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xr:revisionPtr revIDLastSave="4" documentId="11_DABB9E08F237651311AD98037AEFFCD1AD2BF7EA" xr6:coauthVersionLast="47" xr6:coauthVersionMax="47" xr10:uidLastSave="{62016516-2935-4801-913C-F95F7BE9A229}"/>
  <bookViews>
    <workbookView xWindow="0" yWindow="0" windowWidth="0" windowHeight="0" xr2:uid="{00000000-000D-0000-FFFF-FFFF00000000}"/>
  </bookViews>
  <sheets>
    <sheet name="COMISSIONAMENTO" sheetId="1" r:id="rId1"/>
    <sheet name="ITENS X ESTOQUE" sheetId="2" r:id="rId2"/>
    <sheet name="ETAPAS VENCIDAS" sheetId="3" r:id="rId3"/>
    <sheet name="Lista" sheetId="4" r:id="rId4"/>
    <sheet name="ITENS RETIRADOS" sheetId="5" r:id="rId5"/>
    <sheet name="Página2" sheetId="6" state="hidden" r:id="rId6"/>
  </sheets>
  <definedNames>
    <definedName name="_xlnm._FilterDatabase" localSheetId="0" hidden="1">COMISSIONAMENTO!$A$1:$AP$561</definedName>
    <definedName name="_xlnm._FilterDatabase" localSheetId="1" hidden="1">'ITENS X ESTOQUE'!$A$1:$AJ$570</definedName>
    <definedName name="_xlnm._FilterDatabase" localSheetId="4" hidden="1">'ITENS RETIRADOS'!$A$1:$AP$15</definedName>
    <definedName name="Z_009E2E13_52BD_4EF9_9D6B_43233112CE46_.wvu.FilterData" localSheetId="0" hidden="1">COMISSIONAMENTO!$A$1:$AP$561</definedName>
    <definedName name="Z_02635D3E_4616_4823_A8E6_50187606B5DC_.wvu.FilterData" localSheetId="0" hidden="1">COMISSIONAMENTO!$A$1:$AP$561</definedName>
    <definedName name="Z_0765E982_7F49_495A_A932_A303DAC95941_.wvu.FilterData" localSheetId="0" hidden="1">COMISSIONAMENTO!$U$3:$U$542</definedName>
    <definedName name="Z_0875429F_524F_4455_AB63_A34ABA16C190_.wvu.FilterData" localSheetId="0" hidden="1">COMISSIONAMENTO!$A$1:$AP$552</definedName>
    <definedName name="Z_0BEAECA2_9BA2_4A05_9458_2C157A45FB7C_.wvu.FilterData" localSheetId="0" hidden="1">COMISSIONAMENTO!$A$1:$AP$561</definedName>
    <definedName name="Z_0D94E2A0_344D_47DD_BCF2_A28838AC9478_.wvu.FilterData" localSheetId="0" hidden="1">COMISSIONAMENTO!$A$1:$AP$561</definedName>
    <definedName name="Z_1FE79C91_C245_42DE_8F8E_764A7B126731_.wvu.FilterData" localSheetId="0" hidden="1">COMISSIONAMENTO!$A$1:$AP$550</definedName>
    <definedName name="Z_25014551_99BC_4A55_A723_29132F7ADA3F_.wvu.FilterData" localSheetId="0" hidden="1">COMISSIONAMENTO!$A$1:$AP$458</definedName>
    <definedName name="Z_29687D40_87A1_4BBB_99B4_3DF8B6EAE39A_.wvu.FilterData" localSheetId="0" hidden="1">COMISSIONAMENTO!$A$1:$AP$228</definedName>
    <definedName name="Z_2982D49A_6106_4F60_B9E4_61C223C32B43_.wvu.FilterData" localSheetId="0" hidden="1">COMISSIONAMENTO!$U$3:$U$542</definedName>
    <definedName name="Z_2E08A4B0_AC20_4C1F_B640_1C6BBD0C925F_.wvu.FilterData" localSheetId="0" hidden="1">COMISSIONAMENTO!$A$1:$AP$371</definedName>
    <definedName name="Z_3CDEFDA3_F185_4849_9386_1ACDF8067BAC_.wvu.FilterData" localSheetId="0" hidden="1">COMISSIONAMENTO!$A$1:$AP$552</definedName>
    <definedName name="Z_3EFBAD63_CDF5_41F5_AB64_BB0B8210DD48_.wvu.FilterData" localSheetId="0" hidden="1">COMISSIONAMENTO!$A$1:$AP$561</definedName>
    <definedName name="Z_48F2E4D7_55AD_4CCF_991E_88016860ABB3_.wvu.FilterData" localSheetId="0" hidden="1">COMISSIONAMENTO!$AE$34:$AF$36</definedName>
    <definedName name="Z_4A88E6C4_8FAB_480E_BCA2_79AA1E737E3D_.wvu.FilterData" localSheetId="0" hidden="1">COMISSIONAMENTO!$U$3:$U$542</definedName>
    <definedName name="Z_621BD34C_62ED_42AD_8B6E_48C4D67B7D3E_.wvu.FilterData" localSheetId="0" hidden="1">COMISSIONAMENTO!$A$1:$AP$561</definedName>
    <definedName name="Z_66F97167_141B_46CF_92FB_A5C57C8549F0_.wvu.FilterData" localSheetId="0" hidden="1">COMISSIONAMENTO!$A$1:$AP$542</definedName>
    <definedName name="Z_6F8E0089_CADA_4F99_A4E6_30116B7B2C4E_.wvu.FilterData" localSheetId="0" hidden="1">COMISSIONAMENTO!$A$1:$AP$561</definedName>
    <definedName name="Z_6FB78CA1_26ED_4EF7_A8EE_43A13F131925_.wvu.FilterData" localSheetId="0" hidden="1">COMISSIONAMENTO!$A$1:$AP$561</definedName>
    <definedName name="Z_758F58FF_0B9A_493E_AC59_E041AD6E7F3E_.wvu.FilterData" localSheetId="0" hidden="1">COMISSIONAMENTO!$A$1:$AP$561</definedName>
    <definedName name="Z_79EABB97_0C50_4112_8DBA_FA37FDF4CE45_.wvu.FilterData" localSheetId="0" hidden="1">COMISSIONAMENTO!$A$1:$AP$561</definedName>
    <definedName name="Z_79EABB97_0C50_4112_8DBA_FA37FDF4CE45_.wvu.FilterData" localSheetId="1" hidden="1">'ITENS X ESTOQUE'!$A$1:$AJ$570</definedName>
    <definedName name="Z_7FFFB2A5_C83D_4E71_9015_435075FEE034_.wvu.FilterData" localSheetId="0" hidden="1">COMISSIONAMENTO!$A$1:$AP$561</definedName>
    <definedName name="Z_85C10688_A6EB_44C2_8435_62E507EAAC86_.wvu.FilterData" localSheetId="0" hidden="1">COMISSIONAMENTO!$U$3:$U$542</definedName>
    <definedName name="Z_87F55FC4_8E8F_49AF_ADD1_7E703CA60AE2_.wvu.FilterData" localSheetId="0" hidden="1">COMISSIONAMENTO!$A$1:$AP$507</definedName>
    <definedName name="Z_8B21B6AA_DDAD_4777_AA95_3EFD7A2DA2AB_.wvu.FilterData" localSheetId="0" hidden="1">COMISSIONAMENTO!$A$1:$AP$561</definedName>
    <definedName name="Z_8FF2180A_3814_4E9D_AF73_6B698819847C_.wvu.FilterData" localSheetId="0" hidden="1">COMISSIONAMENTO!$A$1:$AP$548</definedName>
    <definedName name="Z_A713E63B_DDAE_4168_BC28_4868CE34A6A4_.wvu.FilterData" localSheetId="0" hidden="1">COMISSIONAMENTO!$A$1:$AP$561</definedName>
    <definedName name="Z_AFE23D2A_5DD0_4A60_A46E_5F1E74E502B6_.wvu.FilterData" localSheetId="0" hidden="1">COMISSIONAMENTO!$A$1:$AP$274</definedName>
    <definedName name="Z_B1F937AE_5B95_4550_82BC_0DDDF4D0CAE6_.wvu.FilterData" localSheetId="0" hidden="1">COMISSIONAMENTO!$A$1:$AP$541</definedName>
    <definedName name="Z_B9EDFD2E_3DBC_4849_ABAF_AFB3DCDD7C57_.wvu.FilterData" localSheetId="0" hidden="1">COMISSIONAMENTO!$A$1:$AP$552</definedName>
    <definedName name="Z_C4B32578_45B5_4267_8142_CC7475ED7CAD_.wvu.FilterData" localSheetId="0" hidden="1">COMISSIONAMENTO!$A$1:$AP$561</definedName>
    <definedName name="Z_C620ED1E_CFE8_45DB_A60D_CBD1EACB4AB9_.wvu.FilterData" localSheetId="0" hidden="1">COMISSIONAMENTO!$A$1:$AP$561</definedName>
    <definedName name="Z_CA05FE54_11BB_4E61_B742_8CC746593F4B_.wvu.FilterData" localSheetId="0" hidden="1">COMISSIONAMENTO!$A$1:$AP$561</definedName>
    <definedName name="Z_CE8CB9F3_DCCC_4A4D_8442_CCB809F88874_.wvu.FilterData" localSheetId="0" hidden="1">COMISSIONAMENTO!$A$1:$AP$561</definedName>
    <definedName name="Z_CE8CB9F3_DCCC_4A4D_8442_CCB809F88874_.wvu.FilterData" localSheetId="1" hidden="1">'ITENS X ESTOQUE'!$A$1:$AJ$29</definedName>
    <definedName name="Z_D0A1FAEC_4F97_482E_B6B2_7DE65910F750_.wvu.FilterData" localSheetId="0" hidden="1">COMISSIONAMENTO!$A$1:$AP$561</definedName>
    <definedName name="Z_D2129E39_FEF7_47AB_9CA9_8D57F67B2A08_.wvu.FilterData" localSheetId="0" hidden="1">COMISSIONAMENTO!$A$1:$AP$561</definedName>
    <definedName name="Z_D38C81D2_451A_45C9_B628_1DB86EA77781_.wvu.FilterData" localSheetId="0" hidden="1">COMISSIONAMENTO!$A$1:$AP$561</definedName>
    <definedName name="Z_D5AA333B_9298_4D0A_B55B_9ECB438BE541_.wvu.FilterData" localSheetId="0" hidden="1">COMISSIONAMENTO!$A$1:$AP$543</definedName>
    <definedName name="Z_DC2690EF_6E04_4BED_80B1_3C0275D15617_.wvu.FilterData" localSheetId="0" hidden="1">COMISSIONAMENTO!$A$1:$AP$561</definedName>
    <definedName name="Z_DCA336FB_2B91_41D2_8B10_6F19856E894A_.wvu.FilterData" localSheetId="0" hidden="1">COMISSIONAMENTO!$A$1:$AP$548</definedName>
    <definedName name="Z_E04220E4_0DA7_490E_8AEC_57F4697A4E7E_.wvu.FilterData" localSheetId="0" hidden="1">COMISSIONAMENTO!$A$1:$AP$561</definedName>
    <definedName name="Z_E8FE18AF_C385_4E96_A6F3_090E38DAE293_.wvu.FilterData" localSheetId="0" hidden="1">COMISSIONAMENTO!$A$1:$AP$561</definedName>
    <definedName name="Z_EAAB002B_DDCA_42DF_9879_0038A88FB009_.wvu.FilterData" localSheetId="0" hidden="1">COMISSIONAMENTO!$A$1:$AP$561</definedName>
    <definedName name="Z_EEF77DFD_4BA0_457C_99D0_15186D4934DA_.wvu.FilterData" localSheetId="0" hidden="1">COMISSIONAMENTO!$A$1:$AP$274</definedName>
    <definedName name="Z_F3062A69_9B09_412E_88C0_19F83A62D709_.wvu.FilterData" localSheetId="0" hidden="1">COMISSIONAMENTO!$A$1:$AP$561</definedName>
    <definedName name="Z_F4C063A9_B58A_4491_8ED3_C6440D8B9B5E_.wvu.FilterData" localSheetId="0" hidden="1">COMISSIONAMENTO!$A$1:$AP$274</definedName>
    <definedName name="Z_FF685268_B6E8_47F9_8FF6_E366F4A61076_.wvu.FilterData" localSheetId="0" hidden="1">COMISSIONAMENTO!$A$1:$AP$542</definedName>
  </definedNames>
  <calcPr calcId="191028"/>
  <customWorkbookViews>
    <customWorkbookView name="Filtro 39" guid="{C620ED1E-CFE8-45DB-A60D-CBD1EACB4AB9}" maximized="1" windowWidth="0" windowHeight="0" activeSheetId="0"/>
    <customWorkbookView name="Filtro 17" guid="{3EFBAD63-CDF5-41F5-AB64-BB0B8210DD48}" maximized="1" windowWidth="0" windowHeight="0" activeSheetId="0"/>
    <customWorkbookView name="Filtro 18" guid="{FF685268-B6E8-47F9-8FF6-E366F4A61076}" maximized="1" windowWidth="0" windowHeight="0" activeSheetId="0"/>
    <customWorkbookView name="Filtro 15" guid="{CA05FE54-11BB-4E61-B742-8CC746593F4B}" maximized="1" windowWidth="0" windowHeight="0" activeSheetId="0"/>
    <customWorkbookView name="Filtro 37" guid="{0BEAECA2-9BA2-4A05-9458-2C157A45FB7C}" maximized="1" windowWidth="0" windowHeight="0" activeSheetId="0"/>
    <customWorkbookView name="Filtro 16" guid="{66F97167-141B-46CF-92FB-A5C57C8549F0}" maximized="1" windowWidth="0" windowHeight="0" activeSheetId="0"/>
    <customWorkbookView name="Filtro 38" guid="{D5AA333B-9298-4D0A-B55B-9ECB438BE541}" maximized="1" windowWidth="0" windowHeight="0" activeSheetId="0"/>
    <customWorkbookView name="Filtro 35" guid="{7FFFB2A5-C83D-4E71-9015-435075FEE034}" maximized="1" windowWidth="0" windowHeight="0" activeSheetId="0"/>
    <customWorkbookView name="Filtro 13" guid="{E8FE18AF-C385-4E96-A6F3-090E38DAE293}" maximized="1" windowWidth="0" windowHeight="0" activeSheetId="0"/>
    <customWorkbookView name="Filtro 36" guid="{87F55FC4-8E8F-49AF-ADD1-7E703CA60AE2}" maximized="1" windowWidth="0" windowHeight="0" activeSheetId="0"/>
    <customWorkbookView name="Filtro 14" guid="{009E2E13-52BD-4EF9-9D6B-43233112CE46}" maximized="1" windowWidth="0" windowHeight="0" activeSheetId="0"/>
    <customWorkbookView name="Filtro 33" guid="{4A88E6C4-8FAB-480E-BCA2-79AA1E737E3D}" maximized="1" windowWidth="0" windowHeight="0" activeSheetId="0"/>
    <customWorkbookView name="Filtro 11" guid="{02635D3E-4616-4823-A8E6-50187606B5DC}" maximized="1" windowWidth="0" windowHeight="0" activeSheetId="0"/>
    <customWorkbookView name="Filtro 12" guid="{48F2E4D7-55AD-4CCF-991E-88016860ABB3}" maximized="1" windowWidth="0" windowHeight="0" activeSheetId="0"/>
    <customWorkbookView name="Filtro 34" guid="{0765E982-7F49-495A-A932-A303DAC95941}" maximized="1" windowWidth="0" windowHeight="0" activeSheetId="0"/>
    <customWorkbookView name="Filtro 31" guid="{2982D49A-6106-4F60-B9E4-61C223C32B43}" maximized="1" windowWidth="0" windowHeight="0" activeSheetId="0"/>
    <customWorkbookView name="Filtro 10" guid="{B9EDFD2E-3DBC-4849-ABAF-AFB3DCDD7C57}" maximized="1" windowWidth="0" windowHeight="0" activeSheetId="0"/>
    <customWorkbookView name="Filtro 32" guid="{85C10688-A6EB-44C2-8435-62E507EAAC86}" maximized="1" windowWidth="0" windowHeight="0" activeSheetId="0"/>
    <customWorkbookView name="Filtro 30" guid="{8FF2180A-3814-4E9D-AF73-6B698819847C}" maximized="1" windowWidth="0" windowHeight="0" activeSheetId="0"/>
    <customWorkbookView name="Filtro 4" guid="{0D94E2A0-344D-47DD-BCF2-A28838AC9478}" maximized="1" windowWidth="0" windowHeight="0" activeSheetId="0"/>
    <customWorkbookView name="Filtro 5" guid="{1FE79C91-C245-42DE-8F8E-764A7B126731}" maximized="1" windowWidth="0" windowHeight="0" activeSheetId="0"/>
    <customWorkbookView name="Filtro 6" guid="{F3062A69-9B09-412E-88C0-19F83A62D709}" maximized="1" windowWidth="0" windowHeight="0" activeSheetId="0"/>
    <customWorkbookView name="Filtro 7" guid="{6FB78CA1-26ED-4EF7-A8EE-43A13F131925}" maximized="1" windowWidth="0" windowHeight="0" activeSheetId="0"/>
    <customWorkbookView name="Filtro 1" guid="{CE8CB9F3-DCCC-4A4D-8442-CCB809F88874}" maximized="1" windowWidth="0" windowHeight="0" activeSheetId="0"/>
    <customWorkbookView name="Filtro 2" guid="{79EABB97-0C50-4112-8DBA-FA37FDF4CE45}" maximized="1" windowWidth="0" windowHeight="0" activeSheetId="0"/>
    <customWorkbookView name="Filtro 3" guid="{3CDEFDA3-F185-4849-9386-1ACDF8067BAC}" maximized="1" windowWidth="0" windowHeight="0" activeSheetId="0"/>
    <customWorkbookView name="Filtro 28" guid="{29687D40-87A1-4BBB-99B4-3DF8B6EAE39A}" maximized="1" windowWidth="0" windowHeight="0" activeSheetId="0"/>
    <customWorkbookView name="Filtro 29" guid="{F4C063A9-B58A-4491-8ED3-C6440D8B9B5E}" maximized="1" windowWidth="0" windowHeight="0" activeSheetId="0"/>
    <customWorkbookView name="Filtro 26" guid="{EEF77DFD-4BA0-457C-99D0-15186D4934DA}" maximized="1" windowWidth="0" windowHeight="0" activeSheetId="0"/>
    <customWorkbookView name="Filtro 27" guid="{AFE23D2A-5DD0-4A60-A46E-5F1E74E502B6}" maximized="1" windowWidth="0" windowHeight="0" activeSheetId="0"/>
    <customWorkbookView name="Filtro 46" guid="{D0A1FAEC-4F97-482E-B6B2-7DE65910F750}" maximized="1" windowWidth="0" windowHeight="0" activeSheetId="0"/>
    <customWorkbookView name="Filtro 8" guid="{DC2690EF-6E04-4BED-80B1-3C0275D15617}" maximized="1" windowWidth="0" windowHeight="0" activeSheetId="0"/>
    <customWorkbookView name="Filtro 24" guid="{25014551-99BC-4A55-A723-29132F7ADA3F}" maximized="1" windowWidth="0" windowHeight="0" activeSheetId="0"/>
    <customWorkbookView name="Filtro 47" guid="{758F58FF-0B9A-493E-AC59-E041AD6E7F3E}" maximized="1" windowWidth="0" windowHeight="0" activeSheetId="0"/>
    <customWorkbookView name="Filtro 9" guid="{A713E63B-DDAE-4168-BC28-4868CE34A6A4}" maximized="1" windowWidth="0" windowHeight="0" activeSheetId="0"/>
    <customWorkbookView name="Filtro 25" guid="{DCA336FB-2B91-41D2-8B10-6F19856E894A}" maximized="1" windowWidth="0" windowHeight="0" activeSheetId="0"/>
    <customWorkbookView name="Filtro 44" guid="{D38C81D2-451A-45C9-B628-1DB86EA77781}" maximized="1" windowWidth="0" windowHeight="0" activeSheetId="0"/>
    <customWorkbookView name="Filtro 22" guid="{2E08A4B0-AC20-4C1F-B640-1C6BBD0C925F}" maximized="1" windowWidth="0" windowHeight="0" activeSheetId="0"/>
    <customWorkbookView name="Filtro 23" guid="{6F8E0089-CADA-4F99-A4E6-30116B7B2C4E}" maximized="1" windowWidth="0" windowHeight="0" activeSheetId="0"/>
    <customWorkbookView name="Filtro 45" guid="{E04220E4-0DA7-490E-8AEC-57F4697A4E7E}" maximized="1" windowWidth="0" windowHeight="0" activeSheetId="0"/>
    <customWorkbookView name="Filtro 20" guid="{0875429F-524F-4455-AB63-A34ABA16C190}" maximized="1" windowWidth="0" windowHeight="0" activeSheetId="0"/>
    <customWorkbookView name="Filtro 42" guid="{B1F937AE-5B95-4550-82BC-0DDDF4D0CAE6}" maximized="1" windowWidth="0" windowHeight="0" activeSheetId="0"/>
    <customWorkbookView name="Filtro 43" guid="{EAAB002B-DDCA-42DF-9879-0038A88FB009}" maximized="1" windowWidth="0" windowHeight="0" activeSheetId="0"/>
    <customWorkbookView name="Filtro 21" guid="{D2129E39-FEF7-47AB-9CA9-8D57F67B2A08}" maximized="1" windowWidth="0" windowHeight="0" activeSheetId="0"/>
    <customWorkbookView name="Filtro 40" guid="{8B21B6AA-DDAD-4777-AA95-3EFD7A2DA2AB}" maximized="1" windowWidth="0" windowHeight="0" activeSheetId="0"/>
    <customWorkbookView name="Filtro 41" guid="{C4B32578-45B5-4267-8142-CC7475ED7CAD}" maximized="1" windowWidth="0" windowHeight="0" activeSheetId="0"/>
    <customWorkbookView name="Filtro 19" guid="{621BD34C-62ED-42AD-8B6E-48C4D67B7D3E}" maximized="1" windowWidth="0" windowHeight="0" activeSheetId="0"/>
  </customWorkbookViews>
  <pivotCaches>
    <pivotCache cacheId="306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mjzwb2Axs4pyXkJTNUxX2Pr2Apxxte8b9lL0mHj40fY="/>
    </ext>
  </extLst>
</workbook>
</file>

<file path=xl/calcChain.xml><?xml version="1.0" encoding="utf-8"?>
<calcChain xmlns="http://schemas.openxmlformats.org/spreadsheetml/2006/main">
  <c r="U570" i="2" l="1"/>
  <c r="AJ570" i="2" s="1"/>
  <c r="Q570" i="2"/>
  <c r="D570" i="2"/>
  <c r="F570" i="2" s="1"/>
  <c r="U569" i="2"/>
  <c r="AJ569" i="2" s="1"/>
  <c r="Q569" i="2"/>
  <c r="D569" i="2"/>
  <c r="F569" i="2" s="1"/>
  <c r="U568" i="2"/>
  <c r="AJ568" i="2" s="1"/>
  <c r="Q568" i="2"/>
  <c r="D568" i="2"/>
  <c r="F568" i="2" s="1"/>
  <c r="U567" i="2"/>
  <c r="AJ567" i="2" s="1"/>
  <c r="Q567" i="2"/>
  <c r="D567" i="2"/>
  <c r="F567" i="2" s="1"/>
  <c r="U566" i="2"/>
  <c r="AJ566" i="2" s="1"/>
  <c r="Q566" i="2"/>
  <c r="D566" i="2"/>
  <c r="F566" i="2" s="1"/>
  <c r="U565" i="2"/>
  <c r="AJ565" i="2" s="1"/>
  <c r="Q565" i="2"/>
  <c r="D565" i="2"/>
  <c r="F565" i="2" s="1"/>
  <c r="U564" i="2"/>
  <c r="AJ564" i="2" s="1"/>
  <c r="Q564" i="2"/>
  <c r="D564" i="2"/>
  <c r="F564" i="2" s="1"/>
  <c r="U563" i="2"/>
  <c r="AJ563" i="2" s="1"/>
  <c r="Q563" i="2"/>
  <c r="D563" i="2"/>
  <c r="F563" i="2" s="1"/>
  <c r="U562" i="2"/>
  <c r="AJ562" i="2" s="1"/>
  <c r="Q562" i="2"/>
  <c r="D562" i="2"/>
  <c r="F562" i="2" s="1"/>
  <c r="U561" i="2"/>
  <c r="AJ561" i="2" s="1"/>
  <c r="Q561" i="2"/>
  <c r="D561" i="2"/>
  <c r="F561" i="2" s="1"/>
  <c r="U560" i="2"/>
  <c r="AJ560" i="2" s="1"/>
  <c r="Q560" i="2"/>
  <c r="D560" i="2"/>
  <c r="F560" i="2" s="1"/>
  <c r="U559" i="2"/>
  <c r="AJ559" i="2" s="1"/>
  <c r="Q559" i="2"/>
  <c r="D559" i="2"/>
  <c r="F559" i="2" s="1"/>
  <c r="U558" i="2"/>
  <c r="AJ558" i="2" s="1"/>
  <c r="Q558" i="2"/>
  <c r="D558" i="2"/>
  <c r="F558" i="2" s="1"/>
  <c r="U557" i="2"/>
  <c r="AJ557" i="2" s="1"/>
  <c r="Q557" i="2"/>
  <c r="D557" i="2"/>
  <c r="F557" i="2" s="1"/>
  <c r="U556" i="2"/>
  <c r="AJ556" i="2" s="1"/>
  <c r="Q556" i="2"/>
  <c r="D556" i="2"/>
  <c r="F556" i="2" s="1"/>
  <c r="U555" i="2"/>
  <c r="AJ555" i="2" s="1"/>
  <c r="Q555" i="2"/>
  <c r="D555" i="2"/>
  <c r="F555" i="2" s="1"/>
  <c r="U554" i="2"/>
  <c r="AJ554" i="2" s="1"/>
  <c r="Q554" i="2"/>
  <c r="D554" i="2"/>
  <c r="F554" i="2" s="1"/>
  <c r="U553" i="2"/>
  <c r="AJ553" i="2" s="1"/>
  <c r="Q553" i="2"/>
  <c r="D553" i="2"/>
  <c r="F553" i="2" s="1"/>
  <c r="U552" i="2"/>
  <c r="AJ552" i="2" s="1"/>
  <c r="Q552" i="2"/>
  <c r="D552" i="2"/>
  <c r="F552" i="2" s="1"/>
  <c r="U551" i="2"/>
  <c r="AJ551" i="2" s="1"/>
  <c r="Q551" i="2"/>
  <c r="D551" i="2"/>
  <c r="F551" i="2" s="1"/>
  <c r="U550" i="2"/>
  <c r="AJ550" i="2" s="1"/>
  <c r="Q550" i="2"/>
  <c r="D550" i="2"/>
  <c r="F550" i="2" s="1"/>
  <c r="U549" i="2"/>
  <c r="AJ549" i="2" s="1"/>
  <c r="Q549" i="2"/>
  <c r="D549" i="2"/>
  <c r="F549" i="2" s="1"/>
  <c r="U548" i="2"/>
  <c r="AJ548" i="2" s="1"/>
  <c r="Q548" i="2"/>
  <c r="D548" i="2"/>
  <c r="F548" i="2" s="1"/>
  <c r="U547" i="2"/>
  <c r="AJ547" i="2" s="1"/>
  <c r="Q547" i="2"/>
  <c r="D547" i="2"/>
  <c r="F547" i="2" s="1"/>
  <c r="U546" i="2"/>
  <c r="AJ546" i="2" s="1"/>
  <c r="Q546" i="2"/>
  <c r="D546" i="2"/>
  <c r="F546" i="2" s="1"/>
  <c r="U545" i="2"/>
  <c r="AJ545" i="2" s="1"/>
  <c r="Q545" i="2"/>
  <c r="D545" i="2"/>
  <c r="F545" i="2" s="1"/>
  <c r="U544" i="2"/>
  <c r="AJ544" i="2" s="1"/>
  <c r="Q544" i="2"/>
  <c r="D544" i="2"/>
  <c r="F544" i="2" s="1"/>
  <c r="U543" i="2"/>
  <c r="AJ543" i="2" s="1"/>
  <c r="Q543" i="2"/>
  <c r="D543" i="2"/>
  <c r="F543" i="2" s="1"/>
  <c r="U542" i="2"/>
  <c r="AJ542" i="2" s="1"/>
  <c r="Q542" i="2"/>
  <c r="D542" i="2"/>
  <c r="F542" i="2" s="1"/>
  <c r="U541" i="2"/>
  <c r="AJ541" i="2" s="1"/>
  <c r="Q541" i="2"/>
  <c r="D541" i="2"/>
  <c r="F541" i="2" s="1"/>
  <c r="U540" i="2"/>
  <c r="AJ540" i="2" s="1"/>
  <c r="Q540" i="2"/>
  <c r="D540" i="2"/>
  <c r="F540" i="2" s="1"/>
  <c r="U539" i="2"/>
  <c r="AJ539" i="2" s="1"/>
  <c r="Q539" i="2"/>
  <c r="D539" i="2"/>
  <c r="F539" i="2" s="1"/>
  <c r="U538" i="2"/>
  <c r="AJ538" i="2" s="1"/>
  <c r="Q538" i="2"/>
  <c r="D538" i="2"/>
  <c r="F538" i="2" s="1"/>
  <c r="U537" i="2"/>
  <c r="AJ537" i="2" s="1"/>
  <c r="Q537" i="2"/>
  <c r="D537" i="2"/>
  <c r="F537" i="2" s="1"/>
  <c r="U536" i="2"/>
  <c r="AJ536" i="2" s="1"/>
  <c r="Q536" i="2"/>
  <c r="D536" i="2"/>
  <c r="F536" i="2" s="1"/>
  <c r="U535" i="2"/>
  <c r="AJ535" i="2" s="1"/>
  <c r="Q535" i="2"/>
  <c r="D535" i="2"/>
  <c r="F535" i="2" s="1"/>
  <c r="U534" i="2"/>
  <c r="AJ534" i="2" s="1"/>
  <c r="Q534" i="2"/>
  <c r="D534" i="2"/>
  <c r="F534" i="2" s="1"/>
  <c r="U533" i="2"/>
  <c r="AJ533" i="2" s="1"/>
  <c r="Q533" i="2"/>
  <c r="D533" i="2"/>
  <c r="F533" i="2" s="1"/>
  <c r="U532" i="2"/>
  <c r="AJ532" i="2" s="1"/>
  <c r="Q532" i="2"/>
  <c r="D532" i="2"/>
  <c r="F532" i="2" s="1"/>
  <c r="U531" i="2"/>
  <c r="AJ531" i="2" s="1"/>
  <c r="Q531" i="2"/>
  <c r="D531" i="2"/>
  <c r="F531" i="2" s="1"/>
  <c r="U530" i="2"/>
  <c r="AJ530" i="2" s="1"/>
  <c r="Q530" i="2"/>
  <c r="D530" i="2"/>
  <c r="F530" i="2" s="1"/>
  <c r="U529" i="2"/>
  <c r="AJ529" i="2" s="1"/>
  <c r="Q529" i="2"/>
  <c r="D529" i="2"/>
  <c r="F529" i="2" s="1"/>
  <c r="U528" i="2"/>
  <c r="AJ528" i="2" s="1"/>
  <c r="Q528" i="2"/>
  <c r="D528" i="2"/>
  <c r="F528" i="2" s="1"/>
  <c r="U527" i="2"/>
  <c r="AJ527" i="2" s="1"/>
  <c r="Q527" i="2"/>
  <c r="D527" i="2"/>
  <c r="F527" i="2" s="1"/>
  <c r="U526" i="2"/>
  <c r="AJ526" i="2" s="1"/>
  <c r="Q526" i="2"/>
  <c r="D526" i="2"/>
  <c r="F526" i="2" s="1"/>
  <c r="U525" i="2"/>
  <c r="AJ525" i="2" s="1"/>
  <c r="Q525" i="2"/>
  <c r="D525" i="2"/>
  <c r="F525" i="2" s="1"/>
  <c r="U524" i="2"/>
  <c r="AJ524" i="2" s="1"/>
  <c r="Q524" i="2"/>
  <c r="D524" i="2"/>
  <c r="F524" i="2" s="1"/>
  <c r="U523" i="2"/>
  <c r="AJ523" i="2" s="1"/>
  <c r="Q523" i="2"/>
  <c r="D523" i="2"/>
  <c r="F523" i="2" s="1"/>
  <c r="U522" i="2"/>
  <c r="AJ522" i="2" s="1"/>
  <c r="Q522" i="2"/>
  <c r="D522" i="2"/>
  <c r="F522" i="2" s="1"/>
  <c r="U521" i="2"/>
  <c r="AJ521" i="2" s="1"/>
  <c r="Q521" i="2"/>
  <c r="D521" i="2"/>
  <c r="F521" i="2" s="1"/>
  <c r="U520" i="2"/>
  <c r="AJ520" i="2" s="1"/>
  <c r="Q520" i="2"/>
  <c r="D520" i="2"/>
  <c r="F520" i="2" s="1"/>
  <c r="U519" i="2"/>
  <c r="AJ519" i="2" s="1"/>
  <c r="Q519" i="2"/>
  <c r="D519" i="2"/>
  <c r="F519" i="2" s="1"/>
  <c r="U518" i="2"/>
  <c r="AJ518" i="2" s="1"/>
  <c r="Q518" i="2"/>
  <c r="D518" i="2"/>
  <c r="F518" i="2" s="1"/>
  <c r="U517" i="2"/>
  <c r="AJ517" i="2" s="1"/>
  <c r="Q517" i="2"/>
  <c r="D517" i="2"/>
  <c r="F517" i="2" s="1"/>
  <c r="U516" i="2"/>
  <c r="AJ516" i="2" s="1"/>
  <c r="Q516" i="2"/>
  <c r="D516" i="2"/>
  <c r="F516" i="2" s="1"/>
  <c r="U515" i="2"/>
  <c r="AJ515" i="2" s="1"/>
  <c r="Q515" i="2"/>
  <c r="D515" i="2"/>
  <c r="F515" i="2" s="1"/>
  <c r="U514" i="2"/>
  <c r="AJ514" i="2" s="1"/>
  <c r="Q514" i="2"/>
  <c r="D514" i="2"/>
  <c r="F514" i="2" s="1"/>
  <c r="U513" i="2"/>
  <c r="AJ513" i="2" s="1"/>
  <c r="Q513" i="2"/>
  <c r="D513" i="2"/>
  <c r="F513" i="2" s="1"/>
  <c r="U512" i="2"/>
  <c r="AJ512" i="2" s="1"/>
  <c r="Q512" i="2"/>
  <c r="D512" i="2"/>
  <c r="F512" i="2" s="1"/>
  <c r="U511" i="2"/>
  <c r="AJ511" i="2" s="1"/>
  <c r="Q511" i="2"/>
  <c r="D511" i="2"/>
  <c r="F511" i="2" s="1"/>
  <c r="U510" i="2"/>
  <c r="AJ510" i="2" s="1"/>
  <c r="Q510" i="2"/>
  <c r="D510" i="2"/>
  <c r="F510" i="2" s="1"/>
  <c r="U509" i="2"/>
  <c r="AJ509" i="2" s="1"/>
  <c r="Q509" i="2"/>
  <c r="D509" i="2"/>
  <c r="F509" i="2" s="1"/>
  <c r="U508" i="2"/>
  <c r="AJ508" i="2" s="1"/>
  <c r="Q508" i="2"/>
  <c r="D508" i="2"/>
  <c r="F508" i="2" s="1"/>
  <c r="U507" i="2"/>
  <c r="AJ507" i="2" s="1"/>
  <c r="Q507" i="2"/>
  <c r="D507" i="2"/>
  <c r="F507" i="2" s="1"/>
  <c r="U506" i="2"/>
  <c r="AJ506" i="2" s="1"/>
  <c r="Q506" i="2"/>
  <c r="D506" i="2"/>
  <c r="F506" i="2" s="1"/>
  <c r="U505" i="2"/>
  <c r="AJ505" i="2" s="1"/>
  <c r="Q505" i="2"/>
  <c r="D505" i="2"/>
  <c r="F505" i="2" s="1"/>
  <c r="U504" i="2"/>
  <c r="AJ504" i="2" s="1"/>
  <c r="Q504" i="2"/>
  <c r="D504" i="2"/>
  <c r="F504" i="2" s="1"/>
  <c r="U503" i="2"/>
  <c r="AJ503" i="2" s="1"/>
  <c r="Q503" i="2"/>
  <c r="D503" i="2"/>
  <c r="F503" i="2" s="1"/>
  <c r="U502" i="2"/>
  <c r="AJ502" i="2" s="1"/>
  <c r="Q502" i="2"/>
  <c r="D502" i="2"/>
  <c r="F502" i="2" s="1"/>
  <c r="U501" i="2"/>
  <c r="AJ501" i="2" s="1"/>
  <c r="Q501" i="2"/>
  <c r="D501" i="2"/>
  <c r="F501" i="2" s="1"/>
  <c r="U500" i="2"/>
  <c r="AJ500" i="2" s="1"/>
  <c r="Q500" i="2"/>
  <c r="D500" i="2"/>
  <c r="F500" i="2" s="1"/>
  <c r="U499" i="2"/>
  <c r="AJ499" i="2" s="1"/>
  <c r="Q499" i="2"/>
  <c r="D499" i="2"/>
  <c r="F499" i="2" s="1"/>
  <c r="U498" i="2"/>
  <c r="AJ498" i="2" s="1"/>
  <c r="Q498" i="2"/>
  <c r="D498" i="2"/>
  <c r="F498" i="2" s="1"/>
  <c r="U497" i="2"/>
  <c r="AJ497" i="2" s="1"/>
  <c r="Q497" i="2"/>
  <c r="D497" i="2"/>
  <c r="F497" i="2" s="1"/>
  <c r="U496" i="2"/>
  <c r="AJ496" i="2" s="1"/>
  <c r="Q496" i="2"/>
  <c r="D496" i="2"/>
  <c r="F496" i="2" s="1"/>
  <c r="U495" i="2"/>
  <c r="AJ495" i="2" s="1"/>
  <c r="Q495" i="2"/>
  <c r="D495" i="2"/>
  <c r="F495" i="2" s="1"/>
  <c r="U494" i="2"/>
  <c r="AJ494" i="2" s="1"/>
  <c r="Q494" i="2"/>
  <c r="D494" i="2"/>
  <c r="F494" i="2" s="1"/>
  <c r="U493" i="2"/>
  <c r="AJ493" i="2" s="1"/>
  <c r="Q493" i="2"/>
  <c r="D493" i="2"/>
  <c r="F493" i="2" s="1"/>
  <c r="U492" i="2"/>
  <c r="AJ492" i="2" s="1"/>
  <c r="Q492" i="2"/>
  <c r="D492" i="2"/>
  <c r="F492" i="2" s="1"/>
  <c r="U491" i="2"/>
  <c r="AJ491" i="2" s="1"/>
  <c r="Q491" i="2"/>
  <c r="D491" i="2"/>
  <c r="F491" i="2" s="1"/>
  <c r="U490" i="2"/>
  <c r="AJ490" i="2" s="1"/>
  <c r="Q490" i="2"/>
  <c r="D490" i="2"/>
  <c r="F490" i="2" s="1"/>
  <c r="U489" i="2"/>
  <c r="AJ489" i="2" s="1"/>
  <c r="Q489" i="2"/>
  <c r="D489" i="2"/>
  <c r="F489" i="2" s="1"/>
  <c r="U488" i="2"/>
  <c r="AJ488" i="2" s="1"/>
  <c r="Q488" i="2"/>
  <c r="D488" i="2"/>
  <c r="F488" i="2" s="1"/>
  <c r="U487" i="2"/>
  <c r="AJ487" i="2" s="1"/>
  <c r="Q487" i="2"/>
  <c r="D487" i="2"/>
  <c r="F487" i="2" s="1"/>
  <c r="U486" i="2"/>
  <c r="AJ486" i="2" s="1"/>
  <c r="Q486" i="2"/>
  <c r="D486" i="2"/>
  <c r="F486" i="2" s="1"/>
  <c r="U485" i="2"/>
  <c r="AJ485" i="2" s="1"/>
  <c r="Q485" i="2"/>
  <c r="D485" i="2"/>
  <c r="F485" i="2" s="1"/>
  <c r="U484" i="2"/>
  <c r="AJ484" i="2" s="1"/>
  <c r="Q484" i="2"/>
  <c r="D484" i="2"/>
  <c r="F484" i="2" s="1"/>
  <c r="U483" i="2"/>
  <c r="AJ483" i="2" s="1"/>
  <c r="Q483" i="2"/>
  <c r="D483" i="2"/>
  <c r="F483" i="2" s="1"/>
  <c r="U482" i="2"/>
  <c r="AJ482" i="2" s="1"/>
  <c r="Q482" i="2"/>
  <c r="D482" i="2"/>
  <c r="F482" i="2" s="1"/>
  <c r="U481" i="2"/>
  <c r="AJ481" i="2" s="1"/>
  <c r="Q481" i="2"/>
  <c r="D481" i="2"/>
  <c r="F481" i="2" s="1"/>
  <c r="T480" i="2"/>
  <c r="U480" i="2" s="1"/>
  <c r="AJ480" i="2" s="1"/>
  <c r="Q480" i="2"/>
  <c r="D480" i="2"/>
  <c r="F480" i="2" s="1"/>
  <c r="U479" i="2"/>
  <c r="AJ479" i="2" s="1"/>
  <c r="D479" i="2"/>
  <c r="F479" i="2" s="1"/>
  <c r="U478" i="2"/>
  <c r="AJ478" i="2" s="1"/>
  <c r="D478" i="2"/>
  <c r="F478" i="2" s="1"/>
  <c r="U477" i="2"/>
  <c r="AJ477" i="2" s="1"/>
  <c r="D477" i="2"/>
  <c r="F477" i="2" s="1"/>
  <c r="U476" i="2"/>
  <c r="AJ476" i="2" s="1"/>
  <c r="Q476" i="2"/>
  <c r="D476" i="2"/>
  <c r="F476" i="2" s="1"/>
  <c r="U475" i="2"/>
  <c r="AJ475" i="2" s="1"/>
  <c r="Q475" i="2"/>
  <c r="D475" i="2"/>
  <c r="F475" i="2" s="1"/>
  <c r="U474" i="2"/>
  <c r="AJ474" i="2" s="1"/>
  <c r="Q474" i="2"/>
  <c r="D474" i="2"/>
  <c r="F474" i="2" s="1"/>
  <c r="U473" i="2"/>
  <c r="AJ473" i="2" s="1"/>
  <c r="Q473" i="2"/>
  <c r="D473" i="2"/>
  <c r="F473" i="2" s="1"/>
  <c r="U472" i="2"/>
  <c r="AJ472" i="2" s="1"/>
  <c r="Q472" i="2"/>
  <c r="D472" i="2"/>
  <c r="F472" i="2" s="1"/>
  <c r="U471" i="2"/>
  <c r="AJ471" i="2" s="1"/>
  <c r="Q471" i="2"/>
  <c r="D471" i="2"/>
  <c r="F471" i="2" s="1"/>
  <c r="U470" i="2"/>
  <c r="AJ470" i="2" s="1"/>
  <c r="Q470" i="2"/>
  <c r="D470" i="2"/>
  <c r="F470" i="2" s="1"/>
  <c r="U469" i="2"/>
  <c r="AJ469" i="2" s="1"/>
  <c r="Q469" i="2"/>
  <c r="D469" i="2"/>
  <c r="F469" i="2" s="1"/>
  <c r="U468" i="2"/>
  <c r="AJ468" i="2" s="1"/>
  <c r="Q468" i="2"/>
  <c r="D468" i="2"/>
  <c r="F468" i="2" s="1"/>
  <c r="U467" i="2"/>
  <c r="AJ467" i="2" s="1"/>
  <c r="Q467" i="2"/>
  <c r="D467" i="2"/>
  <c r="F467" i="2" s="1"/>
  <c r="U466" i="2"/>
  <c r="AJ466" i="2" s="1"/>
  <c r="Q466" i="2"/>
  <c r="D466" i="2"/>
  <c r="F466" i="2" s="1"/>
  <c r="U465" i="2"/>
  <c r="AJ465" i="2" s="1"/>
  <c r="Q465" i="2"/>
  <c r="D465" i="2"/>
  <c r="F465" i="2" s="1"/>
  <c r="U464" i="2"/>
  <c r="AJ464" i="2" s="1"/>
  <c r="Q464" i="2"/>
  <c r="D464" i="2"/>
  <c r="F464" i="2" s="1"/>
  <c r="U463" i="2"/>
  <c r="AJ463" i="2" s="1"/>
  <c r="Q463" i="2"/>
  <c r="D463" i="2"/>
  <c r="F463" i="2" s="1"/>
  <c r="U462" i="2"/>
  <c r="AJ462" i="2" s="1"/>
  <c r="Q462" i="2"/>
  <c r="D462" i="2"/>
  <c r="F462" i="2" s="1"/>
  <c r="U461" i="2"/>
  <c r="AJ461" i="2" s="1"/>
  <c r="Q461" i="2"/>
  <c r="D461" i="2"/>
  <c r="F461" i="2" s="1"/>
  <c r="U460" i="2"/>
  <c r="AJ460" i="2" s="1"/>
  <c r="Q460" i="2"/>
  <c r="D460" i="2"/>
  <c r="F460" i="2" s="1"/>
  <c r="U459" i="2"/>
  <c r="AJ459" i="2" s="1"/>
  <c r="Q459" i="2"/>
  <c r="D459" i="2"/>
  <c r="F459" i="2" s="1"/>
  <c r="U458" i="2"/>
  <c r="AJ458" i="2" s="1"/>
  <c r="Q458" i="2"/>
  <c r="D458" i="2"/>
  <c r="F458" i="2" s="1"/>
  <c r="U457" i="2"/>
  <c r="AJ457" i="2" s="1"/>
  <c r="Q457" i="2"/>
  <c r="D457" i="2"/>
  <c r="F457" i="2" s="1"/>
  <c r="U456" i="2"/>
  <c r="AJ456" i="2" s="1"/>
  <c r="Q456" i="2"/>
  <c r="D456" i="2"/>
  <c r="F456" i="2" s="1"/>
  <c r="U455" i="2"/>
  <c r="AJ455" i="2" s="1"/>
  <c r="Q455" i="2"/>
  <c r="D455" i="2"/>
  <c r="F455" i="2" s="1"/>
  <c r="U454" i="2"/>
  <c r="AJ454" i="2" s="1"/>
  <c r="Q454" i="2"/>
  <c r="D454" i="2"/>
  <c r="F454" i="2" s="1"/>
  <c r="U453" i="2"/>
  <c r="AJ453" i="2" s="1"/>
  <c r="Q453" i="2"/>
  <c r="D453" i="2"/>
  <c r="F453" i="2" s="1"/>
  <c r="U452" i="2"/>
  <c r="AJ452" i="2" s="1"/>
  <c r="Q452" i="2"/>
  <c r="D452" i="2"/>
  <c r="F452" i="2" s="1"/>
  <c r="U451" i="2"/>
  <c r="AJ451" i="2" s="1"/>
  <c r="Q451" i="2"/>
  <c r="D451" i="2"/>
  <c r="F451" i="2" s="1"/>
  <c r="T450" i="2"/>
  <c r="U450" i="2" s="1"/>
  <c r="AJ450" i="2" s="1"/>
  <c r="Q450" i="2"/>
  <c r="D450" i="2"/>
  <c r="F450" i="2" s="1"/>
  <c r="T449" i="2"/>
  <c r="U449" i="2" s="1"/>
  <c r="AJ449" i="2" s="1"/>
  <c r="Q449" i="2"/>
  <c r="D449" i="2"/>
  <c r="F449" i="2" s="1"/>
  <c r="U448" i="2"/>
  <c r="AJ448" i="2" s="1"/>
  <c r="Q448" i="2"/>
  <c r="D448" i="2"/>
  <c r="F448" i="2" s="1"/>
  <c r="U447" i="2"/>
  <c r="AJ447" i="2" s="1"/>
  <c r="Q447" i="2"/>
  <c r="D447" i="2"/>
  <c r="F447" i="2" s="1"/>
  <c r="U446" i="2"/>
  <c r="AJ446" i="2" s="1"/>
  <c r="Q446" i="2"/>
  <c r="D446" i="2"/>
  <c r="F446" i="2" s="1"/>
  <c r="U445" i="2"/>
  <c r="AJ445" i="2" s="1"/>
  <c r="Q445" i="2"/>
  <c r="D445" i="2"/>
  <c r="F445" i="2" s="1"/>
  <c r="U444" i="2"/>
  <c r="AJ444" i="2" s="1"/>
  <c r="Q444" i="2"/>
  <c r="D444" i="2"/>
  <c r="F444" i="2" s="1"/>
  <c r="U443" i="2"/>
  <c r="AJ443" i="2" s="1"/>
  <c r="Q443" i="2"/>
  <c r="D443" i="2"/>
  <c r="F443" i="2" s="1"/>
  <c r="U442" i="2"/>
  <c r="AJ442" i="2" s="1"/>
  <c r="Q442" i="2"/>
  <c r="D442" i="2"/>
  <c r="F442" i="2" s="1"/>
  <c r="U441" i="2"/>
  <c r="AJ441" i="2" s="1"/>
  <c r="Q441" i="2"/>
  <c r="D441" i="2"/>
  <c r="F441" i="2" s="1"/>
  <c r="U440" i="2"/>
  <c r="AJ440" i="2" s="1"/>
  <c r="Q440" i="2"/>
  <c r="D440" i="2"/>
  <c r="F440" i="2" s="1"/>
  <c r="U439" i="2"/>
  <c r="AJ439" i="2" s="1"/>
  <c r="Q439" i="2"/>
  <c r="D439" i="2"/>
  <c r="F439" i="2" s="1"/>
  <c r="U438" i="2"/>
  <c r="AJ438" i="2" s="1"/>
  <c r="Q438" i="2"/>
  <c r="D438" i="2"/>
  <c r="F438" i="2" s="1"/>
  <c r="U437" i="2"/>
  <c r="AJ437" i="2" s="1"/>
  <c r="Q437" i="2"/>
  <c r="D437" i="2"/>
  <c r="F437" i="2" s="1"/>
  <c r="U436" i="2"/>
  <c r="AJ436" i="2" s="1"/>
  <c r="Q436" i="2"/>
  <c r="D436" i="2"/>
  <c r="F436" i="2" s="1"/>
  <c r="U435" i="2"/>
  <c r="AJ435" i="2" s="1"/>
  <c r="Q435" i="2"/>
  <c r="D435" i="2"/>
  <c r="F435" i="2" s="1"/>
  <c r="U434" i="2"/>
  <c r="AJ434" i="2" s="1"/>
  <c r="Q434" i="2"/>
  <c r="D434" i="2"/>
  <c r="F434" i="2" s="1"/>
  <c r="U433" i="2"/>
  <c r="AJ433" i="2" s="1"/>
  <c r="Q433" i="2"/>
  <c r="D433" i="2"/>
  <c r="F433" i="2" s="1"/>
  <c r="U432" i="2"/>
  <c r="AJ432" i="2" s="1"/>
  <c r="Q432" i="2"/>
  <c r="D432" i="2"/>
  <c r="F432" i="2" s="1"/>
  <c r="U431" i="2"/>
  <c r="AJ431" i="2" s="1"/>
  <c r="Q431" i="2"/>
  <c r="D431" i="2"/>
  <c r="F431" i="2" s="1"/>
  <c r="U430" i="2"/>
  <c r="AJ430" i="2" s="1"/>
  <c r="Q430" i="2"/>
  <c r="D430" i="2"/>
  <c r="F430" i="2" s="1"/>
  <c r="U429" i="2"/>
  <c r="AJ429" i="2" s="1"/>
  <c r="Q429" i="2"/>
  <c r="D429" i="2"/>
  <c r="F429" i="2" s="1"/>
  <c r="U428" i="2"/>
  <c r="AJ428" i="2" s="1"/>
  <c r="Q428" i="2"/>
  <c r="D428" i="2"/>
  <c r="F428" i="2" s="1"/>
  <c r="U427" i="2"/>
  <c r="AJ427" i="2" s="1"/>
  <c r="Q427" i="2"/>
  <c r="D427" i="2"/>
  <c r="F427" i="2" s="1"/>
  <c r="U426" i="2"/>
  <c r="AJ426" i="2" s="1"/>
  <c r="Q426" i="2"/>
  <c r="D426" i="2"/>
  <c r="F426" i="2" s="1"/>
  <c r="U425" i="2"/>
  <c r="AJ425" i="2" s="1"/>
  <c r="Q425" i="2"/>
  <c r="D425" i="2"/>
  <c r="F425" i="2" s="1"/>
  <c r="U424" i="2"/>
  <c r="AJ424" i="2" s="1"/>
  <c r="Q424" i="2"/>
  <c r="D424" i="2"/>
  <c r="F424" i="2" s="1"/>
  <c r="U423" i="2"/>
  <c r="AJ423" i="2" s="1"/>
  <c r="Q423" i="2"/>
  <c r="D423" i="2"/>
  <c r="F423" i="2" s="1"/>
  <c r="U422" i="2"/>
  <c r="AJ422" i="2" s="1"/>
  <c r="Q422" i="2"/>
  <c r="D422" i="2"/>
  <c r="F422" i="2" s="1"/>
  <c r="U421" i="2"/>
  <c r="AJ421" i="2" s="1"/>
  <c r="Q421" i="2"/>
  <c r="D421" i="2"/>
  <c r="F421" i="2" s="1"/>
  <c r="U420" i="2"/>
  <c r="AJ420" i="2" s="1"/>
  <c r="Q420" i="2"/>
  <c r="D420" i="2"/>
  <c r="F420" i="2" s="1"/>
  <c r="U419" i="2"/>
  <c r="AJ419" i="2" s="1"/>
  <c r="Q419" i="2"/>
  <c r="D419" i="2"/>
  <c r="F419" i="2" s="1"/>
  <c r="U418" i="2"/>
  <c r="AJ418" i="2" s="1"/>
  <c r="Q418" i="2"/>
  <c r="D418" i="2"/>
  <c r="F418" i="2" s="1"/>
  <c r="U417" i="2"/>
  <c r="AJ417" i="2" s="1"/>
  <c r="Q417" i="2"/>
  <c r="D417" i="2"/>
  <c r="F417" i="2" s="1"/>
  <c r="U416" i="2"/>
  <c r="AJ416" i="2" s="1"/>
  <c r="Q416" i="2"/>
  <c r="D416" i="2"/>
  <c r="F416" i="2" s="1"/>
  <c r="U415" i="2"/>
  <c r="AJ415" i="2" s="1"/>
  <c r="Q415" i="2"/>
  <c r="D415" i="2"/>
  <c r="F415" i="2" s="1"/>
  <c r="U414" i="2"/>
  <c r="AJ414" i="2" s="1"/>
  <c r="Q414" i="2"/>
  <c r="D414" i="2"/>
  <c r="F414" i="2" s="1"/>
  <c r="U413" i="2"/>
  <c r="AJ413" i="2" s="1"/>
  <c r="Q413" i="2"/>
  <c r="D413" i="2"/>
  <c r="F413" i="2" s="1"/>
  <c r="U412" i="2"/>
  <c r="AJ412" i="2" s="1"/>
  <c r="Q412" i="2"/>
  <c r="D412" i="2"/>
  <c r="F412" i="2" s="1"/>
  <c r="U411" i="2"/>
  <c r="AJ411" i="2" s="1"/>
  <c r="Q411" i="2"/>
  <c r="D411" i="2"/>
  <c r="F411" i="2" s="1"/>
  <c r="U410" i="2"/>
  <c r="AJ410" i="2" s="1"/>
  <c r="Q410" i="2"/>
  <c r="D410" i="2"/>
  <c r="F410" i="2" s="1"/>
  <c r="U409" i="2"/>
  <c r="AJ409" i="2" s="1"/>
  <c r="Q409" i="2"/>
  <c r="D409" i="2"/>
  <c r="F409" i="2" s="1"/>
  <c r="U408" i="2"/>
  <c r="AJ408" i="2" s="1"/>
  <c r="Q408" i="2"/>
  <c r="D408" i="2"/>
  <c r="F408" i="2" s="1"/>
  <c r="U407" i="2"/>
  <c r="AJ407" i="2" s="1"/>
  <c r="Q407" i="2"/>
  <c r="D407" i="2"/>
  <c r="F407" i="2" s="1"/>
  <c r="U406" i="2"/>
  <c r="AJ406" i="2" s="1"/>
  <c r="Q406" i="2"/>
  <c r="D406" i="2"/>
  <c r="F406" i="2" s="1"/>
  <c r="U405" i="2"/>
  <c r="AJ405" i="2" s="1"/>
  <c r="Q405" i="2"/>
  <c r="D405" i="2"/>
  <c r="F405" i="2" s="1"/>
  <c r="U404" i="2"/>
  <c r="AJ404" i="2" s="1"/>
  <c r="Q404" i="2"/>
  <c r="D404" i="2"/>
  <c r="F404" i="2" s="1"/>
  <c r="U403" i="2"/>
  <c r="AJ403" i="2" s="1"/>
  <c r="Q403" i="2"/>
  <c r="D403" i="2"/>
  <c r="F403" i="2" s="1"/>
  <c r="T402" i="2"/>
  <c r="U402" i="2" s="1"/>
  <c r="AJ402" i="2" s="1"/>
  <c r="Q402" i="2"/>
  <c r="D402" i="2"/>
  <c r="F402" i="2" s="1"/>
  <c r="T401" i="2"/>
  <c r="U401" i="2" s="1"/>
  <c r="AJ401" i="2" s="1"/>
  <c r="Q401" i="2"/>
  <c r="D401" i="2"/>
  <c r="F401" i="2" s="1"/>
  <c r="T400" i="2"/>
  <c r="U400" i="2" s="1"/>
  <c r="AJ400" i="2" s="1"/>
  <c r="Q400" i="2"/>
  <c r="D400" i="2"/>
  <c r="F400" i="2" s="1"/>
  <c r="T399" i="2"/>
  <c r="U399" i="2" s="1"/>
  <c r="AJ399" i="2" s="1"/>
  <c r="Q399" i="2"/>
  <c r="D399" i="2"/>
  <c r="F399" i="2" s="1"/>
  <c r="T398" i="2"/>
  <c r="U398" i="2" s="1"/>
  <c r="AJ398" i="2" s="1"/>
  <c r="Q398" i="2"/>
  <c r="D398" i="2"/>
  <c r="F398" i="2" s="1"/>
  <c r="U397" i="2"/>
  <c r="AJ397" i="2" s="1"/>
  <c r="T397" i="2"/>
  <c r="D397" i="2"/>
  <c r="F397" i="2" s="1"/>
  <c r="U396" i="2"/>
  <c r="AJ396" i="2" s="1"/>
  <c r="T396" i="2"/>
  <c r="D396" i="2"/>
  <c r="F396" i="2" s="1"/>
  <c r="U395" i="2"/>
  <c r="AJ395" i="2" s="1"/>
  <c r="T395" i="2"/>
  <c r="D395" i="2"/>
  <c r="F395" i="2" s="1"/>
  <c r="U394" i="2"/>
  <c r="AJ394" i="2" s="1"/>
  <c r="T394" i="2"/>
  <c r="D394" i="2"/>
  <c r="F394" i="2" s="1"/>
  <c r="U393" i="2"/>
  <c r="AJ393" i="2" s="1"/>
  <c r="T393" i="2"/>
  <c r="D393" i="2"/>
  <c r="F393" i="2" s="1"/>
  <c r="U392" i="2"/>
  <c r="AJ392" i="2" s="1"/>
  <c r="T392" i="2"/>
  <c r="D392" i="2"/>
  <c r="F392" i="2" s="1"/>
  <c r="U391" i="2"/>
  <c r="AJ391" i="2" s="1"/>
  <c r="T391" i="2"/>
  <c r="D391" i="2"/>
  <c r="F391" i="2" s="1"/>
  <c r="U390" i="2"/>
  <c r="AJ390" i="2" s="1"/>
  <c r="T390" i="2"/>
  <c r="D390" i="2"/>
  <c r="F390" i="2" s="1"/>
  <c r="U389" i="2"/>
  <c r="AJ389" i="2" s="1"/>
  <c r="T389" i="2"/>
  <c r="D389" i="2"/>
  <c r="F389" i="2" s="1"/>
  <c r="U388" i="2"/>
  <c r="AJ388" i="2" s="1"/>
  <c r="T388" i="2"/>
  <c r="D388" i="2"/>
  <c r="F388" i="2" s="1"/>
  <c r="U387" i="2"/>
  <c r="AJ387" i="2" s="1"/>
  <c r="T387" i="2"/>
  <c r="D387" i="2"/>
  <c r="F387" i="2" s="1"/>
  <c r="U386" i="2"/>
  <c r="AJ386" i="2" s="1"/>
  <c r="T386" i="2"/>
  <c r="D386" i="2"/>
  <c r="F386" i="2" s="1"/>
  <c r="U385" i="2"/>
  <c r="AJ385" i="2" s="1"/>
  <c r="T385" i="2"/>
  <c r="D385" i="2"/>
  <c r="F385" i="2" s="1"/>
  <c r="U384" i="2"/>
  <c r="AJ384" i="2" s="1"/>
  <c r="T384" i="2"/>
  <c r="D384" i="2"/>
  <c r="F384" i="2" s="1"/>
  <c r="U383" i="2"/>
  <c r="AJ383" i="2" s="1"/>
  <c r="Q383" i="2"/>
  <c r="D383" i="2"/>
  <c r="F383" i="2" s="1"/>
  <c r="U382" i="2"/>
  <c r="AJ382" i="2" s="1"/>
  <c r="Q382" i="2"/>
  <c r="D382" i="2"/>
  <c r="F382" i="2" s="1"/>
  <c r="U381" i="2"/>
  <c r="AJ381" i="2" s="1"/>
  <c r="Q381" i="2"/>
  <c r="D381" i="2"/>
  <c r="F381" i="2" s="1"/>
  <c r="U380" i="2"/>
  <c r="AJ380" i="2" s="1"/>
  <c r="Q380" i="2"/>
  <c r="D380" i="2"/>
  <c r="F380" i="2" s="1"/>
  <c r="U379" i="2"/>
  <c r="AJ379" i="2" s="1"/>
  <c r="Q379" i="2"/>
  <c r="D379" i="2"/>
  <c r="F379" i="2" s="1"/>
  <c r="U378" i="2"/>
  <c r="AJ378" i="2" s="1"/>
  <c r="Q378" i="2"/>
  <c r="D378" i="2"/>
  <c r="F378" i="2" s="1"/>
  <c r="U377" i="2"/>
  <c r="AJ377" i="2" s="1"/>
  <c r="Q377" i="2"/>
  <c r="D377" i="2"/>
  <c r="F377" i="2" s="1"/>
  <c r="U376" i="2"/>
  <c r="AJ376" i="2" s="1"/>
  <c r="Q376" i="2"/>
  <c r="D376" i="2"/>
  <c r="F376" i="2" s="1"/>
  <c r="U375" i="2"/>
  <c r="AJ375" i="2" s="1"/>
  <c r="Q375" i="2"/>
  <c r="D375" i="2"/>
  <c r="F375" i="2" s="1"/>
  <c r="U374" i="2"/>
  <c r="AJ374" i="2" s="1"/>
  <c r="Q374" i="2"/>
  <c r="D374" i="2"/>
  <c r="F374" i="2" s="1"/>
  <c r="U373" i="2"/>
  <c r="AJ373" i="2" s="1"/>
  <c r="Q373" i="2"/>
  <c r="D373" i="2"/>
  <c r="F373" i="2" s="1"/>
  <c r="U372" i="2"/>
  <c r="AJ372" i="2" s="1"/>
  <c r="Q372" i="2"/>
  <c r="D372" i="2"/>
  <c r="F372" i="2" s="1"/>
  <c r="U371" i="2"/>
  <c r="AJ371" i="2" s="1"/>
  <c r="Q371" i="2"/>
  <c r="D371" i="2"/>
  <c r="F371" i="2" s="1"/>
  <c r="U370" i="2"/>
  <c r="AJ370" i="2" s="1"/>
  <c r="Q370" i="2"/>
  <c r="D370" i="2"/>
  <c r="F370" i="2" s="1"/>
  <c r="U369" i="2"/>
  <c r="AJ369" i="2" s="1"/>
  <c r="Q369" i="2"/>
  <c r="D369" i="2"/>
  <c r="F369" i="2" s="1"/>
  <c r="U368" i="2"/>
  <c r="AJ368" i="2" s="1"/>
  <c r="Q368" i="2"/>
  <c r="D368" i="2"/>
  <c r="F368" i="2" s="1"/>
  <c r="U367" i="2"/>
  <c r="AJ367" i="2" s="1"/>
  <c r="Q367" i="2"/>
  <c r="D367" i="2"/>
  <c r="F367" i="2" s="1"/>
  <c r="U366" i="2"/>
  <c r="AJ366" i="2" s="1"/>
  <c r="Q366" i="2"/>
  <c r="D366" i="2"/>
  <c r="F366" i="2" s="1"/>
  <c r="U365" i="2"/>
  <c r="AJ365" i="2" s="1"/>
  <c r="Q365" i="2"/>
  <c r="D365" i="2"/>
  <c r="F365" i="2" s="1"/>
  <c r="U364" i="2"/>
  <c r="AJ364" i="2" s="1"/>
  <c r="Q364" i="2"/>
  <c r="D364" i="2"/>
  <c r="F364" i="2" s="1"/>
  <c r="U363" i="2"/>
  <c r="AJ363" i="2" s="1"/>
  <c r="Q363" i="2"/>
  <c r="D363" i="2"/>
  <c r="F363" i="2" s="1"/>
  <c r="U362" i="2"/>
  <c r="AJ362" i="2" s="1"/>
  <c r="Q362" i="2"/>
  <c r="D362" i="2"/>
  <c r="F362" i="2" s="1"/>
  <c r="U361" i="2"/>
  <c r="AJ361" i="2" s="1"/>
  <c r="Q361" i="2"/>
  <c r="D361" i="2"/>
  <c r="F361" i="2" s="1"/>
  <c r="T360" i="2"/>
  <c r="U360" i="2" s="1"/>
  <c r="AJ360" i="2" s="1"/>
  <c r="Q360" i="2"/>
  <c r="D360" i="2"/>
  <c r="F360" i="2" s="1"/>
  <c r="T359" i="2"/>
  <c r="U359" i="2" s="1"/>
  <c r="AJ359" i="2" s="1"/>
  <c r="Q359" i="2"/>
  <c r="D359" i="2"/>
  <c r="F359" i="2" s="1"/>
  <c r="T358" i="2"/>
  <c r="U358" i="2" s="1"/>
  <c r="AJ358" i="2" s="1"/>
  <c r="Q358" i="2"/>
  <c r="D358" i="2"/>
  <c r="F358" i="2" s="1"/>
  <c r="T357" i="2"/>
  <c r="U357" i="2" s="1"/>
  <c r="AJ357" i="2" s="1"/>
  <c r="Q357" i="2"/>
  <c r="D357" i="2"/>
  <c r="F357" i="2" s="1"/>
  <c r="T356" i="2"/>
  <c r="U356" i="2" s="1"/>
  <c r="AJ356" i="2" s="1"/>
  <c r="Q356" i="2"/>
  <c r="D356" i="2"/>
  <c r="F356" i="2" s="1"/>
  <c r="T355" i="2"/>
  <c r="U355" i="2" s="1"/>
  <c r="AJ355" i="2" s="1"/>
  <c r="Q355" i="2"/>
  <c r="D355" i="2"/>
  <c r="F355" i="2" s="1"/>
  <c r="T354" i="2"/>
  <c r="U354" i="2" s="1"/>
  <c r="AJ354" i="2" s="1"/>
  <c r="Q354" i="2"/>
  <c r="D354" i="2"/>
  <c r="F354" i="2" s="1"/>
  <c r="T353" i="2"/>
  <c r="U353" i="2" s="1"/>
  <c r="AJ353" i="2" s="1"/>
  <c r="Q353" i="2"/>
  <c r="D353" i="2"/>
  <c r="F353" i="2" s="1"/>
  <c r="T352" i="2"/>
  <c r="U352" i="2" s="1"/>
  <c r="AJ352" i="2" s="1"/>
  <c r="Q352" i="2"/>
  <c r="D352" i="2"/>
  <c r="F352" i="2" s="1"/>
  <c r="T351" i="2"/>
  <c r="U351" i="2" s="1"/>
  <c r="AJ351" i="2" s="1"/>
  <c r="Q351" i="2"/>
  <c r="D351" i="2"/>
  <c r="F351" i="2" s="1"/>
  <c r="T350" i="2"/>
  <c r="U350" i="2" s="1"/>
  <c r="AJ350" i="2" s="1"/>
  <c r="Q350" i="2"/>
  <c r="D350" i="2"/>
  <c r="F350" i="2" s="1"/>
  <c r="T349" i="2"/>
  <c r="U349" i="2" s="1"/>
  <c r="AJ349" i="2" s="1"/>
  <c r="Q349" i="2"/>
  <c r="D349" i="2"/>
  <c r="F349" i="2" s="1"/>
  <c r="T348" i="2"/>
  <c r="U348" i="2" s="1"/>
  <c r="AJ348" i="2" s="1"/>
  <c r="Q348" i="2"/>
  <c r="D348" i="2"/>
  <c r="F348" i="2" s="1"/>
  <c r="T347" i="2"/>
  <c r="U347" i="2" s="1"/>
  <c r="AJ347" i="2" s="1"/>
  <c r="Q347" i="2"/>
  <c r="D347" i="2"/>
  <c r="F347" i="2" s="1"/>
  <c r="T346" i="2"/>
  <c r="U346" i="2" s="1"/>
  <c r="AJ346" i="2" s="1"/>
  <c r="Q346" i="2"/>
  <c r="D346" i="2"/>
  <c r="F346" i="2" s="1"/>
  <c r="T345" i="2"/>
  <c r="U345" i="2" s="1"/>
  <c r="AJ345" i="2" s="1"/>
  <c r="Q345" i="2"/>
  <c r="D345" i="2"/>
  <c r="F345" i="2" s="1"/>
  <c r="T344" i="2"/>
  <c r="U344" i="2" s="1"/>
  <c r="AJ344" i="2" s="1"/>
  <c r="Q344" i="2"/>
  <c r="D344" i="2"/>
  <c r="F344" i="2" s="1"/>
  <c r="T343" i="2"/>
  <c r="U343" i="2" s="1"/>
  <c r="AJ343" i="2" s="1"/>
  <c r="Q343" i="2"/>
  <c r="D343" i="2"/>
  <c r="F343" i="2" s="1"/>
  <c r="T342" i="2"/>
  <c r="U342" i="2" s="1"/>
  <c r="AJ342" i="2" s="1"/>
  <c r="Q342" i="2"/>
  <c r="D342" i="2"/>
  <c r="F342" i="2" s="1"/>
  <c r="T341" i="2"/>
  <c r="U341" i="2" s="1"/>
  <c r="AJ341" i="2" s="1"/>
  <c r="Q341" i="2"/>
  <c r="D341" i="2"/>
  <c r="F341" i="2" s="1"/>
  <c r="T340" i="2"/>
  <c r="U340" i="2" s="1"/>
  <c r="AJ340" i="2" s="1"/>
  <c r="Q340" i="2"/>
  <c r="D340" i="2"/>
  <c r="F340" i="2" s="1"/>
  <c r="T339" i="2"/>
  <c r="U339" i="2" s="1"/>
  <c r="AJ339" i="2" s="1"/>
  <c r="Q339" i="2"/>
  <c r="D339" i="2"/>
  <c r="F339" i="2" s="1"/>
  <c r="T338" i="2"/>
  <c r="U338" i="2" s="1"/>
  <c r="AJ338" i="2" s="1"/>
  <c r="Q338" i="2"/>
  <c r="D338" i="2"/>
  <c r="F338" i="2" s="1"/>
  <c r="T337" i="2"/>
  <c r="U337" i="2" s="1"/>
  <c r="AJ337" i="2" s="1"/>
  <c r="Q337" i="2"/>
  <c r="D337" i="2"/>
  <c r="F337" i="2" s="1"/>
  <c r="T336" i="2"/>
  <c r="U336" i="2" s="1"/>
  <c r="AJ336" i="2" s="1"/>
  <c r="Q336" i="2"/>
  <c r="D336" i="2"/>
  <c r="F336" i="2" s="1"/>
  <c r="T335" i="2"/>
  <c r="U335" i="2" s="1"/>
  <c r="AJ335" i="2" s="1"/>
  <c r="Q335" i="2"/>
  <c r="D335" i="2"/>
  <c r="F335" i="2" s="1"/>
  <c r="T334" i="2"/>
  <c r="U334" i="2" s="1"/>
  <c r="AJ334" i="2" s="1"/>
  <c r="Q334" i="2"/>
  <c r="D334" i="2"/>
  <c r="F334" i="2" s="1"/>
  <c r="T333" i="2"/>
  <c r="U333" i="2" s="1"/>
  <c r="AJ333" i="2" s="1"/>
  <c r="Q333" i="2"/>
  <c r="D333" i="2"/>
  <c r="F333" i="2" s="1"/>
  <c r="T332" i="2"/>
  <c r="U332" i="2" s="1"/>
  <c r="AJ332" i="2" s="1"/>
  <c r="Q332" i="2"/>
  <c r="D332" i="2"/>
  <c r="F332" i="2" s="1"/>
  <c r="T331" i="2"/>
  <c r="U331" i="2" s="1"/>
  <c r="AJ331" i="2" s="1"/>
  <c r="Q331" i="2"/>
  <c r="D331" i="2"/>
  <c r="F331" i="2" s="1"/>
  <c r="T330" i="2"/>
  <c r="U330" i="2" s="1"/>
  <c r="AJ330" i="2" s="1"/>
  <c r="Q330" i="2"/>
  <c r="D330" i="2"/>
  <c r="F330" i="2" s="1"/>
  <c r="T329" i="2"/>
  <c r="U329" i="2" s="1"/>
  <c r="AJ329" i="2" s="1"/>
  <c r="Q329" i="2"/>
  <c r="D329" i="2"/>
  <c r="F329" i="2" s="1"/>
  <c r="T328" i="2"/>
  <c r="U328" i="2" s="1"/>
  <c r="AJ328" i="2" s="1"/>
  <c r="Q328" i="2"/>
  <c r="D328" i="2"/>
  <c r="F328" i="2" s="1"/>
  <c r="T327" i="2"/>
  <c r="U327" i="2" s="1"/>
  <c r="AJ327" i="2" s="1"/>
  <c r="Q327" i="2"/>
  <c r="D327" i="2"/>
  <c r="F327" i="2" s="1"/>
  <c r="T326" i="2"/>
  <c r="U326" i="2" s="1"/>
  <c r="AJ326" i="2" s="1"/>
  <c r="Q326" i="2"/>
  <c r="D326" i="2"/>
  <c r="F326" i="2" s="1"/>
  <c r="T325" i="2"/>
  <c r="U325" i="2" s="1"/>
  <c r="AJ325" i="2" s="1"/>
  <c r="Q325" i="2"/>
  <c r="D325" i="2"/>
  <c r="F325" i="2" s="1"/>
  <c r="T324" i="2"/>
  <c r="U324" i="2" s="1"/>
  <c r="AJ324" i="2" s="1"/>
  <c r="Q324" i="2"/>
  <c r="D324" i="2"/>
  <c r="F324" i="2" s="1"/>
  <c r="T323" i="2"/>
  <c r="U323" i="2" s="1"/>
  <c r="AJ323" i="2" s="1"/>
  <c r="Q323" i="2"/>
  <c r="D323" i="2"/>
  <c r="F323" i="2" s="1"/>
  <c r="T322" i="2"/>
  <c r="U322" i="2" s="1"/>
  <c r="AJ322" i="2" s="1"/>
  <c r="Q322" i="2"/>
  <c r="D322" i="2"/>
  <c r="F322" i="2" s="1"/>
  <c r="T321" i="2"/>
  <c r="U321" i="2" s="1"/>
  <c r="AJ321" i="2" s="1"/>
  <c r="Q321" i="2"/>
  <c r="D321" i="2"/>
  <c r="F321" i="2" s="1"/>
  <c r="T320" i="2"/>
  <c r="U320" i="2" s="1"/>
  <c r="AJ320" i="2" s="1"/>
  <c r="Q320" i="2"/>
  <c r="D320" i="2"/>
  <c r="F320" i="2" s="1"/>
  <c r="T319" i="2"/>
  <c r="U319" i="2" s="1"/>
  <c r="AJ319" i="2" s="1"/>
  <c r="Q319" i="2"/>
  <c r="D319" i="2"/>
  <c r="F319" i="2" s="1"/>
  <c r="T318" i="2"/>
  <c r="U318" i="2" s="1"/>
  <c r="AJ318" i="2" s="1"/>
  <c r="Q318" i="2"/>
  <c r="D318" i="2"/>
  <c r="F318" i="2" s="1"/>
  <c r="T317" i="2"/>
  <c r="U317" i="2" s="1"/>
  <c r="AJ317" i="2" s="1"/>
  <c r="Q317" i="2"/>
  <c r="D317" i="2"/>
  <c r="F317" i="2" s="1"/>
  <c r="T316" i="2"/>
  <c r="U316" i="2" s="1"/>
  <c r="AJ316" i="2" s="1"/>
  <c r="Q316" i="2"/>
  <c r="D316" i="2"/>
  <c r="F316" i="2" s="1"/>
  <c r="T315" i="2"/>
  <c r="U315" i="2" s="1"/>
  <c r="AJ315" i="2" s="1"/>
  <c r="Q315" i="2"/>
  <c r="D315" i="2"/>
  <c r="F315" i="2" s="1"/>
  <c r="T314" i="2"/>
  <c r="U314" i="2" s="1"/>
  <c r="AJ314" i="2" s="1"/>
  <c r="Q314" i="2"/>
  <c r="D314" i="2"/>
  <c r="F314" i="2" s="1"/>
  <c r="T313" i="2"/>
  <c r="U313" i="2" s="1"/>
  <c r="AJ313" i="2" s="1"/>
  <c r="Q313" i="2"/>
  <c r="D313" i="2"/>
  <c r="F313" i="2" s="1"/>
  <c r="T312" i="2"/>
  <c r="U312" i="2" s="1"/>
  <c r="AJ312" i="2" s="1"/>
  <c r="Q312" i="2"/>
  <c r="D312" i="2"/>
  <c r="F312" i="2" s="1"/>
  <c r="T311" i="2"/>
  <c r="U311" i="2" s="1"/>
  <c r="AJ311" i="2" s="1"/>
  <c r="Q311" i="2"/>
  <c r="D311" i="2"/>
  <c r="F311" i="2" s="1"/>
  <c r="T310" i="2"/>
  <c r="U310" i="2" s="1"/>
  <c r="AJ310" i="2" s="1"/>
  <c r="Q310" i="2"/>
  <c r="D310" i="2"/>
  <c r="F310" i="2" s="1"/>
  <c r="T309" i="2"/>
  <c r="U309" i="2" s="1"/>
  <c r="AJ309" i="2" s="1"/>
  <c r="Q309" i="2"/>
  <c r="D309" i="2"/>
  <c r="F309" i="2" s="1"/>
  <c r="T308" i="2"/>
  <c r="U308" i="2" s="1"/>
  <c r="AJ308" i="2" s="1"/>
  <c r="Q308" i="2"/>
  <c r="D308" i="2"/>
  <c r="F308" i="2" s="1"/>
  <c r="T307" i="2"/>
  <c r="U307" i="2" s="1"/>
  <c r="AJ307" i="2" s="1"/>
  <c r="Q307" i="2"/>
  <c r="D307" i="2"/>
  <c r="F307" i="2" s="1"/>
  <c r="T306" i="2"/>
  <c r="U306" i="2" s="1"/>
  <c r="AJ306" i="2" s="1"/>
  <c r="Q306" i="2"/>
  <c r="D306" i="2"/>
  <c r="F306" i="2" s="1"/>
  <c r="T305" i="2"/>
  <c r="U305" i="2" s="1"/>
  <c r="AJ305" i="2" s="1"/>
  <c r="Q305" i="2"/>
  <c r="D305" i="2"/>
  <c r="F305" i="2" s="1"/>
  <c r="T304" i="2"/>
  <c r="U304" i="2" s="1"/>
  <c r="AJ304" i="2" s="1"/>
  <c r="Q304" i="2"/>
  <c r="D304" i="2"/>
  <c r="F304" i="2" s="1"/>
  <c r="T303" i="2"/>
  <c r="U303" i="2" s="1"/>
  <c r="AJ303" i="2" s="1"/>
  <c r="Q303" i="2"/>
  <c r="D303" i="2"/>
  <c r="F303" i="2" s="1"/>
  <c r="T302" i="2"/>
  <c r="U302" i="2" s="1"/>
  <c r="AJ302" i="2" s="1"/>
  <c r="Q302" i="2"/>
  <c r="D302" i="2"/>
  <c r="F302" i="2" s="1"/>
  <c r="T301" i="2"/>
  <c r="U301" i="2" s="1"/>
  <c r="AJ301" i="2" s="1"/>
  <c r="Q301" i="2"/>
  <c r="D301" i="2"/>
  <c r="F301" i="2" s="1"/>
  <c r="T300" i="2"/>
  <c r="U300" i="2" s="1"/>
  <c r="AJ300" i="2" s="1"/>
  <c r="Q300" i="2"/>
  <c r="D300" i="2"/>
  <c r="F300" i="2" s="1"/>
  <c r="T299" i="2"/>
  <c r="U299" i="2" s="1"/>
  <c r="AJ299" i="2" s="1"/>
  <c r="Q299" i="2"/>
  <c r="D299" i="2"/>
  <c r="F299" i="2" s="1"/>
  <c r="T298" i="2"/>
  <c r="U298" i="2" s="1"/>
  <c r="AJ298" i="2" s="1"/>
  <c r="Q298" i="2"/>
  <c r="D298" i="2"/>
  <c r="F298" i="2" s="1"/>
  <c r="T297" i="2"/>
  <c r="U297" i="2" s="1"/>
  <c r="AJ297" i="2" s="1"/>
  <c r="Q297" i="2"/>
  <c r="D297" i="2"/>
  <c r="F297" i="2" s="1"/>
  <c r="T296" i="2"/>
  <c r="U296" i="2" s="1"/>
  <c r="AJ296" i="2" s="1"/>
  <c r="Q296" i="2"/>
  <c r="D296" i="2"/>
  <c r="F296" i="2" s="1"/>
  <c r="T295" i="2"/>
  <c r="U295" i="2" s="1"/>
  <c r="AJ295" i="2" s="1"/>
  <c r="Q295" i="2"/>
  <c r="D295" i="2"/>
  <c r="F295" i="2" s="1"/>
  <c r="T294" i="2"/>
  <c r="U294" i="2" s="1"/>
  <c r="AJ294" i="2" s="1"/>
  <c r="Q294" i="2"/>
  <c r="D294" i="2"/>
  <c r="F294" i="2" s="1"/>
  <c r="T293" i="2"/>
  <c r="U293" i="2" s="1"/>
  <c r="AJ293" i="2" s="1"/>
  <c r="Q293" i="2"/>
  <c r="D293" i="2"/>
  <c r="F293" i="2" s="1"/>
  <c r="T292" i="2"/>
  <c r="U292" i="2" s="1"/>
  <c r="AJ292" i="2" s="1"/>
  <c r="Q292" i="2"/>
  <c r="D292" i="2"/>
  <c r="F292" i="2" s="1"/>
  <c r="T291" i="2"/>
  <c r="U291" i="2" s="1"/>
  <c r="AJ291" i="2" s="1"/>
  <c r="Q291" i="2"/>
  <c r="D291" i="2"/>
  <c r="F291" i="2" s="1"/>
  <c r="T290" i="2"/>
  <c r="U290" i="2" s="1"/>
  <c r="AJ290" i="2" s="1"/>
  <c r="Q290" i="2"/>
  <c r="D290" i="2"/>
  <c r="F290" i="2" s="1"/>
  <c r="T289" i="2"/>
  <c r="U289" i="2" s="1"/>
  <c r="AJ289" i="2" s="1"/>
  <c r="Q289" i="2"/>
  <c r="D289" i="2"/>
  <c r="F289" i="2" s="1"/>
  <c r="T288" i="2"/>
  <c r="U288" i="2" s="1"/>
  <c r="AJ288" i="2" s="1"/>
  <c r="Q288" i="2"/>
  <c r="D288" i="2"/>
  <c r="F288" i="2" s="1"/>
  <c r="T287" i="2"/>
  <c r="U287" i="2" s="1"/>
  <c r="AJ287" i="2" s="1"/>
  <c r="Q287" i="2"/>
  <c r="D287" i="2"/>
  <c r="F287" i="2" s="1"/>
  <c r="T286" i="2"/>
  <c r="U286" i="2" s="1"/>
  <c r="AJ286" i="2" s="1"/>
  <c r="Q286" i="2"/>
  <c r="D286" i="2"/>
  <c r="F286" i="2" s="1"/>
  <c r="T285" i="2"/>
  <c r="U285" i="2" s="1"/>
  <c r="AJ285" i="2" s="1"/>
  <c r="Q285" i="2"/>
  <c r="D285" i="2"/>
  <c r="F285" i="2" s="1"/>
  <c r="T284" i="2"/>
  <c r="U284" i="2" s="1"/>
  <c r="AJ284" i="2" s="1"/>
  <c r="Q284" i="2"/>
  <c r="D284" i="2"/>
  <c r="F284" i="2" s="1"/>
  <c r="T283" i="2"/>
  <c r="U283" i="2" s="1"/>
  <c r="AJ283" i="2" s="1"/>
  <c r="Q283" i="2"/>
  <c r="D283" i="2"/>
  <c r="F283" i="2" s="1"/>
  <c r="T282" i="2"/>
  <c r="U282" i="2" s="1"/>
  <c r="AJ282" i="2" s="1"/>
  <c r="Q282" i="2"/>
  <c r="D282" i="2"/>
  <c r="F282" i="2" s="1"/>
  <c r="T281" i="2"/>
  <c r="U281" i="2" s="1"/>
  <c r="AJ281" i="2" s="1"/>
  <c r="Q281" i="2"/>
  <c r="D281" i="2"/>
  <c r="F281" i="2" s="1"/>
  <c r="T280" i="2"/>
  <c r="U280" i="2" s="1"/>
  <c r="AJ280" i="2" s="1"/>
  <c r="Q280" i="2"/>
  <c r="D280" i="2"/>
  <c r="F280" i="2" s="1"/>
  <c r="T279" i="2"/>
  <c r="U279" i="2" s="1"/>
  <c r="AJ279" i="2" s="1"/>
  <c r="Q279" i="2"/>
  <c r="D279" i="2"/>
  <c r="F279" i="2" s="1"/>
  <c r="T278" i="2"/>
  <c r="U278" i="2" s="1"/>
  <c r="AJ278" i="2" s="1"/>
  <c r="Q278" i="2"/>
  <c r="D278" i="2"/>
  <c r="F278" i="2" s="1"/>
  <c r="T277" i="2"/>
  <c r="U277" i="2" s="1"/>
  <c r="AJ277" i="2" s="1"/>
  <c r="Q277" i="2"/>
  <c r="D277" i="2"/>
  <c r="F277" i="2" s="1"/>
  <c r="T276" i="2"/>
  <c r="U276" i="2" s="1"/>
  <c r="AJ276" i="2" s="1"/>
  <c r="Q276" i="2"/>
  <c r="D276" i="2"/>
  <c r="F276" i="2" s="1"/>
  <c r="T275" i="2"/>
  <c r="U275" i="2" s="1"/>
  <c r="AJ275" i="2" s="1"/>
  <c r="Q275" i="2"/>
  <c r="D275" i="2"/>
  <c r="F275" i="2" s="1"/>
  <c r="T274" i="2"/>
  <c r="U274" i="2" s="1"/>
  <c r="AJ274" i="2" s="1"/>
  <c r="Q274" i="2"/>
  <c r="D274" i="2"/>
  <c r="F274" i="2" s="1"/>
  <c r="T273" i="2"/>
  <c r="U273" i="2" s="1"/>
  <c r="AJ273" i="2" s="1"/>
  <c r="Q273" i="2"/>
  <c r="D273" i="2"/>
  <c r="F273" i="2" s="1"/>
  <c r="T272" i="2"/>
  <c r="U272" i="2" s="1"/>
  <c r="AJ272" i="2" s="1"/>
  <c r="Q272" i="2"/>
  <c r="D272" i="2"/>
  <c r="F272" i="2" s="1"/>
  <c r="T271" i="2"/>
  <c r="U271" i="2" s="1"/>
  <c r="AJ271" i="2" s="1"/>
  <c r="Q271" i="2"/>
  <c r="D271" i="2"/>
  <c r="F271" i="2" s="1"/>
  <c r="T270" i="2"/>
  <c r="U270" i="2" s="1"/>
  <c r="AJ270" i="2" s="1"/>
  <c r="Q270" i="2"/>
  <c r="D270" i="2"/>
  <c r="F270" i="2" s="1"/>
  <c r="T269" i="2"/>
  <c r="U269" i="2" s="1"/>
  <c r="AJ269" i="2" s="1"/>
  <c r="Q269" i="2"/>
  <c r="D269" i="2"/>
  <c r="F269" i="2" s="1"/>
  <c r="T268" i="2"/>
  <c r="U268" i="2" s="1"/>
  <c r="AJ268" i="2" s="1"/>
  <c r="Q268" i="2"/>
  <c r="D268" i="2"/>
  <c r="F268" i="2" s="1"/>
  <c r="T267" i="2"/>
  <c r="U267" i="2" s="1"/>
  <c r="AJ267" i="2" s="1"/>
  <c r="Q267" i="2"/>
  <c r="D267" i="2"/>
  <c r="F267" i="2" s="1"/>
  <c r="T266" i="2"/>
  <c r="U266" i="2" s="1"/>
  <c r="AJ266" i="2" s="1"/>
  <c r="Q266" i="2"/>
  <c r="D266" i="2"/>
  <c r="F266" i="2" s="1"/>
  <c r="T265" i="2"/>
  <c r="U265" i="2" s="1"/>
  <c r="AJ265" i="2" s="1"/>
  <c r="Q265" i="2"/>
  <c r="D265" i="2"/>
  <c r="F265" i="2" s="1"/>
  <c r="T264" i="2"/>
  <c r="U264" i="2" s="1"/>
  <c r="AJ264" i="2" s="1"/>
  <c r="Q264" i="2"/>
  <c r="D264" i="2"/>
  <c r="F264" i="2" s="1"/>
  <c r="T263" i="2"/>
  <c r="U263" i="2" s="1"/>
  <c r="AJ263" i="2" s="1"/>
  <c r="Q263" i="2"/>
  <c r="D263" i="2"/>
  <c r="F263" i="2" s="1"/>
  <c r="T262" i="2"/>
  <c r="U262" i="2" s="1"/>
  <c r="AJ262" i="2" s="1"/>
  <c r="Q262" i="2"/>
  <c r="D262" i="2"/>
  <c r="F262" i="2" s="1"/>
  <c r="T261" i="2"/>
  <c r="U261" i="2" s="1"/>
  <c r="AJ261" i="2" s="1"/>
  <c r="Q261" i="2"/>
  <c r="D261" i="2"/>
  <c r="F261" i="2" s="1"/>
  <c r="T260" i="2"/>
  <c r="U260" i="2" s="1"/>
  <c r="AJ260" i="2" s="1"/>
  <c r="Q260" i="2"/>
  <c r="D260" i="2"/>
  <c r="F260" i="2" s="1"/>
  <c r="T259" i="2"/>
  <c r="U259" i="2" s="1"/>
  <c r="AJ259" i="2" s="1"/>
  <c r="Q259" i="2"/>
  <c r="D259" i="2"/>
  <c r="F259" i="2" s="1"/>
  <c r="T258" i="2"/>
  <c r="U258" i="2" s="1"/>
  <c r="AJ258" i="2" s="1"/>
  <c r="Q258" i="2"/>
  <c r="D258" i="2"/>
  <c r="F258" i="2" s="1"/>
  <c r="T257" i="2"/>
  <c r="U257" i="2" s="1"/>
  <c r="AJ257" i="2" s="1"/>
  <c r="Q257" i="2"/>
  <c r="D257" i="2"/>
  <c r="F257" i="2" s="1"/>
  <c r="T256" i="2"/>
  <c r="U256" i="2" s="1"/>
  <c r="AJ256" i="2" s="1"/>
  <c r="Q256" i="2"/>
  <c r="D256" i="2"/>
  <c r="F256" i="2" s="1"/>
  <c r="T255" i="2"/>
  <c r="U255" i="2" s="1"/>
  <c r="AJ255" i="2" s="1"/>
  <c r="Q255" i="2"/>
  <c r="D255" i="2"/>
  <c r="F255" i="2" s="1"/>
  <c r="T254" i="2"/>
  <c r="U254" i="2" s="1"/>
  <c r="AJ254" i="2" s="1"/>
  <c r="Q254" i="2"/>
  <c r="D254" i="2"/>
  <c r="F254" i="2" s="1"/>
  <c r="T253" i="2"/>
  <c r="U253" i="2" s="1"/>
  <c r="AJ253" i="2" s="1"/>
  <c r="Q253" i="2"/>
  <c r="D253" i="2"/>
  <c r="F253" i="2" s="1"/>
  <c r="T252" i="2"/>
  <c r="U252" i="2" s="1"/>
  <c r="AJ252" i="2" s="1"/>
  <c r="Q252" i="2"/>
  <c r="D252" i="2"/>
  <c r="F252" i="2" s="1"/>
  <c r="T251" i="2"/>
  <c r="U251" i="2" s="1"/>
  <c r="AJ251" i="2" s="1"/>
  <c r="Q251" i="2"/>
  <c r="D251" i="2"/>
  <c r="F251" i="2" s="1"/>
  <c r="T250" i="2"/>
  <c r="U250" i="2" s="1"/>
  <c r="AJ250" i="2" s="1"/>
  <c r="Q250" i="2"/>
  <c r="D250" i="2"/>
  <c r="F250" i="2" s="1"/>
  <c r="T249" i="2"/>
  <c r="U249" i="2" s="1"/>
  <c r="AJ249" i="2" s="1"/>
  <c r="Q249" i="2"/>
  <c r="D249" i="2"/>
  <c r="F249" i="2" s="1"/>
  <c r="T248" i="2"/>
  <c r="U248" i="2" s="1"/>
  <c r="AJ248" i="2" s="1"/>
  <c r="Q248" i="2"/>
  <c r="D248" i="2"/>
  <c r="F248" i="2" s="1"/>
  <c r="T247" i="2"/>
  <c r="U247" i="2" s="1"/>
  <c r="AJ247" i="2" s="1"/>
  <c r="Q247" i="2"/>
  <c r="D247" i="2"/>
  <c r="F247" i="2" s="1"/>
  <c r="T246" i="2"/>
  <c r="U246" i="2" s="1"/>
  <c r="AJ246" i="2" s="1"/>
  <c r="Q246" i="2"/>
  <c r="D246" i="2"/>
  <c r="F246" i="2" s="1"/>
  <c r="T245" i="2"/>
  <c r="U245" i="2" s="1"/>
  <c r="AJ245" i="2" s="1"/>
  <c r="Q245" i="2"/>
  <c r="D245" i="2"/>
  <c r="F245" i="2" s="1"/>
  <c r="T244" i="2"/>
  <c r="U244" i="2" s="1"/>
  <c r="AJ244" i="2" s="1"/>
  <c r="Q244" i="2"/>
  <c r="D244" i="2"/>
  <c r="F244" i="2" s="1"/>
  <c r="T243" i="2"/>
  <c r="U243" i="2" s="1"/>
  <c r="AJ243" i="2" s="1"/>
  <c r="Q243" i="2"/>
  <c r="D243" i="2"/>
  <c r="F243" i="2" s="1"/>
  <c r="T242" i="2"/>
  <c r="U242" i="2" s="1"/>
  <c r="AJ242" i="2" s="1"/>
  <c r="Q242" i="2"/>
  <c r="D242" i="2"/>
  <c r="F242" i="2" s="1"/>
  <c r="T241" i="2"/>
  <c r="U241" i="2" s="1"/>
  <c r="AJ241" i="2" s="1"/>
  <c r="Q241" i="2"/>
  <c r="D241" i="2"/>
  <c r="F241" i="2" s="1"/>
  <c r="T240" i="2"/>
  <c r="U240" i="2" s="1"/>
  <c r="AJ240" i="2" s="1"/>
  <c r="Q240" i="2"/>
  <c r="D240" i="2"/>
  <c r="F240" i="2" s="1"/>
  <c r="T239" i="2"/>
  <c r="U239" i="2" s="1"/>
  <c r="AJ239" i="2" s="1"/>
  <c r="Q239" i="2"/>
  <c r="D239" i="2"/>
  <c r="F239" i="2" s="1"/>
  <c r="T238" i="2"/>
  <c r="U238" i="2" s="1"/>
  <c r="AJ238" i="2" s="1"/>
  <c r="Q238" i="2"/>
  <c r="D238" i="2"/>
  <c r="F238" i="2" s="1"/>
  <c r="T237" i="2"/>
  <c r="U237" i="2" s="1"/>
  <c r="AJ237" i="2" s="1"/>
  <c r="Q237" i="2"/>
  <c r="D237" i="2"/>
  <c r="F237" i="2" s="1"/>
  <c r="T236" i="2"/>
  <c r="U236" i="2" s="1"/>
  <c r="AJ236" i="2" s="1"/>
  <c r="Q236" i="2"/>
  <c r="D236" i="2"/>
  <c r="F236" i="2" s="1"/>
  <c r="T235" i="2"/>
  <c r="U235" i="2" s="1"/>
  <c r="AJ235" i="2" s="1"/>
  <c r="Q235" i="2"/>
  <c r="D235" i="2"/>
  <c r="F235" i="2" s="1"/>
  <c r="T234" i="2"/>
  <c r="U234" i="2" s="1"/>
  <c r="AJ234" i="2" s="1"/>
  <c r="Q234" i="2"/>
  <c r="D234" i="2"/>
  <c r="F234" i="2" s="1"/>
  <c r="T233" i="2"/>
  <c r="U233" i="2" s="1"/>
  <c r="AJ233" i="2" s="1"/>
  <c r="Q233" i="2"/>
  <c r="D233" i="2"/>
  <c r="F233" i="2" s="1"/>
  <c r="T232" i="2"/>
  <c r="U232" i="2" s="1"/>
  <c r="AJ232" i="2" s="1"/>
  <c r="Q232" i="2"/>
  <c r="D232" i="2"/>
  <c r="F232" i="2" s="1"/>
  <c r="T231" i="2"/>
  <c r="U231" i="2" s="1"/>
  <c r="AJ231" i="2" s="1"/>
  <c r="Q231" i="2"/>
  <c r="D231" i="2"/>
  <c r="F231" i="2" s="1"/>
  <c r="T230" i="2"/>
  <c r="U230" i="2" s="1"/>
  <c r="AJ230" i="2" s="1"/>
  <c r="Q230" i="2"/>
  <c r="D230" i="2"/>
  <c r="F230" i="2" s="1"/>
  <c r="T229" i="2"/>
  <c r="U229" i="2" s="1"/>
  <c r="AJ229" i="2" s="1"/>
  <c r="Q229" i="2"/>
  <c r="D229" i="2"/>
  <c r="F229" i="2" s="1"/>
  <c r="T228" i="2"/>
  <c r="U228" i="2" s="1"/>
  <c r="AJ228" i="2" s="1"/>
  <c r="Q228" i="2"/>
  <c r="D228" i="2"/>
  <c r="F228" i="2" s="1"/>
  <c r="T227" i="2"/>
  <c r="U227" i="2" s="1"/>
  <c r="AJ227" i="2" s="1"/>
  <c r="Q227" i="2"/>
  <c r="D227" i="2"/>
  <c r="F227" i="2" s="1"/>
  <c r="T226" i="2"/>
  <c r="U226" i="2" s="1"/>
  <c r="AJ226" i="2" s="1"/>
  <c r="Q226" i="2"/>
  <c r="D226" i="2"/>
  <c r="F226" i="2" s="1"/>
  <c r="T225" i="2"/>
  <c r="U225" i="2" s="1"/>
  <c r="AJ225" i="2" s="1"/>
  <c r="Q225" i="2"/>
  <c r="D225" i="2"/>
  <c r="F225" i="2" s="1"/>
  <c r="T224" i="2"/>
  <c r="U224" i="2" s="1"/>
  <c r="AJ224" i="2" s="1"/>
  <c r="Q224" i="2"/>
  <c r="D224" i="2"/>
  <c r="F224" i="2" s="1"/>
  <c r="T223" i="2"/>
  <c r="U223" i="2" s="1"/>
  <c r="AJ223" i="2" s="1"/>
  <c r="Q223" i="2"/>
  <c r="D223" i="2"/>
  <c r="F223" i="2" s="1"/>
  <c r="T222" i="2"/>
  <c r="U222" i="2" s="1"/>
  <c r="AJ222" i="2" s="1"/>
  <c r="Q222" i="2"/>
  <c r="D222" i="2"/>
  <c r="F222" i="2" s="1"/>
  <c r="T221" i="2"/>
  <c r="U221" i="2" s="1"/>
  <c r="AJ221" i="2" s="1"/>
  <c r="Q221" i="2"/>
  <c r="D221" i="2"/>
  <c r="F221" i="2" s="1"/>
  <c r="T220" i="2"/>
  <c r="U220" i="2" s="1"/>
  <c r="AJ220" i="2" s="1"/>
  <c r="Q220" i="2"/>
  <c r="D220" i="2"/>
  <c r="F220" i="2" s="1"/>
  <c r="T219" i="2"/>
  <c r="U219" i="2" s="1"/>
  <c r="AJ219" i="2" s="1"/>
  <c r="Q219" i="2"/>
  <c r="D219" i="2"/>
  <c r="F219" i="2" s="1"/>
  <c r="T218" i="2"/>
  <c r="U218" i="2" s="1"/>
  <c r="AJ218" i="2" s="1"/>
  <c r="Q218" i="2"/>
  <c r="D218" i="2"/>
  <c r="F218" i="2" s="1"/>
  <c r="T217" i="2"/>
  <c r="U217" i="2" s="1"/>
  <c r="AJ217" i="2" s="1"/>
  <c r="Q217" i="2"/>
  <c r="D217" i="2"/>
  <c r="F217" i="2" s="1"/>
  <c r="T216" i="2"/>
  <c r="U216" i="2" s="1"/>
  <c r="AJ216" i="2" s="1"/>
  <c r="Q216" i="2"/>
  <c r="D216" i="2"/>
  <c r="F216" i="2" s="1"/>
  <c r="T215" i="2"/>
  <c r="U215" i="2" s="1"/>
  <c r="AJ215" i="2" s="1"/>
  <c r="Q215" i="2"/>
  <c r="D215" i="2"/>
  <c r="F215" i="2" s="1"/>
  <c r="T214" i="2"/>
  <c r="U214" i="2" s="1"/>
  <c r="AJ214" i="2" s="1"/>
  <c r="Q214" i="2"/>
  <c r="D214" i="2"/>
  <c r="F214" i="2" s="1"/>
  <c r="T213" i="2"/>
  <c r="U213" i="2" s="1"/>
  <c r="AJ213" i="2" s="1"/>
  <c r="Q213" i="2"/>
  <c r="D213" i="2"/>
  <c r="F213" i="2" s="1"/>
  <c r="T212" i="2"/>
  <c r="U212" i="2" s="1"/>
  <c r="AJ212" i="2" s="1"/>
  <c r="Q212" i="2"/>
  <c r="D212" i="2"/>
  <c r="F212" i="2" s="1"/>
  <c r="T211" i="2"/>
  <c r="U211" i="2" s="1"/>
  <c r="AJ211" i="2" s="1"/>
  <c r="Q211" i="2"/>
  <c r="D211" i="2"/>
  <c r="F211" i="2" s="1"/>
  <c r="T210" i="2"/>
  <c r="U210" i="2" s="1"/>
  <c r="AJ210" i="2" s="1"/>
  <c r="Q210" i="2"/>
  <c r="D210" i="2"/>
  <c r="F210" i="2" s="1"/>
  <c r="T209" i="2"/>
  <c r="U209" i="2" s="1"/>
  <c r="AJ209" i="2" s="1"/>
  <c r="Q209" i="2"/>
  <c r="D209" i="2"/>
  <c r="F209" i="2" s="1"/>
  <c r="T208" i="2"/>
  <c r="U208" i="2" s="1"/>
  <c r="AJ208" i="2" s="1"/>
  <c r="Q208" i="2"/>
  <c r="D208" i="2"/>
  <c r="F208" i="2" s="1"/>
  <c r="T207" i="2"/>
  <c r="U207" i="2" s="1"/>
  <c r="AJ207" i="2" s="1"/>
  <c r="Q207" i="2"/>
  <c r="D207" i="2"/>
  <c r="F207" i="2" s="1"/>
  <c r="T206" i="2"/>
  <c r="U206" i="2" s="1"/>
  <c r="AJ206" i="2" s="1"/>
  <c r="Q206" i="2"/>
  <c r="D206" i="2"/>
  <c r="F206" i="2" s="1"/>
  <c r="T205" i="2"/>
  <c r="U205" i="2" s="1"/>
  <c r="AJ205" i="2" s="1"/>
  <c r="Q205" i="2"/>
  <c r="D205" i="2"/>
  <c r="F205" i="2" s="1"/>
  <c r="T204" i="2"/>
  <c r="U204" i="2" s="1"/>
  <c r="AJ204" i="2" s="1"/>
  <c r="Q204" i="2"/>
  <c r="D204" i="2"/>
  <c r="F204" i="2" s="1"/>
  <c r="T203" i="2"/>
  <c r="U203" i="2" s="1"/>
  <c r="AJ203" i="2" s="1"/>
  <c r="Q203" i="2"/>
  <c r="D203" i="2"/>
  <c r="F203" i="2" s="1"/>
  <c r="T202" i="2"/>
  <c r="U202" i="2" s="1"/>
  <c r="AJ202" i="2" s="1"/>
  <c r="Q202" i="2"/>
  <c r="D202" i="2"/>
  <c r="F202" i="2" s="1"/>
  <c r="T201" i="2"/>
  <c r="U201" i="2" s="1"/>
  <c r="AJ201" i="2" s="1"/>
  <c r="Q201" i="2"/>
  <c r="D201" i="2"/>
  <c r="F201" i="2" s="1"/>
  <c r="T200" i="2"/>
  <c r="U200" i="2" s="1"/>
  <c r="AJ200" i="2" s="1"/>
  <c r="Q200" i="2"/>
  <c r="D200" i="2"/>
  <c r="F200" i="2" s="1"/>
  <c r="T199" i="2"/>
  <c r="U199" i="2" s="1"/>
  <c r="AJ199" i="2" s="1"/>
  <c r="Q199" i="2"/>
  <c r="D199" i="2"/>
  <c r="F199" i="2" s="1"/>
  <c r="T198" i="2"/>
  <c r="U198" i="2" s="1"/>
  <c r="AJ198" i="2" s="1"/>
  <c r="Q198" i="2"/>
  <c r="D198" i="2"/>
  <c r="F198" i="2" s="1"/>
  <c r="T197" i="2"/>
  <c r="U197" i="2" s="1"/>
  <c r="AJ197" i="2" s="1"/>
  <c r="Q197" i="2"/>
  <c r="D197" i="2"/>
  <c r="F197" i="2" s="1"/>
  <c r="T196" i="2"/>
  <c r="U196" i="2" s="1"/>
  <c r="AJ196" i="2" s="1"/>
  <c r="Q196" i="2"/>
  <c r="D196" i="2"/>
  <c r="F196" i="2" s="1"/>
  <c r="T195" i="2"/>
  <c r="U195" i="2" s="1"/>
  <c r="AJ195" i="2" s="1"/>
  <c r="Q195" i="2"/>
  <c r="D195" i="2"/>
  <c r="F195" i="2" s="1"/>
  <c r="T194" i="2"/>
  <c r="U194" i="2" s="1"/>
  <c r="AJ194" i="2" s="1"/>
  <c r="Q194" i="2"/>
  <c r="D194" i="2"/>
  <c r="F194" i="2" s="1"/>
  <c r="T193" i="2"/>
  <c r="U193" i="2" s="1"/>
  <c r="AJ193" i="2" s="1"/>
  <c r="Q193" i="2"/>
  <c r="D193" i="2"/>
  <c r="F193" i="2" s="1"/>
  <c r="T192" i="2"/>
  <c r="U192" i="2" s="1"/>
  <c r="AJ192" i="2" s="1"/>
  <c r="Q192" i="2"/>
  <c r="D192" i="2"/>
  <c r="F192" i="2" s="1"/>
  <c r="T191" i="2"/>
  <c r="U191" i="2" s="1"/>
  <c r="AJ191" i="2" s="1"/>
  <c r="Q191" i="2"/>
  <c r="D191" i="2"/>
  <c r="F191" i="2" s="1"/>
  <c r="T190" i="2"/>
  <c r="U190" i="2" s="1"/>
  <c r="AJ190" i="2" s="1"/>
  <c r="Q190" i="2"/>
  <c r="D190" i="2"/>
  <c r="F190" i="2" s="1"/>
  <c r="T189" i="2"/>
  <c r="U189" i="2" s="1"/>
  <c r="AJ189" i="2" s="1"/>
  <c r="Q189" i="2"/>
  <c r="D189" i="2"/>
  <c r="F189" i="2" s="1"/>
  <c r="T188" i="2"/>
  <c r="U188" i="2" s="1"/>
  <c r="AJ188" i="2" s="1"/>
  <c r="Q188" i="2"/>
  <c r="D188" i="2"/>
  <c r="F188" i="2" s="1"/>
  <c r="T187" i="2"/>
  <c r="U187" i="2" s="1"/>
  <c r="AJ187" i="2" s="1"/>
  <c r="Q187" i="2"/>
  <c r="D187" i="2"/>
  <c r="F187" i="2" s="1"/>
  <c r="T186" i="2"/>
  <c r="U186" i="2" s="1"/>
  <c r="AJ186" i="2" s="1"/>
  <c r="Q186" i="2"/>
  <c r="D186" i="2"/>
  <c r="F186" i="2" s="1"/>
  <c r="T185" i="2"/>
  <c r="U185" i="2" s="1"/>
  <c r="AJ185" i="2" s="1"/>
  <c r="Q185" i="2"/>
  <c r="D185" i="2"/>
  <c r="F185" i="2" s="1"/>
  <c r="T184" i="2"/>
  <c r="U184" i="2" s="1"/>
  <c r="AJ184" i="2" s="1"/>
  <c r="Q184" i="2"/>
  <c r="D184" i="2"/>
  <c r="F184" i="2" s="1"/>
  <c r="T183" i="2"/>
  <c r="U183" i="2" s="1"/>
  <c r="AJ183" i="2" s="1"/>
  <c r="Q183" i="2"/>
  <c r="D183" i="2"/>
  <c r="F183" i="2" s="1"/>
  <c r="T182" i="2"/>
  <c r="U182" i="2" s="1"/>
  <c r="AJ182" i="2" s="1"/>
  <c r="Q182" i="2"/>
  <c r="D182" i="2"/>
  <c r="F182" i="2" s="1"/>
  <c r="T181" i="2"/>
  <c r="U181" i="2" s="1"/>
  <c r="AJ181" i="2" s="1"/>
  <c r="Q181" i="2"/>
  <c r="D181" i="2"/>
  <c r="F181" i="2" s="1"/>
  <c r="T180" i="2"/>
  <c r="U180" i="2" s="1"/>
  <c r="AJ180" i="2" s="1"/>
  <c r="Q180" i="2"/>
  <c r="D180" i="2"/>
  <c r="F180" i="2" s="1"/>
  <c r="T179" i="2"/>
  <c r="U179" i="2" s="1"/>
  <c r="AJ179" i="2" s="1"/>
  <c r="Q179" i="2"/>
  <c r="D179" i="2"/>
  <c r="F179" i="2" s="1"/>
  <c r="T178" i="2"/>
  <c r="U178" i="2" s="1"/>
  <c r="AJ178" i="2" s="1"/>
  <c r="Q178" i="2"/>
  <c r="D178" i="2"/>
  <c r="F178" i="2" s="1"/>
  <c r="T177" i="2"/>
  <c r="U177" i="2" s="1"/>
  <c r="AJ177" i="2" s="1"/>
  <c r="Q177" i="2"/>
  <c r="D177" i="2"/>
  <c r="F177" i="2" s="1"/>
  <c r="T176" i="2"/>
  <c r="U176" i="2" s="1"/>
  <c r="AJ176" i="2" s="1"/>
  <c r="Q176" i="2"/>
  <c r="D176" i="2"/>
  <c r="F176" i="2" s="1"/>
  <c r="T175" i="2"/>
  <c r="U175" i="2" s="1"/>
  <c r="AJ175" i="2" s="1"/>
  <c r="Q175" i="2"/>
  <c r="D175" i="2"/>
  <c r="F175" i="2" s="1"/>
  <c r="T174" i="2"/>
  <c r="U174" i="2" s="1"/>
  <c r="AJ174" i="2" s="1"/>
  <c r="Q174" i="2"/>
  <c r="D174" i="2"/>
  <c r="F174" i="2" s="1"/>
  <c r="T173" i="2"/>
  <c r="U173" i="2" s="1"/>
  <c r="AJ173" i="2" s="1"/>
  <c r="Q173" i="2"/>
  <c r="D173" i="2"/>
  <c r="F173" i="2" s="1"/>
  <c r="T172" i="2"/>
  <c r="U172" i="2" s="1"/>
  <c r="AJ172" i="2" s="1"/>
  <c r="Q172" i="2"/>
  <c r="D172" i="2"/>
  <c r="F172" i="2" s="1"/>
  <c r="T171" i="2"/>
  <c r="U171" i="2" s="1"/>
  <c r="AJ171" i="2" s="1"/>
  <c r="Q171" i="2"/>
  <c r="D171" i="2"/>
  <c r="F171" i="2" s="1"/>
  <c r="T170" i="2"/>
  <c r="U170" i="2" s="1"/>
  <c r="AJ170" i="2" s="1"/>
  <c r="Q170" i="2"/>
  <c r="D170" i="2"/>
  <c r="F170" i="2" s="1"/>
  <c r="T169" i="2"/>
  <c r="U169" i="2" s="1"/>
  <c r="AJ169" i="2" s="1"/>
  <c r="Q169" i="2"/>
  <c r="D169" i="2"/>
  <c r="F169" i="2" s="1"/>
  <c r="T168" i="2"/>
  <c r="U168" i="2" s="1"/>
  <c r="AJ168" i="2" s="1"/>
  <c r="Q168" i="2"/>
  <c r="D168" i="2"/>
  <c r="F168" i="2" s="1"/>
  <c r="T167" i="2"/>
  <c r="U167" i="2" s="1"/>
  <c r="AJ167" i="2" s="1"/>
  <c r="Q167" i="2"/>
  <c r="D167" i="2"/>
  <c r="F167" i="2" s="1"/>
  <c r="T166" i="2"/>
  <c r="U166" i="2" s="1"/>
  <c r="AJ166" i="2" s="1"/>
  <c r="Q166" i="2"/>
  <c r="D166" i="2"/>
  <c r="F166" i="2" s="1"/>
  <c r="T165" i="2"/>
  <c r="U165" i="2" s="1"/>
  <c r="AJ165" i="2" s="1"/>
  <c r="Q165" i="2"/>
  <c r="D165" i="2"/>
  <c r="F165" i="2" s="1"/>
  <c r="U164" i="2"/>
  <c r="AJ164" i="2" s="1"/>
  <c r="Q164" i="2"/>
  <c r="D164" i="2"/>
  <c r="F164" i="2" s="1"/>
  <c r="T163" i="2"/>
  <c r="U163" i="2" s="1"/>
  <c r="AJ163" i="2" s="1"/>
  <c r="Q163" i="2"/>
  <c r="D163" i="2"/>
  <c r="F163" i="2" s="1"/>
  <c r="U162" i="2"/>
  <c r="AJ162" i="2" s="1"/>
  <c r="Q162" i="2"/>
  <c r="D162" i="2"/>
  <c r="F162" i="2" s="1"/>
  <c r="U161" i="2"/>
  <c r="AJ161" i="2" s="1"/>
  <c r="T161" i="2"/>
  <c r="D161" i="2"/>
  <c r="F161" i="2" s="1"/>
  <c r="U160" i="2"/>
  <c r="AJ160" i="2" s="1"/>
  <c r="Q160" i="2"/>
  <c r="D160" i="2"/>
  <c r="F160" i="2" s="1"/>
  <c r="U159" i="2"/>
  <c r="AJ159" i="2" s="1"/>
  <c r="T159" i="2"/>
  <c r="D159" i="2"/>
  <c r="F159" i="2" s="1"/>
  <c r="U158" i="2"/>
  <c r="AJ158" i="2" s="1"/>
  <c r="T158" i="2"/>
  <c r="D158" i="2"/>
  <c r="F158" i="2" s="1"/>
  <c r="U157" i="2"/>
  <c r="AJ157" i="2" s="1"/>
  <c r="T157" i="2"/>
  <c r="D157" i="2"/>
  <c r="F157" i="2" s="1"/>
  <c r="U156" i="2"/>
  <c r="AJ156" i="2" s="1"/>
  <c r="T156" i="2"/>
  <c r="D156" i="2"/>
  <c r="F156" i="2" s="1"/>
  <c r="U155" i="2"/>
  <c r="AJ155" i="2" s="1"/>
  <c r="D155" i="2"/>
  <c r="F155" i="2" s="1"/>
  <c r="U154" i="2"/>
  <c r="AJ154" i="2" s="1"/>
  <c r="D154" i="2"/>
  <c r="F154" i="2" s="1"/>
  <c r="U153" i="2"/>
  <c r="AJ153" i="2" s="1"/>
  <c r="D153" i="2"/>
  <c r="F153" i="2" s="1"/>
  <c r="U152" i="2"/>
  <c r="AJ152" i="2" s="1"/>
  <c r="D152" i="2"/>
  <c r="F152" i="2" s="1"/>
  <c r="U151" i="2"/>
  <c r="AJ151" i="2" s="1"/>
  <c r="D151" i="2"/>
  <c r="F151" i="2" s="1"/>
  <c r="U150" i="2"/>
  <c r="AJ150" i="2" s="1"/>
  <c r="D150" i="2"/>
  <c r="F150" i="2" s="1"/>
  <c r="U149" i="2"/>
  <c r="AJ149" i="2" s="1"/>
  <c r="Q149" i="2"/>
  <c r="D149" i="2"/>
  <c r="F149" i="2" s="1"/>
  <c r="U148" i="2"/>
  <c r="AJ148" i="2" s="1"/>
  <c r="Q148" i="2"/>
  <c r="D148" i="2"/>
  <c r="F148" i="2" s="1"/>
  <c r="U147" i="2"/>
  <c r="AJ147" i="2" s="1"/>
  <c r="Q147" i="2"/>
  <c r="D147" i="2"/>
  <c r="F147" i="2" s="1"/>
  <c r="U146" i="2"/>
  <c r="AJ146" i="2" s="1"/>
  <c r="Q146" i="2"/>
  <c r="D146" i="2"/>
  <c r="F146" i="2" s="1"/>
  <c r="U145" i="2"/>
  <c r="AJ145" i="2" s="1"/>
  <c r="Q145" i="2"/>
  <c r="D145" i="2"/>
  <c r="F145" i="2" s="1"/>
  <c r="U144" i="2"/>
  <c r="AJ144" i="2" s="1"/>
  <c r="Q144" i="2"/>
  <c r="D144" i="2"/>
  <c r="F144" i="2" s="1"/>
  <c r="U143" i="2"/>
  <c r="AJ143" i="2" s="1"/>
  <c r="T143" i="2"/>
  <c r="D143" i="2"/>
  <c r="F143" i="2" s="1"/>
  <c r="U142" i="2"/>
  <c r="AJ142" i="2" s="1"/>
  <c r="T142" i="2"/>
  <c r="D142" i="2"/>
  <c r="F142" i="2" s="1"/>
  <c r="U141" i="2"/>
  <c r="AJ141" i="2" s="1"/>
  <c r="T141" i="2"/>
  <c r="D141" i="2"/>
  <c r="F141" i="2" s="1"/>
  <c r="U140" i="2"/>
  <c r="AJ140" i="2" s="1"/>
  <c r="T140" i="2"/>
  <c r="D140" i="2"/>
  <c r="F140" i="2" s="1"/>
  <c r="U139" i="2"/>
  <c r="AJ139" i="2" s="1"/>
  <c r="T139" i="2"/>
  <c r="D139" i="2"/>
  <c r="F139" i="2" s="1"/>
  <c r="U138" i="2"/>
  <c r="AJ138" i="2" s="1"/>
  <c r="T138" i="2"/>
  <c r="D138" i="2"/>
  <c r="F138" i="2" s="1"/>
  <c r="U137" i="2"/>
  <c r="AJ137" i="2" s="1"/>
  <c r="T137" i="2"/>
  <c r="D137" i="2"/>
  <c r="F137" i="2" s="1"/>
  <c r="U136" i="2"/>
  <c r="AJ136" i="2" s="1"/>
  <c r="T136" i="2"/>
  <c r="D136" i="2"/>
  <c r="F136" i="2" s="1"/>
  <c r="U135" i="2"/>
  <c r="AJ135" i="2" s="1"/>
  <c r="T135" i="2"/>
  <c r="D135" i="2"/>
  <c r="F135" i="2" s="1"/>
  <c r="U134" i="2"/>
  <c r="AJ134" i="2" s="1"/>
  <c r="T134" i="2"/>
  <c r="D134" i="2"/>
  <c r="F134" i="2" s="1"/>
  <c r="U133" i="2"/>
  <c r="AJ133" i="2" s="1"/>
  <c r="D133" i="2"/>
  <c r="F133" i="2" s="1"/>
  <c r="U132" i="2"/>
  <c r="AJ132" i="2" s="1"/>
  <c r="D132" i="2"/>
  <c r="F132" i="2" s="1"/>
  <c r="U131" i="2"/>
  <c r="AJ131" i="2" s="1"/>
  <c r="D131" i="2"/>
  <c r="F131" i="2" s="1"/>
  <c r="U130" i="2"/>
  <c r="AJ130" i="2" s="1"/>
  <c r="Q130" i="2"/>
  <c r="D130" i="2"/>
  <c r="F130" i="2" s="1"/>
  <c r="U129" i="2"/>
  <c r="AJ129" i="2" s="1"/>
  <c r="Q129" i="2"/>
  <c r="D129" i="2"/>
  <c r="F129" i="2" s="1"/>
  <c r="U128" i="2"/>
  <c r="AJ128" i="2" s="1"/>
  <c r="Q128" i="2"/>
  <c r="D128" i="2"/>
  <c r="F128" i="2" s="1"/>
  <c r="U127" i="2"/>
  <c r="AJ127" i="2" s="1"/>
  <c r="Q127" i="2"/>
  <c r="D127" i="2"/>
  <c r="F127" i="2" s="1"/>
  <c r="U126" i="2"/>
  <c r="AJ126" i="2" s="1"/>
  <c r="Q126" i="2"/>
  <c r="D126" i="2"/>
  <c r="F126" i="2" s="1"/>
  <c r="U125" i="2"/>
  <c r="AJ125" i="2" s="1"/>
  <c r="Q125" i="2"/>
  <c r="D125" i="2"/>
  <c r="F125" i="2" s="1"/>
  <c r="U124" i="2"/>
  <c r="AJ124" i="2" s="1"/>
  <c r="Q124" i="2"/>
  <c r="D124" i="2"/>
  <c r="F124" i="2" s="1"/>
  <c r="U123" i="2"/>
  <c r="AJ123" i="2" s="1"/>
  <c r="Q123" i="2"/>
  <c r="D123" i="2"/>
  <c r="F123" i="2" s="1"/>
  <c r="U122" i="2"/>
  <c r="AJ122" i="2" s="1"/>
  <c r="Q122" i="2"/>
  <c r="D122" i="2"/>
  <c r="F122" i="2" s="1"/>
  <c r="U121" i="2"/>
  <c r="AJ121" i="2" s="1"/>
  <c r="Q121" i="2"/>
  <c r="D121" i="2"/>
  <c r="F121" i="2" s="1"/>
  <c r="U120" i="2"/>
  <c r="AJ120" i="2" s="1"/>
  <c r="Q120" i="2"/>
  <c r="D120" i="2"/>
  <c r="F120" i="2" s="1"/>
  <c r="U119" i="2"/>
  <c r="AJ119" i="2" s="1"/>
  <c r="Q119" i="2"/>
  <c r="D119" i="2"/>
  <c r="F119" i="2" s="1"/>
  <c r="U118" i="2"/>
  <c r="AJ118" i="2" s="1"/>
  <c r="Q118" i="2"/>
  <c r="D118" i="2"/>
  <c r="F118" i="2" s="1"/>
  <c r="U117" i="2"/>
  <c r="AJ117" i="2" s="1"/>
  <c r="Q117" i="2"/>
  <c r="D117" i="2"/>
  <c r="F117" i="2" s="1"/>
  <c r="U116" i="2"/>
  <c r="AJ116" i="2" s="1"/>
  <c r="Q116" i="2"/>
  <c r="D116" i="2"/>
  <c r="F116" i="2" s="1"/>
  <c r="U115" i="2"/>
  <c r="AJ115" i="2" s="1"/>
  <c r="Q115" i="2"/>
  <c r="D115" i="2"/>
  <c r="F115" i="2" s="1"/>
  <c r="U114" i="2"/>
  <c r="AJ114" i="2" s="1"/>
  <c r="Q114" i="2"/>
  <c r="D114" i="2"/>
  <c r="F114" i="2" s="1"/>
  <c r="U113" i="2"/>
  <c r="AJ113" i="2" s="1"/>
  <c r="Q113" i="2"/>
  <c r="D113" i="2"/>
  <c r="F113" i="2" s="1"/>
  <c r="U112" i="2"/>
  <c r="AJ112" i="2" s="1"/>
  <c r="Q112" i="2"/>
  <c r="D112" i="2"/>
  <c r="F112" i="2" s="1"/>
  <c r="U111" i="2"/>
  <c r="AJ111" i="2" s="1"/>
  <c r="Q111" i="2"/>
  <c r="D111" i="2"/>
  <c r="F111" i="2" s="1"/>
  <c r="U110" i="2"/>
  <c r="AJ110" i="2" s="1"/>
  <c r="Q110" i="2"/>
  <c r="D110" i="2"/>
  <c r="F110" i="2" s="1"/>
  <c r="U109" i="2"/>
  <c r="AJ109" i="2" s="1"/>
  <c r="Q109" i="2"/>
  <c r="D109" i="2"/>
  <c r="F109" i="2" s="1"/>
  <c r="U108" i="2"/>
  <c r="AJ108" i="2" s="1"/>
  <c r="Q108" i="2"/>
  <c r="D108" i="2"/>
  <c r="F108" i="2" s="1"/>
  <c r="U107" i="2"/>
  <c r="AJ107" i="2" s="1"/>
  <c r="Q107" i="2"/>
  <c r="D107" i="2"/>
  <c r="F107" i="2" s="1"/>
  <c r="U106" i="2"/>
  <c r="AJ106" i="2" s="1"/>
  <c r="Q106" i="2"/>
  <c r="D106" i="2"/>
  <c r="F106" i="2" s="1"/>
  <c r="T105" i="2"/>
  <c r="U105" i="2" s="1"/>
  <c r="AJ105" i="2" s="1"/>
  <c r="Q105" i="2"/>
  <c r="D105" i="2"/>
  <c r="F105" i="2" s="1"/>
  <c r="T104" i="2"/>
  <c r="U104" i="2" s="1"/>
  <c r="AJ104" i="2" s="1"/>
  <c r="Q104" i="2"/>
  <c r="D104" i="2"/>
  <c r="F104" i="2" s="1"/>
  <c r="T103" i="2"/>
  <c r="U103" i="2" s="1"/>
  <c r="AJ103" i="2" s="1"/>
  <c r="Q103" i="2"/>
  <c r="D103" i="2"/>
  <c r="F103" i="2" s="1"/>
  <c r="T102" i="2"/>
  <c r="U102" i="2" s="1"/>
  <c r="AJ102" i="2" s="1"/>
  <c r="Q102" i="2"/>
  <c r="D102" i="2"/>
  <c r="F102" i="2" s="1"/>
  <c r="T101" i="2"/>
  <c r="U101" i="2" s="1"/>
  <c r="AJ101" i="2" s="1"/>
  <c r="Q101" i="2"/>
  <c r="D101" i="2"/>
  <c r="F101" i="2" s="1"/>
  <c r="T100" i="2"/>
  <c r="U100" i="2" s="1"/>
  <c r="AJ100" i="2" s="1"/>
  <c r="Q100" i="2"/>
  <c r="D100" i="2"/>
  <c r="F100" i="2" s="1"/>
  <c r="T99" i="2"/>
  <c r="U99" i="2" s="1"/>
  <c r="AJ99" i="2" s="1"/>
  <c r="Q99" i="2"/>
  <c r="D99" i="2"/>
  <c r="F99" i="2" s="1"/>
  <c r="T98" i="2"/>
  <c r="U98" i="2" s="1"/>
  <c r="AJ98" i="2" s="1"/>
  <c r="Q98" i="2"/>
  <c r="D98" i="2"/>
  <c r="F98" i="2" s="1"/>
  <c r="T97" i="2"/>
  <c r="U97" i="2" s="1"/>
  <c r="AJ97" i="2" s="1"/>
  <c r="Q97" i="2"/>
  <c r="D97" i="2"/>
  <c r="F97" i="2" s="1"/>
  <c r="T96" i="2"/>
  <c r="U96" i="2" s="1"/>
  <c r="AJ96" i="2" s="1"/>
  <c r="Q96" i="2"/>
  <c r="D96" i="2"/>
  <c r="F96" i="2" s="1"/>
  <c r="T95" i="2"/>
  <c r="U95" i="2" s="1"/>
  <c r="AJ95" i="2" s="1"/>
  <c r="Q95" i="2"/>
  <c r="D95" i="2"/>
  <c r="F95" i="2" s="1"/>
  <c r="T94" i="2"/>
  <c r="U94" i="2" s="1"/>
  <c r="AJ94" i="2" s="1"/>
  <c r="Q94" i="2"/>
  <c r="D94" i="2"/>
  <c r="F94" i="2" s="1"/>
  <c r="T93" i="2"/>
  <c r="U93" i="2" s="1"/>
  <c r="AJ93" i="2" s="1"/>
  <c r="Q93" i="2"/>
  <c r="D93" i="2"/>
  <c r="F93" i="2" s="1"/>
  <c r="T92" i="2"/>
  <c r="U92" i="2" s="1"/>
  <c r="AJ92" i="2" s="1"/>
  <c r="Q92" i="2"/>
  <c r="D92" i="2"/>
  <c r="F92" i="2" s="1"/>
  <c r="T91" i="2"/>
  <c r="U91" i="2" s="1"/>
  <c r="AJ91" i="2" s="1"/>
  <c r="Q91" i="2"/>
  <c r="D91" i="2"/>
  <c r="F91" i="2" s="1"/>
  <c r="T90" i="2"/>
  <c r="U90" i="2" s="1"/>
  <c r="AJ90" i="2" s="1"/>
  <c r="Q90" i="2"/>
  <c r="D90" i="2"/>
  <c r="F90" i="2" s="1"/>
  <c r="T89" i="2"/>
  <c r="U89" i="2" s="1"/>
  <c r="AJ89" i="2" s="1"/>
  <c r="Q89" i="2"/>
  <c r="D89" i="2"/>
  <c r="F89" i="2" s="1"/>
  <c r="T88" i="2"/>
  <c r="U88" i="2" s="1"/>
  <c r="AJ88" i="2" s="1"/>
  <c r="Q88" i="2"/>
  <c r="D88" i="2"/>
  <c r="F88" i="2" s="1"/>
  <c r="T87" i="2"/>
  <c r="U87" i="2" s="1"/>
  <c r="AJ87" i="2" s="1"/>
  <c r="Q87" i="2"/>
  <c r="D87" i="2"/>
  <c r="F87" i="2" s="1"/>
  <c r="T86" i="2"/>
  <c r="U86" i="2" s="1"/>
  <c r="AJ86" i="2" s="1"/>
  <c r="Q86" i="2"/>
  <c r="D86" i="2"/>
  <c r="F86" i="2" s="1"/>
  <c r="T85" i="2"/>
  <c r="U85" i="2" s="1"/>
  <c r="AJ85" i="2" s="1"/>
  <c r="Q85" i="2"/>
  <c r="D85" i="2"/>
  <c r="F85" i="2" s="1"/>
  <c r="U84" i="2"/>
  <c r="AJ84" i="2" s="1"/>
  <c r="T84" i="2"/>
  <c r="D84" i="2"/>
  <c r="F84" i="2" s="1"/>
  <c r="U83" i="2"/>
  <c r="AJ83" i="2" s="1"/>
  <c r="T83" i="2"/>
  <c r="D83" i="2"/>
  <c r="F83" i="2" s="1"/>
  <c r="U82" i="2"/>
  <c r="AJ82" i="2" s="1"/>
  <c r="T82" i="2"/>
  <c r="D82" i="2"/>
  <c r="F82" i="2" s="1"/>
  <c r="U81" i="2"/>
  <c r="AJ81" i="2" s="1"/>
  <c r="T81" i="2"/>
  <c r="D81" i="2"/>
  <c r="F81" i="2" s="1"/>
  <c r="U80" i="2"/>
  <c r="AJ80" i="2" s="1"/>
  <c r="T80" i="2"/>
  <c r="D80" i="2"/>
  <c r="F80" i="2" s="1"/>
  <c r="U79" i="2"/>
  <c r="AJ79" i="2" s="1"/>
  <c r="T79" i="2"/>
  <c r="D79" i="2"/>
  <c r="F79" i="2" s="1"/>
  <c r="U78" i="2"/>
  <c r="AJ78" i="2" s="1"/>
  <c r="T78" i="2"/>
  <c r="D78" i="2"/>
  <c r="F78" i="2" s="1"/>
  <c r="U77" i="2"/>
  <c r="AJ77" i="2" s="1"/>
  <c r="D77" i="2"/>
  <c r="F77" i="2" s="1"/>
  <c r="U76" i="2"/>
  <c r="AJ76" i="2" s="1"/>
  <c r="T76" i="2"/>
  <c r="D76" i="2"/>
  <c r="F76" i="2" s="1"/>
  <c r="U75" i="2"/>
  <c r="AJ75" i="2" s="1"/>
  <c r="T75" i="2"/>
  <c r="D75" i="2"/>
  <c r="F75" i="2" s="1"/>
  <c r="U74" i="2"/>
  <c r="AJ74" i="2" s="1"/>
  <c r="T74" i="2"/>
  <c r="D74" i="2"/>
  <c r="F74" i="2" s="1"/>
  <c r="U73" i="2"/>
  <c r="AJ73" i="2" s="1"/>
  <c r="T73" i="2"/>
  <c r="D73" i="2"/>
  <c r="F73" i="2" s="1"/>
  <c r="U72" i="2"/>
  <c r="AJ72" i="2" s="1"/>
  <c r="T72" i="2"/>
  <c r="D72" i="2"/>
  <c r="F72" i="2" s="1"/>
  <c r="U71" i="2"/>
  <c r="AJ71" i="2" s="1"/>
  <c r="T71" i="2"/>
  <c r="D71" i="2"/>
  <c r="F71" i="2" s="1"/>
  <c r="U70" i="2"/>
  <c r="AJ70" i="2" s="1"/>
  <c r="D70" i="2"/>
  <c r="F70" i="2" s="1"/>
  <c r="U69" i="2"/>
  <c r="AJ69" i="2" s="1"/>
  <c r="T69" i="2"/>
  <c r="D69" i="2"/>
  <c r="F69" i="2" s="1"/>
  <c r="U68" i="2"/>
  <c r="AJ68" i="2" s="1"/>
  <c r="D68" i="2"/>
  <c r="F68" i="2" s="1"/>
  <c r="T67" i="2"/>
  <c r="U67" i="2" s="1"/>
  <c r="AJ67" i="2" s="1"/>
  <c r="Q67" i="2"/>
  <c r="D67" i="2"/>
  <c r="F67" i="2" s="1"/>
  <c r="T66" i="2"/>
  <c r="U66" i="2" s="1"/>
  <c r="AJ66" i="2" s="1"/>
  <c r="Q66" i="2"/>
  <c r="D66" i="2"/>
  <c r="F66" i="2" s="1"/>
  <c r="U65" i="2"/>
  <c r="AJ65" i="2" s="1"/>
  <c r="D65" i="2"/>
  <c r="F65" i="2" s="1"/>
  <c r="U64" i="2"/>
  <c r="AJ64" i="2" s="1"/>
  <c r="T64" i="2"/>
  <c r="D64" i="2"/>
  <c r="F64" i="2" s="1"/>
  <c r="U63" i="2"/>
  <c r="AJ63" i="2" s="1"/>
  <c r="T63" i="2"/>
  <c r="D63" i="2"/>
  <c r="F63" i="2" s="1"/>
  <c r="U62" i="2"/>
  <c r="AJ62" i="2" s="1"/>
  <c r="Q62" i="2"/>
  <c r="D62" i="2"/>
  <c r="F62" i="2" s="1"/>
  <c r="U61" i="2"/>
  <c r="AJ61" i="2" s="1"/>
  <c r="Q61" i="2"/>
  <c r="D61" i="2"/>
  <c r="F61" i="2" s="1"/>
  <c r="U60" i="2"/>
  <c r="AJ60" i="2" s="1"/>
  <c r="T60" i="2"/>
  <c r="D60" i="2"/>
  <c r="F60" i="2" s="1"/>
  <c r="U59" i="2"/>
  <c r="AJ59" i="2" s="1"/>
  <c r="T59" i="2"/>
  <c r="D59" i="2"/>
  <c r="F59" i="2" s="1"/>
  <c r="U58" i="2"/>
  <c r="AJ58" i="2" s="1"/>
  <c r="T58" i="2"/>
  <c r="D58" i="2"/>
  <c r="F58" i="2" s="1"/>
  <c r="U57" i="2"/>
  <c r="AJ57" i="2" s="1"/>
  <c r="Q57" i="2"/>
  <c r="D57" i="2"/>
  <c r="F57" i="2" s="1"/>
  <c r="U56" i="2"/>
  <c r="AJ56" i="2" s="1"/>
  <c r="Q56" i="2"/>
  <c r="D56" i="2"/>
  <c r="F56" i="2" s="1"/>
  <c r="U55" i="2"/>
  <c r="AJ55" i="2" s="1"/>
  <c r="Q55" i="2"/>
  <c r="D55" i="2"/>
  <c r="F55" i="2" s="1"/>
  <c r="U54" i="2"/>
  <c r="AJ54" i="2" s="1"/>
  <c r="T54" i="2"/>
  <c r="D54" i="2"/>
  <c r="F54" i="2" s="1"/>
  <c r="U53" i="2"/>
  <c r="AJ53" i="2" s="1"/>
  <c r="Q53" i="2"/>
  <c r="D53" i="2"/>
  <c r="F53" i="2" s="1"/>
  <c r="T52" i="2"/>
  <c r="U52" i="2" s="1"/>
  <c r="AJ52" i="2" s="1"/>
  <c r="Q52" i="2"/>
  <c r="D52" i="2"/>
  <c r="F52" i="2" s="1"/>
  <c r="U51" i="2"/>
  <c r="AJ51" i="2" s="1"/>
  <c r="T51" i="2"/>
  <c r="D51" i="2"/>
  <c r="F51" i="2" s="1"/>
  <c r="U50" i="2"/>
  <c r="AJ50" i="2" s="1"/>
  <c r="D50" i="2"/>
  <c r="F50" i="2" s="1"/>
  <c r="U49" i="2"/>
  <c r="AJ49" i="2" s="1"/>
  <c r="D49" i="2"/>
  <c r="F49" i="2" s="1"/>
  <c r="T48" i="2"/>
  <c r="U48" i="2" s="1"/>
  <c r="AJ48" i="2" s="1"/>
  <c r="Q48" i="2"/>
  <c r="D48" i="2"/>
  <c r="F48" i="2" s="1"/>
  <c r="U47" i="2"/>
  <c r="AJ47" i="2" s="1"/>
  <c r="T47" i="2"/>
  <c r="D47" i="2"/>
  <c r="F47" i="2" s="1"/>
  <c r="U46" i="2"/>
  <c r="AJ46" i="2" s="1"/>
  <c r="T46" i="2"/>
  <c r="D46" i="2"/>
  <c r="F46" i="2" s="1"/>
  <c r="U45" i="2"/>
  <c r="AJ45" i="2" s="1"/>
  <c r="Q45" i="2"/>
  <c r="D45" i="2"/>
  <c r="F45" i="2" s="1"/>
  <c r="U44" i="2"/>
  <c r="AJ44" i="2" s="1"/>
  <c r="T44" i="2"/>
  <c r="D44" i="2"/>
  <c r="F44" i="2" s="1"/>
  <c r="U43" i="2"/>
  <c r="AJ43" i="2" s="1"/>
  <c r="D43" i="2"/>
  <c r="F43" i="2" s="1"/>
  <c r="U42" i="2"/>
  <c r="AJ42" i="2" s="1"/>
  <c r="Q42" i="2"/>
  <c r="D42" i="2"/>
  <c r="F42" i="2" s="1"/>
  <c r="T41" i="2"/>
  <c r="U41" i="2" s="1"/>
  <c r="AJ41" i="2" s="1"/>
  <c r="Q41" i="2"/>
  <c r="D41" i="2"/>
  <c r="F41" i="2" s="1"/>
  <c r="U40" i="2"/>
  <c r="AJ40" i="2" s="1"/>
  <c r="D40" i="2"/>
  <c r="F40" i="2" s="1"/>
  <c r="U39" i="2"/>
  <c r="AJ39" i="2" s="1"/>
  <c r="Q39" i="2"/>
  <c r="D39" i="2"/>
  <c r="F39" i="2" s="1"/>
  <c r="T38" i="2"/>
  <c r="U38" i="2" s="1"/>
  <c r="AJ38" i="2" s="1"/>
  <c r="Q38" i="2"/>
  <c r="D38" i="2"/>
  <c r="F38" i="2" s="1"/>
  <c r="U37" i="2"/>
  <c r="AJ37" i="2" s="1"/>
  <c r="D37" i="2"/>
  <c r="F37" i="2" s="1"/>
  <c r="U36" i="2"/>
  <c r="AJ36" i="2" s="1"/>
  <c r="T36" i="2"/>
  <c r="D36" i="2"/>
  <c r="F36" i="2" s="1"/>
  <c r="U35" i="2"/>
  <c r="AJ35" i="2" s="1"/>
  <c r="T35" i="2"/>
  <c r="D35" i="2"/>
  <c r="F35" i="2" s="1"/>
  <c r="U34" i="2"/>
  <c r="AJ34" i="2" s="1"/>
  <c r="D34" i="2"/>
  <c r="F34" i="2" s="1"/>
  <c r="U33" i="2"/>
  <c r="AJ33" i="2" s="1"/>
  <c r="Q33" i="2"/>
  <c r="D33" i="2"/>
  <c r="F33" i="2" s="1"/>
  <c r="T32" i="2"/>
  <c r="U32" i="2" s="1"/>
  <c r="AJ32" i="2" s="1"/>
  <c r="Q32" i="2"/>
  <c r="D32" i="2"/>
  <c r="F32" i="2" s="1"/>
  <c r="U31" i="2"/>
  <c r="AJ31" i="2" s="1"/>
  <c r="T31" i="2"/>
  <c r="D31" i="2"/>
  <c r="F31" i="2" s="1"/>
  <c r="U30" i="2"/>
  <c r="AJ30" i="2" s="1"/>
  <c r="T30" i="2"/>
  <c r="D30" i="2"/>
  <c r="F30" i="2" s="1"/>
  <c r="U29" i="2"/>
  <c r="AJ29" i="2" s="1"/>
  <c r="D29" i="2"/>
  <c r="F29" i="2" s="1"/>
  <c r="U28" i="2"/>
  <c r="AJ28" i="2" s="1"/>
  <c r="D28" i="2"/>
  <c r="F28" i="2" s="1"/>
  <c r="U27" i="2"/>
  <c r="AJ27" i="2" s="1"/>
  <c r="T27" i="2"/>
  <c r="D27" i="2"/>
  <c r="F27" i="2" s="1"/>
  <c r="U26" i="2"/>
  <c r="AJ26" i="2" s="1"/>
  <c r="D26" i="2"/>
  <c r="F26" i="2" s="1"/>
  <c r="U25" i="2"/>
  <c r="AJ25" i="2" s="1"/>
  <c r="Q25" i="2"/>
  <c r="D25" i="2"/>
  <c r="F25" i="2" s="1"/>
  <c r="U24" i="2"/>
  <c r="AJ24" i="2" s="1"/>
  <c r="T24" i="2"/>
  <c r="D24" i="2"/>
  <c r="F24" i="2" s="1"/>
  <c r="U23" i="2"/>
  <c r="AJ23" i="2" s="1"/>
  <c r="Q23" i="2"/>
  <c r="D23" i="2"/>
  <c r="F23" i="2" s="1"/>
  <c r="U22" i="2"/>
  <c r="AJ22" i="2" s="1"/>
  <c r="D22" i="2"/>
  <c r="F22" i="2" s="1"/>
  <c r="U21" i="2"/>
  <c r="AJ21" i="2" s="1"/>
  <c r="T21" i="2"/>
  <c r="D21" i="2"/>
  <c r="F21" i="2" s="1"/>
  <c r="U20" i="2"/>
  <c r="AJ20" i="2" s="1"/>
  <c r="D20" i="2"/>
  <c r="F20" i="2" s="1"/>
  <c r="T19" i="2"/>
  <c r="U19" i="2" s="1"/>
  <c r="AJ19" i="2" s="1"/>
  <c r="Q19" i="2"/>
  <c r="D19" i="2"/>
  <c r="F19" i="2" s="1"/>
  <c r="U18" i="2"/>
  <c r="AJ18" i="2" s="1"/>
  <c r="Q18" i="2"/>
  <c r="D18" i="2"/>
  <c r="F18" i="2" s="1"/>
  <c r="U17" i="2"/>
  <c r="AJ17" i="2" s="1"/>
  <c r="D17" i="2"/>
  <c r="F17" i="2" s="1"/>
  <c r="U16" i="2"/>
  <c r="AJ16" i="2" s="1"/>
  <c r="D16" i="2"/>
  <c r="F16" i="2" s="1"/>
  <c r="U15" i="2"/>
  <c r="AJ15" i="2" s="1"/>
  <c r="D15" i="2"/>
  <c r="F15" i="2" s="1"/>
  <c r="U14" i="2"/>
  <c r="AJ14" i="2" s="1"/>
  <c r="D14" i="2"/>
  <c r="F14" i="2" s="1"/>
  <c r="U13" i="2"/>
  <c r="AJ13" i="2" s="1"/>
  <c r="Q13" i="2"/>
  <c r="D13" i="2"/>
  <c r="F13" i="2" s="1"/>
  <c r="U12" i="2"/>
  <c r="AJ12" i="2" s="1"/>
  <c r="T12" i="2"/>
  <c r="D12" i="2"/>
  <c r="F12" i="2" s="1"/>
  <c r="U11" i="2"/>
  <c r="AJ11" i="2" s="1"/>
  <c r="D11" i="2"/>
  <c r="F11" i="2" s="1"/>
  <c r="U10" i="2"/>
  <c r="AJ10" i="2" s="1"/>
  <c r="D10" i="2"/>
  <c r="F10" i="2" s="1"/>
  <c r="U9" i="2"/>
  <c r="AJ9" i="2" s="1"/>
  <c r="D9" i="2"/>
  <c r="F9" i="2" s="1"/>
  <c r="U8" i="2"/>
  <c r="AJ8" i="2" s="1"/>
  <c r="D8" i="2"/>
  <c r="F8" i="2" s="1"/>
  <c r="T7" i="2"/>
  <c r="U7" i="2" s="1"/>
  <c r="AJ7" i="2" s="1"/>
  <c r="Q7" i="2"/>
  <c r="D7" i="2"/>
  <c r="F7" i="2" s="1"/>
  <c r="U6" i="2"/>
  <c r="AJ6" i="2" s="1"/>
  <c r="T6" i="2"/>
  <c r="D6" i="2"/>
  <c r="F6" i="2" s="1"/>
  <c r="U5" i="2"/>
  <c r="AJ5" i="2" s="1"/>
  <c r="D5" i="2"/>
  <c r="F5" i="2" s="1"/>
  <c r="U4" i="2"/>
  <c r="AJ4" i="2" s="1"/>
  <c r="D4" i="2"/>
  <c r="F4" i="2" s="1"/>
  <c r="U3" i="2"/>
  <c r="AJ3" i="2" s="1"/>
  <c r="D3" i="2"/>
  <c r="F3" i="2" s="1"/>
  <c r="U2" i="2"/>
  <c r="AJ2" i="2" s="1"/>
  <c r="Q2" i="2"/>
  <c r="D2" i="2"/>
  <c r="F2" i="2" s="1"/>
  <c r="Y561" i="1"/>
  <c r="AA561" i="1" s="1"/>
  <c r="AP561" i="1" s="1"/>
  <c r="V561" i="1"/>
  <c r="F561" i="1"/>
  <c r="Y560" i="1"/>
  <c r="AA560" i="1" s="1"/>
  <c r="AP560" i="1" s="1"/>
  <c r="V560" i="1"/>
  <c r="F560" i="1"/>
  <c r="Y559" i="1"/>
  <c r="AA559" i="1" s="1"/>
  <c r="AP559" i="1" s="1"/>
  <c r="V559" i="1"/>
  <c r="F559" i="1"/>
  <c r="AA558" i="1"/>
  <c r="AP558" i="1" s="1"/>
  <c r="Y558" i="1"/>
  <c r="V558" i="1"/>
  <c r="F558" i="1"/>
  <c r="AA557" i="1"/>
  <c r="AP557" i="1" s="1"/>
  <c r="Y557" i="1"/>
  <c r="V557" i="1"/>
  <c r="F557" i="1"/>
  <c r="Y556" i="1"/>
  <c r="AA556" i="1" s="1"/>
  <c r="AP556" i="1" s="1"/>
  <c r="V556" i="1"/>
  <c r="F556" i="1"/>
  <c r="AA555" i="1"/>
  <c r="AP555" i="1" s="1"/>
  <c r="Y555" i="1"/>
  <c r="V555" i="1"/>
  <c r="F555" i="1"/>
  <c r="AA554" i="1"/>
  <c r="AP554" i="1" s="1"/>
  <c r="Y554" i="1"/>
  <c r="V554" i="1"/>
  <c r="F554" i="1"/>
  <c r="AA553" i="1"/>
  <c r="AP553" i="1" s="1"/>
  <c r="V553" i="1"/>
  <c r="F553" i="1"/>
  <c r="AA552" i="1"/>
  <c r="AP552" i="1" s="1"/>
  <c r="Y552" i="1"/>
  <c r="V552" i="1"/>
  <c r="F552" i="1"/>
  <c r="Y551" i="1"/>
  <c r="AA551" i="1" s="1"/>
  <c r="AP551" i="1" s="1"/>
  <c r="V551" i="1"/>
  <c r="F551" i="1"/>
  <c r="Y550" i="1"/>
  <c r="AA550" i="1" s="1"/>
  <c r="AP550" i="1" s="1"/>
  <c r="V550" i="1"/>
  <c r="F550" i="1"/>
  <c r="Y549" i="1"/>
  <c r="AA549" i="1" s="1"/>
  <c r="AP549" i="1" s="1"/>
  <c r="V549" i="1"/>
  <c r="F549" i="1"/>
  <c r="Y548" i="1"/>
  <c r="AA548" i="1" s="1"/>
  <c r="AP548" i="1" s="1"/>
  <c r="V548" i="1"/>
  <c r="F548" i="1"/>
  <c r="Y547" i="1"/>
  <c r="AA547" i="1" s="1"/>
  <c r="AP547" i="1" s="1"/>
  <c r="V547" i="1"/>
  <c r="F547" i="1"/>
  <c r="Y546" i="1"/>
  <c r="AA546" i="1" s="1"/>
  <c r="AP546" i="1" s="1"/>
  <c r="V546" i="1"/>
  <c r="F546" i="1"/>
  <c r="Y545" i="1"/>
  <c r="AA545" i="1" s="1"/>
  <c r="AP545" i="1" s="1"/>
  <c r="V545" i="1"/>
  <c r="F545" i="1"/>
  <c r="Y544" i="1"/>
  <c r="AA544" i="1" s="1"/>
  <c r="AP544" i="1" s="1"/>
  <c r="V544" i="1"/>
  <c r="F544" i="1"/>
  <c r="Y543" i="1"/>
  <c r="AA543" i="1" s="1"/>
  <c r="AP543" i="1" s="1"/>
  <c r="V543" i="1"/>
  <c r="F543" i="1"/>
  <c r="AA542" i="1"/>
  <c r="V542" i="1"/>
  <c r="Y541" i="1"/>
  <c r="AA541" i="1" s="1"/>
  <c r="AP541" i="1" s="1"/>
  <c r="V541" i="1"/>
  <c r="F541" i="1"/>
  <c r="Y540" i="1"/>
  <c r="AA540" i="1" s="1"/>
  <c r="AP540" i="1" s="1"/>
  <c r="V540" i="1"/>
  <c r="F540" i="1"/>
  <c r="Y539" i="1"/>
  <c r="AA539" i="1" s="1"/>
  <c r="AP539" i="1" s="1"/>
  <c r="V539" i="1"/>
  <c r="F539" i="1"/>
  <c r="Y538" i="1"/>
  <c r="AA538" i="1" s="1"/>
  <c r="AP538" i="1" s="1"/>
  <c r="V538" i="1"/>
  <c r="F538" i="1"/>
  <c r="Y537" i="1"/>
  <c r="AA537" i="1" s="1"/>
  <c r="AP537" i="1" s="1"/>
  <c r="V537" i="1"/>
  <c r="F537" i="1"/>
  <c r="Y536" i="1"/>
  <c r="AA536" i="1" s="1"/>
  <c r="AP536" i="1" s="1"/>
  <c r="V536" i="1"/>
  <c r="F536" i="1"/>
  <c r="Y535" i="1"/>
  <c r="AA535" i="1" s="1"/>
  <c r="AP535" i="1" s="1"/>
  <c r="V535" i="1"/>
  <c r="F535" i="1"/>
  <c r="Y534" i="1"/>
  <c r="AA534" i="1" s="1"/>
  <c r="AP534" i="1" s="1"/>
  <c r="V534" i="1"/>
  <c r="F534" i="1"/>
  <c r="Y533" i="1"/>
  <c r="AA533" i="1" s="1"/>
  <c r="AP533" i="1" s="1"/>
  <c r="V533" i="1"/>
  <c r="F533" i="1"/>
  <c r="AA532" i="1"/>
  <c r="AP532" i="1" s="1"/>
  <c r="Y532" i="1"/>
  <c r="V532" i="1"/>
  <c r="F532" i="1"/>
  <c r="AA531" i="1"/>
  <c r="AP531" i="1" s="1"/>
  <c r="Y531" i="1"/>
  <c r="V531" i="1"/>
  <c r="F531" i="1"/>
  <c r="AA530" i="1"/>
  <c r="AP530" i="1" s="1"/>
  <c r="V530" i="1"/>
  <c r="F530" i="1"/>
  <c r="AA529" i="1"/>
  <c r="AP529" i="1" s="1"/>
  <c r="V529" i="1"/>
  <c r="F529" i="1"/>
  <c r="AA528" i="1"/>
  <c r="AP528" i="1" s="1"/>
  <c r="V528" i="1"/>
  <c r="F528" i="1"/>
  <c r="Y527" i="1"/>
  <c r="AA527" i="1" s="1"/>
  <c r="AP527" i="1" s="1"/>
  <c r="V527" i="1"/>
  <c r="F527" i="1"/>
  <c r="Y526" i="1"/>
  <c r="AA526" i="1" s="1"/>
  <c r="AP526" i="1" s="1"/>
  <c r="V526" i="1"/>
  <c r="Y525" i="1"/>
  <c r="AA525" i="1" s="1"/>
  <c r="AP525" i="1" s="1"/>
  <c r="V525" i="1"/>
  <c r="Y524" i="1"/>
  <c r="AA524" i="1" s="1"/>
  <c r="AP524" i="1" s="1"/>
  <c r="V524" i="1"/>
  <c r="F524" i="1"/>
  <c r="Y523" i="1"/>
  <c r="AA523" i="1" s="1"/>
  <c r="AP523" i="1" s="1"/>
  <c r="V523" i="1"/>
  <c r="F523" i="1"/>
  <c r="Y522" i="1"/>
  <c r="AA522" i="1" s="1"/>
  <c r="AP522" i="1" s="1"/>
  <c r="V522" i="1"/>
  <c r="F522" i="1"/>
  <c r="Y521" i="1"/>
  <c r="AA521" i="1" s="1"/>
  <c r="AP521" i="1" s="1"/>
  <c r="V521" i="1"/>
  <c r="F521" i="1"/>
  <c r="Y520" i="1"/>
  <c r="AA520" i="1" s="1"/>
  <c r="AP520" i="1" s="1"/>
  <c r="V520" i="1"/>
  <c r="F520" i="1"/>
  <c r="Y519" i="1"/>
  <c r="AA519" i="1" s="1"/>
  <c r="AP519" i="1" s="1"/>
  <c r="V519" i="1"/>
  <c r="F519" i="1"/>
  <c r="Y518" i="1"/>
  <c r="AA518" i="1" s="1"/>
  <c r="AP518" i="1" s="1"/>
  <c r="V518" i="1"/>
  <c r="F518" i="1"/>
  <c r="Y517" i="1"/>
  <c r="AA517" i="1" s="1"/>
  <c r="AP517" i="1" s="1"/>
  <c r="V517" i="1"/>
  <c r="F517" i="1"/>
  <c r="Y516" i="1"/>
  <c r="AA516" i="1" s="1"/>
  <c r="AP516" i="1" s="1"/>
  <c r="V516" i="1"/>
  <c r="F516" i="1"/>
  <c r="AA515" i="1"/>
  <c r="AP515" i="1" s="1"/>
  <c r="V515" i="1"/>
  <c r="F515" i="1"/>
  <c r="Y514" i="1"/>
  <c r="AA514" i="1" s="1"/>
  <c r="AP514" i="1" s="1"/>
  <c r="V514" i="1"/>
  <c r="F514" i="1"/>
  <c r="AA513" i="1"/>
  <c r="AP513" i="1" s="1"/>
  <c r="Y513" i="1"/>
  <c r="V513" i="1"/>
  <c r="F513" i="1"/>
  <c r="Y512" i="1"/>
  <c r="AA512" i="1" s="1"/>
  <c r="AP512" i="1" s="1"/>
  <c r="V512" i="1"/>
  <c r="F512" i="1"/>
  <c r="AA511" i="1"/>
  <c r="AP511" i="1" s="1"/>
  <c r="V511" i="1"/>
  <c r="F511" i="1"/>
  <c r="Y510" i="1"/>
  <c r="AA510" i="1" s="1"/>
  <c r="AP510" i="1" s="1"/>
  <c r="V510" i="1"/>
  <c r="F510" i="1"/>
  <c r="AA509" i="1"/>
  <c r="AP509" i="1" s="1"/>
  <c r="Y509" i="1"/>
  <c r="V509" i="1"/>
  <c r="F509" i="1"/>
  <c r="AA508" i="1"/>
  <c r="AP508" i="1" s="1"/>
  <c r="Y508" i="1"/>
  <c r="V508" i="1"/>
  <c r="F508" i="1"/>
  <c r="Y507" i="1"/>
  <c r="AA507" i="1" s="1"/>
  <c r="AP507" i="1" s="1"/>
  <c r="V507" i="1"/>
  <c r="F507" i="1"/>
  <c r="Y506" i="1"/>
  <c r="AA506" i="1" s="1"/>
  <c r="AP506" i="1" s="1"/>
  <c r="V506" i="1"/>
  <c r="F506" i="1"/>
  <c r="AA505" i="1"/>
  <c r="AP505" i="1" s="1"/>
  <c r="Y505" i="1"/>
  <c r="V505" i="1"/>
  <c r="F505" i="1"/>
  <c r="Y504" i="1"/>
  <c r="AA504" i="1" s="1"/>
  <c r="AP504" i="1" s="1"/>
  <c r="V504" i="1"/>
  <c r="F504" i="1"/>
  <c r="Y503" i="1"/>
  <c r="AA503" i="1" s="1"/>
  <c r="AP503" i="1" s="1"/>
  <c r="V503" i="1"/>
  <c r="F503" i="1"/>
  <c r="Y502" i="1"/>
  <c r="AA502" i="1" s="1"/>
  <c r="AP502" i="1" s="1"/>
  <c r="V502" i="1"/>
  <c r="F502" i="1"/>
  <c r="Y501" i="1"/>
  <c r="AA501" i="1" s="1"/>
  <c r="AP501" i="1" s="1"/>
  <c r="V501" i="1"/>
  <c r="F501" i="1"/>
  <c r="Y500" i="1"/>
  <c r="AA500" i="1" s="1"/>
  <c r="AP500" i="1" s="1"/>
  <c r="V500" i="1"/>
  <c r="F500" i="1"/>
  <c r="Y499" i="1"/>
  <c r="AA499" i="1" s="1"/>
  <c r="AP499" i="1" s="1"/>
  <c r="V499" i="1"/>
  <c r="F499" i="1"/>
  <c r="Y498" i="1"/>
  <c r="AA498" i="1" s="1"/>
  <c r="AP498" i="1" s="1"/>
  <c r="V498" i="1"/>
  <c r="F498" i="1"/>
  <c r="Y497" i="1"/>
  <c r="AA497" i="1" s="1"/>
  <c r="AP497" i="1" s="1"/>
  <c r="V497" i="1"/>
  <c r="F497" i="1"/>
  <c r="Y496" i="1"/>
  <c r="AA496" i="1" s="1"/>
  <c r="AP496" i="1" s="1"/>
  <c r="V496" i="1"/>
  <c r="F496" i="1"/>
  <c r="Y495" i="1"/>
  <c r="AA495" i="1" s="1"/>
  <c r="AP495" i="1" s="1"/>
  <c r="V495" i="1"/>
  <c r="F495" i="1"/>
  <c r="V494" i="1"/>
  <c r="AA493" i="1"/>
  <c r="AP493" i="1" s="1"/>
  <c r="Y493" i="1"/>
  <c r="V493" i="1"/>
  <c r="F493" i="1"/>
  <c r="V492" i="1"/>
  <c r="Y491" i="1"/>
  <c r="AA491" i="1" s="1"/>
  <c r="AP491" i="1" s="1"/>
  <c r="V491" i="1"/>
  <c r="F491" i="1"/>
  <c r="Y490" i="1"/>
  <c r="AA490" i="1" s="1"/>
  <c r="AP490" i="1" s="1"/>
  <c r="V490" i="1"/>
  <c r="F490" i="1"/>
  <c r="Y489" i="1"/>
  <c r="AA489" i="1" s="1"/>
  <c r="AP489" i="1" s="1"/>
  <c r="V489" i="1"/>
  <c r="F489" i="1"/>
  <c r="Y488" i="1"/>
  <c r="AA488" i="1" s="1"/>
  <c r="AP488" i="1" s="1"/>
  <c r="V488" i="1"/>
  <c r="F488" i="1"/>
  <c r="Y487" i="1"/>
  <c r="AA487" i="1" s="1"/>
  <c r="AP487" i="1" s="1"/>
  <c r="V487" i="1"/>
  <c r="F487" i="1"/>
  <c r="Y486" i="1"/>
  <c r="AA486" i="1" s="1"/>
  <c r="AP486" i="1" s="1"/>
  <c r="V486" i="1"/>
  <c r="F486" i="1"/>
  <c r="Y485" i="1"/>
  <c r="AA485" i="1" s="1"/>
  <c r="AP485" i="1" s="1"/>
  <c r="V485" i="1"/>
  <c r="F485" i="1"/>
  <c r="Y484" i="1"/>
  <c r="AA484" i="1" s="1"/>
  <c r="AP484" i="1" s="1"/>
  <c r="V484" i="1"/>
  <c r="F484" i="1"/>
  <c r="Y483" i="1"/>
  <c r="AA483" i="1" s="1"/>
  <c r="AP483" i="1" s="1"/>
  <c r="V483" i="1"/>
  <c r="F483" i="1"/>
  <c r="Y482" i="1"/>
  <c r="AA482" i="1" s="1"/>
  <c r="AP482" i="1" s="1"/>
  <c r="V482" i="1"/>
  <c r="F482" i="1"/>
  <c r="Y481" i="1"/>
  <c r="AA481" i="1" s="1"/>
  <c r="AP481" i="1" s="1"/>
  <c r="V481" i="1"/>
  <c r="F481" i="1"/>
  <c r="AA480" i="1"/>
  <c r="AP480" i="1" s="1"/>
  <c r="Y480" i="1"/>
  <c r="V480" i="1"/>
  <c r="F480" i="1"/>
  <c r="AA479" i="1"/>
  <c r="AP479" i="1" s="1"/>
  <c r="Y479" i="1"/>
  <c r="V479" i="1"/>
  <c r="F479" i="1"/>
  <c r="Y478" i="1"/>
  <c r="AA478" i="1" s="1"/>
  <c r="AP478" i="1" s="1"/>
  <c r="V478" i="1"/>
  <c r="F478" i="1"/>
  <c r="Y477" i="1"/>
  <c r="AA477" i="1" s="1"/>
  <c r="AP477" i="1" s="1"/>
  <c r="V477" i="1"/>
  <c r="F477" i="1"/>
  <c r="AA476" i="1"/>
  <c r="AP476" i="1" s="1"/>
  <c r="Y476" i="1"/>
  <c r="V476" i="1"/>
  <c r="F476" i="1"/>
  <c r="Y475" i="1"/>
  <c r="AA475" i="1" s="1"/>
  <c r="AP475" i="1" s="1"/>
  <c r="V475" i="1"/>
  <c r="F475" i="1"/>
  <c r="Y474" i="1"/>
  <c r="AA474" i="1" s="1"/>
  <c r="AP474" i="1" s="1"/>
  <c r="V474" i="1"/>
  <c r="F474" i="1"/>
  <c r="Y473" i="1"/>
  <c r="AA473" i="1" s="1"/>
  <c r="AP473" i="1" s="1"/>
  <c r="V473" i="1"/>
  <c r="F473" i="1"/>
  <c r="Y472" i="1"/>
  <c r="AA472" i="1" s="1"/>
  <c r="AP472" i="1" s="1"/>
  <c r="V472" i="1"/>
  <c r="F472" i="1"/>
  <c r="Y471" i="1"/>
  <c r="AA471" i="1" s="1"/>
  <c r="AP471" i="1" s="1"/>
  <c r="V471" i="1"/>
  <c r="F471" i="1"/>
  <c r="Y470" i="1"/>
  <c r="AA470" i="1" s="1"/>
  <c r="AP470" i="1" s="1"/>
  <c r="V470" i="1"/>
  <c r="F470" i="1"/>
  <c r="Y469" i="1"/>
  <c r="AA469" i="1" s="1"/>
  <c r="AP469" i="1" s="1"/>
  <c r="V469" i="1"/>
  <c r="F469" i="1"/>
  <c r="Y468" i="1"/>
  <c r="AA468" i="1" s="1"/>
  <c r="AP468" i="1" s="1"/>
  <c r="V468" i="1"/>
  <c r="F468" i="1"/>
  <c r="AA467" i="1"/>
  <c r="AP467" i="1" s="1"/>
  <c r="Y467" i="1"/>
  <c r="V467" i="1"/>
  <c r="F467" i="1"/>
  <c r="Y466" i="1"/>
  <c r="AA466" i="1" s="1"/>
  <c r="AP466" i="1" s="1"/>
  <c r="V466" i="1"/>
  <c r="F466" i="1"/>
  <c r="AA465" i="1"/>
  <c r="AP465" i="1" s="1"/>
  <c r="V465" i="1"/>
  <c r="F465" i="1"/>
  <c r="AA464" i="1"/>
  <c r="AP464" i="1" s="1"/>
  <c r="Y464" i="1"/>
  <c r="V464" i="1"/>
  <c r="F464" i="1"/>
  <c r="Y463" i="1"/>
  <c r="AA463" i="1" s="1"/>
  <c r="AP463" i="1" s="1"/>
  <c r="V463" i="1"/>
  <c r="F463" i="1"/>
  <c r="Y462" i="1"/>
  <c r="AA462" i="1" s="1"/>
  <c r="AP462" i="1" s="1"/>
  <c r="V462" i="1"/>
  <c r="F462" i="1"/>
  <c r="Y461" i="1"/>
  <c r="AA461" i="1" s="1"/>
  <c r="AP461" i="1" s="1"/>
  <c r="V461" i="1"/>
  <c r="F461" i="1"/>
  <c r="Y460" i="1"/>
  <c r="AA460" i="1" s="1"/>
  <c r="AP460" i="1" s="1"/>
  <c r="V460" i="1"/>
  <c r="F460" i="1"/>
  <c r="Y459" i="1"/>
  <c r="AA459" i="1" s="1"/>
  <c r="AP459" i="1" s="1"/>
  <c r="V459" i="1"/>
  <c r="F459" i="1"/>
  <c r="Y458" i="1"/>
  <c r="AA458" i="1" s="1"/>
  <c r="AP458" i="1" s="1"/>
  <c r="V458" i="1"/>
  <c r="F458" i="1"/>
  <c r="Y457" i="1"/>
  <c r="AA457" i="1" s="1"/>
  <c r="AP457" i="1" s="1"/>
  <c r="V457" i="1"/>
  <c r="F457" i="1"/>
  <c r="Y456" i="1"/>
  <c r="AA456" i="1" s="1"/>
  <c r="AP456" i="1" s="1"/>
  <c r="V456" i="1"/>
  <c r="F456" i="1"/>
  <c r="Y455" i="1"/>
  <c r="AA455" i="1" s="1"/>
  <c r="AP455" i="1" s="1"/>
  <c r="V455" i="1"/>
  <c r="F455" i="1"/>
  <c r="Y454" i="1"/>
  <c r="AA454" i="1" s="1"/>
  <c r="AP454" i="1" s="1"/>
  <c r="V454" i="1"/>
  <c r="F454" i="1"/>
  <c r="Y453" i="1"/>
  <c r="AA453" i="1" s="1"/>
  <c r="AP453" i="1" s="1"/>
  <c r="V453" i="1"/>
  <c r="F453" i="1"/>
  <c r="Y452" i="1"/>
  <c r="AA452" i="1" s="1"/>
  <c r="AP452" i="1" s="1"/>
  <c r="V452" i="1"/>
  <c r="F452" i="1"/>
  <c r="Y451" i="1"/>
  <c r="AA451" i="1" s="1"/>
  <c r="AP451" i="1" s="1"/>
  <c r="V451" i="1"/>
  <c r="F451" i="1"/>
  <c r="Y450" i="1"/>
  <c r="AA450" i="1" s="1"/>
  <c r="AP450" i="1" s="1"/>
  <c r="V450" i="1"/>
  <c r="F450" i="1"/>
  <c r="AA449" i="1"/>
  <c r="AP449" i="1" s="1"/>
  <c r="Y449" i="1"/>
  <c r="V449" i="1"/>
  <c r="F449" i="1"/>
  <c r="Y448" i="1"/>
  <c r="AA448" i="1" s="1"/>
  <c r="AP448" i="1" s="1"/>
  <c r="V448" i="1"/>
  <c r="F448" i="1"/>
  <c r="Y447" i="1"/>
  <c r="AA447" i="1" s="1"/>
  <c r="AP447" i="1" s="1"/>
  <c r="V447" i="1"/>
  <c r="F447" i="1"/>
  <c r="Y446" i="1"/>
  <c r="AA446" i="1" s="1"/>
  <c r="AP446" i="1" s="1"/>
  <c r="V446" i="1"/>
  <c r="F446" i="1"/>
  <c r="Y445" i="1"/>
  <c r="AA445" i="1" s="1"/>
  <c r="AP445" i="1" s="1"/>
  <c r="V445" i="1"/>
  <c r="F445" i="1"/>
  <c r="AA444" i="1"/>
  <c r="AP444" i="1" s="1"/>
  <c r="V444" i="1"/>
  <c r="F444" i="1"/>
  <c r="Y443" i="1"/>
  <c r="AA443" i="1" s="1"/>
  <c r="AP443" i="1" s="1"/>
  <c r="V443" i="1"/>
  <c r="F443" i="1"/>
  <c r="Y442" i="1"/>
  <c r="AA442" i="1" s="1"/>
  <c r="AP442" i="1" s="1"/>
  <c r="V442" i="1"/>
  <c r="F442" i="1"/>
  <c r="Y441" i="1"/>
  <c r="AA441" i="1" s="1"/>
  <c r="AP441" i="1" s="1"/>
  <c r="V441" i="1"/>
  <c r="F441" i="1"/>
  <c r="Y440" i="1"/>
  <c r="AA440" i="1" s="1"/>
  <c r="AP440" i="1" s="1"/>
  <c r="V440" i="1"/>
  <c r="F440" i="1"/>
  <c r="Y439" i="1"/>
  <c r="AA439" i="1" s="1"/>
  <c r="AP439" i="1" s="1"/>
  <c r="V439" i="1"/>
  <c r="F439" i="1"/>
  <c r="Y438" i="1"/>
  <c r="AA438" i="1" s="1"/>
  <c r="AP438" i="1" s="1"/>
  <c r="V438" i="1"/>
  <c r="F438" i="1"/>
  <c r="Y437" i="1"/>
  <c r="AA437" i="1" s="1"/>
  <c r="AP437" i="1" s="1"/>
  <c r="V437" i="1"/>
  <c r="F437" i="1"/>
  <c r="Y436" i="1"/>
  <c r="AA436" i="1" s="1"/>
  <c r="AP436" i="1" s="1"/>
  <c r="V436" i="1"/>
  <c r="F436" i="1"/>
  <c r="Y435" i="1"/>
  <c r="AA435" i="1" s="1"/>
  <c r="AP435" i="1" s="1"/>
  <c r="V435" i="1"/>
  <c r="F435" i="1"/>
  <c r="Y434" i="1"/>
  <c r="AA434" i="1" s="1"/>
  <c r="AP434" i="1" s="1"/>
  <c r="V434" i="1"/>
  <c r="F434" i="1"/>
  <c r="Y433" i="1"/>
  <c r="AA433" i="1" s="1"/>
  <c r="AP433" i="1" s="1"/>
  <c r="V433" i="1"/>
  <c r="F433" i="1"/>
  <c r="Y432" i="1"/>
  <c r="AA432" i="1" s="1"/>
  <c r="AP432" i="1" s="1"/>
  <c r="V432" i="1"/>
  <c r="F432" i="1"/>
  <c r="Y431" i="1"/>
  <c r="AA431" i="1" s="1"/>
  <c r="AP431" i="1" s="1"/>
  <c r="V431" i="1"/>
  <c r="F431" i="1"/>
  <c r="AA430" i="1"/>
  <c r="AP430" i="1" s="1"/>
  <c r="Y430" i="1"/>
  <c r="V430" i="1"/>
  <c r="F430" i="1"/>
  <c r="V429" i="1"/>
  <c r="Y428" i="1"/>
  <c r="AA428" i="1" s="1"/>
  <c r="AP428" i="1" s="1"/>
  <c r="V428" i="1"/>
  <c r="F428" i="1"/>
  <c r="Y427" i="1"/>
  <c r="AA427" i="1" s="1"/>
  <c r="AP427" i="1" s="1"/>
  <c r="V427" i="1"/>
  <c r="F427" i="1"/>
  <c r="Y426" i="1"/>
  <c r="AA426" i="1" s="1"/>
  <c r="AP426" i="1" s="1"/>
  <c r="V426" i="1"/>
  <c r="F426" i="1"/>
  <c r="Y425" i="1"/>
  <c r="AA425" i="1" s="1"/>
  <c r="AP425" i="1" s="1"/>
  <c r="V425" i="1"/>
  <c r="F425" i="1"/>
  <c r="AA424" i="1"/>
  <c r="AP424" i="1" s="1"/>
  <c r="V424" i="1"/>
  <c r="F424" i="1"/>
  <c r="AA423" i="1"/>
  <c r="AP423" i="1" s="1"/>
  <c r="Y423" i="1"/>
  <c r="V423" i="1"/>
  <c r="F423" i="1"/>
  <c r="Y422" i="1"/>
  <c r="AA422" i="1" s="1"/>
  <c r="AP422" i="1" s="1"/>
  <c r="V422" i="1"/>
  <c r="F422" i="1"/>
  <c r="Y421" i="1"/>
  <c r="AA421" i="1" s="1"/>
  <c r="AP421" i="1" s="1"/>
  <c r="V421" i="1"/>
  <c r="F421" i="1"/>
  <c r="AA420" i="1"/>
  <c r="AP420" i="1" s="1"/>
  <c r="Y420" i="1"/>
  <c r="V420" i="1"/>
  <c r="F420" i="1"/>
  <c r="Y419" i="1"/>
  <c r="AA419" i="1" s="1"/>
  <c r="AP419" i="1" s="1"/>
  <c r="V419" i="1"/>
  <c r="F419" i="1"/>
  <c r="AA418" i="1"/>
  <c r="AP418" i="1" s="1"/>
  <c r="Y418" i="1"/>
  <c r="V418" i="1"/>
  <c r="F418" i="1"/>
  <c r="AA417" i="1"/>
  <c r="AP417" i="1" s="1"/>
  <c r="Y417" i="1"/>
  <c r="V417" i="1"/>
  <c r="F417" i="1"/>
  <c r="AA416" i="1"/>
  <c r="AP416" i="1" s="1"/>
  <c r="Y416" i="1"/>
  <c r="V416" i="1"/>
  <c r="F416" i="1"/>
  <c r="AA415" i="1"/>
  <c r="AP415" i="1" s="1"/>
  <c r="Y415" i="1"/>
  <c r="V415" i="1"/>
  <c r="F415" i="1"/>
  <c r="Y414" i="1"/>
  <c r="AA414" i="1" s="1"/>
  <c r="AP414" i="1" s="1"/>
  <c r="V414" i="1"/>
  <c r="F414" i="1"/>
  <c r="AA413" i="1"/>
  <c r="AP413" i="1" s="1"/>
  <c r="Y413" i="1"/>
  <c r="V413" i="1"/>
  <c r="F413" i="1"/>
  <c r="AA412" i="1"/>
  <c r="AP412" i="1" s="1"/>
  <c r="Y412" i="1"/>
  <c r="V412" i="1"/>
  <c r="F412" i="1"/>
  <c r="AA411" i="1"/>
  <c r="AP411" i="1" s="1"/>
  <c r="Y411" i="1"/>
  <c r="V411" i="1"/>
  <c r="F411" i="1"/>
  <c r="AA410" i="1"/>
  <c r="AP410" i="1" s="1"/>
  <c r="Y410" i="1"/>
  <c r="V410" i="1"/>
  <c r="F410" i="1"/>
  <c r="AA409" i="1"/>
  <c r="AP409" i="1" s="1"/>
  <c r="Y409" i="1"/>
  <c r="V409" i="1"/>
  <c r="F409" i="1"/>
  <c r="AA408" i="1"/>
  <c r="AP408" i="1" s="1"/>
  <c r="Y408" i="1"/>
  <c r="V408" i="1"/>
  <c r="F408" i="1"/>
  <c r="Y407" i="1"/>
  <c r="AA407" i="1" s="1"/>
  <c r="AP407" i="1" s="1"/>
  <c r="V407" i="1"/>
  <c r="F407" i="1"/>
  <c r="Y406" i="1"/>
  <c r="AA406" i="1" s="1"/>
  <c r="AP406" i="1" s="1"/>
  <c r="V406" i="1"/>
  <c r="F406" i="1"/>
  <c r="Y405" i="1"/>
  <c r="AA405" i="1" s="1"/>
  <c r="AP405" i="1" s="1"/>
  <c r="V405" i="1"/>
  <c r="F405" i="1"/>
  <c r="Y404" i="1"/>
  <c r="AA404" i="1" s="1"/>
  <c r="AP404" i="1" s="1"/>
  <c r="V404" i="1"/>
  <c r="F404" i="1"/>
  <c r="Y403" i="1"/>
  <c r="AA403" i="1" s="1"/>
  <c r="AP403" i="1" s="1"/>
  <c r="V403" i="1"/>
  <c r="F403" i="1"/>
  <c r="Y402" i="1"/>
  <c r="AA402" i="1" s="1"/>
  <c r="AP402" i="1" s="1"/>
  <c r="V402" i="1"/>
  <c r="F402" i="1"/>
  <c r="AA401" i="1"/>
  <c r="AP401" i="1" s="1"/>
  <c r="Y401" i="1"/>
  <c r="V401" i="1"/>
  <c r="F401" i="1"/>
  <c r="AA400" i="1"/>
  <c r="AP400" i="1" s="1"/>
  <c r="Y400" i="1"/>
  <c r="V400" i="1"/>
  <c r="F400" i="1"/>
  <c r="Y399" i="1"/>
  <c r="AA399" i="1" s="1"/>
  <c r="AP399" i="1" s="1"/>
  <c r="V399" i="1"/>
  <c r="F399" i="1"/>
  <c r="Y398" i="1"/>
  <c r="AA398" i="1" s="1"/>
  <c r="AP398" i="1" s="1"/>
  <c r="V398" i="1"/>
  <c r="F398" i="1"/>
  <c r="Y397" i="1"/>
  <c r="AA397" i="1" s="1"/>
  <c r="AP397" i="1" s="1"/>
  <c r="V397" i="1"/>
  <c r="F397" i="1"/>
  <c r="AA396" i="1"/>
  <c r="AP396" i="1" s="1"/>
  <c r="Y396" i="1"/>
  <c r="V396" i="1"/>
  <c r="F396" i="1"/>
  <c r="Y395" i="1"/>
  <c r="AA395" i="1" s="1"/>
  <c r="AP395" i="1" s="1"/>
  <c r="V395" i="1"/>
  <c r="F395" i="1"/>
  <c r="Y394" i="1"/>
  <c r="AA394" i="1" s="1"/>
  <c r="AP394" i="1" s="1"/>
  <c r="V394" i="1"/>
  <c r="F394" i="1"/>
  <c r="AA393" i="1"/>
  <c r="AP393" i="1" s="1"/>
  <c r="V393" i="1"/>
  <c r="F393" i="1"/>
  <c r="Y392" i="1"/>
  <c r="AA392" i="1" s="1"/>
  <c r="AP392" i="1" s="1"/>
  <c r="V392" i="1"/>
  <c r="F392" i="1"/>
  <c r="AA391" i="1"/>
  <c r="AP391" i="1" s="1"/>
  <c r="Y391" i="1"/>
  <c r="V391" i="1"/>
  <c r="F391" i="1"/>
  <c r="AA390" i="1"/>
  <c r="AP390" i="1" s="1"/>
  <c r="Y390" i="1"/>
  <c r="V390" i="1"/>
  <c r="F390" i="1"/>
  <c r="Y389" i="1"/>
  <c r="AA389" i="1" s="1"/>
  <c r="AP389" i="1" s="1"/>
  <c r="V389" i="1"/>
  <c r="F389" i="1"/>
  <c r="Y388" i="1"/>
  <c r="AA388" i="1" s="1"/>
  <c r="AP388" i="1" s="1"/>
  <c r="V388" i="1"/>
  <c r="F388" i="1"/>
  <c r="AA387" i="1"/>
  <c r="AP387" i="1" s="1"/>
  <c r="Y387" i="1"/>
  <c r="V387" i="1"/>
  <c r="F387" i="1"/>
  <c r="AA386" i="1"/>
  <c r="AP386" i="1" s="1"/>
  <c r="Y386" i="1"/>
  <c r="V386" i="1"/>
  <c r="F386" i="1"/>
  <c r="AA385" i="1"/>
  <c r="AP385" i="1" s="1"/>
  <c r="Y385" i="1"/>
  <c r="V385" i="1"/>
  <c r="F385" i="1"/>
  <c r="AA384" i="1"/>
  <c r="AP384" i="1" s="1"/>
  <c r="Y384" i="1"/>
  <c r="V384" i="1"/>
  <c r="F384" i="1"/>
  <c r="AA383" i="1"/>
  <c r="AP383" i="1" s="1"/>
  <c r="Y383" i="1"/>
  <c r="V383" i="1"/>
  <c r="F383" i="1"/>
  <c r="AA382" i="1"/>
  <c r="AP382" i="1" s="1"/>
  <c r="Y382" i="1"/>
  <c r="V382" i="1"/>
  <c r="F382" i="1"/>
  <c r="Y381" i="1"/>
  <c r="AA381" i="1" s="1"/>
  <c r="AP381" i="1" s="1"/>
  <c r="V381" i="1"/>
  <c r="Y380" i="1"/>
  <c r="AA380" i="1" s="1"/>
  <c r="AP380" i="1" s="1"/>
  <c r="V380" i="1"/>
  <c r="Y379" i="1"/>
  <c r="AA379" i="1" s="1"/>
  <c r="AP379" i="1" s="1"/>
  <c r="V379" i="1"/>
  <c r="F379" i="1"/>
  <c r="Y378" i="1"/>
  <c r="AA378" i="1" s="1"/>
  <c r="AP378" i="1" s="1"/>
  <c r="V378" i="1"/>
  <c r="F378" i="1"/>
  <c r="Y377" i="1"/>
  <c r="AA377" i="1" s="1"/>
  <c r="AP377" i="1" s="1"/>
  <c r="V377" i="1"/>
  <c r="F377" i="1"/>
  <c r="AA376" i="1"/>
  <c r="AP376" i="1" s="1"/>
  <c r="Y376" i="1"/>
  <c r="V376" i="1"/>
  <c r="F376" i="1"/>
  <c r="Y375" i="1"/>
  <c r="AA375" i="1" s="1"/>
  <c r="AP375" i="1" s="1"/>
  <c r="V375" i="1"/>
  <c r="F375" i="1"/>
  <c r="Y374" i="1"/>
  <c r="AA374" i="1" s="1"/>
  <c r="AP374" i="1" s="1"/>
  <c r="V374" i="1"/>
  <c r="F374" i="1"/>
  <c r="Y373" i="1"/>
  <c r="AA373" i="1" s="1"/>
  <c r="AP373" i="1" s="1"/>
  <c r="V373" i="1"/>
  <c r="F373" i="1"/>
  <c r="Y372" i="1"/>
  <c r="AA372" i="1" s="1"/>
  <c r="AP372" i="1" s="1"/>
  <c r="V372" i="1"/>
  <c r="F372" i="1"/>
  <c r="AA371" i="1"/>
  <c r="AP371" i="1" s="1"/>
  <c r="Y371" i="1"/>
  <c r="V371" i="1"/>
  <c r="F371" i="1"/>
  <c r="Y370" i="1"/>
  <c r="AA370" i="1" s="1"/>
  <c r="AP370" i="1" s="1"/>
  <c r="V370" i="1"/>
  <c r="F370" i="1"/>
  <c r="Y369" i="1"/>
  <c r="AA369" i="1" s="1"/>
  <c r="AP369" i="1" s="1"/>
  <c r="V369" i="1"/>
  <c r="F369" i="1"/>
  <c r="Y368" i="1"/>
  <c r="AA368" i="1" s="1"/>
  <c r="AP368" i="1" s="1"/>
  <c r="V368" i="1"/>
  <c r="F368" i="1"/>
  <c r="Y367" i="1"/>
  <c r="AA367" i="1" s="1"/>
  <c r="AP367" i="1" s="1"/>
  <c r="V367" i="1"/>
  <c r="F367" i="1"/>
  <c r="Y366" i="1"/>
  <c r="AA366" i="1" s="1"/>
  <c r="AP366" i="1" s="1"/>
  <c r="V366" i="1"/>
  <c r="F366" i="1"/>
  <c r="Y365" i="1"/>
  <c r="AA365" i="1" s="1"/>
  <c r="AP365" i="1" s="1"/>
  <c r="V365" i="1"/>
  <c r="F365" i="1"/>
  <c r="Y364" i="1"/>
  <c r="AA364" i="1" s="1"/>
  <c r="AP364" i="1" s="1"/>
  <c r="V364" i="1"/>
  <c r="F364" i="1"/>
  <c r="Y363" i="1"/>
  <c r="AA363" i="1" s="1"/>
  <c r="AP363" i="1" s="1"/>
  <c r="V363" i="1"/>
  <c r="F363" i="1"/>
  <c r="Y362" i="1"/>
  <c r="AA362" i="1" s="1"/>
  <c r="AP362" i="1" s="1"/>
  <c r="V362" i="1"/>
  <c r="F362" i="1"/>
  <c r="Y361" i="1"/>
  <c r="AA361" i="1" s="1"/>
  <c r="AP361" i="1" s="1"/>
  <c r="V361" i="1"/>
  <c r="F361" i="1"/>
  <c r="Y360" i="1"/>
  <c r="AA360" i="1" s="1"/>
  <c r="AP360" i="1" s="1"/>
  <c r="V360" i="1"/>
  <c r="F360" i="1"/>
  <c r="Y359" i="1"/>
  <c r="AA359" i="1" s="1"/>
  <c r="AP359" i="1" s="1"/>
  <c r="V359" i="1"/>
  <c r="F359" i="1"/>
  <c r="Y358" i="1"/>
  <c r="AA358" i="1" s="1"/>
  <c r="AP358" i="1" s="1"/>
  <c r="V358" i="1"/>
  <c r="F358" i="1"/>
  <c r="Y357" i="1"/>
  <c r="AA357" i="1" s="1"/>
  <c r="AP357" i="1" s="1"/>
  <c r="V357" i="1"/>
  <c r="F357" i="1"/>
  <c r="Y356" i="1"/>
  <c r="AA356" i="1" s="1"/>
  <c r="AP356" i="1" s="1"/>
  <c r="V356" i="1"/>
  <c r="F356" i="1"/>
  <c r="Y355" i="1"/>
  <c r="AA355" i="1" s="1"/>
  <c r="AP355" i="1" s="1"/>
  <c r="V355" i="1"/>
  <c r="F355" i="1"/>
  <c r="AA354" i="1"/>
  <c r="AP354" i="1" s="1"/>
  <c r="Y354" i="1"/>
  <c r="V354" i="1"/>
  <c r="F354" i="1"/>
  <c r="Y353" i="1"/>
  <c r="AA353" i="1" s="1"/>
  <c r="AP353" i="1" s="1"/>
  <c r="V353" i="1"/>
  <c r="F353" i="1"/>
  <c r="AA352" i="1"/>
  <c r="AP352" i="1" s="1"/>
  <c r="Y352" i="1"/>
  <c r="V352" i="1"/>
  <c r="F352" i="1"/>
  <c r="AA351" i="1"/>
  <c r="AP351" i="1" s="1"/>
  <c r="Y351" i="1"/>
  <c r="V351" i="1"/>
  <c r="F351" i="1"/>
  <c r="Y350" i="1"/>
  <c r="AA350" i="1" s="1"/>
  <c r="AP350" i="1" s="1"/>
  <c r="V350" i="1"/>
  <c r="F350" i="1"/>
  <c r="AA349" i="1"/>
  <c r="AP349" i="1" s="1"/>
  <c r="Y349" i="1"/>
  <c r="V349" i="1"/>
  <c r="F349" i="1"/>
  <c r="AA348" i="1"/>
  <c r="AP348" i="1" s="1"/>
  <c r="Y348" i="1"/>
  <c r="V348" i="1"/>
  <c r="F348" i="1"/>
  <c r="Y347" i="1"/>
  <c r="AA347" i="1" s="1"/>
  <c r="AP347" i="1" s="1"/>
  <c r="V347" i="1"/>
  <c r="F347" i="1"/>
  <c r="Y346" i="1"/>
  <c r="AA346" i="1" s="1"/>
  <c r="AP346" i="1" s="1"/>
  <c r="V346" i="1"/>
  <c r="F346" i="1"/>
  <c r="Y345" i="1"/>
  <c r="AA345" i="1" s="1"/>
  <c r="AP345" i="1" s="1"/>
  <c r="V345" i="1"/>
  <c r="F345" i="1"/>
  <c r="Y344" i="1"/>
  <c r="AA344" i="1" s="1"/>
  <c r="AP344" i="1" s="1"/>
  <c r="V344" i="1"/>
  <c r="F344" i="1"/>
  <c r="Y343" i="1"/>
  <c r="AA343" i="1" s="1"/>
  <c r="AP343" i="1" s="1"/>
  <c r="V343" i="1"/>
  <c r="F343" i="1"/>
  <c r="AA342" i="1"/>
  <c r="AP342" i="1" s="1"/>
  <c r="V342" i="1"/>
  <c r="F342" i="1"/>
  <c r="Y341" i="1"/>
  <c r="AA341" i="1" s="1"/>
  <c r="AP341" i="1" s="1"/>
  <c r="V341" i="1"/>
  <c r="F341" i="1"/>
  <c r="Y340" i="1"/>
  <c r="AA340" i="1" s="1"/>
  <c r="AP340" i="1" s="1"/>
  <c r="V340" i="1"/>
  <c r="F340" i="1"/>
  <c r="Y339" i="1"/>
  <c r="AA339" i="1" s="1"/>
  <c r="AP339" i="1" s="1"/>
  <c r="V339" i="1"/>
  <c r="F339" i="1"/>
  <c r="Y338" i="1"/>
  <c r="AA338" i="1" s="1"/>
  <c r="AP338" i="1" s="1"/>
  <c r="V338" i="1"/>
  <c r="F338" i="1"/>
  <c r="Y337" i="1"/>
  <c r="AA337" i="1" s="1"/>
  <c r="AP337" i="1" s="1"/>
  <c r="V337" i="1"/>
  <c r="F337" i="1"/>
  <c r="AA336" i="1"/>
  <c r="AP336" i="1" s="1"/>
  <c r="Y336" i="1"/>
  <c r="V336" i="1"/>
  <c r="F336" i="1"/>
  <c r="Y335" i="1"/>
  <c r="AA335" i="1" s="1"/>
  <c r="AP335" i="1" s="1"/>
  <c r="V335" i="1"/>
  <c r="F335" i="1"/>
  <c r="Y334" i="1"/>
  <c r="AA334" i="1" s="1"/>
  <c r="AP334" i="1" s="1"/>
  <c r="V334" i="1"/>
  <c r="F334" i="1"/>
  <c r="Y333" i="1"/>
  <c r="AA333" i="1" s="1"/>
  <c r="AP333" i="1" s="1"/>
  <c r="V333" i="1"/>
  <c r="F333" i="1"/>
  <c r="Y332" i="1"/>
  <c r="AA332" i="1" s="1"/>
  <c r="AP332" i="1" s="1"/>
  <c r="V332" i="1"/>
  <c r="F332" i="1"/>
  <c r="AA331" i="1"/>
  <c r="AP331" i="1" s="1"/>
  <c r="Y331" i="1"/>
  <c r="V331" i="1"/>
  <c r="F331" i="1"/>
  <c r="Y330" i="1"/>
  <c r="AA330" i="1" s="1"/>
  <c r="AP330" i="1" s="1"/>
  <c r="V330" i="1"/>
  <c r="F330" i="1"/>
  <c r="Y329" i="1"/>
  <c r="AA329" i="1" s="1"/>
  <c r="AP329" i="1" s="1"/>
  <c r="V329" i="1"/>
  <c r="F329" i="1"/>
  <c r="Y328" i="1"/>
  <c r="AA328" i="1" s="1"/>
  <c r="AP328" i="1" s="1"/>
  <c r="V328" i="1"/>
  <c r="F328" i="1"/>
  <c r="Y327" i="1"/>
  <c r="AA327" i="1" s="1"/>
  <c r="AP327" i="1" s="1"/>
  <c r="V327" i="1"/>
  <c r="F327" i="1"/>
  <c r="Y326" i="1"/>
  <c r="AA326" i="1" s="1"/>
  <c r="AP326" i="1" s="1"/>
  <c r="V326" i="1"/>
  <c r="F326" i="1"/>
  <c r="AA325" i="1"/>
  <c r="AP325" i="1" s="1"/>
  <c r="Y325" i="1"/>
  <c r="V325" i="1"/>
  <c r="F325" i="1"/>
  <c r="AA324" i="1"/>
  <c r="AP324" i="1" s="1"/>
  <c r="Y324" i="1"/>
  <c r="V324" i="1"/>
  <c r="F324" i="1"/>
  <c r="AA323" i="1"/>
  <c r="AP323" i="1" s="1"/>
  <c r="V323" i="1"/>
  <c r="F323" i="1"/>
  <c r="Y322" i="1"/>
  <c r="AA322" i="1" s="1"/>
  <c r="AP322" i="1" s="1"/>
  <c r="V322" i="1"/>
  <c r="F322" i="1"/>
  <c r="Y321" i="1"/>
  <c r="AA321" i="1" s="1"/>
  <c r="AP321" i="1" s="1"/>
  <c r="V321" i="1"/>
  <c r="F321" i="1"/>
  <c r="AA320" i="1"/>
  <c r="AP320" i="1" s="1"/>
  <c r="Y320" i="1"/>
  <c r="V320" i="1"/>
  <c r="F320" i="1"/>
  <c r="Y319" i="1"/>
  <c r="AA319" i="1" s="1"/>
  <c r="AP319" i="1" s="1"/>
  <c r="V319" i="1"/>
  <c r="F319" i="1"/>
  <c r="Y318" i="1"/>
  <c r="AA318" i="1" s="1"/>
  <c r="AP318" i="1" s="1"/>
  <c r="V318" i="1"/>
  <c r="F318" i="1"/>
  <c r="Y317" i="1"/>
  <c r="AA317" i="1" s="1"/>
  <c r="AP317" i="1" s="1"/>
  <c r="V317" i="1"/>
  <c r="F317" i="1"/>
  <c r="Y316" i="1"/>
  <c r="AA316" i="1" s="1"/>
  <c r="AP316" i="1" s="1"/>
  <c r="V316" i="1"/>
  <c r="F316" i="1"/>
  <c r="Y315" i="1"/>
  <c r="AA315" i="1" s="1"/>
  <c r="AP315" i="1" s="1"/>
  <c r="V315" i="1"/>
  <c r="F315" i="1"/>
  <c r="Y314" i="1"/>
  <c r="AA314" i="1" s="1"/>
  <c r="AP314" i="1" s="1"/>
  <c r="V314" i="1"/>
  <c r="F314" i="1"/>
  <c r="AA313" i="1"/>
  <c r="AP313" i="1" s="1"/>
  <c r="Y313" i="1"/>
  <c r="V313" i="1"/>
  <c r="F313" i="1"/>
  <c r="Y312" i="1"/>
  <c r="AA312" i="1" s="1"/>
  <c r="AP312" i="1" s="1"/>
  <c r="V312" i="1"/>
  <c r="Y311" i="1"/>
  <c r="AA311" i="1" s="1"/>
  <c r="AP311" i="1" s="1"/>
  <c r="V311" i="1"/>
  <c r="F311" i="1"/>
  <c r="Y310" i="1"/>
  <c r="AA310" i="1" s="1"/>
  <c r="AP310" i="1" s="1"/>
  <c r="V310" i="1"/>
  <c r="F310" i="1"/>
  <c r="Y309" i="1"/>
  <c r="AA309" i="1" s="1"/>
  <c r="AP309" i="1" s="1"/>
  <c r="V309" i="1"/>
  <c r="F309" i="1"/>
  <c r="Y308" i="1"/>
  <c r="AA308" i="1" s="1"/>
  <c r="AP308" i="1" s="1"/>
  <c r="V308" i="1"/>
  <c r="F308" i="1"/>
  <c r="Y307" i="1"/>
  <c r="AA307" i="1" s="1"/>
  <c r="AP307" i="1" s="1"/>
  <c r="V307" i="1"/>
  <c r="F307" i="1"/>
  <c r="Y306" i="1"/>
  <c r="AA306" i="1" s="1"/>
  <c r="AP306" i="1" s="1"/>
  <c r="V306" i="1"/>
  <c r="F306" i="1"/>
  <c r="Y305" i="1"/>
  <c r="AA305" i="1" s="1"/>
  <c r="AP305" i="1" s="1"/>
  <c r="V305" i="1"/>
  <c r="F305" i="1"/>
  <c r="AA304" i="1"/>
  <c r="AP304" i="1" s="1"/>
  <c r="V304" i="1"/>
  <c r="F304" i="1"/>
  <c r="AA303" i="1"/>
  <c r="AP303" i="1" s="1"/>
  <c r="Y303" i="1"/>
  <c r="V303" i="1"/>
  <c r="F303" i="1"/>
  <c r="Y302" i="1"/>
  <c r="AA302" i="1" s="1"/>
  <c r="AP302" i="1" s="1"/>
  <c r="V302" i="1"/>
  <c r="F302" i="1"/>
  <c r="Y301" i="1"/>
  <c r="AA301" i="1" s="1"/>
  <c r="AP301" i="1" s="1"/>
  <c r="V301" i="1"/>
  <c r="F301" i="1"/>
  <c r="Y300" i="1"/>
  <c r="AA300" i="1" s="1"/>
  <c r="AP300" i="1" s="1"/>
  <c r="V300" i="1"/>
  <c r="F300" i="1"/>
  <c r="Y299" i="1"/>
  <c r="AA299" i="1" s="1"/>
  <c r="AP299" i="1" s="1"/>
  <c r="V299" i="1"/>
  <c r="F299" i="1"/>
  <c r="Y298" i="1"/>
  <c r="AA298" i="1" s="1"/>
  <c r="AP298" i="1" s="1"/>
  <c r="V298" i="1"/>
  <c r="F298" i="1"/>
  <c r="Y297" i="1"/>
  <c r="AA297" i="1" s="1"/>
  <c r="AP297" i="1" s="1"/>
  <c r="V297" i="1"/>
  <c r="F297" i="1"/>
  <c r="Y296" i="1"/>
  <c r="AA296" i="1" s="1"/>
  <c r="AP296" i="1" s="1"/>
  <c r="V296" i="1"/>
  <c r="F296" i="1"/>
  <c r="Y295" i="1"/>
  <c r="AA295" i="1" s="1"/>
  <c r="AP295" i="1" s="1"/>
  <c r="V295" i="1"/>
  <c r="F295" i="1"/>
  <c r="Y294" i="1"/>
  <c r="AA294" i="1" s="1"/>
  <c r="AP294" i="1" s="1"/>
  <c r="V294" i="1"/>
  <c r="F294" i="1"/>
  <c r="AA293" i="1"/>
  <c r="AP293" i="1" s="1"/>
  <c r="V293" i="1"/>
  <c r="F293" i="1"/>
  <c r="Y292" i="1"/>
  <c r="AA292" i="1" s="1"/>
  <c r="AP292" i="1" s="1"/>
  <c r="V292" i="1"/>
  <c r="F292" i="1"/>
  <c r="Y291" i="1"/>
  <c r="AA291" i="1" s="1"/>
  <c r="AP291" i="1" s="1"/>
  <c r="V291" i="1"/>
  <c r="F291" i="1"/>
  <c r="AA290" i="1"/>
  <c r="AP290" i="1" s="1"/>
  <c r="Y290" i="1"/>
  <c r="V290" i="1"/>
  <c r="F290" i="1"/>
  <c r="AA289" i="1"/>
  <c r="AP289" i="1" s="1"/>
  <c r="Y289" i="1"/>
  <c r="V289" i="1"/>
  <c r="F289" i="1"/>
  <c r="AA288" i="1"/>
  <c r="AP288" i="1" s="1"/>
  <c r="Y288" i="1"/>
  <c r="V288" i="1"/>
  <c r="F288" i="1"/>
  <c r="AA287" i="1"/>
  <c r="AP287" i="1" s="1"/>
  <c r="Y287" i="1"/>
  <c r="V287" i="1"/>
  <c r="F287" i="1"/>
  <c r="Y286" i="1"/>
  <c r="AA286" i="1" s="1"/>
  <c r="AP286" i="1" s="1"/>
  <c r="V286" i="1"/>
  <c r="F286" i="1"/>
  <c r="Y285" i="1"/>
  <c r="AA285" i="1" s="1"/>
  <c r="AP285" i="1" s="1"/>
  <c r="V285" i="1"/>
  <c r="F285" i="1"/>
  <c r="Y284" i="1"/>
  <c r="AA284" i="1" s="1"/>
  <c r="AP284" i="1" s="1"/>
  <c r="V284" i="1"/>
  <c r="F284" i="1"/>
  <c r="Y283" i="1"/>
  <c r="AA283" i="1" s="1"/>
  <c r="AP283" i="1" s="1"/>
  <c r="V283" i="1"/>
  <c r="Y282" i="1"/>
  <c r="AA282" i="1" s="1"/>
  <c r="AP282" i="1" s="1"/>
  <c r="V282" i="1"/>
  <c r="F282" i="1"/>
  <c r="Y281" i="1"/>
  <c r="AA281" i="1" s="1"/>
  <c r="AP281" i="1" s="1"/>
  <c r="V281" i="1"/>
  <c r="F281" i="1"/>
  <c r="Y280" i="1"/>
  <c r="AA280" i="1" s="1"/>
  <c r="AP280" i="1" s="1"/>
  <c r="V280" i="1"/>
  <c r="Y279" i="1"/>
  <c r="AA279" i="1" s="1"/>
  <c r="AP279" i="1" s="1"/>
  <c r="V279" i="1"/>
  <c r="Y278" i="1"/>
  <c r="AA278" i="1" s="1"/>
  <c r="AP278" i="1" s="1"/>
  <c r="V278" i="1"/>
  <c r="F278" i="1"/>
  <c r="Y277" i="1"/>
  <c r="AA277" i="1" s="1"/>
  <c r="AP277" i="1" s="1"/>
  <c r="V277" i="1"/>
  <c r="F277" i="1"/>
  <c r="Y276" i="1"/>
  <c r="AA276" i="1" s="1"/>
  <c r="AP276" i="1" s="1"/>
  <c r="V276" i="1"/>
  <c r="F276" i="1"/>
  <c r="AA275" i="1"/>
  <c r="AP275" i="1" s="1"/>
  <c r="Y275" i="1"/>
  <c r="V275" i="1"/>
  <c r="F275" i="1"/>
  <c r="Y274" i="1"/>
  <c r="AA274" i="1" s="1"/>
  <c r="AP274" i="1" s="1"/>
  <c r="V274" i="1"/>
  <c r="F274" i="1"/>
  <c r="AA273" i="1"/>
  <c r="AP273" i="1" s="1"/>
  <c r="Y273" i="1"/>
  <c r="V273" i="1"/>
  <c r="F273" i="1"/>
  <c r="AA272" i="1"/>
  <c r="AP272" i="1" s="1"/>
  <c r="Y272" i="1"/>
  <c r="V272" i="1"/>
  <c r="F272" i="1"/>
  <c r="AA271" i="1"/>
  <c r="AP271" i="1" s="1"/>
  <c r="Y271" i="1"/>
  <c r="V271" i="1"/>
  <c r="F271" i="1"/>
  <c r="Y270" i="1"/>
  <c r="AA270" i="1" s="1"/>
  <c r="AP270" i="1" s="1"/>
  <c r="V270" i="1"/>
  <c r="F270" i="1"/>
  <c r="Y269" i="1"/>
  <c r="AA269" i="1" s="1"/>
  <c r="AP269" i="1" s="1"/>
  <c r="V269" i="1"/>
  <c r="F269" i="1"/>
  <c r="Y268" i="1"/>
  <c r="AA268" i="1" s="1"/>
  <c r="AP268" i="1" s="1"/>
  <c r="V268" i="1"/>
  <c r="F268" i="1"/>
  <c r="Y267" i="1"/>
  <c r="AA267" i="1" s="1"/>
  <c r="AP267" i="1" s="1"/>
  <c r="V267" i="1"/>
  <c r="F267" i="1"/>
  <c r="Y266" i="1"/>
  <c r="AA266" i="1" s="1"/>
  <c r="AP266" i="1" s="1"/>
  <c r="V266" i="1"/>
  <c r="F266" i="1"/>
  <c r="Y265" i="1"/>
  <c r="AA265" i="1" s="1"/>
  <c r="AP265" i="1" s="1"/>
  <c r="V265" i="1"/>
  <c r="Y264" i="1"/>
  <c r="AA264" i="1" s="1"/>
  <c r="AP264" i="1" s="1"/>
  <c r="V264" i="1"/>
  <c r="F264" i="1"/>
  <c r="AA263" i="1"/>
  <c r="AP263" i="1" s="1"/>
  <c r="Y263" i="1"/>
  <c r="V263" i="1"/>
  <c r="F263" i="1"/>
  <c r="AA262" i="1"/>
  <c r="AP262" i="1" s="1"/>
  <c r="Y262" i="1"/>
  <c r="V262" i="1"/>
  <c r="F262" i="1"/>
  <c r="Y261" i="1"/>
  <c r="AA261" i="1" s="1"/>
  <c r="AP261" i="1" s="1"/>
  <c r="V261" i="1"/>
  <c r="F261" i="1"/>
  <c r="Y260" i="1"/>
  <c r="AA260" i="1" s="1"/>
  <c r="AP260" i="1" s="1"/>
  <c r="V260" i="1"/>
  <c r="F260" i="1"/>
  <c r="Y259" i="1"/>
  <c r="AA259" i="1" s="1"/>
  <c r="AP259" i="1" s="1"/>
  <c r="V259" i="1"/>
  <c r="F259" i="1"/>
  <c r="Y258" i="1"/>
  <c r="AA258" i="1" s="1"/>
  <c r="AP258" i="1" s="1"/>
  <c r="V258" i="1"/>
  <c r="F258" i="1"/>
  <c r="AA257" i="1"/>
  <c r="AP257" i="1" s="1"/>
  <c r="Y257" i="1"/>
  <c r="V257" i="1"/>
  <c r="F257" i="1"/>
  <c r="AA256" i="1"/>
  <c r="AP256" i="1" s="1"/>
  <c r="Y256" i="1"/>
  <c r="V256" i="1"/>
  <c r="F256" i="1"/>
  <c r="AA255" i="1"/>
  <c r="AP255" i="1" s="1"/>
  <c r="Y255" i="1"/>
  <c r="V255" i="1"/>
  <c r="F255" i="1"/>
  <c r="Y254" i="1"/>
  <c r="AA254" i="1" s="1"/>
  <c r="AP254" i="1" s="1"/>
  <c r="V254" i="1"/>
  <c r="Y253" i="1"/>
  <c r="AA253" i="1" s="1"/>
  <c r="AP253" i="1" s="1"/>
  <c r="V253" i="1"/>
  <c r="F253" i="1"/>
  <c r="Y252" i="1"/>
  <c r="AA252" i="1" s="1"/>
  <c r="AP252" i="1" s="1"/>
  <c r="V252" i="1"/>
  <c r="V251" i="1"/>
  <c r="Y250" i="1"/>
  <c r="AA250" i="1" s="1"/>
  <c r="AP250" i="1" s="1"/>
  <c r="V250" i="1"/>
  <c r="F250" i="1"/>
  <c r="AA249" i="1"/>
  <c r="AP249" i="1" s="1"/>
  <c r="Y249" i="1"/>
  <c r="V249" i="1"/>
  <c r="F249" i="1"/>
  <c r="V248" i="1"/>
  <c r="Y247" i="1"/>
  <c r="AA247" i="1" s="1"/>
  <c r="AP247" i="1" s="1"/>
  <c r="V247" i="1"/>
  <c r="F247" i="1"/>
  <c r="AA246" i="1"/>
  <c r="AP246" i="1" s="1"/>
  <c r="Y246" i="1"/>
  <c r="V246" i="1"/>
  <c r="F246" i="1"/>
  <c r="AA245" i="1"/>
  <c r="AP245" i="1" s="1"/>
  <c r="Y245" i="1"/>
  <c r="V245" i="1"/>
  <c r="F245" i="1"/>
  <c r="Y244" i="1"/>
  <c r="AA244" i="1" s="1"/>
  <c r="AP244" i="1" s="1"/>
  <c r="V244" i="1"/>
  <c r="F244" i="1"/>
  <c r="Y243" i="1"/>
  <c r="AA243" i="1" s="1"/>
  <c r="AP243" i="1" s="1"/>
  <c r="V243" i="1"/>
  <c r="F243" i="1"/>
  <c r="AA242" i="1"/>
  <c r="AP242" i="1" s="1"/>
  <c r="Y242" i="1"/>
  <c r="V242" i="1"/>
  <c r="F242" i="1"/>
  <c r="AA241" i="1"/>
  <c r="AP241" i="1" s="1"/>
  <c r="Y241" i="1"/>
  <c r="V241" i="1"/>
  <c r="F241" i="1"/>
  <c r="Y240" i="1"/>
  <c r="AA240" i="1" s="1"/>
  <c r="AP240" i="1" s="1"/>
  <c r="V240" i="1"/>
  <c r="F240" i="1"/>
  <c r="Y239" i="1"/>
  <c r="AA239" i="1" s="1"/>
  <c r="AP239" i="1" s="1"/>
  <c r="V239" i="1"/>
  <c r="F239" i="1"/>
  <c r="AA238" i="1"/>
  <c r="AP238" i="1" s="1"/>
  <c r="Y238" i="1"/>
  <c r="V238" i="1"/>
  <c r="F238" i="1"/>
  <c r="Y237" i="1"/>
  <c r="AA237" i="1" s="1"/>
  <c r="AP237" i="1" s="1"/>
  <c r="V237" i="1"/>
  <c r="F237" i="1"/>
  <c r="Y236" i="1"/>
  <c r="AA236" i="1" s="1"/>
  <c r="AP236" i="1" s="1"/>
  <c r="V236" i="1"/>
  <c r="F236" i="1"/>
  <c r="Y235" i="1"/>
  <c r="AA235" i="1" s="1"/>
  <c r="AP235" i="1" s="1"/>
  <c r="V235" i="1"/>
  <c r="F235" i="1"/>
  <c r="Y234" i="1"/>
  <c r="AA234" i="1" s="1"/>
  <c r="AP234" i="1" s="1"/>
  <c r="V234" i="1"/>
  <c r="F234" i="1"/>
  <c r="Y233" i="1"/>
  <c r="AA233" i="1" s="1"/>
  <c r="AP233" i="1" s="1"/>
  <c r="V233" i="1"/>
  <c r="F233" i="1"/>
  <c r="Y232" i="1"/>
  <c r="AA232" i="1" s="1"/>
  <c r="AP232" i="1" s="1"/>
  <c r="V232" i="1"/>
  <c r="F232" i="1"/>
  <c r="Y231" i="1"/>
  <c r="AA231" i="1" s="1"/>
  <c r="AP231" i="1" s="1"/>
  <c r="V231" i="1"/>
  <c r="F231" i="1"/>
  <c r="AA230" i="1"/>
  <c r="AP230" i="1" s="1"/>
  <c r="Y230" i="1"/>
  <c r="V230" i="1"/>
  <c r="F230" i="1"/>
  <c r="AA229" i="1"/>
  <c r="AP229" i="1" s="1"/>
  <c r="V229" i="1"/>
  <c r="F229" i="1"/>
  <c r="AA228" i="1"/>
  <c r="AP228" i="1" s="1"/>
  <c r="Y228" i="1"/>
  <c r="V228" i="1"/>
  <c r="F228" i="1"/>
  <c r="AA227" i="1"/>
  <c r="AP227" i="1" s="1"/>
  <c r="Y227" i="1"/>
  <c r="V227" i="1"/>
  <c r="F227" i="1"/>
  <c r="Y226" i="1"/>
  <c r="AA226" i="1" s="1"/>
  <c r="AP226" i="1" s="1"/>
  <c r="V226" i="1"/>
  <c r="F226" i="1"/>
  <c r="Y225" i="1"/>
  <c r="AA225" i="1" s="1"/>
  <c r="AP225" i="1" s="1"/>
  <c r="V225" i="1"/>
  <c r="F225" i="1"/>
  <c r="AA224" i="1"/>
  <c r="AP224" i="1" s="1"/>
  <c r="V224" i="1"/>
  <c r="F224" i="1"/>
  <c r="V223" i="1"/>
  <c r="AA222" i="1"/>
  <c r="AP222" i="1" s="1"/>
  <c r="Y222" i="1"/>
  <c r="V222" i="1"/>
  <c r="F222" i="1"/>
  <c r="AA221" i="1"/>
  <c r="AP221" i="1" s="1"/>
  <c r="Y221" i="1"/>
  <c r="V221" i="1"/>
  <c r="F221" i="1"/>
  <c r="Y220" i="1"/>
  <c r="AA220" i="1" s="1"/>
  <c r="AP220" i="1" s="1"/>
  <c r="V220" i="1"/>
  <c r="F220" i="1"/>
  <c r="Y219" i="1"/>
  <c r="AA219" i="1" s="1"/>
  <c r="AP219" i="1" s="1"/>
  <c r="V219" i="1"/>
  <c r="F219" i="1"/>
  <c r="Y218" i="1"/>
  <c r="AA218" i="1" s="1"/>
  <c r="AP218" i="1" s="1"/>
  <c r="V218" i="1"/>
  <c r="F218" i="1"/>
  <c r="Y217" i="1"/>
  <c r="AA217" i="1" s="1"/>
  <c r="AP217" i="1" s="1"/>
  <c r="V217" i="1"/>
  <c r="F217" i="1"/>
  <c r="Y216" i="1"/>
  <c r="AA216" i="1" s="1"/>
  <c r="AP216" i="1" s="1"/>
  <c r="V216" i="1"/>
  <c r="F216" i="1"/>
  <c r="Y215" i="1"/>
  <c r="AA215" i="1" s="1"/>
  <c r="AP215" i="1" s="1"/>
  <c r="V215" i="1"/>
  <c r="F215" i="1"/>
  <c r="Y214" i="1"/>
  <c r="AA214" i="1" s="1"/>
  <c r="AP214" i="1" s="1"/>
  <c r="V214" i="1"/>
  <c r="F214" i="1"/>
  <c r="Y213" i="1"/>
  <c r="AA213" i="1" s="1"/>
  <c r="AP213" i="1" s="1"/>
  <c r="V213" i="1"/>
  <c r="F213" i="1"/>
  <c r="Y212" i="1"/>
  <c r="AA212" i="1" s="1"/>
  <c r="AP212" i="1" s="1"/>
  <c r="V212" i="1"/>
  <c r="F212" i="1"/>
  <c r="Y211" i="1"/>
  <c r="AA211" i="1" s="1"/>
  <c r="AP211" i="1" s="1"/>
  <c r="V211" i="1"/>
  <c r="F211" i="1"/>
  <c r="Y210" i="1"/>
  <c r="AA210" i="1" s="1"/>
  <c r="AP210" i="1" s="1"/>
  <c r="V210" i="1"/>
  <c r="F210" i="1"/>
  <c r="Y209" i="1"/>
  <c r="AA209" i="1" s="1"/>
  <c r="AP209" i="1" s="1"/>
  <c r="V209" i="1"/>
  <c r="F209" i="1"/>
  <c r="Y208" i="1"/>
  <c r="AA208" i="1" s="1"/>
  <c r="AP208" i="1" s="1"/>
  <c r="V208" i="1"/>
  <c r="F208" i="1"/>
  <c r="Y207" i="1"/>
  <c r="AA207" i="1" s="1"/>
  <c r="AP207" i="1" s="1"/>
  <c r="V207" i="1"/>
  <c r="F207" i="1"/>
  <c r="Y206" i="1"/>
  <c r="AA206" i="1" s="1"/>
  <c r="AP206" i="1" s="1"/>
  <c r="V206" i="1"/>
  <c r="F206" i="1"/>
  <c r="Y205" i="1"/>
  <c r="AA205" i="1" s="1"/>
  <c r="AP205" i="1" s="1"/>
  <c r="V205" i="1"/>
  <c r="F205" i="1"/>
  <c r="Y204" i="1"/>
  <c r="AA204" i="1" s="1"/>
  <c r="AP204" i="1" s="1"/>
  <c r="V204" i="1"/>
  <c r="F204" i="1"/>
  <c r="Y203" i="1"/>
  <c r="AA203" i="1" s="1"/>
  <c r="AP203" i="1" s="1"/>
  <c r="V203" i="1"/>
  <c r="F203" i="1"/>
  <c r="Y202" i="1"/>
  <c r="AA202" i="1" s="1"/>
  <c r="AP202" i="1" s="1"/>
  <c r="V202" i="1"/>
  <c r="F202" i="1"/>
  <c r="Y201" i="1"/>
  <c r="AA201" i="1" s="1"/>
  <c r="AP201" i="1" s="1"/>
  <c r="V201" i="1"/>
  <c r="F201" i="1"/>
  <c r="Y200" i="1"/>
  <c r="AA200" i="1" s="1"/>
  <c r="AP200" i="1" s="1"/>
  <c r="V200" i="1"/>
  <c r="F200" i="1"/>
  <c r="Y199" i="1"/>
  <c r="AA199" i="1" s="1"/>
  <c r="AP199" i="1" s="1"/>
  <c r="V199" i="1"/>
  <c r="F199" i="1"/>
  <c r="AA198" i="1"/>
  <c r="AP198" i="1" s="1"/>
  <c r="Y198" i="1"/>
  <c r="V198" i="1"/>
  <c r="F198" i="1"/>
  <c r="AA197" i="1"/>
  <c r="AP197" i="1" s="1"/>
  <c r="Y197" i="1"/>
  <c r="V197" i="1"/>
  <c r="F197" i="1"/>
  <c r="Y196" i="1"/>
  <c r="AA196" i="1" s="1"/>
  <c r="AP196" i="1" s="1"/>
  <c r="V196" i="1"/>
  <c r="F196" i="1"/>
  <c r="Y195" i="1"/>
  <c r="AA195" i="1" s="1"/>
  <c r="AP195" i="1" s="1"/>
  <c r="V195" i="1"/>
  <c r="F195" i="1"/>
  <c r="Y194" i="1"/>
  <c r="AA194" i="1" s="1"/>
  <c r="AP194" i="1" s="1"/>
  <c r="V194" i="1"/>
  <c r="F194" i="1"/>
  <c r="AA193" i="1"/>
  <c r="AP193" i="1" s="1"/>
  <c r="Y193" i="1"/>
  <c r="V193" i="1"/>
  <c r="F193" i="1"/>
  <c r="AA192" i="1"/>
  <c r="AP192" i="1" s="1"/>
  <c r="Y192" i="1"/>
  <c r="V192" i="1"/>
  <c r="F192" i="1"/>
  <c r="Y191" i="1"/>
  <c r="AA191" i="1" s="1"/>
  <c r="AP191" i="1" s="1"/>
  <c r="V191" i="1"/>
  <c r="F191" i="1"/>
  <c r="Y190" i="1"/>
  <c r="AA190" i="1" s="1"/>
  <c r="AP190" i="1" s="1"/>
  <c r="V190" i="1"/>
  <c r="F190" i="1"/>
  <c r="AA189" i="1"/>
  <c r="AP189" i="1" s="1"/>
  <c r="Y189" i="1"/>
  <c r="V189" i="1"/>
  <c r="F189" i="1"/>
  <c r="AA188" i="1"/>
  <c r="AP188" i="1" s="1"/>
  <c r="Y188" i="1"/>
  <c r="V188" i="1"/>
  <c r="F188" i="1"/>
  <c r="AA187" i="1"/>
  <c r="AP187" i="1" s="1"/>
  <c r="Y187" i="1"/>
  <c r="V187" i="1"/>
  <c r="F187" i="1"/>
  <c r="AA186" i="1"/>
  <c r="AP186" i="1" s="1"/>
  <c r="Y186" i="1"/>
  <c r="V186" i="1"/>
  <c r="F186" i="1"/>
  <c r="AA185" i="1"/>
  <c r="AP185" i="1" s="1"/>
  <c r="Y185" i="1"/>
  <c r="V185" i="1"/>
  <c r="F185" i="1"/>
  <c r="Y184" i="1"/>
  <c r="AA184" i="1" s="1"/>
  <c r="AP184" i="1" s="1"/>
  <c r="V184" i="1"/>
  <c r="F184" i="1"/>
  <c r="Y183" i="1"/>
  <c r="AA183" i="1" s="1"/>
  <c r="AP183" i="1" s="1"/>
  <c r="V183" i="1"/>
  <c r="F183" i="1"/>
  <c r="Y182" i="1"/>
  <c r="AA182" i="1" s="1"/>
  <c r="AP182" i="1" s="1"/>
  <c r="V182" i="1"/>
  <c r="F182" i="1"/>
  <c r="Y181" i="1"/>
  <c r="AA181" i="1" s="1"/>
  <c r="AP181" i="1" s="1"/>
  <c r="V181" i="1"/>
  <c r="F181" i="1"/>
  <c r="AA180" i="1"/>
  <c r="AP180" i="1" s="1"/>
  <c r="Y180" i="1"/>
  <c r="V180" i="1"/>
  <c r="F180" i="1"/>
  <c r="Y179" i="1"/>
  <c r="AA179" i="1" s="1"/>
  <c r="AP179" i="1" s="1"/>
  <c r="V179" i="1"/>
  <c r="F179" i="1"/>
  <c r="Y178" i="1"/>
  <c r="AA178" i="1" s="1"/>
  <c r="AP178" i="1" s="1"/>
  <c r="V178" i="1"/>
  <c r="F178" i="1"/>
  <c r="Y177" i="1"/>
  <c r="AA177" i="1" s="1"/>
  <c r="AP177" i="1" s="1"/>
  <c r="V177" i="1"/>
  <c r="F177" i="1"/>
  <c r="Y176" i="1"/>
  <c r="AA176" i="1" s="1"/>
  <c r="AP176" i="1" s="1"/>
  <c r="V176" i="1"/>
  <c r="F176" i="1"/>
  <c r="Y175" i="1"/>
  <c r="AA175" i="1" s="1"/>
  <c r="AP175" i="1" s="1"/>
  <c r="V175" i="1"/>
  <c r="F175" i="1"/>
  <c r="Y174" i="1"/>
  <c r="AA174" i="1" s="1"/>
  <c r="AP174" i="1" s="1"/>
  <c r="V174" i="1"/>
  <c r="F174" i="1"/>
  <c r="Y173" i="1"/>
  <c r="AA173" i="1" s="1"/>
  <c r="AP173" i="1" s="1"/>
  <c r="V173" i="1"/>
  <c r="F173" i="1"/>
  <c r="Y172" i="1"/>
  <c r="AA172" i="1" s="1"/>
  <c r="AP172" i="1" s="1"/>
  <c r="V172" i="1"/>
  <c r="F172" i="1"/>
  <c r="Y171" i="1"/>
  <c r="AA171" i="1" s="1"/>
  <c r="AP171" i="1" s="1"/>
  <c r="V171" i="1"/>
  <c r="F171" i="1"/>
  <c r="Y170" i="1"/>
  <c r="AA170" i="1" s="1"/>
  <c r="AP170" i="1" s="1"/>
  <c r="V170" i="1"/>
  <c r="F170" i="1"/>
  <c r="Y169" i="1"/>
  <c r="AA169" i="1" s="1"/>
  <c r="AP169" i="1" s="1"/>
  <c r="V169" i="1"/>
  <c r="F169" i="1"/>
  <c r="Y168" i="1"/>
  <c r="AA168" i="1" s="1"/>
  <c r="AP168" i="1" s="1"/>
  <c r="V168" i="1"/>
  <c r="F168" i="1"/>
  <c r="Y167" i="1"/>
  <c r="AA167" i="1" s="1"/>
  <c r="AP167" i="1" s="1"/>
  <c r="V167" i="1"/>
  <c r="F167" i="1"/>
  <c r="Y166" i="1"/>
  <c r="AA166" i="1" s="1"/>
  <c r="AP166" i="1" s="1"/>
  <c r="V166" i="1"/>
  <c r="F166" i="1"/>
  <c r="Y165" i="1"/>
  <c r="AA165" i="1" s="1"/>
  <c r="AP165" i="1" s="1"/>
  <c r="V165" i="1"/>
  <c r="F165" i="1"/>
  <c r="Y164" i="1"/>
  <c r="AA164" i="1" s="1"/>
  <c r="AP164" i="1" s="1"/>
  <c r="V164" i="1"/>
  <c r="F164" i="1"/>
  <c r="Y163" i="1"/>
  <c r="AA163" i="1" s="1"/>
  <c r="AP163" i="1" s="1"/>
  <c r="V163" i="1"/>
  <c r="F163" i="1"/>
  <c r="Y162" i="1"/>
  <c r="AA162" i="1" s="1"/>
  <c r="AP162" i="1" s="1"/>
  <c r="V162" i="1"/>
  <c r="F162" i="1"/>
  <c r="Y161" i="1"/>
  <c r="AA161" i="1" s="1"/>
  <c r="AP161" i="1" s="1"/>
  <c r="V161" i="1"/>
  <c r="F161" i="1"/>
  <c r="Y160" i="1"/>
  <c r="AA160" i="1" s="1"/>
  <c r="AP160" i="1" s="1"/>
  <c r="V160" i="1"/>
  <c r="F160" i="1"/>
  <c r="Y159" i="1"/>
  <c r="AA159" i="1" s="1"/>
  <c r="AP159" i="1" s="1"/>
  <c r="V159" i="1"/>
  <c r="F159" i="1"/>
  <c r="Y158" i="1"/>
  <c r="AA158" i="1" s="1"/>
  <c r="AP158" i="1" s="1"/>
  <c r="V158" i="1"/>
  <c r="F158" i="1"/>
  <c r="Y157" i="1"/>
  <c r="AA157" i="1" s="1"/>
  <c r="AP157" i="1" s="1"/>
  <c r="V157" i="1"/>
  <c r="F157" i="1"/>
  <c r="Y156" i="1"/>
  <c r="AA156" i="1" s="1"/>
  <c r="AP156" i="1" s="1"/>
  <c r="V156" i="1"/>
  <c r="F156" i="1"/>
  <c r="AA155" i="1"/>
  <c r="AP155" i="1" s="1"/>
  <c r="Y155" i="1"/>
  <c r="V155" i="1"/>
  <c r="F155" i="1"/>
  <c r="AA154" i="1"/>
  <c r="AP154" i="1" s="1"/>
  <c r="Y154" i="1"/>
  <c r="V154" i="1"/>
  <c r="F154" i="1"/>
  <c r="Y153" i="1"/>
  <c r="AA153" i="1" s="1"/>
  <c r="AP153" i="1" s="1"/>
  <c r="V153" i="1"/>
  <c r="F153" i="1"/>
  <c r="Y152" i="1"/>
  <c r="AA152" i="1" s="1"/>
  <c r="AP152" i="1" s="1"/>
  <c r="V152" i="1"/>
  <c r="F152" i="1"/>
  <c r="Y151" i="1"/>
  <c r="AA151" i="1" s="1"/>
  <c r="AP151" i="1" s="1"/>
  <c r="V151" i="1"/>
  <c r="F151" i="1"/>
  <c r="Y150" i="1"/>
  <c r="AA150" i="1" s="1"/>
  <c r="AP150" i="1" s="1"/>
  <c r="V150" i="1"/>
  <c r="F150" i="1"/>
  <c r="Y149" i="1"/>
  <c r="AA149" i="1" s="1"/>
  <c r="AP149" i="1" s="1"/>
  <c r="V149" i="1"/>
  <c r="F149" i="1"/>
  <c r="AA148" i="1"/>
  <c r="AP148" i="1" s="1"/>
  <c r="Y148" i="1"/>
  <c r="V148" i="1"/>
  <c r="F148" i="1"/>
  <c r="AA147" i="1"/>
  <c r="AP147" i="1" s="1"/>
  <c r="Y147" i="1"/>
  <c r="V147" i="1"/>
  <c r="F147" i="1"/>
  <c r="AA146" i="1"/>
  <c r="AP146" i="1" s="1"/>
  <c r="Y146" i="1"/>
  <c r="V146" i="1"/>
  <c r="F146" i="1"/>
  <c r="Y145" i="1"/>
  <c r="AA145" i="1" s="1"/>
  <c r="AP145" i="1" s="1"/>
  <c r="V145" i="1"/>
  <c r="F145" i="1"/>
  <c r="Y144" i="1"/>
  <c r="AA144" i="1" s="1"/>
  <c r="AP144" i="1" s="1"/>
  <c r="V144" i="1"/>
  <c r="F144" i="1"/>
  <c r="Y143" i="1"/>
  <c r="AA143" i="1" s="1"/>
  <c r="AP143" i="1" s="1"/>
  <c r="V143" i="1"/>
  <c r="F143" i="1"/>
  <c r="Y142" i="1"/>
  <c r="AA142" i="1" s="1"/>
  <c r="AP142" i="1" s="1"/>
  <c r="V142" i="1"/>
  <c r="F142" i="1"/>
  <c r="Y141" i="1"/>
  <c r="AA141" i="1" s="1"/>
  <c r="AP141" i="1" s="1"/>
  <c r="V141" i="1"/>
  <c r="F141" i="1"/>
  <c r="Y140" i="1"/>
  <c r="AA140" i="1" s="1"/>
  <c r="AP140" i="1" s="1"/>
  <c r="V140" i="1"/>
  <c r="F140" i="1"/>
  <c r="Y139" i="1"/>
  <c r="AA139" i="1" s="1"/>
  <c r="AP139" i="1" s="1"/>
  <c r="V139" i="1"/>
  <c r="F139" i="1"/>
  <c r="Y138" i="1"/>
  <c r="AA138" i="1" s="1"/>
  <c r="AP138" i="1" s="1"/>
  <c r="V138" i="1"/>
  <c r="F138" i="1"/>
  <c r="Y137" i="1"/>
  <c r="AA137" i="1" s="1"/>
  <c r="AP137" i="1" s="1"/>
  <c r="V137" i="1"/>
  <c r="F137" i="1"/>
  <c r="Y136" i="1"/>
  <c r="AA136" i="1" s="1"/>
  <c r="AP136" i="1" s="1"/>
  <c r="V136" i="1"/>
  <c r="F136" i="1"/>
  <c r="Y135" i="1"/>
  <c r="AA135" i="1" s="1"/>
  <c r="AP135" i="1" s="1"/>
  <c r="V135" i="1"/>
  <c r="F135" i="1"/>
  <c r="Y134" i="1"/>
  <c r="AA134" i="1" s="1"/>
  <c r="AP134" i="1" s="1"/>
  <c r="V134" i="1"/>
  <c r="F134" i="1"/>
  <c r="Y133" i="1"/>
  <c r="AA133" i="1" s="1"/>
  <c r="AP133" i="1" s="1"/>
  <c r="V133" i="1"/>
  <c r="F133" i="1"/>
  <c r="Y132" i="1"/>
  <c r="AA132" i="1" s="1"/>
  <c r="AP132" i="1" s="1"/>
  <c r="V132" i="1"/>
  <c r="F132" i="1"/>
  <c r="Y131" i="1"/>
  <c r="AA131" i="1" s="1"/>
  <c r="AP131" i="1" s="1"/>
  <c r="V131" i="1"/>
  <c r="F131" i="1"/>
  <c r="Y130" i="1"/>
  <c r="AA130" i="1" s="1"/>
  <c r="AP130" i="1" s="1"/>
  <c r="V130" i="1"/>
  <c r="F130" i="1"/>
  <c r="Y129" i="1"/>
  <c r="AA129" i="1" s="1"/>
  <c r="AP129" i="1" s="1"/>
  <c r="V129" i="1"/>
  <c r="F129" i="1"/>
  <c r="Y128" i="1"/>
  <c r="AA128" i="1" s="1"/>
  <c r="AP128" i="1" s="1"/>
  <c r="V128" i="1"/>
  <c r="F128" i="1"/>
  <c r="Y127" i="1"/>
  <c r="AA127" i="1" s="1"/>
  <c r="AP127" i="1" s="1"/>
  <c r="V127" i="1"/>
  <c r="F127" i="1"/>
  <c r="Y126" i="1"/>
  <c r="AA126" i="1" s="1"/>
  <c r="AP126" i="1" s="1"/>
  <c r="V126" i="1"/>
  <c r="F126" i="1"/>
  <c r="Y125" i="1"/>
  <c r="AA125" i="1" s="1"/>
  <c r="AP125" i="1" s="1"/>
  <c r="V125" i="1"/>
  <c r="F125" i="1"/>
  <c r="Y124" i="1"/>
  <c r="AA124" i="1" s="1"/>
  <c r="AP124" i="1" s="1"/>
  <c r="V124" i="1"/>
  <c r="F124" i="1"/>
  <c r="AA123" i="1"/>
  <c r="AP123" i="1" s="1"/>
  <c r="Y123" i="1"/>
  <c r="V123" i="1"/>
  <c r="F123" i="1"/>
  <c r="Y122" i="1"/>
  <c r="AA122" i="1" s="1"/>
  <c r="AP122" i="1" s="1"/>
  <c r="V122" i="1"/>
  <c r="F122" i="1"/>
  <c r="Y121" i="1"/>
  <c r="AA121" i="1" s="1"/>
  <c r="AP121" i="1" s="1"/>
  <c r="V121" i="1"/>
  <c r="F121" i="1"/>
  <c r="Y120" i="1"/>
  <c r="AA120" i="1" s="1"/>
  <c r="AP120" i="1" s="1"/>
  <c r="V120" i="1"/>
  <c r="F120" i="1"/>
  <c r="Y119" i="1"/>
  <c r="AA119" i="1" s="1"/>
  <c r="AP119" i="1" s="1"/>
  <c r="V119" i="1"/>
  <c r="F119" i="1"/>
  <c r="Y118" i="1"/>
  <c r="AA118" i="1" s="1"/>
  <c r="AP118" i="1" s="1"/>
  <c r="V118" i="1"/>
  <c r="F118" i="1"/>
  <c r="Y117" i="1"/>
  <c r="AA117" i="1" s="1"/>
  <c r="AP117" i="1" s="1"/>
  <c r="V117" i="1"/>
  <c r="F117" i="1"/>
  <c r="V116" i="1"/>
  <c r="V115" i="1"/>
  <c r="AA114" i="1"/>
  <c r="AP114" i="1" s="1"/>
  <c r="Y114" i="1"/>
  <c r="V114" i="1"/>
  <c r="F114" i="1"/>
  <c r="Y113" i="1"/>
  <c r="AA113" i="1" s="1"/>
  <c r="AP113" i="1" s="1"/>
  <c r="V113" i="1"/>
  <c r="F113" i="1"/>
  <c r="Y112" i="1"/>
  <c r="AA112" i="1" s="1"/>
  <c r="AP112" i="1" s="1"/>
  <c r="V112" i="1"/>
  <c r="F112" i="1"/>
  <c r="AA111" i="1"/>
  <c r="AP111" i="1" s="1"/>
  <c r="V111" i="1"/>
  <c r="F111" i="1"/>
  <c r="Y110" i="1"/>
  <c r="AA110" i="1" s="1"/>
  <c r="AP110" i="1" s="1"/>
  <c r="V110" i="1"/>
  <c r="F110" i="1"/>
  <c r="Y109" i="1"/>
  <c r="AA109" i="1" s="1"/>
  <c r="AP109" i="1" s="1"/>
  <c r="V109" i="1"/>
  <c r="F109" i="1"/>
  <c r="Y108" i="1"/>
  <c r="AA108" i="1" s="1"/>
  <c r="AP108" i="1" s="1"/>
  <c r="V108" i="1"/>
  <c r="F108" i="1"/>
  <c r="Y107" i="1"/>
  <c r="AA107" i="1" s="1"/>
  <c r="AP107" i="1" s="1"/>
  <c r="V107" i="1"/>
  <c r="F107" i="1"/>
  <c r="Y106" i="1"/>
  <c r="AA106" i="1" s="1"/>
  <c r="AP106" i="1" s="1"/>
  <c r="V106" i="1"/>
  <c r="F106" i="1"/>
  <c r="Y105" i="1"/>
  <c r="AA105" i="1" s="1"/>
  <c r="AP105" i="1" s="1"/>
  <c r="V105" i="1"/>
  <c r="F105" i="1"/>
  <c r="Y104" i="1"/>
  <c r="AA104" i="1" s="1"/>
  <c r="AP104" i="1" s="1"/>
  <c r="V104" i="1"/>
  <c r="F104" i="1"/>
  <c r="Y103" i="1"/>
  <c r="AA103" i="1" s="1"/>
  <c r="AP103" i="1" s="1"/>
  <c r="V103" i="1"/>
  <c r="F103" i="1"/>
  <c r="Y102" i="1"/>
  <c r="AA102" i="1" s="1"/>
  <c r="AP102" i="1" s="1"/>
  <c r="V102" i="1"/>
  <c r="F102" i="1"/>
  <c r="Y101" i="1"/>
  <c r="AA101" i="1" s="1"/>
  <c r="AP101" i="1" s="1"/>
  <c r="V101" i="1"/>
  <c r="F101" i="1"/>
  <c r="AA100" i="1"/>
  <c r="AP100" i="1" s="1"/>
  <c r="Y100" i="1"/>
  <c r="V100" i="1"/>
  <c r="F100" i="1"/>
  <c r="AA99" i="1"/>
  <c r="AP99" i="1" s="1"/>
  <c r="Y99" i="1"/>
  <c r="V99" i="1"/>
  <c r="F99" i="1"/>
  <c r="AA98" i="1"/>
  <c r="AP98" i="1" s="1"/>
  <c r="Y98" i="1"/>
  <c r="V98" i="1"/>
  <c r="F98" i="1"/>
  <c r="Y97" i="1"/>
  <c r="AA97" i="1" s="1"/>
  <c r="AP97" i="1" s="1"/>
  <c r="V97" i="1"/>
  <c r="F97" i="1"/>
  <c r="Y96" i="1"/>
  <c r="AA96" i="1" s="1"/>
  <c r="AP96" i="1" s="1"/>
  <c r="V96" i="1"/>
  <c r="F96" i="1"/>
  <c r="Y95" i="1"/>
  <c r="AA95" i="1" s="1"/>
  <c r="AP95" i="1" s="1"/>
  <c r="V95" i="1"/>
  <c r="F95" i="1"/>
  <c r="V94" i="1"/>
  <c r="V93" i="1"/>
  <c r="Y92" i="1"/>
  <c r="AA92" i="1" s="1"/>
  <c r="AP92" i="1" s="1"/>
  <c r="V92" i="1"/>
  <c r="F92" i="1"/>
  <c r="Y91" i="1"/>
  <c r="AA91" i="1" s="1"/>
  <c r="AP91" i="1" s="1"/>
  <c r="V91" i="1"/>
  <c r="F91" i="1"/>
  <c r="Y90" i="1"/>
  <c r="AA90" i="1" s="1"/>
  <c r="AP90" i="1" s="1"/>
  <c r="V90" i="1"/>
  <c r="F90" i="1"/>
  <c r="Y89" i="1"/>
  <c r="AA89" i="1" s="1"/>
  <c r="AP89" i="1" s="1"/>
  <c r="V89" i="1"/>
  <c r="F89" i="1"/>
  <c r="Y88" i="1"/>
  <c r="AA88" i="1" s="1"/>
  <c r="AP88" i="1" s="1"/>
  <c r="V88" i="1"/>
  <c r="F88" i="1"/>
  <c r="Y87" i="1"/>
  <c r="AA87" i="1" s="1"/>
  <c r="AP87" i="1" s="1"/>
  <c r="V87" i="1"/>
  <c r="F87" i="1"/>
  <c r="AA86" i="1"/>
  <c r="AP86" i="1" s="1"/>
  <c r="Y86" i="1"/>
  <c r="V86" i="1"/>
  <c r="F86" i="1"/>
  <c r="Y85" i="1"/>
  <c r="AA85" i="1" s="1"/>
  <c r="AP85" i="1" s="1"/>
  <c r="V85" i="1"/>
  <c r="F85" i="1"/>
  <c r="Y84" i="1"/>
  <c r="AA84" i="1" s="1"/>
  <c r="AP84" i="1" s="1"/>
  <c r="V84" i="1"/>
  <c r="F84" i="1"/>
  <c r="Y83" i="1"/>
  <c r="AA83" i="1" s="1"/>
  <c r="AP83" i="1" s="1"/>
  <c r="V83" i="1"/>
  <c r="F83" i="1"/>
  <c r="Y82" i="1"/>
  <c r="AA82" i="1" s="1"/>
  <c r="AP82" i="1" s="1"/>
  <c r="V82" i="1"/>
  <c r="F82" i="1"/>
  <c r="Y81" i="1"/>
  <c r="AA81" i="1" s="1"/>
  <c r="AP81" i="1" s="1"/>
  <c r="V81" i="1"/>
  <c r="F81" i="1"/>
  <c r="Y80" i="1"/>
  <c r="AA80" i="1" s="1"/>
  <c r="AP80" i="1" s="1"/>
  <c r="V80" i="1"/>
  <c r="F80" i="1"/>
  <c r="Y79" i="1"/>
  <c r="AA79" i="1" s="1"/>
  <c r="AP79" i="1" s="1"/>
  <c r="V79" i="1"/>
  <c r="Y78" i="1"/>
  <c r="AA78" i="1" s="1"/>
  <c r="AP78" i="1" s="1"/>
  <c r="V78" i="1"/>
  <c r="F78" i="1"/>
  <c r="AA77" i="1"/>
  <c r="AP77" i="1" s="1"/>
  <c r="Y77" i="1"/>
  <c r="V77" i="1"/>
  <c r="F77" i="1"/>
  <c r="AA76" i="1"/>
  <c r="AP76" i="1" s="1"/>
  <c r="Y76" i="1"/>
  <c r="V76" i="1"/>
  <c r="F76" i="1"/>
  <c r="Y75" i="1"/>
  <c r="AA75" i="1" s="1"/>
  <c r="AP75" i="1" s="1"/>
  <c r="V75" i="1"/>
  <c r="F75" i="1"/>
  <c r="Y74" i="1"/>
  <c r="AA74" i="1" s="1"/>
  <c r="AP74" i="1" s="1"/>
  <c r="V74" i="1"/>
  <c r="F74" i="1"/>
  <c r="Y73" i="1"/>
  <c r="AA73" i="1" s="1"/>
  <c r="AP73" i="1" s="1"/>
  <c r="V73" i="1"/>
  <c r="F73" i="1"/>
  <c r="Y72" i="1"/>
  <c r="AA72" i="1" s="1"/>
  <c r="AP72" i="1" s="1"/>
  <c r="V72" i="1"/>
  <c r="F72" i="1"/>
  <c r="Y71" i="1"/>
  <c r="AA71" i="1" s="1"/>
  <c r="AP71" i="1" s="1"/>
  <c r="V71" i="1"/>
  <c r="F71" i="1"/>
  <c r="Y70" i="1"/>
  <c r="AA70" i="1" s="1"/>
  <c r="AP70" i="1" s="1"/>
  <c r="V70" i="1"/>
  <c r="F70" i="1"/>
  <c r="AA69" i="1"/>
  <c r="AP69" i="1" s="1"/>
  <c r="Y69" i="1"/>
  <c r="V69" i="1"/>
  <c r="F69" i="1"/>
  <c r="AA68" i="1"/>
  <c r="AP68" i="1" s="1"/>
  <c r="Y68" i="1"/>
  <c r="V68" i="1"/>
  <c r="F68" i="1"/>
  <c r="AA67" i="1"/>
  <c r="AP67" i="1" s="1"/>
  <c r="Y67" i="1"/>
  <c r="V67" i="1"/>
  <c r="F67" i="1"/>
  <c r="AA66" i="1"/>
  <c r="AP66" i="1" s="1"/>
  <c r="Y66" i="1"/>
  <c r="V66" i="1"/>
  <c r="F66" i="1"/>
  <c r="AA65" i="1"/>
  <c r="AP65" i="1" s="1"/>
  <c r="Y65" i="1"/>
  <c r="V65" i="1"/>
  <c r="F65" i="1"/>
  <c r="AA64" i="1"/>
  <c r="AP64" i="1" s="1"/>
  <c r="Y64" i="1"/>
  <c r="V64" i="1"/>
  <c r="F64" i="1"/>
  <c r="AA63" i="1"/>
  <c r="AP63" i="1" s="1"/>
  <c r="Y63" i="1"/>
  <c r="V63" i="1"/>
  <c r="F63" i="1"/>
  <c r="Y62" i="1"/>
  <c r="AA62" i="1" s="1"/>
  <c r="AP62" i="1" s="1"/>
  <c r="V62" i="1"/>
  <c r="F62" i="1"/>
  <c r="AA61" i="1"/>
  <c r="AP61" i="1" s="1"/>
  <c r="Y61" i="1"/>
  <c r="V61" i="1"/>
  <c r="F61" i="1"/>
  <c r="Y60" i="1"/>
  <c r="AA60" i="1" s="1"/>
  <c r="AP60" i="1" s="1"/>
  <c r="V60" i="1"/>
  <c r="F60" i="1"/>
  <c r="AA59" i="1"/>
  <c r="AP59" i="1" s="1"/>
  <c r="Y59" i="1"/>
  <c r="V59" i="1"/>
  <c r="F59" i="1"/>
  <c r="Y58" i="1"/>
  <c r="AA58" i="1" s="1"/>
  <c r="AP58" i="1" s="1"/>
  <c r="V58" i="1"/>
  <c r="F58" i="1"/>
  <c r="Y57" i="1"/>
  <c r="AA57" i="1" s="1"/>
  <c r="AP57" i="1" s="1"/>
  <c r="V57" i="1"/>
  <c r="F57" i="1"/>
  <c r="Y56" i="1"/>
  <c r="AA56" i="1" s="1"/>
  <c r="AP56" i="1" s="1"/>
  <c r="V56" i="1"/>
  <c r="F56" i="1"/>
  <c r="AA55" i="1"/>
  <c r="AP55" i="1" s="1"/>
  <c r="Y55" i="1"/>
  <c r="V55" i="1"/>
  <c r="F55" i="1"/>
  <c r="AA54" i="1"/>
  <c r="AP54" i="1" s="1"/>
  <c r="Y54" i="1"/>
  <c r="V54" i="1"/>
  <c r="F54" i="1"/>
  <c r="AA53" i="1"/>
  <c r="AP53" i="1" s="1"/>
  <c r="Y53" i="1"/>
  <c r="V53" i="1"/>
  <c r="F53" i="1"/>
  <c r="AA52" i="1"/>
  <c r="AP52" i="1" s="1"/>
  <c r="Y52" i="1"/>
  <c r="V52" i="1"/>
  <c r="F52" i="1"/>
  <c r="AA51" i="1"/>
  <c r="AP51" i="1" s="1"/>
  <c r="Y51" i="1"/>
  <c r="V51" i="1"/>
  <c r="F51" i="1"/>
  <c r="AA50" i="1"/>
  <c r="AP50" i="1" s="1"/>
  <c r="Y50" i="1"/>
  <c r="V50" i="1"/>
  <c r="F50" i="1"/>
  <c r="Y49" i="1"/>
  <c r="AA49" i="1" s="1"/>
  <c r="AP49" i="1" s="1"/>
  <c r="V49" i="1"/>
  <c r="F49" i="1"/>
  <c r="AA48" i="1"/>
  <c r="AP48" i="1" s="1"/>
  <c r="Y48" i="1"/>
  <c r="V48" i="1"/>
  <c r="F48" i="1"/>
  <c r="AA47" i="1"/>
  <c r="AP47" i="1" s="1"/>
  <c r="Y47" i="1"/>
  <c r="V47" i="1"/>
  <c r="F47" i="1"/>
  <c r="AA46" i="1"/>
  <c r="AP46" i="1" s="1"/>
  <c r="Y46" i="1"/>
  <c r="V46" i="1"/>
  <c r="F46" i="1"/>
  <c r="AA45" i="1"/>
  <c r="AP45" i="1" s="1"/>
  <c r="Y45" i="1"/>
  <c r="V45" i="1"/>
  <c r="F45" i="1"/>
  <c r="AA44" i="1"/>
  <c r="AP44" i="1" s="1"/>
  <c r="Y44" i="1"/>
  <c r="V44" i="1"/>
  <c r="F44" i="1"/>
  <c r="AA43" i="1"/>
  <c r="AP43" i="1" s="1"/>
  <c r="Y43" i="1"/>
  <c r="V43" i="1"/>
  <c r="F43" i="1"/>
  <c r="AA42" i="1"/>
  <c r="AP42" i="1" s="1"/>
  <c r="Y42" i="1"/>
  <c r="V42" i="1"/>
  <c r="F42" i="1"/>
  <c r="AA41" i="1"/>
  <c r="AP41" i="1" s="1"/>
  <c r="Y41" i="1"/>
  <c r="V41" i="1"/>
  <c r="F41" i="1"/>
  <c r="AA40" i="1"/>
  <c r="AP40" i="1" s="1"/>
  <c r="Y40" i="1"/>
  <c r="V40" i="1"/>
  <c r="F40" i="1"/>
  <c r="AA39" i="1"/>
  <c r="AP39" i="1" s="1"/>
  <c r="Y39" i="1"/>
  <c r="V39" i="1"/>
  <c r="F39" i="1"/>
  <c r="AA38" i="1"/>
  <c r="AP38" i="1" s="1"/>
  <c r="Y38" i="1"/>
  <c r="V38" i="1"/>
  <c r="F38" i="1"/>
  <c r="Y37" i="1"/>
  <c r="AA37" i="1" s="1"/>
  <c r="AP37" i="1" s="1"/>
  <c r="V37" i="1"/>
  <c r="F37" i="1"/>
  <c r="Y36" i="1"/>
  <c r="AA36" i="1" s="1"/>
  <c r="AP36" i="1" s="1"/>
  <c r="V36" i="1"/>
  <c r="F36" i="1"/>
  <c r="Y35" i="1"/>
  <c r="AA35" i="1" s="1"/>
  <c r="AP35" i="1" s="1"/>
  <c r="V35" i="1"/>
  <c r="F35" i="1"/>
  <c r="Y34" i="1"/>
  <c r="AA34" i="1" s="1"/>
  <c r="AP34" i="1" s="1"/>
  <c r="V34" i="1"/>
  <c r="F34" i="1"/>
  <c r="Y33" i="1"/>
  <c r="AA33" i="1" s="1"/>
  <c r="AP33" i="1" s="1"/>
  <c r="V33" i="1"/>
  <c r="F33" i="1"/>
  <c r="Y32" i="1"/>
  <c r="AA32" i="1" s="1"/>
  <c r="AP32" i="1" s="1"/>
  <c r="V32" i="1"/>
  <c r="F32" i="1"/>
  <c r="Y31" i="1"/>
  <c r="AA31" i="1" s="1"/>
  <c r="AP31" i="1" s="1"/>
  <c r="V31" i="1"/>
  <c r="F31" i="1"/>
  <c r="Y30" i="1"/>
  <c r="AA30" i="1" s="1"/>
  <c r="AP30" i="1" s="1"/>
  <c r="V30" i="1"/>
  <c r="F30" i="1"/>
  <c r="Y29" i="1"/>
  <c r="AA29" i="1" s="1"/>
  <c r="AP29" i="1" s="1"/>
  <c r="V29" i="1"/>
  <c r="F29" i="1"/>
  <c r="Y28" i="1"/>
  <c r="AA28" i="1" s="1"/>
  <c r="AP28" i="1" s="1"/>
  <c r="V28" i="1"/>
  <c r="F28" i="1"/>
  <c r="Y27" i="1"/>
  <c r="AA27" i="1" s="1"/>
  <c r="AP27" i="1" s="1"/>
  <c r="V27" i="1"/>
  <c r="F27" i="1"/>
  <c r="Y26" i="1"/>
  <c r="AA26" i="1" s="1"/>
  <c r="AP26" i="1" s="1"/>
  <c r="V26" i="1"/>
  <c r="F26" i="1"/>
  <c r="Y25" i="1"/>
  <c r="AA25" i="1" s="1"/>
  <c r="AP25" i="1" s="1"/>
  <c r="V25" i="1"/>
  <c r="F25" i="1"/>
  <c r="Y24" i="1"/>
  <c r="AA24" i="1" s="1"/>
  <c r="AP24" i="1" s="1"/>
  <c r="V24" i="1"/>
  <c r="F24" i="1"/>
  <c r="AA23" i="1"/>
  <c r="AP23" i="1" s="1"/>
  <c r="Y23" i="1"/>
  <c r="V23" i="1"/>
  <c r="F23" i="1"/>
  <c r="Y22" i="1"/>
  <c r="AA22" i="1" s="1"/>
  <c r="AP22" i="1" s="1"/>
  <c r="V22" i="1"/>
  <c r="F22" i="1"/>
  <c r="AA21" i="1"/>
  <c r="AP21" i="1" s="1"/>
  <c r="Y21" i="1"/>
  <c r="V21" i="1"/>
  <c r="F21" i="1"/>
  <c r="AA20" i="1"/>
  <c r="AP20" i="1" s="1"/>
  <c r="Y20" i="1"/>
  <c r="V20" i="1"/>
  <c r="F20" i="1"/>
  <c r="AA19" i="1"/>
  <c r="AP19" i="1" s="1"/>
  <c r="Y19" i="1"/>
  <c r="V19" i="1"/>
  <c r="F19" i="1"/>
  <c r="AA18" i="1"/>
  <c r="AP18" i="1" s="1"/>
  <c r="Y18" i="1"/>
  <c r="V18" i="1"/>
  <c r="F18" i="1"/>
  <c r="Y17" i="1"/>
  <c r="AA17" i="1" s="1"/>
  <c r="AP17" i="1" s="1"/>
  <c r="V17" i="1"/>
  <c r="F17" i="1"/>
  <c r="Y16" i="1"/>
  <c r="AA16" i="1" s="1"/>
  <c r="AP16" i="1" s="1"/>
  <c r="V16" i="1"/>
  <c r="F16" i="1"/>
  <c r="Y15" i="1"/>
  <c r="AA15" i="1" s="1"/>
  <c r="AP15" i="1" s="1"/>
  <c r="V15" i="1"/>
  <c r="F15" i="1"/>
  <c r="Y14" i="1"/>
  <c r="AA14" i="1" s="1"/>
  <c r="AP14" i="1" s="1"/>
  <c r="V14" i="1"/>
  <c r="F14" i="1"/>
  <c r="Y13" i="1"/>
  <c r="AA13" i="1" s="1"/>
  <c r="AP13" i="1" s="1"/>
  <c r="V13" i="1"/>
  <c r="F13" i="1"/>
  <c r="Y12" i="1"/>
  <c r="AA12" i="1" s="1"/>
  <c r="AP12" i="1" s="1"/>
  <c r="V12" i="1"/>
  <c r="F12" i="1"/>
  <c r="Y11" i="1"/>
  <c r="AA11" i="1" s="1"/>
  <c r="AP11" i="1" s="1"/>
  <c r="V11" i="1"/>
  <c r="F11" i="1"/>
  <c r="Y10" i="1"/>
  <c r="W10" i="1"/>
  <c r="AA10" i="1" s="1"/>
  <c r="AP10" i="1" s="1"/>
  <c r="V10" i="1"/>
  <c r="F10" i="1"/>
  <c r="Y9" i="1"/>
  <c r="AA9" i="1" s="1"/>
  <c r="AP9" i="1" s="1"/>
  <c r="V9" i="1"/>
  <c r="F9" i="1"/>
  <c r="Y8" i="1"/>
  <c r="AA8" i="1" s="1"/>
  <c r="AP8" i="1" s="1"/>
  <c r="V8" i="1"/>
  <c r="F8" i="1"/>
  <c r="Y7" i="1"/>
  <c r="AA7" i="1" s="1"/>
  <c r="AP7" i="1" s="1"/>
  <c r="V7" i="1"/>
  <c r="F7" i="1"/>
  <c r="Y6" i="1"/>
  <c r="AA6" i="1" s="1"/>
  <c r="AP6" i="1" s="1"/>
  <c r="V6" i="1"/>
  <c r="F6" i="1"/>
  <c r="Y5" i="1"/>
  <c r="AA5" i="1" s="1"/>
  <c r="AP5" i="1" s="1"/>
  <c r="V5" i="1"/>
  <c r="F5" i="1"/>
  <c r="Y4" i="1"/>
  <c r="AA4" i="1" s="1"/>
  <c r="AP4" i="1" s="1"/>
  <c r="V4" i="1"/>
  <c r="F4" i="1"/>
  <c r="Y3" i="1"/>
  <c r="AA3" i="1" s="1"/>
  <c r="AP3" i="1" s="1"/>
  <c r="V3" i="1"/>
  <c r="F3" i="1"/>
  <c r="Y2" i="1"/>
  <c r="W2" i="1"/>
  <c r="AA2" i="1" s="1"/>
  <c r="AP2" i="1" s="1"/>
  <c r="V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14000000}">
      <text>
        <r>
          <rPr>
            <sz val="10"/>
            <color rgb="FF000000"/>
            <rFont val="Arial"/>
            <scheme val="minor"/>
          </rPr>
          <t>======
ID#AAAA6pjebK0
Ana Ines de Jesus Vieira    (2023-09-21 17:42:48)
1.1 NÃO SÃO DE NECESSIDADE PRIORITÁRIA, MAS ITENS COM MAIOR PROBABILIDADE DESERTO</t>
        </r>
      </text>
    </comment>
    <comment ref="AB1" authorId="0" shapeId="0" xr:uid="{00000000-0006-0000-0000-000015000000}">
      <text>
        <r>
          <rPr>
            <sz val="10"/>
            <color rgb="FF000000"/>
            <rFont val="Arial"/>
            <scheme val="minor"/>
          </rPr>
          <t>======
ID#AAAA2b1zyBk
Ana Ines de Jesus Vieira    (2023-08-09 13:11:08)
@jairo.oliveira@recife.pe.gov.br e @mariana.ferreira@recife.pe.gov.br  essa coluna é de preenchimento de vcs (o prazo final da obra em questão)</t>
        </r>
      </text>
    </comment>
    <comment ref="AG59" authorId="0" shapeId="0" xr:uid="{00000000-0006-0000-0000-00000C000000}">
      <text>
        <r>
          <rPr>
            <sz val="10"/>
            <color rgb="FF000000"/>
            <rFont val="Arial"/>
            <scheme val="minor"/>
          </rPr>
          <t>======
ID#AAABIxdLkDc
Ana Ines de Jesus Vieira    (2024-03-09 12:56:01)
@adriana.ferreira@recife.pe.gov.br itens de código 93 e 2174 são o mesmo CADUM, mas tem quantitativos diferentes apontados (2 e 7 para o item 2174, 4 e 5 para o item 93), necessário revisar
_Atribuído a adriana.ferreira@recife.pe.gov.br_
------
ID#AAABJEumZXI
ADRIANA PATRICIA FERREIRA BELLO    (2024-03-12 20:02:28)
Verificado com as areas e em correção</t>
        </r>
      </text>
    </comment>
    <comment ref="B63" authorId="0" shapeId="0" xr:uid="{00000000-0006-0000-0000-000010000000}">
      <text>
        <r>
          <rPr>
            <sz val="10"/>
            <color rgb="FF000000"/>
            <rFont val="Arial"/>
            <scheme val="minor"/>
          </rPr>
          <t>======
ID#AAABDO3iBMk
Ana Ines de Jesus Vieira    (2023-12-26 13:29:12)
@wilma.ferreira@recife.pe.gov.br revisar
_Atribuído a wilma.ferreira@recife.pe.gov.br_</t>
        </r>
      </text>
    </comment>
    <comment ref="S79" authorId="0" shapeId="0" xr:uid="{00000000-0006-0000-0000-000001000000}">
      <text>
        <r>
          <rPr>
            <sz val="10"/>
            <color rgb="FF000000"/>
            <rFont val="Arial"/>
            <scheme val="minor"/>
          </rPr>
          <t>SAJ 2024.02.0195
======</t>
        </r>
      </text>
    </comment>
    <comment ref="U82" authorId="0" shapeId="0" xr:uid="{00000000-0006-0000-0000-00000F000000}">
      <text>
        <r>
          <rPr>
            <sz val="10"/>
            <color rgb="FF000000"/>
            <rFont val="Arial"/>
            <scheme val="minor"/>
          </rPr>
          <t>======
ID#AAABIxdLkDI
Ana Ines de Jesus Vieira    (2024-03-09 12:13:15)
@adriana.ferreira@recife.pe.gov.br mesmos SEI com datas de término diferentes
_Atribuído a adriana.ferreira@recife.pe.gov.br_</t>
        </r>
      </text>
    </comment>
    <comment ref="T92" authorId="0" shapeId="0" xr:uid="{00000000-0006-0000-0000-00000E000000}">
      <text>
        <r>
          <rPr>
            <sz val="10"/>
            <color rgb="FF000000"/>
            <rFont val="Arial"/>
            <scheme val="minor"/>
          </rPr>
          <t>======
ID#AAABIxdLkDM
Ana Ines de Jesus Vieira    (2024-03-09 12:18:24)
Informação incorreta de acordo com o SEI, verificar real etapa do proceso @adriana.ferreira@recife.pe.gov.br
_Atribuído a adriana.ferreira@recife.pe.gov.br_</t>
        </r>
      </text>
    </comment>
    <comment ref="AE263" authorId="0" shapeId="0" xr:uid="{00000000-0006-0000-0000-00000B000000}">
      <text>
        <r>
          <rPr>
            <sz val="10"/>
            <color rgb="FF000000"/>
            <rFont val="Arial"/>
            <scheme val="minor"/>
          </rPr>
          <t>======
ID#AAABJNfe8Rc
ADRIANA PATRICIA FERREIRA BELLO    (2024-03-15 19:06:02)
Tem 34un reservado para o hospital da criança, e saldo do estoque é de 79un</t>
        </r>
      </text>
    </comment>
    <comment ref="AE275" authorId="0" shapeId="0" xr:uid="{00000000-0006-0000-0000-00000A000000}">
      <text>
        <r>
          <rPr>
            <sz val="10"/>
            <color rgb="FF000000"/>
            <rFont val="Arial"/>
            <scheme val="minor"/>
          </rPr>
          <t>======
ID#AAABJNfe8Rg
ADRIANA PATRICIA FERREIRA BELLO    (2024-03-15 19:06:39)
25 un - GAH</t>
        </r>
      </text>
    </comment>
    <comment ref="AE349" authorId="0" shapeId="0" xr:uid="{00000000-0006-0000-0000-000009000000}">
      <text>
        <r>
          <rPr>
            <sz val="10"/>
            <color rgb="FF000000"/>
            <rFont val="Arial"/>
            <scheme val="minor"/>
          </rPr>
          <t>======
ID#AAABJNfe8Rk
ADRIANA PATRICIA FERREIRA BELLO    (2024-03-15 19:07:03)
181 un - GAH</t>
        </r>
      </text>
    </comment>
    <comment ref="AE382" authorId="0" shapeId="0" xr:uid="{00000000-0006-0000-0000-000008000000}">
      <text>
        <r>
          <rPr>
            <sz val="10"/>
            <color rgb="FF000000"/>
            <rFont val="Arial"/>
            <scheme val="minor"/>
          </rPr>
          <t>======
ID#AAABJNfe8Ro
ADRIANA PATRICIA FERREIRA BELLO    (2024-03-15 19:07:42)
Tem 12un reservado para o hospital da criança, e saldo do estoque é de 70un</t>
        </r>
      </text>
    </comment>
    <comment ref="AE409" authorId="0" shapeId="0" xr:uid="{00000000-0006-0000-0000-000007000000}">
      <text>
        <r>
          <rPr>
            <sz val="10"/>
            <color rgb="FF000000"/>
            <rFont val="Arial"/>
            <scheme val="minor"/>
          </rPr>
          <t>======
ID#AAABJNfe8Rs
ADRIANA PATRICIA FERREIRA BELLO    (2024-03-15 19:08:26)
Tem 4un reservado para o hospital da criança, e saldo do estoque é de 60un</t>
        </r>
      </text>
    </comment>
    <comment ref="AE411" authorId="0" shapeId="0" xr:uid="{00000000-0006-0000-0000-000006000000}">
      <text>
        <r>
          <rPr>
            <sz val="10"/>
            <color rgb="FF000000"/>
            <rFont val="Arial"/>
            <scheme val="minor"/>
          </rPr>
          <t>======
ID#AAABJNfe8Rw
ADRIANA PATRICIA FERREIRA BELLO    (2024-03-15 19:09:03)
Tem 11un reservado para o hospital da criança, e saldo do estoque é de 12un</t>
        </r>
      </text>
    </comment>
    <comment ref="AE412" authorId="0" shapeId="0" xr:uid="{00000000-0006-0000-0000-000005000000}">
      <text>
        <r>
          <rPr>
            <sz val="10"/>
            <color rgb="FF000000"/>
            <rFont val="Arial"/>
            <scheme val="minor"/>
          </rPr>
          <t>======
ID#AAABJNfe8R0
ADRIANA PATRICIA FERREIRA BELLO    (2024-03-15 19:10:06)
Considerar estoque já tem 9 reservado para o hospital da criança</t>
        </r>
      </text>
    </comment>
    <comment ref="AE413" authorId="0" shapeId="0" xr:uid="{00000000-0006-0000-0000-000004000000}">
      <text>
        <r>
          <rPr>
            <sz val="10"/>
            <color rgb="FF000000"/>
            <rFont val="Arial"/>
            <scheme val="minor"/>
          </rPr>
          <t>======
ID#AAABJNfe8R4
ADRIANA PATRICIA FERREIRA BELLO    (2024-03-15 19:10:21)
ver com GTI</t>
        </r>
      </text>
    </comment>
    <comment ref="E480" authorId="0" shapeId="0" xr:uid="{00000000-0006-0000-0000-000011000000}">
      <text>
        <r>
          <rPr>
            <sz val="10"/>
            <color rgb="FF000000"/>
            <rFont val="Arial"/>
            <scheme val="minor"/>
          </rPr>
          <t>======
ID#AAABBzfeP9Q
WILMA CARLA LEMOS FERREIRA    (2023-12-04 16:09:26)
Será criado, aguardando finalização do TR para verificar</t>
        </r>
      </text>
    </comment>
    <comment ref="S483" authorId="0" shapeId="0" xr:uid="{00000000-0006-0000-0000-00000D000000}">
      <text>
        <r>
          <rPr>
            <sz val="10"/>
            <color rgb="FF000000"/>
            <rFont val="Arial"/>
            <scheme val="minor"/>
          </rPr>
          <t>======
ID#AAABIxdLkDQ
Ana Ines de Jesus Vieira    (2024-03-09 12:35:16)
@adriana.ferreira@recife.pe.gov.br verificar etapa em confronto com as informações no SEI
_Atribuído a adriana.ferreira@recife.pe.gov.br_</t>
        </r>
      </text>
    </comment>
    <comment ref="E498" authorId="0" shapeId="0" xr:uid="{00000000-0006-0000-0000-000013000000}">
      <text>
        <r>
          <rPr>
            <sz val="10"/>
            <color rgb="FF000000"/>
            <rFont val="Arial"/>
            <scheme val="minor"/>
          </rPr>
          <t>======
ID#AAABBzfeP7k
WILMA CARLA LEMOS FERREIRA    (2023-12-04 14:16:02)
tem que definir se vai ser pra sala de cirurgia, porque se for tem que cadastrar um de 60l caso não, o de 5l resolve</t>
        </r>
      </text>
    </comment>
    <comment ref="E514" authorId="0" shapeId="0" xr:uid="{00000000-0006-0000-0000-000012000000}">
      <text>
        <r>
          <rPr>
            <sz val="10"/>
            <color rgb="FF000000"/>
            <rFont val="Arial"/>
            <scheme val="minor"/>
          </rPr>
          <t>======
ID#AAABBzfeP9M
WILMA CARLA LEMOS FERREIRA    (2023-12-04 16:09:20)
Será criado, aguardando finalização do TR para verificar</t>
        </r>
      </text>
    </comment>
    <comment ref="AE557" authorId="0" shapeId="0" xr:uid="{00000000-0006-0000-0000-000003000000}">
      <text>
        <r>
          <rPr>
            <sz val="10"/>
            <color rgb="FF000000"/>
            <rFont val="Arial"/>
            <scheme val="minor"/>
          </rPr>
          <t>======
ID#AAABJNfe8R8
ADRIANA PATRICIA FERREIRA BELLO    (2024-03-15 19:11:59)
Tem 14un reservado para o hospital da criança, e saldo do estoque é de 85un</t>
        </r>
      </text>
    </comment>
    <comment ref="AE558" authorId="0" shapeId="0" xr:uid="{00000000-0006-0000-0000-000002000000}">
      <text>
        <r>
          <rPr>
            <sz val="10"/>
            <color rgb="FF000000"/>
            <rFont val="Arial"/>
            <scheme val="minor"/>
          </rPr>
          <t>======
ID#AAABJNfe8SA
ADRIANA PATRICIA FERREIRA BELLO    (2024-03-15 19:12:54)
Tem 5un reservado para o hospital da criança, e saldo do estoque é de 27un</t>
        </r>
      </text>
    </comment>
  </commentList>
  <extLst>
    <ext xmlns:r="http://schemas.openxmlformats.org/officeDocument/2006/relationships" uri="GoogleSheetsCustomDataVersion2">
      <go:sheetsCustomData xmlns:go="http://customooxmlschemas.google.com/" r:id="rId1" roundtripDataSignature="AMtx7mgacyR/IEkWurtNeHa/ey63pOPR6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N99" authorId="0" shapeId="0" xr:uid="{00000000-0006-0000-0100-000001000000}">
      <text>
        <r>
          <rPr>
            <sz val="10"/>
            <color rgb="FF000000"/>
            <rFont val="Arial"/>
            <scheme val="minor"/>
          </rPr>
          <t>SAJ 2024.02.0195
======</t>
        </r>
      </text>
    </comment>
  </commentList>
</comments>
</file>

<file path=xl/sharedStrings.xml><?xml version="1.0" encoding="utf-8"?>
<sst xmlns="http://schemas.openxmlformats.org/spreadsheetml/2006/main" count="12981" uniqueCount="1926">
  <si>
    <t>CÓD.</t>
  </si>
  <si>
    <t>ITEM</t>
  </si>
  <si>
    <t>ESPECIFICAÇÕES</t>
  </si>
  <si>
    <t>GND</t>
  </si>
  <si>
    <t>COD. CADUM</t>
  </si>
  <si>
    <t>QUANTITATIVO NECESSÁRIO</t>
  </si>
  <si>
    <t>QUANTITATIVO EM ESTOQUE</t>
  </si>
  <si>
    <t>PROGRAMA DO SALDO EM ESTOQUE</t>
  </si>
  <si>
    <t>PRIORIDADE</t>
  </si>
  <si>
    <t>RESP. pelo CADUM</t>
  </si>
  <si>
    <t>BLOCO</t>
  </si>
  <si>
    <t>CATEGORIA</t>
  </si>
  <si>
    <t>RESPONSÁVEL PELA AQUISIÇÃO (SOLICITANTE)</t>
  </si>
  <si>
    <t>EXECUTIVA DE ABERTURA DO PROCESSO</t>
  </si>
  <si>
    <t>FORMA DE AQUISIÇÃO</t>
  </si>
  <si>
    <t>MODALIDADE</t>
  </si>
  <si>
    <t>SEI</t>
  </si>
  <si>
    <t>MOTIVO DO REINICIO</t>
  </si>
  <si>
    <t>SETOR ATUAL</t>
  </si>
  <si>
    <t>ETAPA ATUAL</t>
  </si>
  <si>
    <t>TÉRMINO DA ETAPA ATUAL</t>
  </si>
  <si>
    <t>STATUS DA ETAPA ATUAL</t>
  </si>
  <si>
    <t xml:space="preserve">STATUS (PROCESSO DE AQUISIÇÃO) </t>
  </si>
  <si>
    <t>INÍCIO (PROCESSO DE AQUISIÇÃO)</t>
  </si>
  <si>
    <t>TÉRMINO PACTUADO (PROCESSO DE AQUISIÇÃO)</t>
  </si>
  <si>
    <t>TÉRMINO PREVISTO</t>
  </si>
  <si>
    <t>SINAL DE ALERTA</t>
  </si>
  <si>
    <t>MARCO</t>
  </si>
  <si>
    <t>VIGÊNCIA DA ATA/CONTRATO</t>
  </si>
  <si>
    <t>NÚMERO DA ATA</t>
  </si>
  <si>
    <t>SALDO DA ATA/QUANTITATIVO DO PROCESSO</t>
  </si>
  <si>
    <t>DATA ATUALIZAÇÃO</t>
  </si>
  <si>
    <t>UPAE CASA AMARELA</t>
  </si>
  <si>
    <t>HOSPITAL DA CRIANÇA</t>
  </si>
  <si>
    <t>NDI LESSA</t>
  </si>
  <si>
    <t>NDI ALBERT SABIN</t>
  </si>
  <si>
    <t>NDI CER</t>
  </si>
  <si>
    <t>VALOR UNITÁRIO DO ITEM</t>
  </si>
  <si>
    <t>VALOR GLOBAL DA LICITAÇÃO</t>
  </si>
  <si>
    <t>OBSERVAÇÕES</t>
  </si>
  <si>
    <t>MONITORAMENTO</t>
  </si>
  <si>
    <t>PRAZO PARA TERMINO2</t>
  </si>
  <si>
    <t>1 KIT CANUDOS ERGONOMICOS FINO</t>
  </si>
  <si>
    <t>Canudo Pró-Fono (27cm de comprimento, 12mm diâmetro externo, 4mm diâmetro interno), Número 4 (N4).</t>
  </si>
  <si>
    <t>SERMAC</t>
  </si>
  <si>
    <t>MATERIAL DIVERSO</t>
  </si>
  <si>
    <t>ACESSÓRIOS DE REABILITAÇÃO</t>
  </si>
  <si>
    <t>PREGÃO ELETRÔNICO</t>
  </si>
  <si>
    <t>33.015694/2024-88</t>
  </si>
  <si>
    <t>ORÇAMENTO</t>
  </si>
  <si>
    <t>Canudo Pró-Fono (27cm de comprimento, 12mm diâmetro externo, 2mm diâmetro interno), Número 5 (N5).</t>
  </si>
  <si>
    <t>ATRASADO</t>
  </si>
  <si>
    <t>Canudo Pró-Fono (27cm de comprimento, 12mm diâmetro externo, 6mm diâmetro interno), Número 3 (N3).</t>
  </si>
  <si>
    <t>1 KIT CANUDOS ERGONOMICOS GROSSO</t>
  </si>
  <si>
    <t>Canudo Pró-Fono (27cm de comprimento, 12mm diâmetro externo, 8mm diâmetro interno), Número 2 (N2).</t>
  </si>
  <si>
    <t>Canudo Pró-Fono (27cm de comprimento, 12mm diâmetro externo, 10mm diâmetro interno), Número 1 (N1)</t>
  </si>
  <si>
    <t>1 KIT CANUDOS METAL</t>
  </si>
  <si>
    <t>CONJUNTO DE 10 CANUDOS ECOLOGICO MODELO CURVO REUTILIZAVEIS COM A ESCOVA PODERA SER UMA UNIDADE OU MAIS DE ESCOVAS PARA LIMPEZA INCLUSA / EM INOX PESO APROXIMADO DO PRODUTO 40GRAMAS DIMENSOES APROXIMADO DO PRODUTO ALTURA 20,9CM MODELO CANUDO CURVO, ACO, INOX, DRINKS, BEBIDAS</t>
  </si>
  <si>
    <t>MATERIAL DE COPA E COZINHA</t>
  </si>
  <si>
    <t>SEAF</t>
  </si>
  <si>
    <t>ATA</t>
  </si>
  <si>
    <t>ADESÃO A ATA</t>
  </si>
  <si>
    <t>33.006359/2024-99</t>
  </si>
  <si>
    <t>GCS</t>
  </si>
  <si>
    <t>SCC</t>
  </si>
  <si>
    <t>ABAJOUR COM 3 FASES DE ILUMINAÇÃO</t>
  </si>
  <si>
    <t>LUMINÁRIA LED MULTIFUNCIONAL - BIVOLT. IDEAL PARA CROMOTERAPIA, AROMATERAPIA E UMIDIFICAÇÃO DO AMBIENTE. PODE SER USADA COM ÓLEOS AROMATIZADORES E COM ÁGUA PARA AUXILIAR NA UMIDIFICAÇÃO DO AR. POSSUI TIMER COM AJUSTE DE DESLIGAMENTO AUTOMÁTICO PARA 60, 120 OU 180 MINUTOS.</t>
  </si>
  <si>
    <t>DECORAÇÃO</t>
  </si>
  <si>
    <t>LICITAÇÃO</t>
  </si>
  <si>
    <t>33.007450/2024-21</t>
  </si>
  <si>
    <t>COTAÇÃO</t>
  </si>
  <si>
    <t>PARALISADO</t>
  </si>
  <si>
    <t>ACESSÓRIOS PARA OS EQUIPAMENTOS SUSPENSOS (SUPORTES, MOLAS, CINTAS, MOSQUETÃO)</t>
  </si>
  <si>
    <t>Trava Queda ( Epi ) Material: Aço Inoxidável E Corda Trançada Sintética , Aplicação: Salvamento E Resgate , Ponto Ruptura: 15 KV, Diâmetro: 12 MM, Características Adicionais: Mosquetão Oval Em Aço Com Sistema Keylock (25kn)</t>
  </si>
  <si>
    <t>SERMAC/SEAF</t>
  </si>
  <si>
    <t>Valor: 224,15/ 36,57 / 167,00/ 27,54</t>
  </si>
  <si>
    <t>ADIPÔMETRO</t>
  </si>
  <si>
    <t>Adipômetro/Plicômetro Clínico Tradicional Material Acrílico, Alumínio. Dimensões do item C x L x A 25 x 35 x 10 centímetros
  Dimensões do produto 25L x 35W x 10H centímetros</t>
  </si>
  <si>
    <t>SEINFRA/GCR</t>
  </si>
  <si>
    <t>APOIO</t>
  </si>
  <si>
    <t>MMH/UTENSÍLIOS HOSPITLARES</t>
  </si>
  <si>
    <t>SEINFRA</t>
  </si>
  <si>
    <t>33.013681/2023-93</t>
  </si>
  <si>
    <t>GGLIC</t>
  </si>
  <si>
    <t>ATA EM VIGÊNCIA</t>
  </si>
  <si>
    <t>449/2023</t>
  </si>
  <si>
    <t>R$ 421,26</t>
  </si>
  <si>
    <t>Em: 23.11 SEINFRA reabrir processo - Anexo proposta iniciais. Os fornecedores já começaram a dar preço.</t>
  </si>
  <si>
    <t>ALMOFADAS</t>
  </si>
  <si>
    <t>Almoada Multifuncional de apoio - Comprimento 48 cm; Composição 90% Poliamida 10% Elastano ENCHIMENTO: EPS. Largura 38 cm;Profundidade 14 cm. Peso0,65 kg</t>
  </si>
  <si>
    <t>ENXOVAL HOSPITALAR</t>
  </si>
  <si>
    <t>APÓS ANALISE DA ESPECIFICAÇÃO, IDENTIFICAMOS QUE O ITEM NÃO É DE COMPETÊNCIA DE NOSSA SECRETARIA (SEINFRA).</t>
  </si>
  <si>
    <t>ALMOFADAS COM PESOS DIFERENTES</t>
  </si>
  <si>
    <t>Almoada Multifuncional de apoio - Comprimento 48 cm; Composição 90% Poliamida 10% Elastano ENCHIMENTO: EPS. Largura 38 cm;Profundidade 14 cm. Peso 1 kg</t>
  </si>
  <si>
    <t>Almoada Multifuncional de apoio - Comprimento 48 cm; Composição 90% Poliamida 10% Elastano ENCHIMENTO: EPS. Largura 38 cm;Profundidade 14 cm. Peso 1,5kg</t>
  </si>
  <si>
    <t>Almoada Multifuncional de apoio - Comprimento 48 cm; Composição 90% Poliamida 10% Elastano ENCHIMENTO: EPS. Largura 38 cm;Profundidade 14 cm. Peso 2 kg</t>
  </si>
  <si>
    <t>Almoada Multifuncional de apoio - PESO 5.0KG MEDIDA DA ALMOFADA 
  50cm x 30cm</t>
  </si>
  <si>
    <t>ALMOFADAS MEDIAS</t>
  </si>
  <si>
    <t>Almofada em Lycra® original Dupont, com enchimento de espuma. Forro confeccionado em elanca fina, 100% poliéster, preenchido com espumas em cubos de densidades variadas. PESO DO PRODUTO (com espuma): M – 8 Kg |. Tamanho M com 8 kg de espuma em cubos medindo 1,20m x 1,50m</t>
  </si>
  <si>
    <t>ALMOFADÕES</t>
  </si>
  <si>
    <t>Almofada em Lycra® original Dupont, com enchimento de espuma. Forro confeccionado em elanca fina, 100% poliéster, preenchido com espumas em cubos de densidades variadas. PESO DO PRODUTO (com espuma): G – 9 Kg.Tamanho G com 9 kg de espuma em cubos medindo 1,50m x 1,50m</t>
  </si>
  <si>
    <t>AMALGAMADOR</t>
  </si>
  <si>
    <t>SEAB</t>
  </si>
  <si>
    <t>EQUIPAMENTOS</t>
  </si>
  <si>
    <t>EQUIPAMENTO ODONTOLÓGICO</t>
  </si>
  <si>
    <t>33.000244/2022-29</t>
  </si>
  <si>
    <t>CONCLUÍDO</t>
  </si>
  <si>
    <t>471/2023</t>
  </si>
  <si>
    <t>R$ 870,00</t>
  </si>
  <si>
    <t>SAÚDE BUCAL</t>
  </si>
  <si>
    <t>AMBU REANIMADOR MANUAL ADULTO</t>
  </si>
  <si>
    <t>Reanimador Manual Ambu Adulto Em Pvc Com Reservatório Portex</t>
  </si>
  <si>
    <t>DEVOLUÇÕES - REMANEJAMENTO</t>
  </si>
  <si>
    <t>EQUIPAMENTO HOSPITALAR</t>
  </si>
  <si>
    <t>33.006231/2024-25</t>
  </si>
  <si>
    <t>ESTOQUE</t>
  </si>
  <si>
    <t>R$ 166,67</t>
  </si>
  <si>
    <r>
      <rPr>
        <b/>
        <sz val="10"/>
        <color rgb="FF000000"/>
        <rFont val="Arial"/>
      </rPr>
      <t>EM 30.01 Não tem ATA -</t>
    </r>
    <r>
      <rPr>
        <b/>
        <sz val="10"/>
        <color rgb="FF000000"/>
        <rFont val="Arial"/>
      </rPr>
      <t xml:space="preserve"> Considerar Estoque </t>
    </r>
    <r>
      <rPr>
        <b/>
        <sz val="10"/>
        <color rgb="FF000000"/>
        <rFont val="Arial"/>
      </rPr>
      <t>- POSSUIMOS 157 UNIDADES EM ESTOQUE. Quantidade em estoque atende a demanda solicitada. Não abrirá processo.</t>
    </r>
  </si>
  <si>
    <t>ESTRATÉGICO</t>
  </si>
  <si>
    <t>AMBU REANIMADOR MANUAL INFANTIL</t>
  </si>
  <si>
    <t>Ambu em Silicone com Reservatório - Infantil</t>
  </si>
  <si>
    <t xml:space="preserve">FRACASADO </t>
  </si>
  <si>
    <t>R$ 219,00</t>
  </si>
  <si>
    <t>ITEM NÃO ESTAVA PREVISTO ANTERIORMENTE, ABERTO PROCESSO LICITATÓRIO.</t>
  </si>
  <si>
    <t>AMBU REANIMADOR MANUAL NEONATAL</t>
  </si>
  <si>
    <t>Ambu Reanimador Manual Silicone Neonatal Básico</t>
  </si>
  <si>
    <t>R$ 199,00</t>
  </si>
  <si>
    <t>ABERTO PROCESSO LICITATÓRIO</t>
  </si>
  <si>
    <t>AMOEBA</t>
  </si>
  <si>
    <t>Massinha Amoeba Geleca Vermelha Pote 110gr Asca Toys
  DESCRIÇÃO
  Massinha Amoeba Geleca Vermelha Pote 110gr Asca Toys
  Amoeba é uma massa gelatinosa que a criançada adora brincar, dá para fazer bolinhas, esticar, grudar, modelar e muitas outras brincadeiras</t>
  </si>
  <si>
    <t>MATERIAL RECREATIVO</t>
  </si>
  <si>
    <t>33.010631/2024-35</t>
  </si>
  <si>
    <t>R$ 8,78</t>
  </si>
  <si>
    <t>ANDADOR ADULTO</t>
  </si>
  <si>
    <t>ANDADOR DE ALUMÍNIO D10-130KG</t>
  </si>
  <si>
    <t>EQUIPAMENTO DE REABILITAÇÃO</t>
  </si>
  <si>
    <t>33.011301/2023-86</t>
  </si>
  <si>
    <t>GJLC</t>
  </si>
  <si>
    <t>425/2023</t>
  </si>
  <si>
    <t>R$ 203,00</t>
  </si>
  <si>
    <t>R$ 4.060,00</t>
  </si>
  <si>
    <t>SEM ESTOQUE / PROCESSO PARA AQUISIÇÃO EM ANDAMENTO - SEI 33.011301/2023-86</t>
  </si>
  <si>
    <t>ANDADOR INFANTIL</t>
  </si>
  <si>
    <t>Equipamento de treinamento de reabilitação para crianças. andador de quatro rodas direcional, quadro de equilíbrio assistido. Material: aço inoxidável
  Peso do produto: 2.6kg
  Peso de suporte: 70kg</t>
  </si>
  <si>
    <t>ELABORAÇÃO DE TR</t>
  </si>
  <si>
    <t>A INICIAR</t>
  </si>
  <si>
    <t>R$ 485,90</t>
  </si>
  <si>
    <t>SEM ESTOQUE / SEM ATA VIGENTE / ITEM NÃO ESTAVA PREVISTO ANTERIORMENTE /SERÁ ABERTO PROCESSO LICITATÓRIO PARA AQUISIÇÃO.</t>
  </si>
  <si>
    <t>APAGADOR PARA QUADRO BRANCO</t>
  </si>
  <si>
    <t>APAGADOR PARA QUADRO BRANCO DE PLÁSTICO MEDINDO 15,00 X 5,00 COM BASE DE FELTRO.</t>
  </si>
  <si>
    <t>ALMOXARIFADO</t>
  </si>
  <si>
    <t>MATERIAL DE ESCRITÓRIO</t>
  </si>
  <si>
    <t>MATERIAL DE EXPEDIENTE</t>
  </si>
  <si>
    <t>33.004571/2024-11</t>
  </si>
  <si>
    <t>R$ 7,99</t>
  </si>
  <si>
    <t>APARELHO DE ANESTESIA</t>
  </si>
  <si>
    <t>GCR</t>
  </si>
  <si>
    <t>33.016375/2023-17</t>
  </si>
  <si>
    <t>AVALIAÇÃO E CLASSIFICAÇÃO DE PROPOSTAS</t>
  </si>
  <si>
    <t>R$ 129.790,00</t>
  </si>
  <si>
    <t>Em 23.11 Processo Licitatorio Impugnado - Aguradando aviso novo edital. - ATA VIGENTE ATÉ 30/10/2023 - SALDO DA ATA 05 ITENS / PROCESSO LICITATÓRIO ABERTO NO SEI ATRAVÉS DO N° 33.016375/2023-17. ENVIADO PARA GCS EM 20/04/2023</t>
  </si>
  <si>
    <t>APARELHO DE BIOIMPEDÂNCIA</t>
  </si>
  <si>
    <t>R$ 696,00</t>
  </si>
  <si>
    <t>PROCESSO ABERTO NO SEI N° 33.016771/2023-36 - ENVIADO A GCS 25/04/2023. - PROCESSO INICIADO DIA 20/04/2023 E FRACASSOU, TEREMOS QUE REINICIAR</t>
  </si>
  <si>
    <t>APARELHO DE BIPAP</t>
  </si>
  <si>
    <t xml:space="preserve">Utilização do BIPAP - VNI - VENTILAÇÃO NÃO INVASIVA TRATAMENTO + REABILITAÇÃO PULMONAR CPAP, o BiPAP pode ser utilizado na terapia respiratória. A ideia é que, com a ventilação mecânica não-invasiva, o paciente possa ficar 100% consciente durante toda a internação médica.
Utilização EM PACIENTE NO leito, que não demandam uso de ventilação invasiva, atendimento a pacientes traqueostomizados e não traqueostomizados com patologias neuromusculares, doença pulmonar avançada (DPA) e Síndrome de Apnéia Obstrutiva do Sono (SAOS) grave; Atelectasias, pneumonias e insuficiência respiratória, inicialmente durante o sono e depois, mesmo na vigília : fraqueza e fadiga dos músculos respiratórios e incapacidade de manter as vias aéreas livres de secreções.
1.Presença dos sintomas: sonolência excessiva diurna, fadiga, cefaléia, dispnéia ou disfunção cognitiva; 
2. Gasometria arterial diurna com PaCO2 ≥ 45 mmHg; presença de dessaturação noturna com oximetria mostrando SaO2 &lt; 88% por mais de 5 min. (Critérios Fisiológicos); 
3. Espirometria com Capacidade Vital Forçada ≤ 50% e ou Pressão inspiratória máxima &lt; 60 cmH2O. (Critérios Funcionais); 
V –b) Nas doenças com Sinais de Hipoventilação devem ser observados os seguintes critérios: 
1. Presença dos sintomas: sonolência excessiva diurna, fadiga, cefaléia, dispnéia ou disfunção cognitiva; 
2. Gasometria arterial diurna com paCO2 ≥ 45 mmHg; 
3. Espirometria com relação VEF1/CVF pós broncodilatador≥ 70%; 
4. PaCO2 no sono ou após despertar ≥ 7 mmHg da paCO2 basal acordado; 
5. Polissonografia com SaO2 ≤ 88% por mais de 5 minutos durante o sono não causado por eventos obstrutivos. V – c) Síndrome da Apnéia Obstrutiva do Sono (SAOS grave): será fornecido BIPAP para os pacientes cuja pressão titulada para CPAP for ≥ 15 cmH2O. 
Internação / Internação intensiva-UTI / CTI 
Internação - Hospital Transplante Internação / Internação intensiva-UTI / CTI 
Área coletiva de tratamento
 Internação - Maternidade Rede Cegonha Internação / Internação intensiva-UTI / CTI Internação - Maternidade Rede Cegonha UCINCO Internação / Unidade de Cuidado Intermediário Neonatal Convencional - UCINCo 
Área de Tratamento Coletiva Internação - Maternidade Rede Cegonha UTIN Internação / Unidade de Terapia Intensiva Neonatal - UTIN 
Área de Tratamento Coletiva Reabilitação - CER 
Atendimento Ambulatorial / 
Consultórios Consultório indiferenciado (SALA DE ATENDIMENTO TERAPÊUTICO ADULTO E PED) Atendimento Ambulatorial / Consultórios
BIPAP com monitor gráfico. Deve operar com faixa de pressão de mínimo: 4 a 30 cm de H2O; Frequência respiratória mínima de 0 a 40 BPM. Possuir indicação de monitoração; Possuir alarmes internos; Oferecer no mínimo três modos ventilatórios. Deve realizar leituras no mínimo dos parâmetros IPAP, EPAP, CPAP, Frequência Respiratória, Tempo Inspiratório e Volume Corrente. Deve permitir o registro de dados. Possuir monitor gráfico em LCD que mostra os parâmetros em display. Bateria interna, umidificador e máscara. 
CPAP é mais utilizado no processo de reabilitação cárdio respiratório dos pacientes acompanhados pelo ambulatório de pneumologia e fisioterapia respiratória.
</t>
  </si>
  <si>
    <t>NOVA LEI</t>
  </si>
  <si>
    <t>APARELHO DE ESPIROMETRIA</t>
  </si>
  <si>
    <t>33.017455/2024-62</t>
  </si>
  <si>
    <t>R$ 34.045,66</t>
  </si>
  <si>
    <t>APARELHO DE RAIO-X FIXO DIGITAL 600MA</t>
  </si>
  <si>
    <t>HOSPITAL DA PESSOA IDOSA - GCR</t>
  </si>
  <si>
    <t>33.018482/2024-52</t>
  </si>
  <si>
    <t>R$ 369.833,33</t>
  </si>
  <si>
    <t>R$ 1.479.333,32</t>
  </si>
  <si>
    <t>ATA VIGENTE ATÉ 19/09/2023 - 5 ITENS DE SALDO / NOVO PROCESSO LICITATÓRIO ABERTO NO SEI ATRAVÉS DO N° 33.016315/2023-96 - 20/04/2023.</t>
  </si>
  <si>
    <t>APARELHO DE ULTRASSONOGRAFIA GERAL DOPPLER</t>
  </si>
  <si>
    <t>33.019028/2024-19</t>
  </si>
  <si>
    <t>R$ 152.600,00</t>
  </si>
  <si>
    <t>Em 23.11 enviado para GJLC para analise preventiva da legalidade. - PROCESSO LICITATÓRIO ABERTO NO SEI N° 33.017408/2023-38 EM 27/04/2023.</t>
  </si>
  <si>
    <t>AQUAHANDS</t>
  </si>
  <si>
    <t>Acessório de hidroginástica para aumentar a carga (resistência) durante os exercícios de braço.Confeccionado em EVA. Com tiras aderentes para ajustar e dar maior conforto durante os exercícios.</t>
  </si>
  <si>
    <t>PLANO DE INVESTIMENTO</t>
  </si>
  <si>
    <t>AQUATUBS OU MACARRÃO</t>
  </si>
  <si>
    <t>Flutuadores espaguete macarrão para piscinas, feito em Espuma de Polietileno Expandido + Pigmentos . 
  Largura: 6,00 cm Altura: 160,00 cm</t>
  </si>
  <si>
    <t>ARCO CIRÚRGICO</t>
  </si>
  <si>
    <t>33.012299/2024-43</t>
  </si>
  <si>
    <t>"07/03 - Aguardando resposta ao fornecedor, processo na GGLIC sem publicação de edital antes da nova Lei.</t>
  </si>
  <si>
    <t>AREIA (MATERIAL DE CONSTRUÇÃO)</t>
  </si>
  <si>
    <t>Areia fina - 10 kg</t>
  </si>
  <si>
    <t>ARGILA EXPANDIDA (FERTILIZANTE AGRICOLA)</t>
  </si>
  <si>
    <t>ARGILA EXPANDIDA, GRANULOMETRIA DE 15 A 22 MM, AGREGADO LEVE QUE SE APRESENTA EM FORMA DE BOLINHAS DE CERÂMICA LEVES E ARREDONDADAS, COM UMA ESTRUTURA INTERNA FORMADA POR UMA ESPUMA CERÂMICA COM MICROPOROS E COM UMA CASCA RÍGIDA, RESISTENTE E IMPERMEÁVEL. necessário 5 kg</t>
  </si>
  <si>
    <t>ARGOLAS DE AGILIDADE</t>
  </si>
  <si>
    <t>Kit Funcional Argolas De Agilidade 12 Unidades Yangfit Com Conectores.Elas podem ser usadas singularmente ou unidos (com conectores enviados junto com as argolas).Tamanho do diâmetro: 40cm; Material: PVC (Polipropileno) KIT-12 unidade de argolas e os conectores OBS: Cores sortidas</t>
  </si>
  <si>
    <t>ARMÁIRO SUSP. P/ BALCÃO 1 PORTA</t>
  </si>
  <si>
    <t>SEINFRA / ARQ.</t>
  </si>
  <si>
    <t>MOBILIÁRIO</t>
  </si>
  <si>
    <t>MOBILIÁRIO SOB MEDIDA</t>
  </si>
  <si>
    <t>168/2023</t>
  </si>
  <si>
    <t>R$ 699,53</t>
  </si>
  <si>
    <t>QUANTITATIVOS PARA HOSPITAL DA CRIANÇA E UPA-E CASA AMARELA AINDA SENDO ESTIMADOS DE ACORDO COM PROJETO DEFINITIVO DE LAYOUT - SERÁ ABERTO UM PROCESSO LICITATÓRIO ESPECIFICO PARA ATENDER ESTAS UNIDADES/ DEMAIS UNIDADES (NDI'S SERÃO ABASTECIDOS COM SALDO DE ATA VIGENTE).</t>
  </si>
  <si>
    <t>ARMARIO</t>
  </si>
  <si>
    <t>Armário Aço/madeira de Escritório Fechadura 3 Prateleiras 800x2060x400 mm</t>
  </si>
  <si>
    <t>DEFINIR DIMENSÕES DE ACORDO COM PROJETO DE LAYOUT.</t>
  </si>
  <si>
    <t>ARMÁRIO</t>
  </si>
  <si>
    <t>MOBILIÁRIO CONFECCIONADO SOB MEDIDA CONFORME PROJETO.</t>
  </si>
  <si>
    <t>ARMÁRIO AÉREO 1 PORTA</t>
  </si>
  <si>
    <t>05.000012/2022-16</t>
  </si>
  <si>
    <t>R$ 589,60</t>
  </si>
  <si>
    <t>ARMÁRIO AÉREO COM 2 PORTAS</t>
  </si>
  <si>
    <t>R$ 1.124,69</t>
  </si>
  <si>
    <t>ARMÁRIO ALTO COM 01 PORTA</t>
  </si>
  <si>
    <t>R$ 1.439,90</t>
  </si>
  <si>
    <t>ARMÁRIO ALTO COM 02 PORTAS</t>
  </si>
  <si>
    <t>R$ 1.727,44</t>
  </si>
  <si>
    <t>ARMÁRIO ALTO COM PRATELEIRAS</t>
  </si>
  <si>
    <t>R$ 2.159,86</t>
  </si>
  <si>
    <t>ARMÁRIO BAIXO COM 01 PORTA</t>
  </si>
  <si>
    <t>R$ 794,82</t>
  </si>
  <si>
    <t>ARMÁRIO BAIXO COM 02 PORTAS</t>
  </si>
  <si>
    <t>R$ 1.157,68</t>
  </si>
  <si>
    <t>ARMÁRIO COM CHAVE</t>
  </si>
  <si>
    <t>R$ 1.969,78</t>
  </si>
  <si>
    <t>QUANTITATIVOS INCOMPATÍVEIS COM PROJETO DEFINITIVO DE LAYOUT.</t>
  </si>
  <si>
    <t>ARMARIO DE ENDOSCOPIO</t>
  </si>
  <si>
    <t>33.011383/2023-69</t>
  </si>
  <si>
    <t>ADJUDICAÇÃO E HOMOLOGAÇÃO</t>
  </si>
  <si>
    <t>R$ 33.750,00</t>
  </si>
  <si>
    <t>07/03 - Aguardando resposta ao fornecedor, processo na GGLIC sem publicação de edital antes da nova Lei.
MAPA DE PRECO DISTRIBUIDO INCORRETAMENTE E DEVOLVIDO PARA NOVA REDISTRIBUIÇÃO DOS ITENS</t>
  </si>
  <si>
    <t>ARMARIO GRANDE COM DIVISÓRIAS</t>
  </si>
  <si>
    <t>Armário Aço/madeira de Escritório Fechadura 3 Prateleiras</t>
  </si>
  <si>
    <t>R$ 1.328,86</t>
  </si>
  <si>
    <t>ARMÁRIO PARA PRONTUÁRIO COM 03 PRATELEIRAS E 02 PORTAS</t>
  </si>
  <si>
    <t>R$ 2.073,28</t>
  </si>
  <si>
    <t>ARMÁRIO SUSP. P/ BALCÃO</t>
  </si>
  <si>
    <t>R$ 942,48</t>
  </si>
  <si>
    <t>ARMARIO SUSPENSO</t>
  </si>
  <si>
    <t>ARMÁRIO VERTICAL COM CHAVE</t>
  </si>
  <si>
    <t>R$ 2.071,73</t>
  </si>
  <si>
    <t>ARMÁRIOS TIPO ARQUIVO</t>
  </si>
  <si>
    <t>R$ 2.015,86</t>
  </si>
  <si>
    <t>ARO SUSPENSO PARA BOLAS</t>
  </si>
  <si>
    <t>SUPORTE CONTRUIDO EM AÇO CARBONO PINTADO COM PINTURA EPOXI-PÓ. SUPORTE COM 38CM DE DIAMTERO DO ARCO , COMPRIMENTO TOTAL 60 CM; Suportes Reforçados De Parede Para Bola Suiças De Parede</t>
  </si>
  <si>
    <t>ARQUIVO DUPLO DE ACRILICO</t>
  </si>
  <si>
    <t>BANDEJA PARA DOCUMENTOS DUPLA EM ACRILICO MEDINDO 37,00X25,00CM NA COR FUMÊ</t>
  </si>
  <si>
    <t>R$ 32,00</t>
  </si>
  <si>
    <t>ASCENSOR (BLOCANTE DE CORDA)</t>
  </si>
  <si>
    <t>Ascensor para cordas de 10mm a 12,5mm de diâmetro. Manopla ergonômica e emborrachada com modelos para mão esquerda e direita. Corpo em duralumínio anodizado , com came e mola em aço. Em conformidade com a norma européia EN567 e certificação UIAA. Peso: 243g Cores: punho direito amarelo e punho esquerdo vermelho.</t>
  </si>
  <si>
    <t>ASPIRADOR CIRÚRGICO</t>
  </si>
  <si>
    <t>60lpm</t>
  </si>
  <si>
    <t>9UN - GCR / 1UN - DEVOLUÇÕES E REMANEJAMENTOS / 4UN - HPR AURORA</t>
  </si>
  <si>
    <t>488/2023</t>
  </si>
  <si>
    <t>R$ 14.865,00</t>
  </si>
  <si>
    <t>15 ITENS EM ESTOQUE - ASPIRADOR 5L / ATA VIGENTE ATÉ 07/03/2023 PARA 3 E 5 L, CADUM INFORMADO REFERE-SE AO ASPIRADOR CIRÚRGICO DE 5L. Novo processo aberto</t>
  </si>
  <si>
    <t>ASPIRADOR CIRÚRGICO INFANTIL E NEONATAL</t>
  </si>
  <si>
    <t xml:space="preserve">É um equipamento essencial para procedimentos cirúrgicos em bebês e recém-nascidos. Vou fornecer informações sobre um modelo específico: Aspirador Cirúrgico: Motor: Possui um motor de 1/30 Hp. Voltagem: Pode operar em 110V ou 220V (60 Hz) automaticamente. Consumo: Baixo consumo de energia, cerca de 91 watts. Rolamentos: Equipado com 3 rolamentos selados. Frasco Coletor: Capacidade de 1,3 litros. Vácuo Máximo: Alcança até 22 polegadas de Hg. Válvula de Segurança: Previne transbordamento do frasco. Vazão Livre: A vazão livre é de 15 litros por minuto12.
Este aspirador é projetado para atender às necessidades específicas de pacientes infantis e neo natais durante procedimentos cirúrgicos. A capacidade do frasco coletor de 1,3 litros permite a remoção eficiente de fluidos, mantendo a segurança e o conforto dos pequenos pacientes (Fluxo específico para a anatomia do paciente pediátrico e neo)
</t>
  </si>
  <si>
    <t>ASPIRADOR CIRÚRGICO PORTÁTIL 5L</t>
  </si>
  <si>
    <t>ASPIRADOR CIRÚRGICO PORTÁTIL 5L CONFORME PARECER DA ENGENHARIA CLINICA.</t>
  </si>
  <si>
    <t>33.017707/2023-72</t>
  </si>
  <si>
    <t>13/03: Referente a Aspirador Portatil 5L 17/12/2024 - 488/2023</t>
  </si>
  <si>
    <t>AUDIÔMETRO</t>
  </si>
  <si>
    <t>AUDIÔMETRO CONFORME PARECER DA ENGENHARIA CLÍNICA.</t>
  </si>
  <si>
    <t>AUTOCLAVE DE BANCADA</t>
  </si>
  <si>
    <t>AUTOCLAVE ODONTOLÓGICA HORIZONTAL (21 LITROS) .</t>
  </si>
  <si>
    <t>438/2023</t>
  </si>
  <si>
    <t>R$ 11.000,00</t>
  </si>
  <si>
    <t>ESTOQUE DE 10 UNIDADES AUTOCLAVE ODONTOLÓGICA 21 L - RESERVADO 07 UNID NO HORUS PARA HC.</t>
  </si>
  <si>
    <t>AUTOCLAVE DE BARREIRA</t>
  </si>
  <si>
    <t>33.008083/2023-01</t>
  </si>
  <si>
    <t>515/2023</t>
  </si>
  <si>
    <t>R$ 275.836,25</t>
  </si>
  <si>
    <t>R$ 827.508,75</t>
  </si>
  <si>
    <t>SEM ATA VIGENTE / ESTOQUE DE 02 UNIDADES DE AUTOCLAVE HORIZONTAL 350L PROGRAMA GAH / PROCESSO ABERTO NO SEI ATRAVÉS DO N° 33008083/2023-01.</t>
  </si>
  <si>
    <t>AUTOCLAVE DE BARREIRA /COM BOMBA A SECO.</t>
  </si>
  <si>
    <t>33.017249/2023-71</t>
  </si>
  <si>
    <t>514/2023</t>
  </si>
  <si>
    <t>R$ 425.700,66</t>
  </si>
  <si>
    <t>ADIAMENTO SINE DIE - EM 25/09/23.</t>
  </si>
  <si>
    <t>AUTOCLAVE DE PERÓXIDO DE HIDROGÊNIO</t>
  </si>
  <si>
    <t>R$ 465.800,00</t>
  </si>
  <si>
    <t>R$ 1.863.200,00</t>
  </si>
  <si>
    <t>PROCESSO EM ANDAMENTO NO SEI ATRAVÉS DO N° 33.008083/2023-01.PROCESSO FICOU PARADO NA GJLC, E POR SOLICITAÇÃO DA NOSSA GERÊNCIA (GCR) RETORNOU EM 16/02/2023. SERÁ NECESSÁRIO REVALIDAR AS COTAÇÕES.
  INCLUIDO NO SEI (33.008083/2023-01) EM 28/02/23 E ENVIADO A GCS PARA REALIZAR AS NOVAS COTAÇÕES.</t>
  </si>
  <si>
    <t>AUTOLENSÔMETRO / LENSÔMETRO DIGITAL.</t>
  </si>
  <si>
    <t>33.000710/2023-57</t>
  </si>
  <si>
    <t>160/2023</t>
  </si>
  <si>
    <t>R$ 9.000,00</t>
  </si>
  <si>
    <t>AGUARDANDO AUTORIZAÇÃO PARA AQUISIÇÃO - ATA VIGENTE - 05 ITENS - VIGÊNTE ATÉ 11/05/24.</t>
  </si>
  <si>
    <t>AUTOREFRATOR COM CERATOMETRIA</t>
  </si>
  <si>
    <t>GAH</t>
  </si>
  <si>
    <t>33.017787/2023-66</t>
  </si>
  <si>
    <t>434/2023</t>
  </si>
  <si>
    <t>R$ 41.810,00</t>
  </si>
  <si>
    <t>AVENTAL PLUMBÍFERO 50MMPB</t>
  </si>
  <si>
    <t>1UN - GCR / 33UN - SAUDE BUCAL</t>
  </si>
  <si>
    <t>33.008259/2023-16</t>
  </si>
  <si>
    <t>320/2023</t>
  </si>
  <si>
    <t>R$ 45.000,00</t>
  </si>
  <si>
    <t>34 ITENS EM ESTOQUE - PROGRAMA GCR E SAUDE BUCAL / PROCESSO PARA AQUISIÇÃO EM ANDAMENTO N° 33008259/2023-16.</t>
  </si>
  <si>
    <t>BACIA REDONDA COLORIDA 20 CM</t>
  </si>
  <si>
    <t>BACIA DE PLÁSTICO CAPACIDADE 5 L</t>
  </si>
  <si>
    <t>UTENSÍLIOS DE USO COMUM</t>
  </si>
  <si>
    <t>R$ 10,20</t>
  </si>
  <si>
    <t>BACIA REDONDA COLORIDA 30 CM</t>
  </si>
  <si>
    <t>BACIA DE PLÁSTICO CAPACIDADE 10 L</t>
  </si>
  <si>
    <t>R$ 21,94</t>
  </si>
  <si>
    <t>BACIA REDONDA COLORIDA 50 CM</t>
  </si>
  <si>
    <t>BACIA DE PLÁSTICO CAPACIDADE 15 L</t>
  </si>
  <si>
    <t>R$ 14,75</t>
  </si>
  <si>
    <t>BACIA RETANGULAR 20 CM</t>
  </si>
  <si>
    <t>BANDEJA RETANGULAR EM PLÁSTICO, TAMANHO: MÉDIO</t>
  </si>
  <si>
    <t>R$ 42,00</t>
  </si>
  <si>
    <t>BACIA RETANGULAR 30 CM</t>
  </si>
  <si>
    <t>BANDEJA RETANGULAR DE PLÁSTICO (37,5X27,5X2 CM)</t>
  </si>
  <si>
    <t>R$ 22,50</t>
  </si>
  <si>
    <t>BACIA RETANGULAR 50 CM</t>
  </si>
  <si>
    <t>BANDEJA RETANGULAR EM PLÁSTICO, TAMANHO: GRANDE</t>
  </si>
  <si>
    <t>R$ 48,80</t>
  </si>
  <si>
    <t>BALANÇA ANTROPOMÉTRICA ADULTO</t>
  </si>
  <si>
    <t>GGAIS - 4
 SEAB - 1</t>
  </si>
  <si>
    <t>318/2023</t>
  </si>
  <si>
    <t>R$ 85.099,00</t>
  </si>
  <si>
    <t>42 ITENS EM ESTOQUE - PROGRAMAS GCR, DEVOLUÇÕES E REMANEJAMENTO E SEAB - PROCESSO EM ANDAMENTO SEI N° 33.008259/2023-16 / ATA VIGENTE ATÉ 23/11/23 - SALDO 42 UND.</t>
  </si>
  <si>
    <t>20/03: SEINFRA solicitou compra, porém empenho não foi ainda autorizado.
18/03: 10/09/2024  - 318/2023</t>
  </si>
  <si>
    <t>BALANÇA PEDIÁTRICA</t>
  </si>
  <si>
    <t>13UN - DEABG/GAB (SEAB)
  21UN - GGI
  1UN - UPAE MUSTARDINHA</t>
  </si>
  <si>
    <t>33.014183/2023-68</t>
  </si>
  <si>
    <t>076/2024 - 079/2024</t>
  </si>
  <si>
    <t>07/03 - Aguarda atualização da SEINFRA sobre continuidade do processo
40 UND EM ESTOQUE - PROGRAMA SEAB/GGI 
  NOVO PROCESSO ABERTO NO SEI ATRAVÉS DO N° 33.014183/2023-68. ENVIADO A GCS 12/04/23.</t>
  </si>
  <si>
    <t>BALANÇO COM APOIO PARA AS MÃOS, PROTEÇÃO LATERAL, APOIO PARA OS PÉS, FAIXA DE SEGURANÇA E FREIO.</t>
  </si>
  <si>
    <t>APOIO PARA PES ERGONOMICO: ESTRUTURA TUBULAR E CHAPA DE AÇO; BASE: INJETADA EM POLIPROPILENO OU SIMILAR COM TEXTURA ANTIDERRAPANTE E MASSAGEADORA; INCLINICAO: COM BALANÇO; ALTURA: COM REGULAGEM; PÉS: BORRACHAS ANTIDESLIZANTES.
  Observação</t>
  </si>
  <si>
    <t>MÓVEIS DE CONSUMO</t>
  </si>
  <si>
    <t>BALANÇO PROPRIOCEPTIVO</t>
  </si>
  <si>
    <t>Peso suportado : 150Kg Especificações de materiais.- Estrutura em aço carbono- Pintura epóxi- Prancha em MDF com antiderrapante</t>
  </si>
  <si>
    <t>R$ 353,31</t>
  </si>
  <si>
    <t>ITEM NÃO ESTAVA PREVISTO ANTERIORMENTE, SERÁ ABERTO PROCESSO LICITATÓRIO.</t>
  </si>
  <si>
    <t>BALCÃO</t>
  </si>
  <si>
    <t>BALCÃO CONFORME TERMO DE REFERÊNCIA.ESPECIFICAÇÕES MÍNIMAS: DIMENSÕES (CXLXA), MATERIAL, ACABAMENTO, COR, BORDA, PESO MÁXIMO SUPORTADO.</t>
  </si>
  <si>
    <t>DESCRIÇÃO DO OBJETO NÃO PERMITE IDENTIFICAÇÃO DO ITEM.</t>
  </si>
  <si>
    <t>BALDE COLORIDO MEDIO</t>
  </si>
  <si>
    <t>BALDE PLÁSTICO SEM TAMPA, BORDAS REFORÇADAS E ALÇA METÁLICA, CAPACIDADE PARA 10LITROS. DEMISSÕES 23,00 X 28,5 X 32CM (ALTURA X DIÂMETRO X GANCHOS) CORES DIVERSAS, MATÉRIA PRIMA PP</t>
  </si>
  <si>
    <t>R$ 10,38</t>
  </si>
  <si>
    <t>BALDES COLORIDOS (TAMANHOS DIFERENTES)</t>
  </si>
  <si>
    <t>Kit 10 Baldes Pequenos Coloridos 5 Litros Em Plástico</t>
  </si>
  <si>
    <t>R$ 22,80</t>
  </si>
  <si>
    <t>BALÕES DE SOPRO</t>
  </si>
  <si>
    <t>BALÃO EM LATEX, LISO, CORES SORTIDAS, NO FORMATO CANUDO 260MM, DIMENSÕES APROXIMADAS: 26CM DE COMPRIMENTO / 5CM DE DIÂMETRO (INFLADO)EMBALAGEM COM 50 UNIDADES.</t>
  </si>
  <si>
    <t>R$ 10,90</t>
  </si>
  <si>
    <t>BANCADA COM DIFISÓRIAS DE VIDRO</t>
  </si>
  <si>
    <t>BANCADA CONFORME TERMO DE REFERÊNCIA, CONTENDO NO MÍNIMO:SE FIXA OU MÓVEL, DIMENSÕES(CXLXA), MATERIAL, ESPESSURA E COR DO TAMPO, DIVISÓRIAS (GAVETAS, PRATELEIRAS, ETC.), SE FIXA, MATERIAL E COR DA BASE. PARA ESTRUTURAS EM MADEIRA RECOMENDA-SE PROTEÇÕES INSETICIDAS E FUNGICIDAS.</t>
  </si>
  <si>
    <t>BANCO TARTARUGA</t>
  </si>
  <si>
    <t>Indicações: Para facilitar e agilizar o deslocamento, mantendo uma postura ergonômica ideal.
  Material: Madeira maciça tratada, espuma D33, acabamento com curvim e rodízio em gel.Medidas:(AxLxC)40cm x 34cm x 46cm.</t>
  </si>
  <si>
    <t>BANQUETA GIRATÓRIA</t>
  </si>
  <si>
    <t>Banqueta MOCHO - Assento estruturado em madeira compensada, Pistão a gás em aço cromado, Base estrela de cinco hastes projetada em aço, Rodízios em nylon com película de silicone, Produto suporta até 100 kg.;Altura Máxima do Assento ao piso: 58 cm; Altura Mínima do Assento ao piso: 46 cm, Diâmetro do Assento: 32cm, Espessura do Assento: 6cm</t>
  </si>
  <si>
    <t>GAH - 13
 SEAB - 50
 GCR - 15
 SAUDE BUCAL - 5</t>
  </si>
  <si>
    <t>33.002674/2023-66</t>
  </si>
  <si>
    <t>349/2023</t>
  </si>
  <si>
    <t>R$ 540,00</t>
  </si>
  <si>
    <t>AGUARDANDO AUTORIZAÇÃO PARA AQUISIÇÃO - PROCESSO EM ANDAMENTO - 150 UND - SEI N° 33.002674/2023-66. 
  75 ITENS EM ESTOQUE (BANQUETA GIRATÓRIA -MOCHO A GÁS) - PROGRAMAS SEAB/ GAH/ SAÚDE BUCAL DEVOLUÇÕES E REMANEJAMENTO.</t>
  </si>
  <si>
    <t>BAROPODOMETRO</t>
  </si>
  <si>
    <t>R$ 18.928,00</t>
  </si>
  <si>
    <t>ITEM NÃO ESTAVA PREVISTO ANTERIORMENTE - SERÁ ABERTO PROCESSO LICITATÓRIO.</t>
  </si>
  <si>
    <t>18/03: ATA 10/09/2024 - 349/2023</t>
  </si>
  <si>
    <t>BARREIRAS DESMONTÁVEIS</t>
  </si>
  <si>
    <t>Kit Barreiras desmontáveis: Escada Funcional + Cones C/ Barreiras + 10 Pratos + Argolas</t>
  </si>
  <si>
    <t>BARRIL</t>
  </si>
  <si>
    <t>Ladder Barrel Em Madeira Maciça - Fisiofit Pilates Material do estofamento: Courvin; Materiais da cama: Madeira; Comprimento x Largura: 120 cm x 70 cm</t>
  </si>
  <si>
    <t>R$ 2.755,00</t>
  </si>
  <si>
    <t>BASTÃO DE EXERCÍCIO</t>
  </si>
  <si>
    <t>BASTÃO DE GINÁSTICA DE 1KG, COM 100 CM DE COMPRIMENTO, 3,5 CM DE ESPESSURA, PRODUZIDO EM PVC, ENCHIMENTO COM GRÃO DE FERRO E PONTEIRA DE BORRACHA.MARCAS DE REFERÊNCIA: KALLANGO E RYTHMOON</t>
  </si>
  <si>
    <t>DEABGS/GAB (SEAB)</t>
  </si>
  <si>
    <t>SERMAC/SEAB</t>
  </si>
  <si>
    <t>SEM ESTOQUE / ATA VIGENTE NA SEAB - PARA BASTÃO DE 1KG - 1.305 UND E 2KG - 420 UND/ SEM PROCESSO PARA AQUISIÇÃO EM ANDAMENTO.</t>
  </si>
  <si>
    <t>BATEDEIRA INDUSTRIAL</t>
  </si>
  <si>
    <t>33.006375/2024-81</t>
  </si>
  <si>
    <t>BEBEDOURO</t>
  </si>
  <si>
    <t>BEBEDOURO DE COLUNA, GABINETE EM AÇO INOX, CAPACIDADE DE RESFRIAMENTO: 2,8 LLITROS/HORA, POTÊNCIA 154W</t>
  </si>
  <si>
    <t>ELETRODOMÉSTICOS</t>
  </si>
  <si>
    <t>R$ 674,10</t>
  </si>
  <si>
    <t>05/03: GCS solicitou à GADM análise das especificidades do objeto para seguir com a abertura do processo.</t>
  </si>
  <si>
    <t>08/04: Processo na GJLC
05/03: GCS solicitou à GADM análise das especificidades do objeto para seguir com a abertura do processo.</t>
  </si>
  <si>
    <t>BERA é EQUIPAMENTO</t>
  </si>
  <si>
    <t>LEVANTAMENTO DE ITENS</t>
  </si>
  <si>
    <t>BERÇO AQUECIDO AQUECIDO ALTO RISCO</t>
  </si>
  <si>
    <t>BERÇO DE CALOR IRRADIANTE ALTO RISCO, CONFORME PARECER DA ENGENHARIA CLÍNICA.</t>
  </si>
  <si>
    <t>BERÇO FAWLER PARA ACOMODAÇÃO DE PACIENTES INFATIS, CONFORME PARECER DA ENGENHARIA CLÍNICA.</t>
  </si>
  <si>
    <t>MATERIAL HOSPITALAR</t>
  </si>
  <si>
    <t>BICICLETA ERGOMÊTRICA</t>
  </si>
  <si>
    <t>Material: Aço reforçado Medidas: 102 x 48 x 111 cm ( C x L x A) Embalagem: 90 x 23 x 72 cm Peso máximo do usuário: 100 kg. Altura recomendada de usuário: De 1,40 a 1,70 m Peso do produto: 20 kg Garantia</t>
  </si>
  <si>
    <t>R$ 7.895,39</t>
  </si>
  <si>
    <t>PLANO DE INVESTIMENTO. PROCESSO ABERTO DIA 20/03/2023 E FRACASSOU EM OUTUBRO DE 2023, PRECISA REINICIAR</t>
  </si>
  <si>
    <t>BINGO</t>
  </si>
  <si>
    <t>BINGO DO ALFABETO - JOGO CONTENDO 30 TABULEIROS EM MDF, IMPRESSOS EM POLICROMIA, MEDINDO 120 X 120 X 2,8MM; 500 MARCADORES COLORIDOS EM EVA, 26 LETRAS DE FÔRMA MAIUSCULA 50 X 50 X 6MM E 01 SACOLA CONFECCIONADA EM TECIDO. ACONDICIONADO EM CAIXA DE PAPELÃO.</t>
  </si>
  <si>
    <t>R$ 29,00</t>
  </si>
  <si>
    <t>BIOMBO 02 FACES OU DIVISÓRIA</t>
  </si>
  <si>
    <t>Composto por duas faces giratórias em 360º, estrutura tubular com pintura eletrostática antimicrobiana após tratamento antiferrugem, pés revestidos com ponteiras plásticas e cortinas de plástico opaco com fechamento em botão de pressão. Dimensões: 1,80 x 1,20m</t>
  </si>
  <si>
    <t>GGAIS - 20
 GCR - 36</t>
  </si>
  <si>
    <t>MÓVEIS HOSPITALARES</t>
  </si>
  <si>
    <t>R$ 490,00</t>
  </si>
  <si>
    <t>AGUARDANDO AUTORIZAÇÃO PARA AQUISIÇÃO - ATA VIGENTE BIOMBO DUPLO - 23/11/2023 - 250 UND.
  ATA VIGENTE BIOMBO 03 CORPOS - 23/11/2023 - 100 UND.</t>
  </si>
  <si>
    <t>BISTURI ELÉTRICO 100W</t>
  </si>
  <si>
    <t>487/2023</t>
  </si>
  <si>
    <t>BISTURI ELÉTRICO 300W</t>
  </si>
  <si>
    <t>R$ 34.000,00</t>
  </si>
  <si>
    <t>SEM ATA VIGENTE, SEM ESTOQUE - PROCESSO DE AQUISIÇÃO EM ANDAMENTO - CI 434/2022 - CPLMSA.
  NOVO PROCESSO LICITATÓRIO ABERTO NO SEI ATRAVÉS DO N° 33.017707/2023-72 - EM 28/04/2023.</t>
  </si>
  <si>
    <t>BLOCO DE AVDS</t>
  </si>
  <si>
    <t>Fichas com sequencia das Atividades de Vida Diária, Elaborado para estimular a rotina, cuidados e atividades da vida diária
  São fichas formando uma sequência lógica para as etapas das rotinas diárias. As sequencias podem ser de três a seis etapas por rotina.</t>
  </si>
  <si>
    <t>BLOCOS DE EMPILHAR</t>
  </si>
  <si>
    <t>BLOCO PEDAGOGICO AVDS, ATIVIDADES DE VIDA DIARIA. BLOCOS COM SEQUENCIA DAS ATIVIDADES DE VIDA DIARIA, OU DE BRINCADEIRAS ELABORADO PARA ESTIMULAR A ROTINA DAS BRINCADEIRAS OU CUIDADOS E ATIVIDADES DA VIDA DIARIA MATERIAL: POSSUI CAPA DURA COM ESPIRAL FEITA DE PAPEL E PAPELAO COM TAMANHOS PADROES MAIS OU MENOS DE 22 X 28 X 2 CM; 666 G. PRODUTOS DE REFERENCIA: EDUCACAO ESPECIAL 2X9PL755S ; NEUROATIVIDADE SEQUENCIA DAS AVDS</t>
  </si>
  <si>
    <t>BOLA COM CRAVO ANTIESTRESSE</t>
  </si>
  <si>
    <t>BOLA CRAVO CRESPA PARA MASSAGEM 20CM, MATERIAL EMBORRACHADO.</t>
  </si>
  <si>
    <t>R$ 5,22</t>
  </si>
  <si>
    <t>BOLA DE BASQUETE</t>
  </si>
  <si>
    <t>BOLA DE BASQUETEBOL, EM BORRACHA, PESO 250G, ADULTO. NA COR LARANJA, ACABAMENTO VULCANIZADO, CIRCUNFERÊNCIA DE 75 A 77 CM</t>
  </si>
  <si>
    <t>R$ 33,99</t>
  </si>
  <si>
    <t>BOLA DE FUTEBOL</t>
  </si>
  <si>
    <t>BOLA DE FUTEBOL DE CAMPO DE VÁRZEA, MODALIDADE INFANTIL/JUVENIL; CIRCUNFERÊNCIA: 61 - 64 CM; GOMOS: 32; LAMINADO: MICROPOWER; CONSTRUÇÃO:HIBRÍDA; CÂMARA: 6D; SISTEMA DE FORRO: TRIAXIAL;MIOLO: CÁPSULA SIS; APROVADA PELA CONFEDERAÇÃO BRASILEIRA DE FUTEBOL (CBF).</t>
  </si>
  <si>
    <t>R$ 23,74</t>
  </si>
  <si>
    <t>BOLA DE FUTEBOL INFANTIL</t>
  </si>
  <si>
    <t>BOLA DE FUTSAL OFICIAL INFANTIL (SUB 13), 8 GOMOS, CONFECCIONADA EM PU. DIÂMETRO 55/59CM, PESO 350/380G, CÂMARA ARBILITY, MIOLO REMOVÍVEL E LUBRIFICADO.</t>
  </si>
  <si>
    <t>R$ 69,90</t>
  </si>
  <si>
    <t>BOLA FEIJÃO 40CM</t>
  </si>
  <si>
    <t>BOLA FEIJÃO 40 X 70CM. PRODUTO EM PVC, ATÓXICO E INFLÁVEL, SISTEMA ANTIESTOURO E SUPERFÍCIE ANTIDERRAPANTE.</t>
  </si>
  <si>
    <t>GGAJ</t>
  </si>
  <si>
    <t>R$ 185,43</t>
  </si>
  <si>
    <t>BOLA FEIJÃO 55CM</t>
  </si>
  <si>
    <t>BOLA FEIJÃO 55 X 70CM. PRODUTO EM PVC, ATÓXICO E INFLÁVEL, SISTEMA ANTIESTOURO E SUPERFÍCIE ANTIDERRAPANTE.</t>
  </si>
  <si>
    <t>R$ 271,45</t>
  </si>
  <si>
    <t>BOLA TERAPEUTICA</t>
  </si>
  <si>
    <t>Bola de Pilates Massage Ball 65cm - Material Antiderrapante.
  Sistema anti-estouro.
  Acompanha bomba de ar
  Suporta aprox. 300Kg.
  Medida: 65cm.
  Medida da embalagem: 25,5x19x8 (CxLxA).
  Material: PVC</t>
  </si>
  <si>
    <t>ESPECIFICAR TAMANHO PARA DEFINIÇÃO DO CADUM</t>
  </si>
  <si>
    <t>BOLAS COM RESISTENCIA VARIADA</t>
  </si>
  <si>
    <t>Bola Fisiobol Para Fisioterapia Resistência Suave, moderada e rigida.</t>
  </si>
  <si>
    <t>BOLAS DE BOBATH 55CM</t>
  </si>
  <si>
    <t>Bola de pilates Diâmetro: 55cm
  Peso máximo suportado: 300Kg
  Cor: MetaLife
  Composição: PVC</t>
  </si>
  <si>
    <t>R$ 149,04</t>
  </si>
  <si>
    <t>SEM ATA VIGENTE/ SEM PROCESSO LICITATORIO EM ANDAMENTO - SERÁ ABERTO PROCESSO LICITATORIO PARA AQUISIÇÃO.</t>
  </si>
  <si>
    <t>BOLAS DE BOBATH 65CM</t>
  </si>
  <si>
    <t>Bola pilates Medida: 65 cm
  Peso suportado: 250kg
  Sistema anti-estouro
  Material antiderrapante
  Cor: Azul</t>
  </si>
  <si>
    <t>R$ 105,90</t>
  </si>
  <si>
    <t>BOLAS DE BOBATH 75CM</t>
  </si>
  <si>
    <t>Bola pilates Medida: 75 cm
  Peso suportado: 250kg
  Sistema anti-estouro
  Material antiderrapante
  Cor: Cinza</t>
  </si>
  <si>
    <t>R$ 159,99</t>
  </si>
  <si>
    <t>BOMBA DE INFUSÃO VOLUMÉTRICA</t>
  </si>
  <si>
    <t>NOVA ATA</t>
  </si>
  <si>
    <t>COMODATO</t>
  </si>
  <si>
    <t>R$ 1.290,00</t>
  </si>
  <si>
    <t>COMODATO EM 30.01 Não tem ATA - Considerar Estoque - AGUARDANDO AUTORIZAÇÃO PARA AQUISIÇÃO - ATA VIGENTE - 28/08/2023 - 23 UNIDADES / ESTOQUE COM MAIS DE 100 UNIDADES - BOMBA PARA MEDICAMENTO.(BOMBA DE INFUSÃO CONTINUA)</t>
  </si>
  <si>
    <t>BOMBA EXTRATORA DE LEITE ELÉTRICA</t>
  </si>
  <si>
    <t>BOMBA ELÉTRICA EXTRATORA DO LEITE MATERNO, CONFORME PARECER DA ENGENHARIA CLÍNICA</t>
  </si>
  <si>
    <t>BOMBA INJETORA DE CONTRASTE</t>
  </si>
  <si>
    <t>BONECAS</t>
  </si>
  <si>
    <t>Boneca com Síndrome de Down. Produto artesanal antialérgico e lavável à mão. Estampada dos dois lados, Tamanho aproximado: de 30 cm a 45x15 cm, Composição: 100% Poliéster</t>
  </si>
  <si>
    <t>R$ 48,20</t>
  </si>
  <si>
    <t>BONECA MENINA NEGRA - VINIL DESCRIÇÃO: BONECA NEGRA EM VINIL COM MEMBROS ARTICULADOS. A CABEÇA CONTERÁ OLHOS MÓVEIS QUE ABREM E FECHAM</t>
  </si>
  <si>
    <t>R$ 52,16</t>
  </si>
  <si>
    <t>BONECOS</t>
  </si>
  <si>
    <t>BONECO MENINO NEGRO - VINIL DESCRIÇÃO: BONECO NEGRO EM VINIL, COM MEMBROS ARTICULADOS</t>
  </si>
  <si>
    <t>R$ 77,99</t>
  </si>
  <si>
    <t>BONECOS/BONECAS</t>
  </si>
  <si>
    <t>bonecas de pano inclusivas (de pele negra, com deficiencia, com oculos); Boneco de Pano Mathias; Boneco De Pano Menino Negro 30 Cm;</t>
  </si>
  <si>
    <t>R$ 41,60</t>
  </si>
  <si>
    <t>BORRACHA</t>
  </si>
  <si>
    <t>BORRACHA DE LÁTEX NATURAL, PARA GRAFITE, FORMATO RETANGULAR, Nº 40, COR BRANCA.</t>
  </si>
  <si>
    <t>R$ 0,65</t>
  </si>
  <si>
    <t>BORRIFADOR</t>
  </si>
  <si>
    <t>BORRIFADOR PLÁSTICO, CAPACIDADE 500 ML</t>
  </si>
  <si>
    <t>GOAF SAMU</t>
  </si>
  <si>
    <t>33.051958/2023-86</t>
  </si>
  <si>
    <t>R$ 7,10</t>
  </si>
  <si>
    <t>BRAÇADEIRA PARA INJEÇÃO</t>
  </si>
  <si>
    <t>GGI</t>
  </si>
  <si>
    <t>33.002803/2023-16</t>
  </si>
  <si>
    <t>295/2023</t>
  </si>
  <si>
    <t>R$ 251,85</t>
  </si>
  <si>
    <t>AGUARDANDO AUTORIZAÇÃO PARA AQUISIÇÃO - 02 ATAS VIGENTES - 09/06/2023 (102 ITENS) / 23/11/2023 (150 ITENS) - SOLICITAMOS AQUISIÇÃO DE 48 BRAÇADEIRAS, ESTAMOS AGUARDANDO ENTREGA DA EMPRESA.
  16 ITENS EM ESTOQUE.</t>
  </si>
  <si>
    <t>BRAÇADEIRAS FLUTUANTE</t>
  </si>
  <si>
    <t>BRACADEIRAS FLUTUANTE PAR DE BOIAS DE BRACO PROPRIA CRIANCAS</t>
  </si>
  <si>
    <t>BRINQUEDO DE CAUSA DE EFEITO (ANIMAIS)</t>
  </si>
  <si>
    <t>Brinquedo Educativo Mergulho dos Peixinhos (PESO 0,460 kg DIMENSÕES 27,0 × 23,0 × 4,0 cm POR OBJETIVO:Coordenação Motora Fina, Foco e Atenção;POR HABILIDADE SENSORIAL: Visão) e Ônibus interativo Fisher Price bichinhos</t>
  </si>
  <si>
    <t>R$ 180,10</t>
  </si>
  <si>
    <t>BRINQUEDO DE CAUSA DE EFEITO (COM LUZ E BOTÃO)</t>
  </si>
  <si>
    <t>Jogo Decoreba Teste Sua Memoria Com Som E Luz</t>
  </si>
  <si>
    <t>R$ 29,99</t>
  </si>
  <si>
    <t>BRINQUEDO EDUCATIVO ARAMADO</t>
  </si>
  <si>
    <t>Brinquedo Educativo Aramado Floresta Tooky Toy (Composição: Madeira, Medidas aproximadas do produto: 24x22x26cm) Brinquedo Educativo Aramado Montanha Russa Joaninha;</t>
  </si>
  <si>
    <t>R$ 82,56</t>
  </si>
  <si>
    <t>BRINQUEDOS COM ROSCA</t>
  </si>
  <si>
    <t>Giro Mágico Dismat (Eixo com engrenagens coloridas que estimula a coordenação motora, foco e concentração. Este brinquedo é fabricado com plástico de alta qualidade, com cores atrativas e divertidas estimulando a inteligência e a criatividade e a melhora das habilidades motoras, foco e concentração.)</t>
  </si>
  <si>
    <t>R$ 44,60</t>
  </si>
  <si>
    <t>BRINQUEDOS COM VENTOSAS</t>
  </si>
  <si>
    <t>Conjunto De Brinquedos De Construção De Ventosas 58pcs (Material: Feito de borracha de silicone de alta qualidade, sem BPA, sem látex.) Brinquedos de sucção, 38 peças brinquedos de ventosa para crianças blocos de construção de silicone com armazenamento de casca de ovo, brinquedos de banho de sucção para 3 4 5 6 7 meninos de 8 anos</t>
  </si>
  <si>
    <t>R$ 119,56</t>
  </si>
  <si>
    <t>BRINQUEDOS DE ALIMENTOS COM VELCRO</t>
  </si>
  <si>
    <t>Kit Cozinha Com Cortes Velcro. Indicado para crianças acima de 3 anos. Estimula a imaginação, desenvolvimento intelectual, sensorial e estimula coordenação viso motora.</t>
  </si>
  <si>
    <t>R$ 25,90</t>
  </si>
  <si>
    <t>BRINQUEDOS DE CAUSA E EFEITO – COM LUZ E SOM COM BOTÃO PARA ACIONAR COM BICHINHOS, BOLAS, CUBOS</t>
  </si>
  <si>
    <t>BRINQUEDO MUSICAL INTERATIVO BEBE BICHINHOS POP UP SOM E LUZ. PRODUTOS DE REFERENCIA: ZOOP TOYS ZP00752 ; DM TOYS DMT4335</t>
  </si>
  <si>
    <t>R$ 109,90</t>
  </si>
  <si>
    <t>BRINQUEDOS DE ENCAIXE</t>
  </si>
  <si>
    <t>BLOCOS DE ENCAIXE - CONJUNTO COMPOSTO POR UMA BASE CONFECCIONADA EM MADEIRA COM DIMENSÃO DE 320X64X20MM, 10 BASTÕES DE MADEIRA PARA ENCAIXE COM TAMANHO MINIMO DE 92X10MM E 25 PEÇAS CONFECCIONADAS EM PLASTICO INJETADO COLORIDAS</t>
  </si>
  <si>
    <t>R$ 98,51</t>
  </si>
  <si>
    <t>TORRE DE FORMAS GEOMÉTRICAS - COMPOSIÇÃO: EM MATERIAL MDF, BASE COM 15X15X15 CM, 4 VARETAS DE MADEIRA E 16 PEÇAS DE FORMAS GEOMÉTRICAS SENDO 4 DE CADA.</t>
  </si>
  <si>
    <t>R$ 74,80</t>
  </si>
  <si>
    <t>BRINQUEDOS DE ENCAIXE – MADEIRA E PLÁSTICO 
  ENCAIXE GRANDES E PEQUENOS, COM FORMATOS DIFERENTES (FORMAS GEOMÉTRICAS, LETRAS, NÚMEROS, CENÁRIOS, PARTES DO CORPO HUMANO</t>
  </si>
  <si>
    <t>Blocos lógicos em plástico e MDF FORMAS GEOMÉTRICAS COLORIDAS; Brinquedo Educativo Pirâmides Geométricas 48 Peças,</t>
  </si>
  <si>
    <t>48014 e 40420</t>
  </si>
  <si>
    <t>R$ 72,00</t>
  </si>
  <si>
    <t>BRINQUEDOS DE ENCAIXE – MADEIRA E PLÁSTICO 
  ENCAIXE GRANDES E PEQUENOS, COM FORMATOS DIFERENTES (FORMAS GEOMÉTRICAS, LETRAS, NÚMEROS, CENÁRIOS, PARTES DO CORPO HUMANO)</t>
  </si>
  <si>
    <t>CONJUNTO DE MONTAGEM - DESBRAVADORES</t>
  </si>
  <si>
    <t>R$ 171,51</t>
  </si>
  <si>
    <t>BRINQUEDOS DE ENCAIXE MADEIRA</t>
  </si>
  <si>
    <t>CONJUNTO COM PEÇAS DE ENCAIXE - CONFECCIONADO EM PLÁSTICO POLIPROPILENO ATÓXICO DE ALTO BRILHO, DE CORES VIVAS, CONTENDO 200 PEÇAS COM DIVERSOS ENCAIXES, NOS FORMATOS: COTOVELO, T, LUVA DE CONEXÃO, NIPLE, ESFERA COM PINO</t>
  </si>
  <si>
    <t>R$ 66,41</t>
  </si>
  <si>
    <t>BRINQUEDOS DE ENCAIXE PLASTICO (PARTES DO CORPO HUMANO)</t>
  </si>
  <si>
    <t>Jogo Tabuleiro Quebra Cabeça do Corpo Humano, Menino e Menina.</t>
  </si>
  <si>
    <t>BRINQUEDOS EDUCATIVOS</t>
  </si>
  <si>
    <t>CONJUNTO CONFECCIONADO EM BORRACHA SINTÉTICA EVA, CONTENDO 6 PLACAS QUE FORMAM O CUBO COM 4 ORIFÍCIOS EM FORMAS GEOMÉTRICAS E 24 PEÇAS COM DIFERENTES FORMAS E TEXTURAS, SENDO A PLACA CONFECCIONADA EM EVA DE 1CM DE ESPESSURA E O CUBO MEDINDO 25X25CM. ACONDICIONADO EM CAIXA DE PAPELÃO.</t>
  </si>
  <si>
    <t>R$ 61,54</t>
  </si>
  <si>
    <t>BRINQUEDOS/OBJETOS ESTIMULAÇÃO SENSORIAL</t>
  </si>
  <si>
    <t>BRINQUEDOS/OBJETOS ESTIMULACAO SENSORIAL.</t>
  </si>
  <si>
    <t>R$ 118,52</t>
  </si>
  <si>
    <t>CABIDES</t>
  </si>
  <si>
    <t>Cabides para Roupa de Plástico 36,5cm aproximadamente na cor Preta s</t>
  </si>
  <si>
    <t>R$ 75,91</t>
  </si>
  <si>
    <t>CABINE DE AUDIOMETRIA</t>
  </si>
  <si>
    <t>CABINE AUDIOMETRIA, CONFORME PARECER DA ENGENHARIA CLÍNICA</t>
  </si>
  <si>
    <t>CADEIRA COM MESA ADAPTADA INFANTIL</t>
  </si>
  <si>
    <t>Kit Mesa Sensorial com Tampo + Bandejas + Cadeira Coração Pinus
  MARCA: MADIARTE MODELO: MESINHA ATIVIDADES SENSORIAIS TAMPO BANDEJA MADEIRA CADEIRINHA CORAÇÃO</t>
  </si>
  <si>
    <t>FALTA CADUM</t>
  </si>
  <si>
    <t>MÓVEIS EM GERAL</t>
  </si>
  <si>
    <t>ESPECIFICAR O TIPO DE MESA E TIPO DA CADEIRA PARA CRIAÇÃO DE CADUM</t>
  </si>
  <si>
    <t>CADEIRA DE BANHO ADULTO</t>
  </si>
  <si>
    <t>CADEIRA DE BANHO INFANTIL</t>
  </si>
  <si>
    <t>MOBILIÁRIO INFANTIL</t>
  </si>
  <si>
    <t>CADEIRA DE MASSAGEM</t>
  </si>
  <si>
    <t>CADEIRA PARA MASSAGEM</t>
  </si>
  <si>
    <t>CADEIRA DE RODAS ADULTO</t>
  </si>
  <si>
    <t>Capacidade de peso: 100 Kg;
  Cadeira dobrável com sistema em duplo X em aço carbono;
  Fácil transporte;
  Estofamento em nylon acolchoado;
  Apoios de braço almofadado;
  Protetor lateral de roupas;
  Regulagem de altura dos apoios de pés;
  Estrutura tubular robusta e resistente em aço carbono;
  Cinto com tiras autocolantes para apoio de panturrilha ;
  Porta objetos no encosto;
  Pneu sólido anti furo;
  Cinto para paciente/usuário;</t>
  </si>
  <si>
    <t>072/2024</t>
  </si>
  <si>
    <t>09/03: Ata homologada em 05/03. Processo na GJLC para formalização.
07/03 - Parado na GGLIC no setor desde 20/01/2024
SEM ATA E SEM PROCESSO EM ANDAMENTO.</t>
  </si>
  <si>
    <t>09/03: Ata homologada em 05/03. Processo na GJLC para formalização.</t>
  </si>
  <si>
    <t>CADEIRA DE RODAS INFANTIL</t>
  </si>
  <si>
    <t>Fabricada em aço carbono, pintura epóxi, dobrável em x, assento/encosto em nylon almofadado, apoio para braços fixos, apoio para os pés fixos, freios bilaterais, aro impulsor bilateral, rodas dianteiras aro 06" com pneus maciços e rodas traseiras aro 20" em alumínio com pneus infláveis.</t>
  </si>
  <si>
    <t>073/2024 - 077/2024</t>
  </si>
  <si>
    <t>07/03 - Aguarda atualização da SEINFRA sobre continuidade do processo
PROCESSO ABERTO NO SEI ATRAVÉS DO N° 33.014183/2023-68 - ENVIADO A GCS EM 12/04/2023.</t>
  </si>
  <si>
    <t>CADEIRA DE RODAS OBESO</t>
  </si>
  <si>
    <t>Largura Assento (cm) 60. Largura total (cm) 78; Profundidade assento (cm) 50. Altura encosto (cm)50. Profundidade total (cm)103. Peso total (kg)18. Tolerância de peso (kg) 200</t>
  </si>
  <si>
    <t>33.017642/2023-65</t>
  </si>
  <si>
    <t>451/2023</t>
  </si>
  <si>
    <t>R$ 5.546,00</t>
  </si>
  <si>
    <t>PROCESSO ABERTO NO SEI ATRAVÉS DO N° 33.006418/2023-48 - ENVIADO A GCS EM 15/02/2023.
  POR NÃO CONSEGUIR NENHUMA COTAÇÃO TIVEMOS QUE ABRIR UM NOVO PROCESSO - 33.017642/2023-65 - 27/04/2023.</t>
  </si>
  <si>
    <t>CADEIRA EXECUTIVA FIXA</t>
  </si>
  <si>
    <t>LINHA EXTRA PARA OBESO O REVESTIMENTOS DO ASSENTO E ENCOSTO PODEM SER DE CORVIN/VINIL OU OUTRO TIPO DE MATERIAL CAPACIDADE MINIMA 200 KG E MAXIMA DE 250 KG PROJETADAS E FABRICADAS PARA SUPORTAR GRANDES PESOS DE USUARIOS COM CONFORTO E ERGONOMICA, SEM PERDE A QUALIDADE DURANTE O LONGO TEMPO DE USO. SAO CADEIRAS COM ASSENTOS LARGOS, COM BRACOS PARA APOIO DE COTOVELOS, COM A FERRAGEM FORTE E RESISTENTE, COM A ESPUMA DO ASSENTO E ENCOSTO SENDO INJETADA COM GRANDE DENSIDADE.</t>
  </si>
  <si>
    <t>R$ 516,00</t>
  </si>
  <si>
    <t>CADEIRA FIXA</t>
  </si>
  <si>
    <t>R$ 257,00</t>
  </si>
  <si>
    <t>CADEIRA FIXA OBESO</t>
  </si>
  <si>
    <t>CADEIRA GIRATÓRIA COM BRAÇO</t>
  </si>
  <si>
    <t>R$ 1.198,00</t>
  </si>
  <si>
    <t>CADEIRA INFANTIL</t>
  </si>
  <si>
    <t>Cadeira Infantil em Polipropileno</t>
  </si>
  <si>
    <t>R$ 74,73</t>
  </si>
  <si>
    <t>CADEIRA OFTALMOLÓGICA</t>
  </si>
  <si>
    <t>3UN - GAH 1UNI UPAE MUSTARDINHA
  1UN - UPAE MUSTARDINHA</t>
  </si>
  <si>
    <t>435/2023</t>
  </si>
  <si>
    <t>R$ 10.890,50</t>
  </si>
  <si>
    <t>03 UNIDADES EM ESTOQUE - PROGRAMA GAH - SEM ATA VIGENTE.
  PROCESSO ABERTO NO SEI ATRAVÉS DO N° 33.000710/2023-57. 
  ITEM FRACASSADO.
  NOVO PROCESSO ABERTO ATRAVÉS DO N° 33.017787/2023-66 - 27/04/2023.</t>
  </si>
  <si>
    <t>CADEIRA OTORRINOLÓGICA</t>
  </si>
  <si>
    <t>48/2022 - CPLMSA</t>
  </si>
  <si>
    <t>333/2023 e 301/2023</t>
  </si>
  <si>
    <t>R$ 13.000,00</t>
  </si>
  <si>
    <t>SEM ATA VIGENTE / SEM ESTOQUE - PROCESSO DE AQUISIÇÃO EM ANDAMENTO ATRAVÉS DA CI 434/2022 - CPLMSA.
  ITEM ADJUDICADO EM 26/01/2023 - AGUARDANDO FORMALIZAÇÃO DA ATA.</t>
  </si>
  <si>
    <t>CADEIRA TIPO GIROFLEX NA COR BEGE</t>
  </si>
  <si>
    <t>Definir especificação</t>
  </si>
  <si>
    <t>A ESPECIFICAÇÃO DO TIPO DA CADEIRA NA COR BEGE, É UMA ESPECIFICAÇÃO ESTABALECIDA PELO GABPE, QUE SERÁ UTILIZADA APENAS NO HOSPITAL DA CRIANÇA</t>
  </si>
  <si>
    <t>CADEIRAS EMPILHAVEIS</t>
  </si>
  <si>
    <t>CADEIRA FIXA EMPILHAVEL· ENCOSTO EM CONCHA DE POLIPROPILENO COM CARGA DE FIBRA DE VIDRO INJETADO,</t>
  </si>
  <si>
    <t>R$ 127,90</t>
  </si>
  <si>
    <t>ESPECIFICAR TIPO DA CADEIRA, CASO TRATE-SE DE CADEIRA DE PLÁSTICO, O ITEM PERTENCE A SEAF.</t>
  </si>
  <si>
    <t>CADEIRAS GIRATÓRIAS</t>
  </si>
  <si>
    <t>R$ 847,00</t>
  </si>
  <si>
    <t>CADEIRAS LONGARINAS</t>
  </si>
  <si>
    <t>R$ 1.597,00</t>
  </si>
  <si>
    <t>CAIXA CANETA</t>
  </si>
  <si>
    <t>CANETA PONTA POROSA, TIPO FUTURA, COR AZUL (CAIXA C/ 50 UNIDADES)</t>
  </si>
  <si>
    <t>R$ 42,89</t>
  </si>
  <si>
    <t>CAIXA CANETA ESFEROGRAFICA AZUL</t>
  </si>
  <si>
    <t>CANETA ESFEROGRÁFICA ESCRITA: FINA, NA COR AZUL</t>
  </si>
  <si>
    <t>R$ 40,70</t>
  </si>
  <si>
    <t>CAIXA CANETA ESFEROGRAFICA PRETA</t>
  </si>
  <si>
    <t>CANETA ESFEROGRÁFICA ESCRITA: FINA, COR: PRETA, CORPO: EM MATERIAL PLÁSTICO TRANSPARENTE COM MARCA DO FABRICANTE GRAVADA NO CORPO, PONTEIRA: COM SOQUETE DA ESFERA EM LIGA DE LATÃO OU AÇO INOXIDÁVEL, ESFERA EM TUNGSTÊNIO OU MATERIAL DE RESISTÊNCIA SIMILAR COM DIÂMETRO ENTRE 0,65 E 0,85 MM, TAMPA : COM FURO ANTI-ASFIXIANTE E CLIP PARA FIXAÇÃO NO BOLSO, TAMPINHA INFERIOR NA COR DA TINTA, TINTA: ATÓXICA , A BASE DE SOLVENTES, CORANTES, RESINAS E ADITIVOS, CARGA: EM TUBO SUBSTITUÍVEL, COM NO MÍNIMO 110MM DE ALTURA(MEDIDO DESDE A ESFERA ATÉ A EXTREMIDADE OPOSTA), COMPRIMENTO APROXIMADO DE 140 MM, COM SISTEMA DE EQUILÍBRIO DE PRESSÃO POR FUROS( SEJA NO CORPO OU NA PONTA), VALIDADE MÍNIMA: 12 MESES À CONTAR DA DATA DE ENTREGA. RENDIMENTO MÍNIMO: DE 2000 METROS DE ESCRITA, COMPROVADO POR MEIO DE LAUDO DE DESEMPENHO VÁLIDO FORNECIDO POR ORGANISMO ACREDITADO PELO INMETRO, CONFORME ABNT NBR 16.108/2012. MARCAS DE REFERÊNCIA FABER CASTELL/ ESFEROGRÁFICA FINE; FABER CASTELL/ TRILUX FINE; BIC/CRISTAL FINA</t>
  </si>
  <si>
    <t>R$ 39,90</t>
  </si>
  <si>
    <t>CAIXA CANETA ESFEROGRAFICA VERMELHA</t>
  </si>
  <si>
    <t>CANETA PONTA POROSA, TIPO FUTURA, COR VERMELHA(CAIXA C/ 50 UNIDADES)</t>
  </si>
  <si>
    <t>R$ 32,96</t>
  </si>
  <si>
    <t>CAIXA CANETA HIDROGRÁFICA</t>
  </si>
  <si>
    <t>CANETA HIDROGRÁFICA, PONTA FINA, NA COR AZUL, CARGA NÃO TÓXICA, CORPO EM MATERIAL PLÁSTICO, DIÂMETRO 8,5 MM, VARIAÇÃO ACEITA 0,2 MM., COMPRIMENTO 140 MM, VARIAÇÃO ACEITA 1,0 MM., GRAVADO NO CORPO A MARCA DO FABRICANTE</t>
  </si>
  <si>
    <t>R$ 41,13</t>
  </si>
  <si>
    <t>CAIXA CANETA VERMELHA</t>
  </si>
  <si>
    <t>CANETA ESFEROGRÁFICA, ESCRITA FINA , NA COR VERMELHA</t>
  </si>
  <si>
    <t>R$ 44,90</t>
  </si>
  <si>
    <t>CAIXA CLIPS</t>
  </si>
  <si>
    <t>CLIPS N° 3/0, GALVANIZADO OU NIQUELADO, CAIXA COM 50 UNIDADES</t>
  </si>
  <si>
    <t>R$ 2,65</t>
  </si>
  <si>
    <t>CAIXA DE CANETA PARA QUADRO BRANCO</t>
  </si>
  <si>
    <t>PINCEL ATÔMICO PARA QUADRO BRANCO, CORES VARIADAS, PONTA ARREDONDADA, CORPO EM PLÁSTICO COM TAMPA, CAIXA COM 12 UNIDADES</t>
  </si>
  <si>
    <t>R$ 1,18</t>
  </si>
  <si>
    <t>CAIXA DE GRAMPOS</t>
  </si>
  <si>
    <t>GRAMPO EM AÇO GALVANIZADO, PARA GRAMPEADOR 23/08, CAIXA COM 5000 GRAMPOS.</t>
  </si>
  <si>
    <t>R$ 10,80</t>
  </si>
  <si>
    <t>CAIXA DE GUACHE</t>
  </si>
  <si>
    <t>TINTA GUACHE ATÓXICA, TUBO COM 15 ML , CAIXA COM 12 UNIDADES</t>
  </si>
  <si>
    <t>R$ 5,50</t>
  </si>
  <si>
    <t>CAIXA DE HIDROCOR</t>
  </si>
  <si>
    <t>CANETA HIDROCOR GIGANTE, PONTA GROSSA ARREDONDADA, DESCARTÁVEL (EMBALAGEM C/ 12 CORES)</t>
  </si>
  <si>
    <t>R$ 11,60</t>
  </si>
  <si>
    <t>CAIXA DE LAPIS</t>
  </si>
  <si>
    <t>LAPIS GRAFITE B, PINTADO E COM A MARCA E CARACTERÍSTICAS (DUREZA) INSCRITAS NA SUPERFÍCIE, COM CORPO EM MADEIRA NATURAL, CAIXA COM 12</t>
  </si>
  <si>
    <t>R$ 49,97</t>
  </si>
  <si>
    <t>CAIXA DE LAPIS DE COR</t>
  </si>
  <si>
    <t>LÁPIS DE COR – CAIXA COM 12 UNIDADES EM CORES DIFERENTES, MADEIRA ISENTA DE NÓS, APRESENTANDO COLAGEM PERFEITA DAS METADES E RÍGIDA FIXAÇÃO DO GRAFITE. DEVE SER RECOBERTO COM TINTA ATÓXICA, SE FOR O CASO. A BARRA INTERNA DO GRAFITE DEVERÁ POSSUIR CONSTITUIÇÃO UNIFORME, SER ISENTA DE IMPUREZAS, APRESENTAR BOA PIGMENTAÇÃO, SER MACIA, COM ALTO PODER DE COBERTURA E SER ATÓXICA. SÃO OBRIGATÓRIAS AS CORES – PRETO, VERMELHO, AMARELO, AZUL CLARO, AZUL ESCURO, LARANJA, VERDE CLARO, VERDE ESCURO, MARROM. CERTIFICAÇÃO FSC PARA MADEIRA CERTIFICADA. NA EMBALAGEM DEVE CONTER TAMBÉM AS SEGUINTES INFORMAÇÕES: CONTM 12 UNIDADES; PRODUTO ATÓXICO; COMPOSIÇÃO; NOME DO FABRICANTE; NBR 15236; SELO DO INMETRO. DEVE ATENDER AO ESTABELECIDO NA NBR 15236. VALIDADE MÍNIMA DE 1 ANO A PARTIR DA DATA DE ENTREGA. CERTIFICAÇÃO FSC OU CEFLOR</t>
  </si>
  <si>
    <t>R$ 11,50</t>
  </si>
  <si>
    <t>CAIXA DE MARCA TEXTO</t>
  </si>
  <si>
    <t>CANETA MARCA TEXTO AMARELO (CAIXA C/ 12 UNIDADES)</t>
  </si>
  <si>
    <t>R$ 20,50</t>
  </si>
  <si>
    <t>CAIXA DE PILOTO AZUL RECARREGAVEL</t>
  </si>
  <si>
    <t>CANETA HIDROGRÁFICA, PONTA GROSSA, NA COR AZUL, CARGA NÃO TÓXICA, CORPO EM MATERIAL PLÁSTICO, COMPRIMENTO 140 MM, VARIAÇÃO ACEITA 1,0 MM., GRAVADO NO CORPO A MARCA DO FABRICANTE</t>
  </si>
  <si>
    <t>R$ 32,22</t>
  </si>
  <si>
    <t>CAIXA DE PILOTO PRETO RECARREGAVEL</t>
  </si>
  <si>
    <t>CANETA HIDROGRÁFICA, PONTA GROSSA, NA COR PRETA, CARGA NÃO TÓXICA, CORPO EM MATERIAL PLÁSTICO, COMPRIMENTO 140 MM, VARIAÇÃO ACEITA 1,0 MM., GRAVADO NO CORPO A MARCA DO FABRICANTE</t>
  </si>
  <si>
    <t>CAIXA DE PILOTO VERMELHO RECARREGAVEL</t>
  </si>
  <si>
    <t>CANETA HIDROGRÁFICA, PONTA FINA, NA COR VERMELHA, CARGA NÃO TÓXICA, CORPO EM MATERIAL PLÁSTICO, DIÂMETRO 8,5 MM, VARIAÇÃO ACEITA 0,2 MM., COMPRIMENTO 140 MM, VARIAÇÃO ACEITA 1,0 MM. GRAVADO NO CORPO A MARCA DO FABRICANTE</t>
  </si>
  <si>
    <t>R$ 27,97</t>
  </si>
  <si>
    <t>CAIXA DE TINTAS</t>
  </si>
  <si>
    <t>TINTA GUACHE ATÓXICA, TUBO COM 25 ML , CAIXA COM 12 UNIDADES</t>
  </si>
  <si>
    <t>R$ 11,99</t>
  </si>
  <si>
    <t>CAIXA GIZ DE CERA</t>
  </si>
  <si>
    <t>GIZ DE CERA, CAIXA COM 12 UNIDADES</t>
  </si>
  <si>
    <t>R$ 5,89</t>
  </si>
  <si>
    <t>CAIXA ORGANIZADORA GRANDE</t>
  </si>
  <si>
    <t>CAIXA ORGANIZADORA RETANGULAR, EM PLÁSTICO, COM TAMPA E CAPACIDADE PARA 40 LITROS.</t>
  </si>
  <si>
    <t>R$ 63,69</t>
  </si>
  <si>
    <t>CAIXA PAPEL OFICIO</t>
  </si>
  <si>
    <t>Caixa Papel Oficio A4</t>
  </si>
  <si>
    <t>33.058145/2023-17</t>
  </si>
  <si>
    <t>ARP 032/2023</t>
  </si>
  <si>
    <t>R$ 155,00</t>
  </si>
  <si>
    <t>CAIXA TATIL SENSORIAL DE MADEIRA</t>
  </si>
  <si>
    <t>CAIXA TÁTIL - CONJUNTO CONFECCIONADO EM BORRACHA SINTÉTICA EVA, CONTENDO 6 PLACAS QUE FORMAM O CUBO COM 4 ORIFÍCIOS EM FORMAS GEOMÉTRICAS E 24 PEÇAS COM DIFERENTES FORMAS E TEXTURAS, SENDO A PLACA CONFECCIONADA EM EVA DE 1CM DE ESPESSURA E O CUBO MEDINDO 25X25CM</t>
  </si>
  <si>
    <t>R$ 78,90</t>
  </si>
  <si>
    <t>CALÇA SENSORIAL/POSICIONAMENTO</t>
  </si>
  <si>
    <t>Essa Calça Sensorial é voltada para o conforto de bebês, serve como apoio para que fiquem sentadinhos com conforto e segurança, observando e conhecendo o espaço ao seu redor.Revestido em napa, toda colorida, espuma de boa qualidade, resistente, material lavável, atóxico, leve de transportar.Tamanho:90 cm de altura. Acabamentos: Revestido em Napa Angus; Enchimento em Lã Acrílica;Costura Reforçada.</t>
  </si>
  <si>
    <t>CAMA ELÁSTICA PEQUENA COM PROTEÇÃO</t>
  </si>
  <si>
    <t>Jump Mini Cama Elastica</t>
  </si>
  <si>
    <t>GCR - GGAIS</t>
  </si>
  <si>
    <t>R$ 417,75</t>
  </si>
  <si>
    <t>4 ITENS EM ESTOQUE / ATA VIGENTE COM 03 ITENS - VIGÊNCIA ATÉ 02/06/23/ SEM PROCESSO EM ANDAMENTO.</t>
  </si>
  <si>
    <t>CAMA ELÁSTICA PROFISSIONAL</t>
  </si>
  <si>
    <t>Jump 170 Kg Profissional Cama Elastica</t>
  </si>
  <si>
    <t>R$ 215,00</t>
  </si>
  <si>
    <t>CAMA FAWLER HOSPITALAR ELÉTRICA</t>
  </si>
  <si>
    <t>074/2024 - 078/2024</t>
  </si>
  <si>
    <t>R$ 18.579,48</t>
  </si>
  <si>
    <t>R$ 928.974,00</t>
  </si>
  <si>
    <t>07/03 - Aguarda atualização da SEINFRA sobre continuidade do processo
SEM ATA VIGENTE / PROCESSO ABERTO NO SEI ATRAVÉS DO N° 33.014183/2023-68 - ENVIADO A GCS EM12/04/2023.</t>
  </si>
  <si>
    <t>CAMA HOSPITALAR MECÂNICA</t>
  </si>
  <si>
    <t>HCR - 50
 GCR - 46</t>
  </si>
  <si>
    <t>074/2024</t>
  </si>
  <si>
    <t>07/03 - Aguarda atualização da SEINFRA sobre continuidade do processo
109 UNIDADES EM ESTOQUE - CAMA FAWLER - GAH, GCR E DEVOLUÇÕES E REMANEJAMENTO
  PROCESSO ABERTO NO SEI ATRAVÉS DO N° 33.014183/2023-68 - ENVIADO A GCS EM12/04/2023.</t>
  </si>
  <si>
    <t>CAMA TIPO BELICHE</t>
  </si>
  <si>
    <t>R$ 4.390,39</t>
  </si>
  <si>
    <t>CÂMARA DE CONSERVAÇÃO DE VACINA 280L</t>
  </si>
  <si>
    <t>PNI</t>
  </si>
  <si>
    <t>302/2023 e 300/2023</t>
  </si>
  <si>
    <t>R$ 16.400,00</t>
  </si>
  <si>
    <t>03 ITENS EM ESTOQUE / SEM ATA VIGENTE - PROGRAMA PNI.
  PROCESSO DE AQUISIÇÃO EM ANDAMENTO ATRAVÉS DA CI 434/2022 - CPLMSAITEM ARREMATADO EM 18/04/2023 - AGUARDANDO FORMALIZAÇÃO DA ATA.</t>
  </si>
  <si>
    <t>CAMARA DE REVELAÇÃO RAIOX ODONTOLOGIA</t>
  </si>
  <si>
    <t>1. Especificação:
 • Confeccionado em poliestireno, PVC ou material de qualidade superior, de alto impacto, atóxico, resistente a produtos químicos, ácidos, substâncias alcalinas e detergentes;
 • Chapa da estrutura da caixa bicolor, sendo a superfície externa branca, e a parte interna preta, sem brilho, para garantir que não haja velamento durante a revelação. A chapa não pode ser pintada, para evitar que a tinta descasque após o uso contínuo;
 • Não deve possuir dobradiças, nem bordas retentivas, para melhor assepsia;
 • A base da câmara escura deve possuir alojamento para os recipientes que contêm líquidos evitando que os mesmos fiquem soltos;
 • Base removível facilitando a limpeza, desinfecção e a coleta de resíduos;
 • Visor de acrílico translúcido com proteção ultravioleta para filtragem da luz;
 • Tampa superior removível para fácil higienização e reposição dos químicos;
 • Pelo menos 04 ventosas de fixação na base;
 2. Acompanha:
 • No mínimo 03 recipientes para: revelador, fixador e água. Os recipientes do revelador e fixador deverão vir acompanhados de tampa para evitar a evaporação dos mesmos.
 • Manual de operação e serviço do equipamento em português;
 • Acompanha todos os acessórios necessários ao completo funcionamento do equipamento.
 3. É exigido:
 • Completa instalação e treinamento operacional nos equipamentos;
 • Apresentação de catálogo do equipamento, que comprovem o atendimento às especificações técnicas mínimas solicitadas;
 • Garantia de no mínimo 01 (um) ano para todas as peças e serviços, contados a partir da data de instalação dos equipamentos, e compromisso de substituição imediata ou de reparos a critério do comprador;
 • Assistência Técnica comprovada e autorizada pelo fabricante, na Região Metropolitana do Recife;
 Registro no Ministério da Saúde/ Isenção do mesmo</t>
  </si>
  <si>
    <t>441/2023</t>
  </si>
  <si>
    <t>CAMARA FRIGORIFICA PARA CADAVES</t>
  </si>
  <si>
    <t>Câmara frigorífico para 02 corpos</t>
  </si>
  <si>
    <t>33.018188/2024-41</t>
  </si>
  <si>
    <t>CANECA DE TRANSIÇÃO</t>
  </si>
  <si>
    <t>Caneca De Transição 330 Ml (Fabricado em polipropileno (pp); produto livre de bisfenol-a (bpa)
  Com tampa fechamento "rosca", bico para a saída do líquido, alça removível e sobretampa com aba para abertura); Copos de plastico com alça (com 1 alça e com 2)</t>
  </si>
  <si>
    <t>CANELEIRA 0,5KG</t>
  </si>
  <si>
    <t>TORNOZELEIRA CANELEIRA AJUSTAVEL</t>
  </si>
  <si>
    <t>33.012443/2023-61</t>
  </si>
  <si>
    <t>JURIDICO</t>
  </si>
  <si>
    <t>429/2023</t>
  </si>
  <si>
    <t>ATA VIGENTE /PROCESSO PARA AQUISIÇÃO EM ANDAMENTO NO SEI 33012443/2023-61</t>
  </si>
  <si>
    <t>CANELEIRA 1KG</t>
  </si>
  <si>
    <t>CANELEIRA PARA HIDROTERAPIA</t>
  </si>
  <si>
    <t>CANELEIRA PARA HIDROGINÁSTICA DE 01 KG, FABRICADA EM EVA, NAS CORES AZUL E/ OU AMARELO.</t>
  </si>
  <si>
    <t>CANETAS PARA QUADRO BRANCO</t>
  </si>
  <si>
    <t>MARCADOR DE QUADRO BRANCO COR AZUL, CORPO CILÍNDRICO EM PLÁSTICO COM TAMPA. CAIXA COM 12 UNIDADES. TINTA DE FÁCIL REMOÇÃO E ALTA QUALIDADE. SECAGEM RÁPIDA. ESCRITA: 2MM. PONTA: ACRÍLICO DE 4 MM. EMBALAGEM - ALT: 6,2 CM; COMP: 13,2 CM; LARG: 8,00 CM.</t>
  </si>
  <si>
    <t>R$ 8,91</t>
  </si>
  <si>
    <t>CARDIOVERSOR</t>
  </si>
  <si>
    <t>HPR AURORA</t>
  </si>
  <si>
    <t>R$ 34.450,00</t>
  </si>
  <si>
    <t>Em 23.11 Processo Licitatorio Impugnado - Aguradando aviso novo edital. - PROCESSO DE AQUISIÇÃO EM ANDAMENTO ATRAVÉS DA CI 434/2022 - 35 UNIDADES / ESTOQUE DE 4 UNIDADES ( GAH ).
  PROCESSO LICITATÓRIO ABERTO NO SEI ATRAVÉS DO N° 33.016375/2023-17. ENVIADO PARA GCS EM 20/04/2023
  ITEM FRACASSOU EM 16/01/2023.</t>
  </si>
  <si>
    <t>CARIMBO DA POLICLINICA</t>
  </si>
  <si>
    <t>CARIMBO AUTO-ENTINTADO MEDINDO 40MMX40MM COM ALMOFADA INTEGRADA PLÁSTICO SUAVE BOTÃO PARA TROCA FACIL E LIMPEZA</t>
  </si>
  <si>
    <t>33.000807/2023-60</t>
  </si>
  <si>
    <t>ARP 251/2023</t>
  </si>
  <si>
    <t>R$ 91,20</t>
  </si>
  <si>
    <t>CARIMBOS</t>
  </si>
  <si>
    <t>CARIMBO AUTO-ENTINTADO; MEDINDO 26MMX9MM; COM ALMOFADA INTEGRADA, PLÁSTICO SUAVE; BOTÃO PARA TROCA FÁCIL E LIMPEZA</t>
  </si>
  <si>
    <t>R$ 45,00</t>
  </si>
  <si>
    <t>CARRINHO DE BONECA</t>
  </si>
  <si>
    <t>Carrinho de Boneca infantil; Material: Plastico</t>
  </si>
  <si>
    <t>R$ 19,90</t>
  </si>
  <si>
    <t>CARRINHOS DE PLASTICO</t>
  </si>
  <si>
    <t>CARRINHO DE BRINQUEDO FRICÇÃO DIMENSÕES: 132MM X112MM X192MM - MATERIAL DE FABRICAÇÃO: PLASTICO E METAL</t>
  </si>
  <si>
    <t>CARRO DE CURATIVO</t>
  </si>
  <si>
    <t>R$ 800,00</t>
  </si>
  <si>
    <t>AGUARDANDO AUTORIZAÇÃO PARA AQUISIÇÃO - ATA VIGENTE COM 90 UNIDADES - VENCE 09/12/2022 - 10 ITENS ESTOQUE./ 10 UNIDADES EM ESTOQUE - ATA VIGENTE ATÉ 08/11/2023 - SALDO DE 90 ITENS.</t>
  </si>
  <si>
    <t xml:space="preserve">ESTRATÉGICO ITEM JÁ RESERVADO NO ALMOXARIFADO PARA O HCR.
</t>
  </si>
  <si>
    <t>CARRO DE EMERGENCIA</t>
  </si>
  <si>
    <t>1UN - UPAE MUSTARDINHA (BLOQUEADO)
  5UN - HPR AURORA
  10UN - GCR</t>
  </si>
  <si>
    <t>R$ 2.247,33</t>
  </si>
  <si>
    <t>Em 23.11 Processo Licitatorio Impugnado - Aguradando aviso novo edital. - 15 UND EM ESTOQUE - ATA VENCEU EM 28/03/2023.
  PROCESSO LICITATÓRIO ABERTO NO SEI ATRAVÉS DO N° 33.016375/2023-17. ENVIADO PARA GCS EM 20/04/2023</t>
  </si>
  <si>
    <t>18/03: Processo recebido pela UNIJUR GGLIC. Empresas Costa e KSS entraram com recurso. em fase de julgamento. 
09/03: Verificar se esse item é o mesmo que "Carro de Emergência", CADUM 41397. Recurso recebido e não conhecido pela Pregoeira em 29/02, aguarda andamento na GGLIC, data estimada de acordo com prazos legais para resposta ao recurso.</t>
  </si>
  <si>
    <t>CARTOLINA</t>
  </si>
  <si>
    <t>CARTOLINA, GRAMATURA 180 G, TAMANHO 50 X 70 CM, CORES DIVERSAS.</t>
  </si>
  <si>
    <t>R$ 0,48</t>
  </si>
  <si>
    <t>CARTOLINAS</t>
  </si>
  <si>
    <t>CARTOLINA, GRAMATURA 140 G, TAMANHO 50 X 66 CM, CORES DIVERSAS.</t>
  </si>
  <si>
    <t>R$ 1,20</t>
  </si>
  <si>
    <t>CAVALO INFLAVEL</t>
  </si>
  <si>
    <t>CAVALO INFLAVEL BORRACHA, NAO TOXICO. EFEITOS SONOROS: SOM DE CAVALGADA LUZ: 3 LEDS COLORIDOS COR: AZUL. PRODUTO COM REGISTRO INMETRO / ANVISA NM 300/2002 OCP 0098 CE BRI/BRICS: 00706 18. PRODUTOS DE REFERENCIA: CARETATEK ‎7784292490116 ; UPA EAH19HF4AJ ; LIDER DG5D1EAFDB.</t>
  </si>
  <si>
    <t>R$ 68,40</t>
  </si>
  <si>
    <t>CAVALO SUSPENSO</t>
  </si>
  <si>
    <t>Cavalo Suspenso com apoio de mãos e pés, 10kg
  Suporta: 120kg
  Medidas:
  Comprimento: 90 cm
  Largura: 71 cm
  Altura: 1,25 cm</t>
  </si>
  <si>
    <t>CAVALOS FLUTUANTES</t>
  </si>
  <si>
    <t>Material em EVA que oferece estabilidade e resistência durante a flutuação nos exercícios aquáticos. Tamanho G.</t>
  </si>
  <si>
    <t>R$ 139,31</t>
  </si>
  <si>
    <t>CENTOPEIA COM PESO 1KG</t>
  </si>
  <si>
    <t>Produzido com tecidos diversos (poliamida, poliéster, elastano, algodão), com enchimento revestido. Possui fibra sintética e polímero atóxicos.
  PESO DO PRODUTO: 1 Kg. MEDIDAS (m): 86 cm x 15 cm. (Loja Spider E&amp;P)</t>
  </si>
  <si>
    <t>ESPECIFICAR ITEM, PARA MELHOR IDENTIFICAÇÃO E POSTERIOR RESPONSÁVEL PELA AQUISIÇÃO!</t>
  </si>
  <si>
    <t>CESTA DE BASQUETE</t>
  </si>
  <si>
    <t>01 tabela de basquete com aro, 02 parafusos e porcas de fixação e 8 ganchos, 01 rede de basquete, 01 base com 02 eixos e 01 parafuso com porca, 03 barras de ferro com 02 braçadeiras, 01 bomba de ar manual e 01 bola de plástico. Outras informações: Com bola e bomba para encher; Altura ajustável: 117 cm – 202 cm; Fácil de montar; Composição: Tubo – METAL; Base – PE; Tabela – PS; Anel – METAL; Bola – PVC; Bomba de encher: PP e TPR.</t>
  </si>
  <si>
    <t>CESTOS COLORIDOS</t>
  </si>
  <si>
    <t>Organizador de Brinquedos Infantil colorido Organibox Montessoriano (Dimensões: Altura 70 cm | Comprimento 88 cm| Profundidade 30 cm Material: estrutura lateral produzida com MDP Branco 15mm. Hastes em madeira, pinos revestidos de (PVC), caixas de (TNT 80), estrutura de cadboard e poliéster. Quantidade de caixas: 04 caixas grandes de 42 largura x 14 altura x 28 profundidade cm 02 caixas médias de 28 largura x 14 altura x 28 profundidade cm 02 caixas pequenas de 14 largura x 14 altura x 28 profundidade cm Dimensões da caixa fechada: Altura 8 cm | Comprimento 36 cm | Profundidade 89cm | Peso 8,7 kg)</t>
  </si>
  <si>
    <t>R$ 269,90</t>
  </si>
  <si>
    <t>CICLOERGÔMETRO</t>
  </si>
  <si>
    <t>Mini bicicleta ergométrica com Display, 41D x 25W x 33H centímetros</t>
  </si>
  <si>
    <t>GGAIS - GGI - GAH</t>
  </si>
  <si>
    <t>MATERIAL DE REABILITAÇÃO</t>
  </si>
  <si>
    <t>R$ 343,80</t>
  </si>
  <si>
    <t>8 ITENS EM ESTOQUE / ATA VIGENTE ATÉ 05/06/23/ SEM PROCESSO PARA AQUISIÇÃO EM ANDAMENTO. Quantidade em estoque atende a demanda solicitada. Não abrirá processo.</t>
  </si>
  <si>
    <t>CIRCUITO PSICOMOTOR</t>
  </si>
  <si>
    <t>O Kit Linha Movimento 1 Físico Integral modelo 1128 da Carlu, acompanha 87 peças divididos em 5 obstáculos sendo eles: 4 balizas coloridas, 8 semicírculos graduados coloridos, 4 obstáculos com saltos elevados, 4 arcos coloridos passam por dentro e 1 jogo de argolas com 5 pinos e 10 argolas coloridas, todos acondicionados em caixa de papelão. ( Kit Linha Movimento Com 4 Balizas, 8 Semicírculos Graduados Com Base, 4 Obstáculos De Saltos Elevados, 4 Arcos Passa Por Dentro E 1 Jogo De Argolas.)</t>
  </si>
  <si>
    <t>CLIPS</t>
  </si>
  <si>
    <t>CLIPS 1/0, EM AÇO LATONADO DOURADO, CAIXA COM 100 UNIDADES</t>
  </si>
  <si>
    <t>R$ 4,99</t>
  </si>
  <si>
    <t>COLA BASTÃO</t>
  </si>
  <si>
    <t>COLA BASTÃO, ATÓXICA, COM FUNDO ROSQUEADO SOB PRESSÃO, COM 21 GRAMAS</t>
  </si>
  <si>
    <t>R$ 2,52</t>
  </si>
  <si>
    <t>COLA BRANCA</t>
  </si>
  <si>
    <t>COLA LÍQUIDA A BASE D'ÁGUA NÃO TÓXICA - EMBALAGEM DE 5L NA COR BRANCA</t>
  </si>
  <si>
    <t>R$ 15,30</t>
  </si>
  <si>
    <t>COLAR CERVICAL FLUTUANTE</t>
  </si>
  <si>
    <t>COLAR CERVICAL G - COLAR CERVICAL RESGATE TIPO "STIFNECK" : TAMANHO "G",CONFECCIONADO EM POLIPROPILENO DE ALTA DENSIDADE EM 1/6MM,REFORÇADO NA PARTE DA FRENTE COM MAIS UM MILÍMETRO; -REVESTIDO DE ESPUMA MACIA-TIPO E.V.A(ETIL VINIL ACETATO); - FECHO EM VELCRO DE 05 MM EM UM DOS LADOS,COM BOTÃO QUE PERMITA A MONTAGEM ,BEM COMO O TAMANHO DO COLAR PELA FORMA UNIVERSAL DE MEDIDA NOS DEDOS;- NA PARTE POSTERIOR (NUCA) DEVE POSSUIR 02 ABERTURAS PARA APALPAÇÃO E VENTILAÇÃO;-NA FRENTE UMA ABERTURA QUE PERMITA A APALPAÇÃO DO PULSO CAROTÍDEO E ACESSO A TRAQUÉIA;-NÃO POSSUIR BOTÕES OU APOIO DE METAL, FERRO,ALUMÍNIO OU OUTRO MATERIAL;- OS BOTÕES SÃO DE PLÁSTICOS PERMITINDO TOTALMENTE A RÁDIO TRANSPARÊNCIA .</t>
  </si>
  <si>
    <t>UPINHAS</t>
  </si>
  <si>
    <t>R$ 26,64</t>
  </si>
  <si>
    <t>COLCHÃO DE ESPUMA SOLTEIRO PARA BELICHE</t>
  </si>
  <si>
    <t>COLCHÃO DE ESPUMA SOLTEIRO D-33, MEDINDO 0,78 X 1,88 X 0,14 CM.</t>
  </si>
  <si>
    <t>MATERIAL DE CAMA, MESA E BANHO</t>
  </si>
  <si>
    <t>33.007808/2024-16</t>
  </si>
  <si>
    <t>COLETE FLUTUANTE ADULTO</t>
  </si>
  <si>
    <t>R$ 74,61</t>
  </si>
  <si>
    <t>COLETE FLUTUANTE INFANTIL</t>
  </si>
  <si>
    <t>R$ 36,58</t>
  </si>
  <si>
    <t>COLHERES DE SILICONE PEQUENAS</t>
  </si>
  <si>
    <t>Cabo: (Parte Interna): 100% Nailon, (Parte Externa): 100% Polipropileno (PP), Ponta: 100% Silicone. Livre de BPA e ftalatos. Produto 100% atoxico.</t>
  </si>
  <si>
    <t>R$ 24,24</t>
  </si>
  <si>
    <t>COLPOSCÓPIO</t>
  </si>
  <si>
    <t>039/2022 CI-422 B.B - 953347</t>
  </si>
  <si>
    <t>039/2022</t>
  </si>
  <si>
    <t>R$ 11.987,73</t>
  </si>
  <si>
    <t>02 UND EM ESTOQUE/ PROCESSO LICITATÓRIO EM ANDAMENTO.
  CI 422/2022 - P.E 039/2022 (ITEM ADJUDICADO - LOTE 1 -38 UND).</t>
  </si>
  <si>
    <t>COLUNA OFTALMOLÓGICA</t>
  </si>
  <si>
    <t>Nº 038/2023 - CPLMSA</t>
  </si>
  <si>
    <t>433/2023</t>
  </si>
  <si>
    <t>R$ 10.900,00</t>
  </si>
  <si>
    <t>AGUARDANDO AUTORIZAÇÃO PARA AQUISIÇÃO - ATA VIGENTE ATÉ 04/10/2023 - 6 UNIDADES</t>
  </si>
  <si>
    <t xml:space="preserve">COMPRESSOR </t>
  </si>
  <si>
    <t>COMPUTADOR</t>
  </si>
  <si>
    <t>MICROCOMPUTADOR TIPO 03, CONFORME ESPECIFICAÇÕES DA EMPREL NO MENU DO PORTAL DE COMPRAS</t>
  </si>
  <si>
    <t>GGSD</t>
  </si>
  <si>
    <t>EQUIPAMENTOS DE TI</t>
  </si>
  <si>
    <t>R$ 4724,80</t>
  </si>
  <si>
    <t>R$ 283.488,00</t>
  </si>
  <si>
    <t>GTIC ANALISANDO A POSSIBILIDADE DE RESERVAR DA NOVA COMPRA DE COMPUTADORES OU POSSIBILIDADE DE UM ADITIVO</t>
  </si>
  <si>
    <t>CONJUNTO COM 6 BANCOS DE MADEIRA INTEGRADOS</t>
  </si>
  <si>
    <t>BANCOS TERAPEUTICOS OS BANCOS SE ENCAIXAM ENTRE SI. MATERIAL MADEIRA, kit com 6</t>
  </si>
  <si>
    <t>CONJUNTO LARINGOSCÓPIO ADULTO</t>
  </si>
  <si>
    <t xml:space="preserve"> GCR
</t>
  </si>
  <si>
    <t>R$ 855,00</t>
  </si>
  <si>
    <t>AGUARDANDO AUTORIZAÇÃO PARA AQUISIÇÃO - 03 ITENS EM ESTOQUE/ 3 ATAS VIGENTES ATÉ 29/08/2023 (75 ITENS); 30/08/2023 (25 ITENS); 26/10/2023 (50 ITENS).</t>
  </si>
  <si>
    <t>CONJUNTO LARINGOSCÓPIO NEONATAL</t>
  </si>
  <si>
    <t>33.013586/2023-90</t>
  </si>
  <si>
    <t>379/2023</t>
  </si>
  <si>
    <t>R$ 1.160,00</t>
  </si>
  <si>
    <t>ESTOQUE DE 04 UNIDADES - PROGRAMA GCR 
  PROCESSO LICITATÓRIO ABERTO NO SEI ATRAVÉS DO N° 33.013586/2023-90 - 04/04/2023</t>
  </si>
  <si>
    <t>CONJUNTO LARINGOSCÓPIO PEDIÁTRICO</t>
  </si>
  <si>
    <t>378/2023 - 379/2023</t>
  </si>
  <si>
    <t>R$ 939,07</t>
  </si>
  <si>
    <t>14 UND EM ESTOQUE / SEM ATA VIGENTE
  PROCESSO LICITATÓRIO ABERTO NO SEI ATRAVÉS DO N° 33.013586/2023-90 - 04/04/2023</t>
  </si>
  <si>
    <t>CONSOLE XBOX ONE 1TB (ELITE EDITION) - MICROSOFT</t>
  </si>
  <si>
    <t>CONSOLE MICROSOFT XBOX ONE, 1TB, COM SENSOR KINECT, 4 CONTROLES SEM FIO: PROCESSADOR: AMD JAGUAR OCTACORE DE 1.6 GHZ OU SUPERIOR; DISCO RÍGIDO INTERNO DE 1 TB; MEMÓRIA RAM DE 8 GB DDR3; GPU: AMD RADEON GCN COM 768 NÚCLEOS DE 800 MHZ; LEITOR DE BLU-RAY; CONEXÕES: HDMI, USB, ETHERNET, AUDIO DIGITAL; ACESSO A REDE VIA WI-FI; BLUETOOTH 2.1 OU SUPERIOR; COR: PRETO; ALIMENTAÇÃO: BIVOLT AUTOMÁTICO; ACESSÓRIOS: FONTE DE ALIMENTAÇÃO, CABO HDMI, FONE DE OUVIDO, CONTROLE XBOX SEM FIO, SENSOR KINECT 2.0; SISTEMA OPERACIONAL: XBOX OS OU SUPERIOR; MANUAL DE INSTRUÇÕES EM PORTUGUÊS; GARANTIA DE NO MÍNIMO 12 MESES.</t>
  </si>
  <si>
    <t>R$ 3500,00</t>
  </si>
  <si>
    <t>R$ 17.500,00</t>
  </si>
  <si>
    <t>CONSULTORIO ODONTOLÓGICO</t>
  </si>
  <si>
    <t>470/2023</t>
  </si>
  <si>
    <t>R$ 18.000,00</t>
  </si>
  <si>
    <t>28 UNIDADES EM ESTOQUE - PROGRAMA SAUDE BUCAL / DEVOLUÇÕES E REMANEJAMENTO.</t>
  </si>
  <si>
    <t>COPOS</t>
  </si>
  <si>
    <t>COPO ECOLÓGICO COM CAPACIDADE DE 400ML FABRICADO EM PP (POLIPROPILENO) , COM BOCA LARGA E FUNDO CÔNCAVO.TENDO UM TAMANHO TOTAL DO COPO DE 235 X 140MM E ÁREA DE IMPRESSÃO 188 X 117MM</t>
  </si>
  <si>
    <t>CORDA DE ALPINISMO</t>
  </si>
  <si>
    <t>PEÇA DE CORDA TIPO RAPEL PRETA CORDA TRANÇADA DE POLIAMIDA 12MM CONSTITUÍDA EM TRANÇADO TRIPLO E ALMA CENTRAL.</t>
  </si>
  <si>
    <t>CORRETIVO EM FITA</t>
  </si>
  <si>
    <t>CORRETIVO EM FITA 4MMX10M, COM TAMPA. MARCAS DE REFERÊNCIA: FABER CASTELL, JOCAR.</t>
  </si>
  <si>
    <t>R$ 9,99</t>
  </si>
  <si>
    <t>COZINHA INFANTIL</t>
  </si>
  <si>
    <t>Kit Cozinha De Brinquedo Completa Infantil Sai Água E Som</t>
  </si>
  <si>
    <t>R$ 114,91</t>
  </si>
  <si>
    <t>CUBO AVD (INFANTIL/ADULTO)</t>
  </si>
  <si>
    <t>Cubo De Atividade - C/ Até 6 Atividades Psicomotricidade (Durante a brincadeira com os cubos, a criança é levada a desenvolver a habilidade necessária para desempenhar atividades relacionadas ao ato de se vestir: abotoar botões e colchetes, abrir e fechar zíper e fivelas, amarrar cadarços e fitas.
  Desenvolve: Motricidade fina, coordenação viso-motora, independência no ato de vestir,
  automatização de movimentos específicos.
  Idade: A partir de 05 anos.
  Composição: Cubos de tecido colorido. Enchimento de espuma de poliuretano expandida.
  Dimensões: 16x16x16cm.)</t>
  </si>
  <si>
    <t>R$ 160,41</t>
  </si>
  <si>
    <t>CUFÔMETRO</t>
  </si>
  <si>
    <t>CUNHA DE ESPUMA 50x30x30</t>
  </si>
  <si>
    <t>CUNHA MÉDIA EM ESPUMA.CUNHA DE POSICIONAMENTO. CONFECCIONADO EM ESPUMA REVESTIDO EM COURVIN RESISTENTE. TAMANHO: MÉDIO. DIMENSÕES APROXIMADAS, DE NO MÍNIMO: 50CM (ALTURA) X 50CM (LARGURA) X 30CM(COMPRIMENTO). ACOMPANHA: DEMAIS COMPONENTES E ACESSÓRIOS NECESSÁRIOS AO PERFEITO FUNCIONAMENTO DO EQUIPAMENTO. MANUAL DE OPERAÇÃO EM PORTUGUÊS; É EXIGIDO: APRESENTAÇÃO DE CATÁLOGO ORIGINAL DO EQUIPAMENTO, QUE COMPROVEM O ATENDIMENTO ÀSESPECIFICAÇÕES TÉCNICAS MÍNIMAS SOLICITADAS; GARANTIA DE NO MÍNIMO 01 (UM) ANO PARA TODAS AS PEÇAS E SERVIÇOS, CONTADOS A PARTIR DA DATA DE ACEITAÇÃO DOS EQUIPAMENTOS.</t>
  </si>
  <si>
    <t>R$ 206,53</t>
  </si>
  <si>
    <t>DETECTOR FETAL DE MESA</t>
  </si>
  <si>
    <t>DEABGD/GAB (SEAB)- GCR - HOSPITAL DA CRIANÇA</t>
  </si>
  <si>
    <t>R$ 795,33</t>
  </si>
  <si>
    <t>ESTOQUE DE 61 UNIDADES EM ESTOQUE - PROGRAMA GCR.
  PROCESSO DE AQUISIÇÃO EM ANDAMENTO - CI 422/2022 - ITEM ADJUDICADO (LOTE 03) - 50 UND.</t>
  </si>
  <si>
    <t>DINAMÔMETRO</t>
  </si>
  <si>
    <t>R$ 1.319,78</t>
  </si>
  <si>
    <t>Em 23.11 Item fracassado, reabrir processo. - SEM ATA VIGENTE / SEM ESTOQUE - PROCESSO ABERTO NO SEI ATRAVÉS DO N° 33.013681/2023-93 - ENVIADO A GCS EM 05/04/2023.</t>
  </si>
  <si>
    <t>26/03: SEM ATA E SEM ESTOQUE ITEM FRACASSADO</t>
  </si>
  <si>
    <t>DISCO DE PROPRIOCEPÇÃO</t>
  </si>
  <si>
    <t>Características -Diâmetro: 33cm - Produto vinílico, atóxico e inflável - Peso: 1 kg - Inflável</t>
  </si>
  <si>
    <t>R$ 104,18</t>
  </si>
  <si>
    <t>2 UNIDADES EM ESTOQUE / ATA VIGENTE ATE 02/06/2023 / SEI PARA AQUISIÇÃO EM ANDAMENTO 33016771/2023-36 - - PROCESSO INICIADO DIA 20/04/2023 E FRACASSOU, TEREMOS QUE REINICIAR</t>
  </si>
  <si>
    <t>DISPENSADOR DE ÁLCOOL GEL</t>
  </si>
  <si>
    <t>DISPENSADOR PARA ÁLCOOL EM GEL, EM AÇO, EM FORMATO DE TOTEM COM ACIONAMENTO EM PEDAL MECÂNICO. CAPACIDADE DE 1 LITRO. ESTRUTURA FABRICADA EM CHAPA DE AÇO CARBONO COM ESPESSURA DE MÍNIMA 0,9 MM E MÁXIMA 1,9 MM. SISTEMA DE NIVELAMENTO: SAPATAS NIVELADORAS PARA AJUSTAMENTO AO PISO E ALINHAMENTO DO TOTEM, DIMENSÕES APROXIMADAS (± 5%): ALTURA 1500 MM X LARGURA 250 MM X PROFUNDIDADE 250 MM. PEDAL DE PLÁSTICO EMBORRACHADO. COM BICO DOSADOR EFLUXO DE SAÍDA VERTICAL. ACABAMENTO: ADESIVAÇÃO PERSONALIZADA. GARANTIA MÍNIMA DE 1 (UM) ANO.</t>
  </si>
  <si>
    <t>R$ 29,09</t>
  </si>
  <si>
    <t>15/03: Não há ATA pelo quantitativo em estoque.   
12/03: Processo na GCS desde 22/02 para cotações</t>
  </si>
  <si>
    <t>DISPENSADOR DE SABÃO LÍQUIDO</t>
  </si>
  <si>
    <t>DISPENSADOR PARA SABÃO EM PLÁSTICO DIMENSÕES: 263 X 138 X 126MM</t>
  </si>
  <si>
    <t>024/2023</t>
  </si>
  <si>
    <t>DISPENSADOR DE SENHA COM BOBINA</t>
  </si>
  <si>
    <t>Dispensador Manual de Senhas Bico de Pato para Bobinas em Rolos com Tickets Pré-Numerados</t>
  </si>
  <si>
    <t>R$ 350,55</t>
  </si>
  <si>
    <t>DOMINÓ</t>
  </si>
  <si>
    <t>JOGO DE DOMINÓ  - ADULTO -CONFECCIONADO EM OSSO, CONTENDO 28 PEÇAS, MEDINDO 3,5X7CM, ACONDICIONADO EM CAIXA DE PLÁSTICO</t>
  </si>
  <si>
    <t>R$ 30,00</t>
  </si>
  <si>
    <t>JOGO DE DOMINÓ - TÁTIL DE TEXTURA - PARA INFÂNCIA - CONFECCIONADO EM MDF DE 6MM, COM 28 PEÇAS DE 35X70MM CADA UMA. CADA PEÇA APRESENTA DIVISÓRIA EM BAIXO-RELEVO E DOIS ORIFICIOS DE 25MM DE DIÂMETRO POR 2MM DE PROFUNDIDADE, NOS QUAIS ETÃO DISPOSTAS 7 DIFERENTES TEXTURAS DE BORRACHA EVA. ACONDICIONADA EM ESTOJO DE MADEIRA COM CANTOS ARREDONDADOS.</t>
  </si>
  <si>
    <t>33.022784/2023-44</t>
  </si>
  <si>
    <t>ARP 418/2023</t>
  </si>
  <si>
    <t>R$ 29,61</t>
  </si>
  <si>
    <t>ELETROCARDIÓGRAFO</t>
  </si>
  <si>
    <t>CI 137/2020 B.B. 960215</t>
  </si>
  <si>
    <t>190/2023 e 194/2023</t>
  </si>
  <si>
    <t>R$ 9.900,00</t>
  </si>
  <si>
    <t>ESTOQUE DE 11 ITENS - PROGRAMA GCR E DEVOLUÇÕES E REMANEJAMENTO
  PROCESSO EM ANDAMENTO ATRAVÉS DA CI 0137/2020- CPLMSA.ITEM ADJUDICADO EM 04/11/2022 - AGUARDANDO HOMOLOGAÇÃO</t>
  </si>
  <si>
    <t>ELETROENCEFALÓGRAFO</t>
  </si>
  <si>
    <t>33.018848/2024-93</t>
  </si>
  <si>
    <t>R$ 10.949,00</t>
  </si>
  <si>
    <t>ELETROESTIMULADOR NEUROMUSCULAR TENS/FES</t>
  </si>
  <si>
    <t>Correntes: TENS, FES E Russa.
  Modo: TENS e FES: Vf, Vif, Ac, Busrt / Russa: Contínuo, Pulsado, Sincronizado e Recíproco.
  Voltagem: Bivolt 100/220 – 50/60Hz.
  Canais de Saída: 2 saídas para 4 canais independentes.
  Protocolos: 32 programados e 20 particulares.
  Intensidade: 0 a 250 mA.
  Pulso: 25 a 500 us.
  Registro Anvisa: n° 10360310009.
  Dimensões(L x P x A): 27 x 26,6 x 12,5cm.
  Peso sem Acessórios: 1,85Kg.</t>
  </si>
  <si>
    <t>Nº 047/2022 - CPLMSA</t>
  </si>
  <si>
    <t>132/2023</t>
  </si>
  <si>
    <t>R$ 1.119,50</t>
  </si>
  <si>
    <t>AGUARDANDO AUTORIZAÇÃO PARA AQUISIÇÃO - Item Homologado em 16/03/2023 - aguardando elaboração de ata.</t>
  </si>
  <si>
    <t>ELETRONEURIMIÓGRAFO</t>
  </si>
  <si>
    <t>GGAIS</t>
  </si>
  <si>
    <t>Nº 059/2022 - CPLMSA</t>
  </si>
  <si>
    <t>101/2023</t>
  </si>
  <si>
    <t>R$ 167.334,00</t>
  </si>
  <si>
    <t>AGUARDANDO AUTORIZAÇÃO PARA AQUISIÇÃO - ATA VIGENTE ATÉ 28/03/2024 - 5 ITENS DE SALDO.</t>
  </si>
  <si>
    <t>ENVELOPES A4</t>
  </si>
  <si>
    <t>ENVELOPE A-4, PAPEL MADEIRA 80G/M², 240X340MM</t>
  </si>
  <si>
    <t>EQUIPAMENTO DE HEMODIÁLISE</t>
  </si>
  <si>
    <t>ERETOR COM MESA G</t>
  </si>
  <si>
    <t>ERETOR PLATAFORMA, TAMANHO G, CONFORME PARECER DA ENGENHARIA CLÍNICA.</t>
  </si>
  <si>
    <t>R$ 880,00</t>
  </si>
  <si>
    <t>AGUARDANDO AUTORIZAÇÃO PARA AQUISIÇÃO -</t>
  </si>
  <si>
    <t>ERETOR COM MESA M</t>
  </si>
  <si>
    <t>ERETOR PLATAFORMA, TAMANHO M, CONFORME PARECER DA ENGENHARIA CLÍNICA.</t>
  </si>
  <si>
    <t>R$ 930,00</t>
  </si>
  <si>
    <t>ERETOR COM MESA P</t>
  </si>
  <si>
    <t>ERETOR PLATAFORMA, TAMANHO P, CONFORME PARECER DA ENGENHARIA CLÍNICA.</t>
  </si>
  <si>
    <t>AGUARDANDO AUTORIZAÇÃO PARA AQUISIÇÃO - Especificar tamanho</t>
  </si>
  <si>
    <t>ESCADA DE CANTO COM RAMPA</t>
  </si>
  <si>
    <t>A escada é fabricada em madeira com base de compensado, possui dimensões de 180 cm x 108 cm x 60 cm x 80 cm (C x C x L x A), 3 degraus com 12cm de altura cada e seu peso é de 68kg</t>
  </si>
  <si>
    <t>33.024450/2023-13</t>
  </si>
  <si>
    <t>541/2023</t>
  </si>
  <si>
    <t>R$ 2.380,00</t>
  </si>
  <si>
    <t>4 UNIDADES EM ESTOQUE/ ATA VIGENTE ATÉ 05/06/2023/ SEM PROCESSO EM ANDAMENTO.</t>
  </si>
  <si>
    <t>ESCADA DE DOIS DEGRAUS</t>
  </si>
  <si>
    <t>GCR - POLICLINICA AGAMENON MAGALHAES</t>
  </si>
  <si>
    <t>33.016521/2024-87                                Nº 040/2022 - CPLMSA</t>
  </si>
  <si>
    <t>064/2023</t>
  </si>
  <si>
    <t>R$ 275,00</t>
  </si>
  <si>
    <t>AGUARDANDO AUTORIZAÇÃO PARA AQUISIÇÃO - 44 ITENS EM ESTOQUE/PROGRAMA DEVOLUÇÕES E REMANEJAMENTO.
  ATA VIGENTE ATÉ 09/06/2023 - SALDO DE 100 UNIDADES. 
  ITEM HOMOLOGADO EM 27/02/2023 - 200 UNIDADES (AGUARDANDO FORMALIZAÇÃO DA ATA).</t>
  </si>
  <si>
    <t>ESCADA DIGITAL</t>
  </si>
  <si>
    <t>um dispositivo da mecanoterapia, ideal para tratamentos de Reabilitação de membros superiores: dedos, punho e ombro.</t>
  </si>
  <si>
    <t>R$ 165,90</t>
  </si>
  <si>
    <t>PUBLICAÇÃO DO EDITAL PREVISTA PARA ABERTURA DE PROPOSTA 23/08/23</t>
  </si>
  <si>
    <t>ESCADA SUSPENSA</t>
  </si>
  <si>
    <t>Par de Escada Suspensa com Mosquetao- Possui 6 degraus 
  - Cor: Preto 
  - Contém 1 par 
  - Material: Polipropileno 
  - Medidas: 170cm Comprimento</t>
  </si>
  <si>
    <t>ESCANINHO P/ PRONTUÁRIO</t>
  </si>
  <si>
    <t>Organizador Escaninho Articulável Transparente Mesa Escritório. Material: Acrílico. Altura x Largura x Profundidade: 184 mm x 266 mm x 515 mm.</t>
  </si>
  <si>
    <t>R$ 15,06</t>
  </si>
  <si>
    <t>ESCORREGADOR</t>
  </si>
  <si>
    <t>Escorregador Infantil Com Apoio (Com escada, extensão e apoio
  Peso máximo suportado: 30 kg
  Idade recomendada: a partir de 3 anos
  Material: Polipropileno
  Dimensões aproximadas do produto montado (C x L x A): 141 x 60 x 78,5 cm
  Dimensões da embalagem: 128 x 42 x 14,5 cm
  Marca: Bel Fix</t>
  </si>
  <si>
    <t>R$ 164,99</t>
  </si>
  <si>
    <t>ESCOVÃO DE BANHO</t>
  </si>
  <si>
    <t>Escova para banho, possui cabo anatômico e cerdas macias. Medidas aproximadas do produto
  - Comprimento: 18 cm
  - Altura: 4 cm
  - Largura: 7 cm
  - Peso: 170 g</t>
  </si>
  <si>
    <t>R$ 27,72</t>
  </si>
  <si>
    <t>ESFIGMOMANÔMETRO DE PEDESTAL</t>
  </si>
  <si>
    <t>R$ 500,00</t>
  </si>
  <si>
    <t>Estoque 81 de pedestal</t>
  </si>
  <si>
    <t>ESFIGMOMANÔMETRO TODOS OS TAMANHOS</t>
  </si>
  <si>
    <t>60 - GCR
 34 - HCR</t>
  </si>
  <si>
    <t>R$ 104,00</t>
  </si>
  <si>
    <t>15/03:Tem 34un reservado para o hospital da criança, e saldo do estoque é de 79un
EM 30.01 Não tem ATA - Considerar Estoque - AGUARDANDO AUTORIZAÇÃO PARA AQUISIÇÃO - ATA VIGENTE ESFIG.ANERÓIDE - (ADULTO 85 UND - OBESO 44 UND - INFANTIL 42 UND - VIGÊNCIA 29/11/23) (OBESO - 50 UND - VIGÊNCIA 30/08/23). ESTOQUE 81 DE PEDESTAL E 227 ANERÓIDE.
  PROCESSO EM ANDAMENTO CI 422/2022 - PROCESSO 039/2022 - CPLMSA - ITEM FRACASSADO (LOTE07).</t>
  </si>
  <si>
    <t xml:space="preserve">07/03: Necessário SEVS enviar SEI de solicitação para que seja realizado pedido ao fornecedor //15/03: Verificado que Esfig. solicitado é pediátrico.Em fase de elaboração de TR.
</t>
  </si>
  <si>
    <t>ESPALDAR/ BARRA DE LING</t>
  </si>
  <si>
    <t>Equipamento utilizado em atividades terapêuticas, promovendo vivências sensoriais que levam a experimentar novos movimentos rotacionais e lineares. Pode ser usado em posturas como de pémedidas: 100 x60 cm
  Peso suportado:120 Kg</t>
  </si>
  <si>
    <t>GGI - GGAIS</t>
  </si>
  <si>
    <t>R$ 702,00</t>
  </si>
  <si>
    <t>05 ITENS EM ESTOQUE/ ATA VIGENTE ATÉ 05/06/23.</t>
  </si>
  <si>
    <t>ESPÁTULAS FONAUDIOLÓGICAS</t>
  </si>
  <si>
    <t>plasticas para exercícios de fono</t>
  </si>
  <si>
    <t>ESPELHO GRANDE DE MOLDURA COM RODIZIOS</t>
  </si>
  <si>
    <t>ESPELHO com moldura e rodinhas 200CM X 100CM Espelho para fisioterapia com rodízios</t>
  </si>
  <si>
    <t>R$ 949,91</t>
  </si>
  <si>
    <t>ESPELHO GRANDE DE PAREDE</t>
  </si>
  <si>
    <t>ESPELHO 200CM X 128CM</t>
  </si>
  <si>
    <t>R$ 907,39</t>
  </si>
  <si>
    <t>ESPELHO RETANGULAR</t>
  </si>
  <si>
    <t>Espelho para Parede Retangular sem moldura medindo 108CM X 122CM com 4MM.</t>
  </si>
  <si>
    <t>R$ 599,00</t>
  </si>
  <si>
    <t>ESPONJA DE LAVAR PRATOS</t>
  </si>
  <si>
    <t>ESPONJA DE PRATO EM PACOTES COM 03 (TRÊS) UNIDADES, DUPLA FACE</t>
  </si>
  <si>
    <t>R$ 7,60</t>
  </si>
  <si>
    <t>EST. TRABALHO</t>
  </si>
  <si>
    <t>R$ 1.139,60</t>
  </si>
  <si>
    <t>ESTADIÔMETRO (RÉGUA ANTROPOMÉTRICA)</t>
  </si>
  <si>
    <t>DISTRITO SANITARIO VII- GCR</t>
  </si>
  <si>
    <t>R$ 188,44</t>
  </si>
  <si>
    <t>ATA VIGENTE ATÉ 29/11/23 - 80 UND / PROCESSO EM ANDAMENTO NO SEI ATRAVÉS DO N° 33.013681/2023-93 - ENVIADO A GCS - 05/04/2023.</t>
  </si>
  <si>
    <t>ESTANTE PARA ARMAZENAR PRONTUARIOS</t>
  </si>
  <si>
    <t>R$ 1.570,95</t>
  </si>
  <si>
    <t>ESTANTE PARA LIVROS</t>
  </si>
  <si>
    <t>R$ 1.900,67</t>
  </si>
  <si>
    <t>ESTEIRA ERGOMÉTRICA</t>
  </si>
  <si>
    <t>GGI GGAIS</t>
  </si>
  <si>
    <t>R$ 9.650,00</t>
  </si>
  <si>
    <t>ATA VIGENTE</t>
  </si>
  <si>
    <t>ESTETOSCÓPIO DUPLO</t>
  </si>
  <si>
    <t>9UN - UPAE MUSTARDINHA
  28UN - DEABGD/GAB (SEAB) (4UN BLOQUEADAS)
  1UN - GAH</t>
  </si>
  <si>
    <t>R$ 378,00</t>
  </si>
  <si>
    <t>DUPLO 69 UNIDADES
  PROCESSO EM ANDAMENTO CI 422/2022 - PROCESSO 039/2022 - CPLMSA
  ATA VIGENTE - 29/11/2023 - 128 UND</t>
  </si>
  <si>
    <t>ESTRATOR DE GRAMPO</t>
  </si>
  <si>
    <t>EXTRATOR DE GRAMPO EM METAL, NO FORMATO ESPÁTULA</t>
  </si>
  <si>
    <t>R$ 4,15</t>
  </si>
  <si>
    <t>ESTRUTURA EM AÇO RETANGULAR (PAREDES DE ESCALADA COM AGARRAS DE UM LADO E DO OUTRO ESPALDAR DE AÇO OU CORDA)</t>
  </si>
  <si>
    <t>DUAS ESTRUTURAS EM AÇO NAS MEDIDAS DE 2,50 alt x 1,75 larg x 3,00 comp .
  COM PAREDE DE ESCALADA VAZADA E DE AGARRAS EM UM DOS LADOS, DO OUTRO LADO ESPALDAR DE AÇO E ESCALADA DE CORDA.
  A ESTRTURA POSSUI 17 PONTOS, SENDO 2 SUPORTES SPD GIRATÓRIOS COM CORRENTE E MOSQUETÃO E 15 OLHAIS SENDO 6 DELES COM CORRENTE E MOSQUETÃO</t>
  </si>
  <si>
    <t>EXERCITADOR DE  DEDOS - FORTE</t>
  </si>
  <si>
    <t>EXERCITADOR PARA DEDOS 3 - FORTE - 7LBS/ 3,18KG / Material: Plástico ABS e aço
  Medidas: 8 x 8,5 cm (AxL) - Leve e moderado</t>
  </si>
  <si>
    <t>R$ 93,50</t>
  </si>
  <si>
    <t>Em 23.11 SERMAC realizar processo licitatorio, a licitação da SEINFRA foi fracassada. - ITEM DE APOIO A FISIOTERAPIA. PARA ESTE ITEM A SEINFRA JÁ ABRIU PROCESSO, A SERMAC PRECISA OBSERVAR A ESPECIFICAÇÃO DO ITEM E VERIFICAR SE A ESPECIFICAÇÃO ATENDE O QUE ESTA SENDO SOLICITADO.</t>
  </si>
  <si>
    <t>EXERCITADOR DE DEDOS - EXTRA FORTE</t>
  </si>
  <si>
    <t>EXERCITADOR DE DEDOS - EXTRA FORTE. CONFECCIONADO EM BORRACHA; POSSUIR ORIFÍCIOS PARA INTRODUÇÃO DOS DEDOS DA MÃO; COM, NO MÍNIMO, 18 CM DE DIÂMETRO; COM NÍVEL DE INTENSIDADE IDENTIFICADA PELA COR. INTENSIDADE: FORTE</t>
  </si>
  <si>
    <t>EM 23.11 SERMAC verificar iten (pois é o mesmo que exercitador ?)- SEI 33.011301/2023-86 ABERTO 20/03/2023 E FRACASSOU EM OUTUBRO DE 2023, A SERMAC PRECISA REINICIAR O PROCESSO</t>
  </si>
  <si>
    <t>EXERCITADOR DE DEDOS - MÉDIO</t>
  </si>
  <si>
    <t>EXERCITADOR DE DEDOS - MÉDIO. CONFECCIONADO EM BORRACHA; POSSUIR ORIFÍCIOS PARA INTRODUÇÃO DOS DEDOS DA MÃO;COM, NO MÍNIMO, 18 CM DE DIÂMETRO; COM NÍVEL DE INTENSIDADE IDENTIFICADA PELA COR. INTENSIDADE: MÉDIA; ACOMPANHA: DEMAIS COMPONENTES E ACESSÓRIOS NECESSÁRIOS AO PERFEITO FUNCIONAMENTO DO EQUIPAMENTO. MANUAL DE OPERAÇÃO EM PORTUGUÊS; É EXIGIDO: COMPLETA INSTALAÇÃO E TREINAMENTO OPERACIONAL NOS EQUIPAMENTOS; APRESENTAÇÃO DE CATÁLOGO ORIGINAL DO EQUIPAMENTO, QUE COMPROVEM O ATENDIMENTO ÀS ESPECIFICAÇÕES TÉCNICAS MÍNIMAS SOLICITADAS;GARANTIA DE NO MÍNIMO 01 (UM) ANO PARA TODAS AS PEÇAS E SERVIÇOS, CONTADOS A PARTIR DA DATA DE ACEITAÇÃO DOS EQUIPAMENTOS; APRESENTAÇÃO DO REGISTRO NO MINISTÉRIO DA SAÚDE – ANVISA OU CERTIFICADO DE ISENÇÃO DO MESMO; ASSISTÊNCIA TÉCNICA COMPROVADA E AUTORIZADA PELO FABRICANTE, NA REGIÃO METROPOLITANA DO RECIFE</t>
  </si>
  <si>
    <t>R$ 129,40</t>
  </si>
  <si>
    <t>EXERCITADOR DE SILICONE PARA MÃOS E DEDOS</t>
  </si>
  <si>
    <t>Material: silicone
  Tamanho: 7.5 * 4 * 1.3 cm
  CORES VARIADAS.
  PESO: (3 kg ou 6,6 lb); (4 kg ou 8,8 lb);
  (5 kg ou 11 lb)</t>
  </si>
  <si>
    <t>R$ 135,80</t>
  </si>
  <si>
    <t>EXERCITADOR FACIAL PRÓFONO</t>
  </si>
  <si>
    <t>é composto por duas bases plásticas de cerca de 2cm por 4cm, planas, que se encaixam na região intra-oral, na região vestibular das bochechas. No encontro das bases plásticas com as hastes metálicas há uma reentrância para acoplamento nos ângulos dos lábios, direito e esquerdo.
  As duas bases plásticas são unidas por duas hastes de fio de aço inoxidável com 12cm de comprimento total, com uma helicoidal (efeito mola) na metade de cada fio de aço.
  1. Bases plásticas.
  2. Reentrâncias para acoplamento nos ângulos dos lábios.
  3. Hastes de fio de aço inoxidável.</t>
  </si>
  <si>
    <t>EXERCITADOR HAND GRIP AJUSTÁVEL</t>
  </si>
  <si>
    <t>EXERCITADOR HAND GRIP AJUSTAVEL FORTALECIMENTO DE DEDOS, MAOS E ANTEBRACOS TENSOR AJUSTAVEL DIMENSOES DO PRODUTO ‎3 X 15.5 X 11 CM; resistencia ajustavel de 10kg a 40kg. produtos de referencia: ‎ACTE SPORTS t99 ; JV STORE 35151742.</t>
  </si>
  <si>
    <t>SEM ESTOQUE / SEM ATA VIGENTE / SEM PROCESSO EM ANDAMENTO - SERA ABERTO PROCESSO LICITATORIO</t>
  </si>
  <si>
    <t>EXERCITADOR PARA MÃO E DEDOS (DIGI-FLEX)</t>
  </si>
  <si>
    <t>1 (extra fraco): 1.5 lbs - 0,7 kg
  1 (fraco): 3.0 lbs - 1,4 kg
  1 (médio): 5.0 lbs - 2,3 kg
  1 (forte): 7.0 lbs - 3,2 kg
  1 (extra forte): 9.0 lbs - 4,1 kg</t>
  </si>
  <si>
    <t>R$ 127,00</t>
  </si>
  <si>
    <t>EXTRATOR</t>
  </si>
  <si>
    <t>EXTRATOR DE GRAMPO EM AÇO, TIPO RATINHO. ALTURA 4CM. LARGURA 5CM. PROFUNDIDADE 5CM. PESO 0,05KG.</t>
  </si>
  <si>
    <t>EXTRATOR TIPO ESPATULA</t>
  </si>
  <si>
    <t>infantil, poliprofileno, medida 48x19,5x12cm,740g qualquer cor disponivel, marca mercotoys</t>
  </si>
  <si>
    <t>R$ 3,79</t>
  </si>
  <si>
    <t>FAIXA ELASTICA CIRCULAR</t>
  </si>
  <si>
    <t>KIT 5 FAIXAS ELÁSTICAS THERA BAND COM 5 NÍVEIS FISIOTERAPIA (diversas intensidades) VER OBSERVAÇÃO</t>
  </si>
  <si>
    <t>R$ 35,50</t>
  </si>
  <si>
    <t>R$ 710,00</t>
  </si>
  <si>
    <t>Faixas 5 intensidades com 5 caduns diferentes (Muito leve - 48757 Estoque: 16; Leve - 48756 Estoque 22; Médio - 27857 Estoque: 22; Forte - 27858 Estoque: 19; Extra forte - 27859 Estoque: 22)</t>
  </si>
  <si>
    <t>FAIXA ELASTICA CIRCULAR MUITO LEVE</t>
  </si>
  <si>
    <t>R$ 29,50</t>
  </si>
  <si>
    <t>R$ 590,00</t>
  </si>
  <si>
    <t>FAIXA ELÁSTICA GRADUAÇÃO POR COR</t>
  </si>
  <si>
    <t>Kit Thera Band Faixa Elástica 3 Intensidades ( forte, médio e leve)</t>
  </si>
  <si>
    <t>R$ 62,00</t>
  </si>
  <si>
    <t>R$ 1.240,00</t>
  </si>
  <si>
    <t>Faixas 3 intensidades com 3 caduns diferentes (Leve - 48756 Estoque 22; Médio - 27857 Estoque: 22; Forte - 27858 Estoque: 19)</t>
  </si>
  <si>
    <t>FAIXA ELASTICA THERABAND FORTE</t>
  </si>
  <si>
    <t>FAIXA ELÁSTICA (MARCA SINÔNIMO THERA BAND) FORTE, CONFORME PARECER DA ENGENHARIA CLÍNICA.</t>
  </si>
  <si>
    <t>GAH - GCR - GGAIS</t>
  </si>
  <si>
    <t>R$ 38,00</t>
  </si>
  <si>
    <t>R$ 760,00</t>
  </si>
  <si>
    <t>FANTOCHES</t>
  </si>
  <si>
    <t>KIT FANTOCHÃO DE LUXO CONTENDO 1 FAMÍLIA SENDO: 01 CONJUNTO FAMÍLIA BRANCA E/ OU NEGRA; OS CONJUNTOS DEVEM SER CONFECCIONADOS COM 30% ESPUMA E 70% TECIDO, OLHOS DE PLÁSTICO COM TRAVA, CABELOS EM PELÚCIA E/OU TECIDOS, ESPUMA COM TINTA À BASE DE ÁGUA. CONJUNTO FAMÍLIA BRANCA E/OU FAMÍLIA NEGRA: CONTENDO NO MÍNIMO 06 FANTOCHES MEDINDO APROXIMADAMENTE 0,80 CM CADA. PERSONAGENS DO CONJUNTO: PAI, MÃE, AVÓ, AVÔ, FILHO E FILHA. APRESENTAR CATÁLOGO JUNTAMENTE COM A PROPOSTA COMERCIAL. MARCAS DE REFERENCIA: EXCLUSIVA BRINQUEDOS MOD. KIT FANTOCHÃO E LUKETA MOD. FANTOCHE FAMÍLIA NEGRA/BRANCA
  Observação</t>
  </si>
  <si>
    <t>R$ 97,65</t>
  </si>
  <si>
    <t>FITA ADESIVA</t>
  </si>
  <si>
    <t>FITA ADESIVA TRANSPARENTE, CONFECCIONADA CONFORME PROJETO.</t>
  </si>
  <si>
    <t>R$ 210,00</t>
  </si>
  <si>
    <t>FITA ANTROPOMÉTRICA</t>
  </si>
  <si>
    <t>FITA ANTROPOMÉTRICA CIENTÍFICA; ESPECIFICAÇÕES TÉCNICAS: FITA OU TRENA ANTROPOMÉTRICA; FABRICADA EXCLUSIVAMENTE PARA MEDIÇÃO DE PERÍMETROS CORPORAIS. FABRICADA EM AÇO FLEXÍVEL, COM BORDAS PROTEGIDAS PARA EVITAR FERIMENTOS; COM ESCALA NUMÉRICA EM CENTÍMETROS, COM GRADUAÇÃO DE 1MM E COM INDICAÇÃO DE DEZENA EM NÚMEROS MAIORES A CADA 10 CM; FITA COM ÁREA EM BRANCO ANTES DA LINHA DO ´ZERO´, DE, NO MÍNIMO, 2 CM; CAIXA DA FITA EM MATERIAL PLÁSTICO ABS, COM RETRAÇÃO AUTOMÁTICA; DIMENSÕES DA FITA: 7MM DE LARGURA E 2M DE COMPRIMENTO.</t>
  </si>
  <si>
    <t>MMH</t>
  </si>
  <si>
    <t>Em 23.11 Item fracassado, reabrir processo. ITEM É O MESMO QUE FITA MÉTRICA E CORRESPONDE A MATERIAL MÉDICO HOSPITALAR, MAS A SEINFRA JÁ ABRIU PROCESSO</t>
  </si>
  <si>
    <t>FITA DUREX GRANDE</t>
  </si>
  <si>
    <t>FITA ADESIVA TRANSPARENTE, TIPO DUREX, DE POLIPROPILENO, MEDINDO 12MM X 30M</t>
  </si>
  <si>
    <t>R$ 2,90</t>
  </si>
  <si>
    <t>FITA MÉTRICA</t>
  </si>
  <si>
    <t>FITA MÉTRICA PARA AFERIÇÃO DE PERÍMETROS CORPORAIS ESPECIFICAÇÃO: AFERIÇÃO DA MEDIDA DA CINTURA DE INDIVIDUO ADULTO; PARA USO HOSPITALAR; CONSTRUÍDA EM MATERIAL FLEXÍVEL DE SUPERFÍCIE PLANA; NÃO ACANOADA; INEXTENSÍVEL E FÁCIL HIGIENIZAÇÃO / LIMPEZA; CAPACIDADE PARA MEDIR PELO MENOS 02 METROS, DE COMPRIMENTO, COM RESOLUÇÃO DA ESCALA EM MILÍMETROS; DEVE APRESENTAR CAIXA DE RETRAÇÃO AUTOMÁTICA DA FITA; POSSUIR BORDAS ARREDONDADAS PARA EVITAR CORTES OU FERIMENTOS</t>
  </si>
  <si>
    <t>R$ 3,90</t>
  </si>
  <si>
    <t>FOCO AMBULATORIAL GINECOLÓGICO</t>
  </si>
  <si>
    <t xml:space="preserve">11UN - HOSPITAL DA PESSOA IDOSA  3 GCR
</t>
  </si>
  <si>
    <t>R$ 295,20</t>
  </si>
  <si>
    <t>Em 23.11 Processo fracassado a SEINFRA vai abrir novo processo - ESTOQUE DE 21 UNIDADES EM ESTOQUE - PROGRAMA GCR.
  PROCESSO LICITATÓRIO ABERTO NO SEI ATRAVÉS DO N° 33.017707/2023-72 - 28/04/2023.</t>
  </si>
  <si>
    <t>FOCO CIRURGICO AUXILIAR /FOCO CIRURGICO MÓVEL DE LED</t>
  </si>
  <si>
    <t>R$ 18.490,00</t>
  </si>
  <si>
    <t>Em 23.11 Processo Licitatorio Impugnado - Aguradando aviso novo edital. - ESTOQUE DE 05 UNIDADES - PROGRAMA DEVOLUÇÕES E REMANEJAMENTO
  ATA VIGENTE ATÉ 30/10/2023 - SALDO DA ATA 06 ITENS PROCESSO LICITATÓRIO ABERTO NO SEI ATRAVÉS DO N° 33.016375/2023-17. ENVIADO PARA GCS EM 20/04/2023</t>
  </si>
  <si>
    <t>FOCO CIRURGICO DE TETO 02 CUPULAS</t>
  </si>
  <si>
    <t>R$ 71.493,33</t>
  </si>
  <si>
    <t>Em 23.11 Processo Licitatorio Impugnado - Aguradando aviso novo edital. - ATA VIGENTE ATÉ 30/10/2023 - SALDO DA ATA 02 ITENS 
  PROCESSO LICITATÓRIO ABERTO NO SEI ATRAVÉS DO N° 33.016375/2023-17. ENVIADO PARA GCS EM 20/04/2023</t>
  </si>
  <si>
    <t>FOCO DE PROCEDIMENTO</t>
  </si>
  <si>
    <t>DESERTO</t>
  </si>
  <si>
    <t>R$ 563,75</t>
  </si>
  <si>
    <t>49 ITENS EM ESTOQUE (PROGRAMA GCR E PROGRAMA HOSPITAL DO IDOSO). PROCESSO ABERTO DIA 03/04/2023 E FRACASSOU EM OUTUBRO DE 2023, PRECISAREMOS REINICIAR
  ITEM FRACASSADO EM 18/10/2022 / PROCESSO REABERTO NO SEI ATRAVÉS DO N° 33.013586/2023-90 - ENVIADO A GCS 04/04/2023.</t>
  </si>
  <si>
    <t>FOGÃO</t>
  </si>
  <si>
    <t>FOGÃO 02 BOCAS PORTÁTIL.</t>
  </si>
  <si>
    <t>R$ 768,00</t>
  </si>
  <si>
    <t>FOGAO INDUSTRIAL COM FORNO</t>
  </si>
  <si>
    <t>FOGAO INDUSTRIAL COM FORNO- MOLDURA EM AÇO CARBONO PINTADO, EM ESTRUTURA DESMONTAVEL, COMPRIMENTO 700 A 900 MM, PROFUNDIDADE 800 A 900 MM, ALTURA 800 A 850 MM, EDQUIPADO COM 04 BOCAS 40X40 CM COM 02 QUEIMADORES EM CHAPA SIMPLES E 02 QUEIMADORES EM CHAPA DUPLA COM TUBO CONDUTOR DE GÁS E REGISTROS EMBUTIDOS.EFICIÊNCIA ENERGÉTICA ( SELO PROCEL ) CLASSE A.</t>
  </si>
  <si>
    <t>FOGÃO PEQUENO INFANTIL</t>
  </si>
  <si>
    <t>FOGÃO INFANTIL EM MDF.DESCRIÇÃ: CONFECCIONADO EM MDF ESPESSURA DE 15 MM LAMINADO. TAMPO COM SUPORTE DE PANELAS CONFECCIONADOS EM MDF EM RELEVO. TAMPA COM VISOR TRANSPARENTE INQUEBRAVEL, COM MECANISMO DE ABRE E FECHA E FECHO COM TRAVA.5 BOTÕES DE REGULADORES DE GÁS LIGADO/DESLIGADO, SIMILAR A UM BOTÃO DE FOGÃO.DIMENSÕES APROXIMADAS 53 X 37 X 30CM (AXLXP).ACOMPANHA MANUAL DE INTRUÇÕES DE MONTAGEM COM ILUSTRAÇÕES.EMBALAGEM CAIXA DE PAPELÃO .</t>
  </si>
  <si>
    <t>R$ 95,90</t>
  </si>
  <si>
    <t>FOTÓFORO</t>
  </si>
  <si>
    <t>378/2023</t>
  </si>
  <si>
    <t>R$ 1.180,00</t>
  </si>
  <si>
    <t>SEM ATA VIGENTE / PROCESSO EM ANDAMENTO NO SEI ATRAVÉS DO N° 33.013586/2023-90 - ENVIADO A GCS 04/04/2023.</t>
  </si>
  <si>
    <t>FOTOPOLIMERIZADOR</t>
  </si>
  <si>
    <t>R$ 570,00</t>
  </si>
  <si>
    <t>EM 30.01.24 PROCESSO FRACASOU - ESTOQUE DE 29 ITENS - PROGRAMA SAÚDE BUCAL</t>
  </si>
  <si>
    <t>FRALDÁRIO TROCADOR FIXO NA PAREDE SUSPENSO</t>
  </si>
  <si>
    <t>TROCADOR DE FRALDADIMENSÕES: 570MM X 860MM ( PROF X LARG) MESA REBATÍVEL QUANDO NÃO ESTÁ EM USO; ADAPTA-SE AOS AMBIENTES PEQUENOS, ESTRUTURA REFORÇADA COM MÍNIMA DEFLEXÃO DA MESA; SEM PONTOS DE ESMAGAMENTO DAS MÃOS DO BEBÊ SUPORTA 50 KG A 90 KG DE PESO, POSSUI CINTO DE SEGURANÇA PARA O BEBÊ, CANTOS ARREDONDADOS PARA FACILITAR A LIMPEZA MESA DE POLIETILENO DE ALTA RESISTÊNCIA MOLDADA EM ESTRUTURA INTERNA DE AÇO; RESISTÊNCIA AO DESGASTE MOVIMENTO SUAVE E ABERTURA E FECHAMENTO, ASSISTIDO POR SISTEMA PNEUMÁTICO, POSSUI 2 GANCHOS PARA BOLSA DO BEBÊ FORNECIDO COM FORRAÇÃO DE ESPUMA RECOBERTA COM NYLON IMPERMEÁVEL NA COR BRANCO COM FORNECIMENTO DE FERRAGENS PARA INSTALAÇÃO.</t>
  </si>
  <si>
    <t>R$ 1.385,01</t>
  </si>
  <si>
    <t>FRIGOBAR</t>
  </si>
  <si>
    <t>REFRIGERADOR TIPO FRIGOBAR, 68 LITROS, CONTROLE DE TEMPERATURA, PÉS AJUSTADOS, DEGELO MANUAL, COMPARTIMENTO PARA LATAS E GARRAFAS, BAIXO CONSUMO DE ENERGIA, SELO CLASSIFICAÇÃO ENERGETICA A, 220V.</t>
  </si>
  <si>
    <t>R$ 1.202,11</t>
  </si>
  <si>
    <t>FRONHA</t>
  </si>
  <si>
    <t>FRONHA, EM TECIDO 180 FIOS, 100% ALGODÃO, DIMENSÕES 0,50 X 0,70M, COM LOGOTIPO EM SILK-SCREEN DA PREFEITURA DA CIDADE DO RECIFE</t>
  </si>
  <si>
    <t>R$ 15,90</t>
  </si>
  <si>
    <t>FRUTAS E COMIDAS DE PLASTICO COM VELCRO</t>
  </si>
  <si>
    <t>Kit Comidinha com Velcro - Brinquedo Educativo 23 PEÇAS</t>
  </si>
  <si>
    <t>R$ 75,26</t>
  </si>
  <si>
    <t>FRUTINHAS/COMIDINHAS COM VELCRO</t>
  </si>
  <si>
    <t>Kit cozinha comidinhas 12 peças. Frutas e Legumes modelo de cortar crec creco kit contém: - 09 Frutas e legumes variados- 01 Tábua de corte- 01 Pratinho- 01 FacaBrinquedos coloridos de frutas e vegetais para seus filhos! Cada frutinha pode ser cortado ao meio porque eles estão conectados com velcro, ajuda a desenvolver a mente da criança, criatividade e a capacidade de pensamento. FICHA técnica: - Cor: Colorido- Composição: Plástico-</t>
  </si>
  <si>
    <t>R$ 48,99</t>
  </si>
  <si>
    <t>FURADOR</t>
  </si>
  <si>
    <t>FURADOR ARTESANAL COM ALAVANCA.FURADOR GIGANTE PLUS EXCLUSIVO PARA PAPÉIS.MEDIDA MÁXIMA DOS DESENHOS:6,3CM/2,5. INDICADO PARA PAPÉIS DE 120 ATÉ 220G/M².ABERTURA DE 2,5MM. MATERIAL: PLÁSTICO (POLIETILENO)</t>
  </si>
  <si>
    <t>R$ 95,00</t>
  </si>
  <si>
    <t>GABINETE COM RODÍZIO PARA EQUIPAMENTO DE FISIOTERAPIA</t>
  </si>
  <si>
    <t>GARROTE PRÓFONO 5MM</t>
  </si>
  <si>
    <t>GARROTE, TIPO FITA, MATERIAL BORRACHA SINTETICA, ISENTO DE LATEX NATURAL, DIMENSOES CERCA DE 2,5 X 45CM, EM ROLO, PRE CORTADA, EMBALAGEM DISPENSADORA, USO UNICO. produtos de referencia: incoterm 14640 ; pa med GA 0101.</t>
  </si>
  <si>
    <t>R$ 13,99</t>
  </si>
  <si>
    <t>GAVETEIRO COM CHAVE</t>
  </si>
  <si>
    <t>R$ 1.067,88</t>
  </si>
  <si>
    <t>GAVETEIRO VOLANTE</t>
  </si>
  <si>
    <t>GAVT. SUSP. P/ BALCÃO</t>
  </si>
  <si>
    <t>R$ 1.445,14</t>
  </si>
  <si>
    <t>GIBIS</t>
  </si>
  <si>
    <t>Kit 30 Gibis Turma Da Mônica Novos</t>
  </si>
  <si>
    <t>R$ 27,70</t>
  </si>
  <si>
    <t>GONIÔMETRO</t>
  </si>
  <si>
    <t>Goniômetro para Ortopedia em PVC Vulcanizado de 1 mm, Transparente, 200 x 45 mm, Trident,</t>
  </si>
  <si>
    <t>R$ 40,00</t>
  </si>
  <si>
    <t>AGUARDANDO AUTORIZAÇÃO PARA AQUISIÇÃO - ESTOQUE DE 04 UNIDADES EM ESTOQUE - PROGRAM GGI.
  ATA VIGENTE - 50 UND - 25/08/2023.</t>
  </si>
  <si>
    <t>GRAMPEADOR</t>
  </si>
  <si>
    <t>GRAMPEADOR METÁLICO, PEQUENO, FABRICADO EM CHAPA DE AÇO NORMA SAE 1010/20, COM 1,0 MM. DE ESPESSURA FOSFATIZADA E PINTURA ELETROSTÁTICA, BASE PARA FECHAMENTO DO GRAMPO COM DUAS POSIÇÕES (ABERTO OU FECHADO),EM AÇO NORMA SAE 1010/20, COM ACA</t>
  </si>
  <si>
    <t>R$ 19,87</t>
  </si>
  <si>
    <t>HALTERE TRIANGULAR</t>
  </si>
  <si>
    <t>HALTER DE HIDROGINASTICA TRIANGULAR EM EVA, TRACAO POSITIVA FLUTUACAO DE APROXIMADAMENTE 2 A 3KG. CORES VARIADAS. PRODUTOS DE REFERENCIA: HOORN 2063068731 ; PHYSICUS JJ8297E419.</t>
  </si>
  <si>
    <t>HALTERES EMBORRACHADO</t>
  </si>
  <si>
    <t>JOGO DE HALTERES (1 PAR 0,5 KG, 1 PAR 1KG, 1 PAR 2KG, 1 PAR 3KG). CONFECCIONADO EM FERRO FUNDIDO E REVESTIDO POR UMA CAMADA EMBORRACHADA RESISTENTE E COLORIDA; CONFECCIONADO EM FORMATO ERGONÔMICO COM PERFEITA DISTRIBUIÇÃO DO PESO, PERMITINDOEQUILÍBRIO E FÁCIL UTILIZAÇÃO. PESO: PARES 1/2KG, 1KG, 2KG E 3KG EM CORES DISTINTAS. ACOMPANHA: DEMAIS COMPONENTES E ACESSÓRIOS NECESSÁRIOS AO PERFEITO FUNCIONAMENTO DO EQUIPAMENTO.</t>
  </si>
  <si>
    <t>R$ 352,00</t>
  </si>
  <si>
    <t>R$ 7.040,00</t>
  </si>
  <si>
    <t>2 UNIDADES DE JOGO DE HALTER EM ESTOQUE/ ATA VIGENTE ATÉ 02/06/2023 - 06 UND/ PROCESSO EM ANDAMENTO SEI -33.011301/2023-86 .</t>
  </si>
  <si>
    <t>HALTERES REDONDO PARA HIDROTERAPIA</t>
  </si>
  <si>
    <t>HALTERES REDONDO PARA HIDROTERAPIA HALTER COM RESISTENCIA AQUATICA CONFECCIONADO EM E.V.A. RESISTENTE E FLUTUANTE, PLACAS DE 35 E 12 MM COLORIDAS COM PEGADAS EM TUBO ESPONJOSO. MATERIAL: E.V.A.TAMANHO: 0,23X0,09X0,09 M AXLXC. produtos de referencia: physicus HCCHA8C473 ; arktus ME00494A02.</t>
  </si>
  <si>
    <t>HIDRO STEP MODULAR</t>
  </si>
  <si>
    <t>HIDRO STEP MODULAR TAMANHO 52 CM DE LARGURA, 33 CM DE COMPRIMENTO E 17 CM DE ALTURA. 5KG. PRODUTOS DE REFERENCIA: SLADE FITNESS ‎B08LQFKG1S ; FIORE CA20223EJ5.</t>
  </si>
  <si>
    <t>IMPRESSORA MULTIFUNCIONAL</t>
  </si>
  <si>
    <t>IMPRESSÃO DA IMPRESSORA MULTIFUNCIONAL MONOCROMÁTICA LASER , A4 - 40 PPM (DESCRIÇÃO DA EMPREL: LOCAÇÃO DE EQUIPAMENTOS DE DIGITALIZAÇÃO, IMPRESSÃO, REPROGRAFIA)</t>
  </si>
  <si>
    <t>R$ 1500,00</t>
  </si>
  <si>
    <t>R$ 13.500,00</t>
  </si>
  <si>
    <t>GTIC ANALISANDO A POSSIBILIDADE DE UM ADITIVO NO CONTRATO ATUAL DE IMPRESSORAS</t>
  </si>
  <si>
    <t>INCUBADORA DE CUIDADOS INTENSIVOS</t>
  </si>
  <si>
    <t>CONFORME PARECER DA ENGENHARIA CLÍNICA</t>
  </si>
  <si>
    <t>421/2023</t>
  </si>
  <si>
    <t>INCUBADORA DE TRANSPORTE</t>
  </si>
  <si>
    <t>CONFORME PARECER DA ENGENHARIA CLÍNICA.</t>
  </si>
  <si>
    <t>420/2023</t>
  </si>
  <si>
    <t>INSTRUMENTOS MUSICAIS INFANTIL</t>
  </si>
  <si>
    <t>BANDINHA RÍTMICA - CONJUNTO CONTENDO 20 INSTRUMENTOS MUSICAIS, SENDO: 01- UM SURDO INFANTIL, FUSTE EM PVC</t>
  </si>
  <si>
    <t>R$ 818,00</t>
  </si>
  <si>
    <t>JARRAS</t>
  </si>
  <si>
    <t>JARRA PLASTICA C/ TAMPA CAPACIDADE 2 LITROS</t>
  </si>
  <si>
    <t>R$ 8,33</t>
  </si>
  <si>
    <t>JOGO ALFANÚMEROS</t>
  </si>
  <si>
    <t>ALFANÚMEROS EM MADEIRA (MÍNIMO 46 PEÇAS) - CONFECCIONADO EM MDF E COMPOSTO POR NO MÍNIMO 46 PEÇAS, SENDO: 1 ALFABETO COMPLETO, UM JOGO DE NUMERAIS DE 0 A 9</t>
  </si>
  <si>
    <t>R$ 32,90</t>
  </si>
  <si>
    <t>JOGO DA MEMORIA</t>
  </si>
  <si>
    <t>JOGO DA MEMÓRIA DE NÚMEROS E QUANTIDADES (40 PEÇAS) -</t>
  </si>
  <si>
    <t>R$ 37,78</t>
  </si>
  <si>
    <t>JOGO DA MEMÓRIA</t>
  </si>
  <si>
    <t>JOGO DE MEMÓRIA, DIVERSOS TEMAS: ANTÔNIMO, NUMERAIS, PLURAL, PROFISSÕES, SÍLABAS, SINÔNIMO, MEIO DE TRANSPORTE E COMUNICAÇÃO, ANIMAIS E FILHOTES, FRUTAS E LEGUMES, MEUS BRINQUEDOS, VERTEBRADOS E ALFABETIZAÇÃO. CONFECCIONADO EM MDF, IMPRESSOS EM POLICROMIA, COMPOSTO POR 40 PEÇAS IMANTADAS, CADA UMA MEDINDO 50X50X2,8MM. ACONDICIONADO EM CAIXA DE MADEIRA.</t>
  </si>
  <si>
    <t>JOGO DE MEMÓRIA COM 24 PEÇAS CARTONADAS MEDINDO APROXIMADAMENTE 5X5CM, TEMA ALFABETO.</t>
  </si>
  <si>
    <t>SAUDE MENTAL</t>
  </si>
  <si>
    <t>JOGO DE BOLICHE</t>
  </si>
  <si>
    <t>Kit Boliche infantil 2 bolas 6 pinos (plastico)</t>
  </si>
  <si>
    <t>JOGO DE LETRAS E SILABAS</t>
  </si>
  <si>
    <t>O brinquedo Memória de Sílabas modelo 0294 da Carimbras, é composto por 40 peças com diversas figuras, divididas em duas partes, cada parte com uma sílaba diferente, que juntas formam o nome da figura, todas acondicionadas em uma caixinha tipo estojo. A partir de03 anos;
  Contém: 40 peças com temas variados, acondicionado em caixa de madeira tipo estojo
  Material: Madeira
  Tamanho: 13cm de comprimento x 12cm de largura x 5cm de altura
  Selo Inmetro de Segurança.</t>
  </si>
  <si>
    <t>R$ 79,24</t>
  </si>
  <si>
    <t>JOGO PEGA PEIXE</t>
  </si>
  <si>
    <t>JOGO PESCA MALUCA PEGA PEXE PESCARIA INFANTIL Garanta a diversão das crianças com esse super jogo! alem de divertido ajuda a coodenação motora dos pequenos CONTÉM: 15 peixinhos; 3 varas; Os peixinhos se movimentam e as crianças tem que tentar pescá-los encaixando suas boquinhas no anzol!</t>
  </si>
  <si>
    <t>R$ 23,39</t>
  </si>
  <si>
    <t>JOGO QUEBRA CABEÇA</t>
  </si>
  <si>
    <t>Kit 10 Jogos Quebra Cabeça Infantil Animais Educativo Mdf (Marca: Brink Mobil
  Tema: Animais (10 tipos diferentes)
  Material: MDF
  Dimensões de cada jogo (C x L x P): 280 x 180 x 2,8mm
  Quantidade de peças por jogo: de 6 a 12
  Quantidade de jogos por caixa: 10 (1 animal para cada jogo)</t>
  </si>
  <si>
    <t>R$ 136,06</t>
  </si>
  <si>
    <t>QUEBRA CABECA 500 PECAS PROCURE E ACHE LOBOS DA FLORESTA - CONFECCIONADO EM PAPEL CARTONADO. COM PECAS DE PERFEITO ENCAIXE. ACONDICIONADO EM CAIXA DE PAPELAO MEDINDO 23 X 33.5 X 4CM. FAIXA ETARIA: 13 ANOS.</t>
  </si>
  <si>
    <t>JOGOS DE MEMORIA TÁTIL</t>
  </si>
  <si>
    <t>MEMÓRIA TÁTIL - CONFECCIONADA EM POLIPROPILENO ATÓXICO, CADA PEÇA MEDINDO 48X48X4MM, CONTÉM 20 PEÇAS COM FORMATOS GEOMÉTRICOS EM ALTO-RELEVO IMPRESSOS NA COR PRETA. ACONDICIONADA EM EMBALAGEM PLÁSTICA. DIMENSÕES COM TOLERÂNCIA DE +/- 5%.COM LAUDO CERTIFICAÇÃO DO INMETRO. MARCAS DE REFER</t>
  </si>
  <si>
    <t>R$ 19,99</t>
  </si>
  <si>
    <t>JOGOS E BRINQUEDOS - CUBOS EDUCATIVOS</t>
  </si>
  <si>
    <t>CUBO DE BRINCAR EM MADEIRA COM 36 CUBOS - COR NATURAL DIMENSÕES: TODOS OS CUBOS POSSUEM APROXIMADAMENTE 4X4CM EM CADA LADO.</t>
  </si>
  <si>
    <t>R$ 170,00</t>
  </si>
  <si>
    <t>JOGOS E BRINQUEDOS EDUCATIVOS</t>
  </si>
  <si>
    <t>BRINQUEDOTECA 22 ITENS COMPOSTA POR ESTANTE EM MADEIRA CANTINHO DA LEITURA MESA OITAVADA COM 4 CADEIRAS</t>
  </si>
  <si>
    <t>R$ 158,17</t>
  </si>
  <si>
    <t>JOGOS EDUCATIVOS</t>
  </si>
  <si>
    <t>Baú Pedagógico com 10 Jogos de Madeira (dominó de formas geométricas, jogo de pinos, prancha de seleção, relógio, bate pinos, passa figuras, dominó tradicional, cubos de encaixe, pula corda e palavras cruzadas. Obs.: sobra espaço para colocar mais brinquedos.)</t>
  </si>
  <si>
    <t>R$ 36,99</t>
  </si>
  <si>
    <t>JOGOS EDUCATIVOS DE RACIOCÍNIO</t>
  </si>
  <si>
    <t>JOGOS DE RACIOCÍNIO E MATERIAL DE APOIO DIDÁTICO PEDAGÓGICO ATRAVÉS DE MÉTODOS METACOGNITIVOS E MEDIAÇÃO DA APRENDIZAGEM</t>
  </si>
  <si>
    <t>JOGOS PARA XBOX 360</t>
  </si>
  <si>
    <t>JOGOS DIVERSOS PARA XBOX (DESCRIÇÃO DA EMPREL: LICENÇA DE SOFTWARE)</t>
  </si>
  <si>
    <t>R$ 5.500,00</t>
  </si>
  <si>
    <t>KIT BRINQUEDOS COM ROSCA</t>
  </si>
  <si>
    <t>BLOCOS LÓGICOS - CONFECCIONADO EM PLÁSTICO POLIESTIRENO ATÓXICO DE ALTO BRILHO, DE CORES VIVAS, CONTENDO 48 PEÇAS EM 4 FORMAS GEOMÉTRICAS DIFERENTES E 3 CORES DIFERENTES (AMARELA, AZUL E VERMELHA), MEDINDO A MENOR 21X42X6MM E A MAIOR 73X73X18MM. DESENVOLVE NOÇÕES DE FIGURAS GEOMÉTRICAS, CONJUNTOS, ESPESSURA, TAMANHO, CORES. ACONDICIONADO EM CAIXA DE MADEIRA. DIMENSÕES COM TOLERÂNCIA DE +/- 5%.COM LAUDO CERTIFICAÇÃO DO INMETRO. MARCAS DE REFERÊNCIA: BRINKMOBIL, POLIARTE E MS BRASIL</t>
  </si>
  <si>
    <t>R$ 36,90</t>
  </si>
  <si>
    <t>KIT COORDENAÇÃO (DIFERENTES PINÇAS)</t>
  </si>
  <si>
    <t>Jogo Terapêutico Coordenação Motora Fina kit com 4 peças 01 (uma) unidade de cada: pinça bola, tesoura de transferência, pinça 3 pontas e super conta-gotas.
  Indicação: recomendado para crianças a partir de 3 anos de idade</t>
  </si>
  <si>
    <t>R$ 74,99</t>
  </si>
  <si>
    <t>KIT COZINHA INFANTIL</t>
  </si>
  <si>
    <t xml:space="preserve">CONJUNTO DE COZINHA MATERIAL: TECIDO/PLASTICO RECOMENDADO PARA MAIORES DE 03 ANOS O KIT PODERA CONTER DE 11 A 42 PECAS SENDO OBRIGATORIO NO KIT APENAS O CHAPEU DE CHEF / COZINHEIRO E O AVENTAL, ONDE OS DEMAIS ITENS DO KIT PODERAO SER VARIADOS REFERENCIAS: Kit Chef De Cozinha Br957 Multikids REF.: BR003053 ; 42 pcs panelas fingir jogar brinquedos conjunto criancas brinquedos de cozinha simulacao alimentos utensilios de cozinha brinquedos </t>
  </si>
  <si>
    <t>R$ 71,09</t>
  </si>
  <si>
    <t>KIT ELÁSTICO EXTENSOR</t>
  </si>
  <si>
    <t>ELASTICO EXTENSOR, DIMENSOES DO PRODUTO ‎25.5 X 22.5 X 7 CM; 480 G. KIT COM 11 PECAS. PRODUTOS DE REFERENCIA: HANBAILI ‎B087R31VLL ; ‎BIGBIGFAMILY ‎B086VM48JQ.</t>
  </si>
  <si>
    <t>KIT ESCOLAR (LÁPIS, PINCEL, TINTA A DEDO, ALFABETO MÓVEL, LÁPIS DE COR, COLA, MASSA DE MODELAR, FORMAS PARA A MASSA DE MODELAR, BANDEJAS TIPO TABULEIRO)</t>
  </si>
  <si>
    <t>KIT ESCOLAR INFANTIL 2A - (CADERNO BROCHURA ¼ CAPA DURA 96 FOLHAS, 140 X 200 MM, CERTIFICADO FSC E INMETROLÁPIS DE COR – CAIXA COM 12 UNIDADES EM CORES DIFERENTES, MADEIRA ISENTA DE NÓS, APRESENTANDO COLAGEM PERFEITA DAS METADES E RÍGIDA FIXAÇÃO DO GRAFITE. DEVE SER RECOBERTO COM TINTA ATÓXICA, SE FOR O CASO.COLA TIPO ESCOLAR, LÍQUIDA BRANCA, INODORA, EM FRASCO PLÁSTICO FLEXÍVEL COM BICO APLICADOR, COM 40 G)</t>
  </si>
  <si>
    <t>R$ 80,80</t>
  </si>
  <si>
    <t>LÂMPADA DE FENDA COM TONOMETRO DE APLANAÇÃO</t>
  </si>
  <si>
    <t>R$ 35.750,00</t>
  </si>
  <si>
    <t>AGUARDANDO AUTORIZAÇÃO PARA AQUISIÇÃO - NOVO PROCESSO PARA AQUISIÇÃO EM ANDAMENTO NO SEI ATRAVÉS DO N° 33.000710/2023-57 - ENVIADO A GCS EM 09/01/2023.ITEM ADJUDICADO EM 26/04/2023.</t>
  </si>
  <si>
    <t>LANTERNA CLÍNICA</t>
  </si>
  <si>
    <t>181 un - GAH
EM 30.01 Não tem ATA - Considerar Estoque - 202 UNIDADES EM ESTOQUE / ITENS JÁ FORAM ENTREGUES NA UNIDADE SOLICITADA (NDI AREIAS).</t>
  </si>
  <si>
    <t>LAPIS</t>
  </si>
  <si>
    <t>LÁPIS DE MADEIRA TIPO CARPINTEIRO</t>
  </si>
  <si>
    <t>R$ 0,30</t>
  </si>
  <si>
    <t>LASER TERAPÊUTICO</t>
  </si>
  <si>
    <t>Laser Vermelho com 100 mW;
  Laserterapia e PDT em um único equipamento!</t>
  </si>
  <si>
    <t>542/2023</t>
  </si>
  <si>
    <t>R$ 2.495,00</t>
  </si>
  <si>
    <t>ESTOQUE DE 13 UND / SEM ATA VIGENTE/SEM PROCESSO EM ANDAMENTO.</t>
  </si>
  <si>
    <t>LAVADORA DE DESCARGA</t>
  </si>
  <si>
    <t>R$ 183.000,00</t>
  </si>
  <si>
    <t>PROCESSO LICITATÓRIO ABERTO NO SEI ATRAVÉS DO N° 33.017249/2023-71 - ENVIADO A GCS EM 28/04/2023.</t>
  </si>
  <si>
    <t>LAVADORA DE ENDOSCÓPIO</t>
  </si>
  <si>
    <t>REPROCESSADORA DE ENDOSCOPIO - 02 CUBA (LAVADORA DE ENDOSCOPIO)</t>
  </si>
  <si>
    <t>R$ 128.750,00</t>
  </si>
  <si>
    <t>LAVADORA ULTRASSONICA</t>
  </si>
  <si>
    <t>Nº 006/2023 - CPLMSA</t>
  </si>
  <si>
    <t>089/2023</t>
  </si>
  <si>
    <t>R$ 25.000,00</t>
  </si>
  <si>
    <t>AGUARDANDO AUTORIZAÇÃO PARA AQUISIÇÃO - PROCESSO HOMOLOGADO EM 13/03/2023 - PROCESSO NA GJLC PARA CONCLUSÃO DO PROCESSO.</t>
  </si>
  <si>
    <t>LENÇOL</t>
  </si>
  <si>
    <t>LENÇOL DE CAMA, PARA SOLTEIRO, COM ELÁSTICO, 50% ALGODÃO, 50% POLIESTER, LISO, 0.90M DE LARGURA, 1,90M DE COMPRIMENTO E 0,20M DE ALTURA</t>
  </si>
  <si>
    <t>R$ 17,82</t>
  </si>
  <si>
    <t>LENÇOL DE ELASTICO</t>
  </si>
  <si>
    <t>LENÇOL DE CAMA, PARA SOLTEIRO, COM ELÁSTICO, 50% ALGODÃO, 50% POLIESTER, LISO, 0.90M X 1.90M</t>
  </si>
  <si>
    <t>LIQUIDIFICADOR</t>
  </si>
  <si>
    <t>LIQUIDIFICADOR DOMESTICO 2 LITROS. FUNÇÃO PULSAR, COPO SEM BORRACHA E EM PLÁSTICO RESISTENTE, POTENCIA DE 600W, SISTEMA DE SEGURANÇA NA BASE. O PRODUTO É ACIONADO COM O COPO CORRETAMENTE TRAVADO NA BASE.</t>
  </si>
  <si>
    <t>R$ 130,00</t>
  </si>
  <si>
    <t>LIQUIDIFICADOR INDUSTRIAL</t>
  </si>
  <si>
    <t>LIVRINHOS DE HISTÓRIA</t>
  </si>
  <si>
    <t>LIVRO A ARCA DE NOÉ. VINICIUS DE MORAES.</t>
  </si>
  <si>
    <t>R$ 39,06</t>
  </si>
  <si>
    <t>LIVROS INFANTIS</t>
  </si>
  <si>
    <t>Kit da Coleção Olha Quem Sou: Animais. Livros com 10 paginas, 6 animais;</t>
  </si>
  <si>
    <t>R$ 15,79</t>
  </si>
  <si>
    <t>LIVROS INFANTIS PARADIDÁTICOS</t>
  </si>
  <si>
    <t>KIT DE LIVROS PARADIDÁTICOS COMPOSTO POR 4 LIVROS, EDITORA: FOLIA DE LETRAS. LIVROS: ...E O LOBO MAU SE DEU BEM - ISBN 9788565845069, ...E O PRÍNCIPE FOI PRO BREJO - ISBN 9788565845236, SHAKESPEARE NAS RIMAS DO CORDEL - ISBN 9788565845106, A MENINA INTELIGENTE - ISBN 9788565845335.</t>
  </si>
  <si>
    <t>LIXEIRA 12 A 18 L COM PEDAL</t>
  </si>
  <si>
    <t>LIXEIRA- CAPACIDADE DE 12 a 18 LITROS.FORMATO CILÍNDRICO, MATERIAL AÇO INOXIDÁVEL POLIDO, COM BALDE INTERNO DE POLIURETANO DE ALTA DENSIDADE OU POLIETILENO DE ALTA DENSIDADE (PEAD) PRETO, DE CAPACIDADE 30 LITROS. FABRICADA EM AÇO INOX SE TAMPA. INDICADO PARA USO INTERNO.</t>
  </si>
  <si>
    <t>R$ 79,90</t>
  </si>
  <si>
    <t>LIXEIRA 30 LITROS (LIXO COMUM)</t>
  </si>
  <si>
    <t>LIXEIRA- CAPACIDADE DE 30 LITROS.FORMATO CILÍNDRICO, MATERIAL AÇO INOXIDÁVEL POLIDO, COM BALDE INTERNO DE POLIURETANO DE ALTA DENSIDADE OU POLIETILENO DE ALTA DENSIDADE (PEAD) PRETO, DE CAPACIDADE 30 LITROS. FABRICADA EM AÇO INOX SE TAMPA. INDICADO PARA USO INTERNO.</t>
  </si>
  <si>
    <t>R$ 89,90</t>
  </si>
  <si>
    <t>LIXEIRA DE 50 LITROS</t>
  </si>
  <si>
    <t>LIXEIRA- CAPACIDADE DE 30 LITROS.DIMENSÕES: VARIÁVEL FORMATO CILÍNDRICO, MATERIAL AÇO INOXIDÁVEL POLIDO, COM BALDE INTERNO DE POLIURETANO DE ALTA DENSIDADE OU POLIETILENO DE ALTA DENSIDADE (PEAD) PRETO, DE CAPACIDADE 30 LITROS. FABRICADA EM AÇO INOX SE TAMPA. INDICADO PARA USO INTERNO. COM SUPERFÍCIES LISAS, CANTOS ARREDONDADOS.</t>
  </si>
  <si>
    <t>R$ 179,00</t>
  </si>
  <si>
    <t>LONGARINAS 4 LUGARES EM POLIPROPILENO COM BRAÇO CROMADO COMENCOSTO E ASSENTO NA COR BEGE</t>
  </si>
  <si>
    <t>LOUSA</t>
  </si>
  <si>
    <t>LOUSA BRANCA - QUADRO BRANCO MAGNÉTICO COM APAGADOR, MEDINDO 60X80X3CM (AXLXP), PESO 1,2KG.</t>
  </si>
  <si>
    <t>R$ 28,44</t>
  </si>
  <si>
    <t>M. DE R. RETANGULAR</t>
  </si>
  <si>
    <t>R$ 2.829,20</t>
  </si>
  <si>
    <t>MACA DE MADEIRA</t>
  </si>
  <si>
    <t>R$ 1.292,78</t>
  </si>
  <si>
    <t>PLANO DE INVESTIMENTO. PROCESSO ABERTO 03/10/2022 E FRACASSOU EM OUTUBRO DE 2023, PRECISA REVER COM INES PARA REINICIAR</t>
  </si>
  <si>
    <t>MACA DE TRANSFERÊNCIA</t>
  </si>
  <si>
    <t>R$ 4.500,00</t>
  </si>
  <si>
    <t>ESTOQUE DE 03 UNIDADES EM ESTOQUE - PROGRAM GCR.- PROCESSO INICIADO DIA 20/04/2023 E FRACASSOU, TEREMOS QUE REINICIAR
  PROCESSO LICITATÓRIO ABERTO NO SEI ATRAVÉS DO N° 33.016771/2023-36 - EM 25/04/2023.</t>
  </si>
  <si>
    <t>MACA DE TRANSFERÊNCIA OBESO</t>
  </si>
  <si>
    <t>MACA DE TRANSPORTE(CARRO MACA COM RODÍZIO)</t>
  </si>
  <si>
    <t>HOSPITAL DA CRIANÇA GCR</t>
  </si>
  <si>
    <t>R$ 9.711,03</t>
  </si>
  <si>
    <t>07/03 - Aguarda atualização da SEINFRA sobre continuidade do processo
SEM ATA VIGENTE/ PROCESSO LICITATÓRIO ABERTO NO SEI ATRAVÉS DO N° 33.014183/2023-68 - ENVIADO A GCS EM12/04/2023.
  19 ITENS EM ESTOQUE PROGRAMA GCR / DEVOLUÇÕES E REMANEJAMENTO.</t>
  </si>
  <si>
    <t>MALHA/LYCRA</t>
  </si>
  <si>
    <t>REDE LYCRA - Material: Lycra com argolas nas 4 pontas
  Corda e mosquetão não acompanham equipamento.
  Medida: 1,40 x 1,50 - Peso suportado: 60 kg</t>
  </si>
  <si>
    <t>MANGUEIRA</t>
  </si>
  <si>
    <t>MANGUEIRA TRANÇADA 3/4", PAREDE 2,0MM PRESSÃO DE TRABALHO ATÉ 250 LIBRAS, PARA USO EM JARDINS.</t>
  </si>
  <si>
    <t>SEINFRA / GGI</t>
  </si>
  <si>
    <t>R$ 620,00</t>
  </si>
  <si>
    <t>MAQUINA DE UNITARIZAÇÃO/FRACIONAMENTO DE MEDICAMENTOS</t>
  </si>
  <si>
    <t>CAF</t>
  </si>
  <si>
    <t>MARCAPASSO CARDIACO</t>
  </si>
  <si>
    <t>R$ 11.801,90</t>
  </si>
  <si>
    <t>ABERTO DIA 03/04 ITEM RESTOU DESERTO EM 30/08/2023 - REABRIREMOS O PROCESSO.</t>
  </si>
  <si>
    <t>MARTELO DE BUCK</t>
  </si>
  <si>
    <t>Martelo Neurológico Buck</t>
  </si>
  <si>
    <t>448/2023</t>
  </si>
  <si>
    <t>R$ 66,33</t>
  </si>
  <si>
    <t>ITEM FRACASSADO - D.O. 16/03/2023 - PROCESSO EM ANDAMENTO NO SEI ATRAVÉS DO N° 33.013681/2023-93 ENVIADO A GCS EM 05/04/2023.</t>
  </si>
  <si>
    <t>MASSA DE MODELAR</t>
  </si>
  <si>
    <t>MASSA DE MODELAR, COLORIDA, ATÓXICA, COM BASTÕES, EM FORMA CILÍNDRICA, CAIXA COM 16 CORES</t>
  </si>
  <si>
    <t>R$ 7,00</t>
  </si>
  <si>
    <t>MASSA DE MODELAR (COM DIFERENTES RESISTENCIAS)</t>
  </si>
  <si>
    <t>MASSA DE MODELAR PLASTILINA. FORMULADA A PARTIR DE CERAS, PIGMENTOS E CARGAS. PESO: 0,500 KG DE MASSA DE MODELAR. NÃO TÓXICA. DIVERSAS CORES.</t>
  </si>
  <si>
    <t>MASSAGEADOR</t>
  </si>
  <si>
    <t>MASSAGEADOR INFRAVERMELHO PONTO DE PERCUSSÃO - VOLTAGEM 220V COM LUZ DE INFRAVERMELHO - POTÊNCIA 28W - FREQUENCIA 60HZ. MARCAS DE REFERÊNCIA G-TECH E ACCUMED</t>
  </si>
  <si>
    <t xml:space="preserve">MASSAGEADOR ESTIMULADOR FACIAL </t>
  </si>
  <si>
    <t>massageador facial vibrata gold harmonização. a prova da'gua 6.000 rotações por minuto funciona com 1 pilha aa. medidasponta 3.4 cm altura 14.3 cm largura 1.6 cm marcas de referência: energy beautyal e import eletro</t>
  </si>
  <si>
    <t>MEIA BOLA BOSU COM ELÁSTICOS, ALÇAS E BOMBA</t>
  </si>
  <si>
    <t>SOLICITADA ESPECIFICAÇÃO A ENG. CLÍNICA, PARA POSTERIOR ABERTURA DE PROCESSO LICITATÓRIO.</t>
  </si>
  <si>
    <t>MESA AUXILIAR 60X40</t>
  </si>
  <si>
    <t>70 - DEVOLUÇÕES
 1 - MUSTARDINHA
 12 - HCR
 40X40X60 CM
 1 - GAH
 60X120X40 CM</t>
  </si>
  <si>
    <t>R$ 775,00</t>
  </si>
  <si>
    <t>15/03: Tem 12un reservado para o hospital da criança, e saldo do estoque é de 70un
EM 30.01 Não tem ATA - Considerar Estoque - AGUARDANDO AUTORIZAÇÃO PARA AQUISIÇÃO - ESTOQUE 101 UNIDADES(DEVOLUÇÕES E REMANEJAMENTO) 
  ATA VIGENTE 08/11/2023 100 UNIDADES - 40x40X80.</t>
  </si>
  <si>
    <t>MESA CIRÚRGICA ELÉTRICA</t>
  </si>
  <si>
    <t>33.000511/2022-68</t>
  </si>
  <si>
    <t>422/2023</t>
  </si>
  <si>
    <t>R$ 51.500,00</t>
  </si>
  <si>
    <t>R$ 257.500,00</t>
  </si>
  <si>
    <t>PROCESSO PARA AQUISIÇÃO EM ANDAMENTO - SEI N° 33.000511/2022-68.</t>
  </si>
  <si>
    <t>MESA DE EXAME CLÍNICO EM INOX / ESTOFADA (MACA FIXA PARA EXAMES)</t>
  </si>
  <si>
    <t>R$ 1.799,97</t>
  </si>
  <si>
    <t>AGUARDANDO AUTORIZAÇÃO PARA AQUISIÇÃO - ESTOQUE DE 147 UND/ ATA VIGENTE ATÉ 21/11/23 / PROCESSO PARA AQUISIÇÃO EM ANDAMENTO SEI 33.002674/2023-66.</t>
  </si>
  <si>
    <t>MESA DE MADEIRA</t>
  </si>
  <si>
    <t>R$ 3.652,84</t>
  </si>
  <si>
    <t>MESA DE MADEIRA P 6 LUGARES 2,00 X 1,10 X 0,80</t>
  </si>
  <si>
    <t>MESA DE MAYO</t>
  </si>
  <si>
    <t>4UN - GCR</t>
  </si>
  <si>
    <t>350/2023</t>
  </si>
  <si>
    <t>R$ 503,33</t>
  </si>
  <si>
    <t>AGUARDANDO AUTORIZAÇÃO PARA AQUISIÇÃO - ESTOQUE DE 09 UND.
  ATA VIGENTE ATÉ 21/11/2023 - SALDO DA ATA 132 UNIDADES.</t>
  </si>
  <si>
    <t>MESA DE PAREDE DOBRAVEL</t>
  </si>
  <si>
    <t>Mesa de parede drobravel em madeir MDP com borda arredondada, possui acabamento e suporta até 70kg, suporta com trava de segurança medindo 100x50cm.</t>
  </si>
  <si>
    <t>R$ 599,42</t>
  </si>
  <si>
    <t>MESA DE R. CIRCULAR</t>
  </si>
  <si>
    <t>R$ 1.465,99</t>
  </si>
  <si>
    <t>MESA FORMATO "L"</t>
  </si>
  <si>
    <t>R$ 1.675,52</t>
  </si>
  <si>
    <t>MESA GRANDE</t>
  </si>
  <si>
    <t>R$ 4.144,98</t>
  </si>
  <si>
    <t>MESA GRANDE RETRATIL</t>
  </si>
  <si>
    <t>Mesa Grande retrátil de material polipropileno denso na cor branca medindo 74cmX180cm e 74cm de altura.</t>
  </si>
  <si>
    <t>R$ 399,90</t>
  </si>
  <si>
    <t>MESA INFANTIL</t>
  </si>
  <si>
    <t>MESA INFANTIL (POLIPROPILENO) QUADRADA, EMPILHÁVEL, MEDINDO 45 CM X ALTURA: 45 CM X PROFUNDIDADE: 45 CM. PRODUTO ATOXICO, TRATADA COM RESINA RESISTENTE AOS RAIOS ULTRAVIOLETAS, CORES VARIADAS - ADMITE-SE VARIAÇÃO DE 5% NAS MEDIDAS.</t>
  </si>
  <si>
    <t>MESA LATERAL VOLANTE DE APOIO PARA LEITO</t>
  </si>
  <si>
    <t>R$ 1.189,10</t>
  </si>
  <si>
    <t>MESA MEIA LUA INFANTIL</t>
  </si>
  <si>
    <t>Mesa Meia Lua Infantil em MDF com extremidades arredondadas, material estável e resistente com acabamento de laminado melaminico de alta pressão brilhante.</t>
  </si>
  <si>
    <t>R$ 299,90</t>
  </si>
  <si>
    <t>MESA PARA EXAME GINECOLÓGICO AUTOMÁTICA</t>
  </si>
  <si>
    <t>02.002127/2023-48</t>
  </si>
  <si>
    <t>239/2023 e 240/2023</t>
  </si>
  <si>
    <t>R$ 14.575,00</t>
  </si>
  <si>
    <t>PROCESSO LICITÁTORIO EM ANDAMENTO - SEI N° 02.002127/2023-48. AGUARDANDO FORMALIZAÇÃO DO SETOR DE CONTRATOS</t>
  </si>
  <si>
    <t>MESA PARA NECRÓPSIA, CONFORME PARECER DA ENGENHARIA CLÍNICA.</t>
  </si>
  <si>
    <t>MESA PARA REFEIÇÃO NO LEITO</t>
  </si>
  <si>
    <t>MESA PARA REFEIÇÃO NO LEITO; ESTRUTURA CONSTRUÍDA EM AÇO E COM PINTURA EPÓXI; TAMPO EM MADEIRA REVESTIDA EM FÓRMICA; ALTURA REGULÁVEL; POSSUI 4 (QUATRO) RODINHAS QUE FACILITAM O DESLOCAMENTO; MEDIDAS: COMPRIMENTO: 66 CM. LARGURA: 45 CM. ALTURA MÍNIMA: 85 CM. ALTURA MÁXIMA: 120 CM.</t>
  </si>
  <si>
    <t>MESA PLASTICA INFANTIL</t>
  </si>
  <si>
    <t>R$ 359,00</t>
  </si>
  <si>
    <t>MESA REDONDA</t>
  </si>
  <si>
    <t>R$ 1.159,84</t>
  </si>
  <si>
    <t>MESA RETA</t>
  </si>
  <si>
    <t>R$ 900,56</t>
  </si>
  <si>
    <t>MESA RETRÁTIL</t>
  </si>
  <si>
    <t>Mesa Retrátil Dobravél medindo 122cmX60cm/ 74cm de altura com estrutura em aço com pintura epoxi e tampo de plástico de espessura 35mm.</t>
  </si>
  <si>
    <t>R$ 459,99</t>
  </si>
  <si>
    <t>MESINHA DIDÁTICA</t>
  </si>
  <si>
    <t xml:space="preserve">O AVENTAL, ONDE OS DEMAIS ITENS DO KIT PODERAO SER VARIADOS REFERENCIAS: Kit Chef De Cozinha Br957 Multikids REF.: BR003053 ; 42 pcs panelas fingir jogar brinquedos conjunto criancas brinquedos de cozinha simulacao alimentos utensilios de cozinha brinquedos </t>
  </si>
  <si>
    <t>R$ 150,21</t>
  </si>
  <si>
    <t>MINI BANDEIRAS DE SINALIZAÇÃO</t>
  </si>
  <si>
    <t>O Kit é composto por 10 Bandeirinhas da mesma cor. Bandeira: Confeccionada em Nylon Resinado, medindo 0,75cm de comprimento;
 Hastes: em Madeira com 65cm de comprimento
 Hastes: em Madeira com 65cm de comprimento</t>
  </si>
  <si>
    <t>R$ 8,39</t>
  </si>
  <si>
    <t>MINI HORTA</t>
  </si>
  <si>
    <t>CONJUNTO DE COMIDINHAS DE BRINQUEDOS: LEGUMES, FRUTAS,</t>
  </si>
  <si>
    <t>MINI HORTA VERTICAL</t>
  </si>
  <si>
    <t>Floreira Vertical de Parede - Especificação:
  Nome: Vaso de Flor Caixa de plantio
  Processo: superfície brilhante, fosco
  Cor: verde exército
  Tamanho: cerca de 24,5*13,5*11cm/9,65*5,31*4,33 polegadas
  Peso: cerca de 145g
  Pode suportar 10kg
  28 por metro quadrado</t>
  </si>
  <si>
    <t>MOLDURA PARA QUADRO</t>
  </si>
  <si>
    <t>MOLDURA EM MADEIRA, COR MADEIRA, COM FRENTE DE VIDRO, 21X29,7X5CM.</t>
  </si>
  <si>
    <t>R$ 13,90</t>
  </si>
  <si>
    <t>MONITOR DE PRESSÃO INTRACRANIANA</t>
  </si>
  <si>
    <t>MONITOR DE TRANSPORTE (BÁSICO)</t>
  </si>
  <si>
    <t>38UN - HPR AURORA
  26UN - DEVOLUÇÕES E REMANEJAMENTOS
4 HCR</t>
  </si>
  <si>
    <t>R$ 30.500,00</t>
  </si>
  <si>
    <t>15/03: Tem 4un reservado para o hospital da criança, e saldo do estoque é de 60un
EM 30.01 Não tem ATA - Considerar Estoque - ESTOQUE DE 65 UNIDADES - PROGRAMA DEVOLUÇÕES E REMANEJANTO. ESTOQUE ATENDE</t>
  </si>
  <si>
    <t>MONITOR HEMODINOMICO</t>
  </si>
  <si>
    <t xml:space="preserve">O Monitor Multiparamétrico monitora vários parâmetros essenciais para a saúde e bem-estar dos pacientes. Aqui estão os principais parâmetros que ele monitora: 
Eletrocardiograma (ECG): Registra a atividade elétrica do coração, detectando arritmias, isquemia e outras condições cardíacas.
Frequência Cardíaca (FC): Mede o número de batimentos cardíacos por minuto, indicando a eficiência do coração. 
Pressão Arterial Não Invasiva (PANI): Monitora a pressão arterial sistólica e diastólica sem a necessidade de inserir um cateter. 
Saturação de Oxigênio (SpO2): Avalia a quantidade de oxigênio no sangue, importante para detectar hipoxemia. 
Respiração (RR): Conta as respirações por minuto, identificando alterações na função pulmonar. 
Temperatura (Temp): Mede a temperatura corporal, útil para detectar febre ou hipotermia. Capnografia (EtCO2): Monitora o dióxido de carbono exalado, avaliando a ventilação pulmonar. Débito Cardíaco (DC): Estima o fluxo sanguíneo do coração. 
Índice de Perfusão (PI): Avalia a perfusão sanguínea nos tecidos. 
Traçado de ECG: Exibe a atividade elétrica do coração em tempo real. 
Quantitativo: 14 (COM RESERVA TÉCNICA)
Monitor Hemodinâmico: a análise de frequência cardíaca, pressão arterial não invasiva e eletrocardiograma mostram um panorama geral da homeostase cardiovascular. Alterações nesse parâmetro podem significar má perfusão tecidual, mostrar presença de quadros cardíacos graves, como arritmias malignas ou infarto agudo do miocárdio. Servem com parâmetros também para o tratamento de quadros de choque, guiar ressuscitação volêmica, etc. A monitorização de débito urinário é de suma importância para avaliação da própria função renal, além de avaliação de balanço hídrico e guia para ressuscitação volêmica. Oximetria de pulso e frequência respiratória nos dão parâmetros da função ventilatória e troca de gases, que irão determinar necessidade de suporte ventilatório invasivo (intubação orotraqueal), ajuste de parâmetros ventilatórios, necessidade de suplementação de oxigênio, etc. Na posse desses dados, os profissionais de saúde podem diagnosticar problemas, monitorizar evolução e guiar tratamentos. Também existem maneiras mais avançadas e invasivas para monitorar dados vitais de um paciente. Métodos: Pressão arterial invasiva; Pressão venosa central; Monitorização por cateter de Swan Ganz; Vigileo.Os dados obtidos desses dispositivos nos dão parâmetros mais fidedignos de débito cardíaco, pressão arterial, volemia, pressões intracardíacas e intravasculares, por meio de punções vasculares profundas e inserção de cateteres com sensores específicos. Acessórios: neo, ped e adulto
</t>
  </si>
  <si>
    <t>MONITOR MULTIPARAMÉTRICO (ECG + SPO2 + PNI+ TEMP)</t>
  </si>
  <si>
    <t>UPAE ARRUDA - 11 HOSPITAL DA CRIANCA - HPR AURORA - DEVOLUCOES / REMANEJAMENTOS</t>
  </si>
  <si>
    <t>R$ 20.000,00</t>
  </si>
  <si>
    <t>15/03: Tem 11un reservado para o hospital da criança, e saldo do estoque é de 12un // 
EM 30.01 Não tem ATA - Considerar Estoque - ESTOQUE DE 23 UNIDADE EM ESTOQUE - PROGRAMA DE DEVOLUÇÕES E REMANEJAMENTO. ESTOQUE ATENDE</t>
  </si>
  <si>
    <t>MONITOR MULTIPARAMÉTRICO COM CAPNOGRAFIA (PIC E HEMO)</t>
  </si>
  <si>
    <t>HPR AURORA - DEVOLUCOES / REMANEJAMENTOS - 9 HOSPITAL DA CRIANCA</t>
  </si>
  <si>
    <t>R$ 20.550,00</t>
  </si>
  <si>
    <t>15/03: Considerar estoque já tem 9 reservado para o hospital da criança // faz PIC e HEMO
EM 30.01 Não tem ATA - Considerar Estoque  - ESTOQUE DE 35 UNIDADES - PROGRAMA DEVOLUÇÕES E REMANEJAMENTO. ESTOQUE ATENDE</t>
  </si>
  <si>
    <t>MONITOR TV 32</t>
  </si>
  <si>
    <t>SMART TV 32", RESOLUÇÃO HD (1.366 X 768P), FREQUÊNCIA DA TELA 60 HZ, MODO PIP, POTÊNCIA: 2 X 5 WATTS RMS, SOM DOLBY DIGITAL PLUS, 2 ENTRADAS HDMI, 2 ENTRADAS USB, MENU EM PORTUGUÊS, BLUETOOTH E WIFI INTEGRADOS. EFICIÊNCIA ENERGÉTICA (SELO PROCEL) CLASSE A.MANUAL TÉCNICO, COM ASSISTÊNCIA TÉCNICA LOCAL E GARANTIA MÍNIMA DE 12 MESES A PARTIR DA DATA DA ENTREGA.</t>
  </si>
  <si>
    <t>33.003834/2022-11</t>
  </si>
  <si>
    <t>ARP 260/2023</t>
  </si>
  <si>
    <t>R$ 1.419,00</t>
  </si>
  <si>
    <t>MORDEDOR DE LATÉX</t>
  </si>
  <si>
    <t>MORDEDOR E CHOCALHO COLORIDO EM PLÁSTICO.</t>
  </si>
  <si>
    <t>R$ 14,90</t>
  </si>
  <si>
    <t>MULETA CANADENSE ADULTO</t>
  </si>
  <si>
    <t>428/2023</t>
  </si>
  <si>
    <t>MULETA CANADENSE INFANTIL</t>
  </si>
  <si>
    <t>R$ 99,50</t>
  </si>
  <si>
    <t>PROCESSO EM ANDAMENTO SEI 33.012.443/2023-61</t>
  </si>
  <si>
    <t>NEGATOSCÓPIO DE 01 CORPO</t>
  </si>
  <si>
    <t>7UN - GAH
  14UN - UPAE MUSTARDINHA</t>
  </si>
  <si>
    <t>R$ 299,81</t>
  </si>
  <si>
    <t>AGUARDANDO AUTORIZAÇÃO PARA AQUISIÇÃO - ESTOQUE DE 16 UNIDADES NO PROGRAMA GAH.
  ITEM HOMOLOGADO EM 27/02/2023, AGUARDANDO FORMALIZAÇÃO DA ATA.
  NOVO PROCESSO PARA AQUISIÇÃO EM ANDAMENTO - ENVIADO PARA GJLC AJUSTES NO TR - 30/03/2023.(SEI N° 33.002803/2023-16)</t>
  </si>
  <si>
    <t>NEGATOSCÓPIO DE 02 CORPOS</t>
  </si>
  <si>
    <t>NEGATOSCÓPIO 02 CORPOS, CONFORME PARECER DA ENGENHARIA CLÍNICA</t>
  </si>
  <si>
    <t>DEVOLUCOES E REMANEJAMENTOS</t>
  </si>
  <si>
    <t>R$ 558,00</t>
  </si>
  <si>
    <t>AGUARDANDO AUTORIZAÇÃO PARA AQUISIÇÃO - ESTOQUE DE 01 UNIDADES NO PROGRAMA DEVOLUÇÕES E RMANEJAMENTO.
  ITEM FRACASSADO EM 27/02/2023 / NOVO PROCESSO PARA AQUISIÇÃO EM ANDAMENTO - ENVIADO PARA GCS COM ANALISE DE ATAS - 17/03/2023.(SEI N° 33.002803/2023-16)</t>
  </si>
  <si>
    <t>NICHO ACESSIVEL PARA CRIANÇAS</t>
  </si>
  <si>
    <t>NICHO DE APOIO</t>
  </si>
  <si>
    <t>R$ 920,49</t>
  </si>
  <si>
    <t>NICHOS ACESSIVEL PARA CRIANÇAS</t>
  </si>
  <si>
    <t>NINHO SENSORIAL</t>
  </si>
  <si>
    <t>Balanço Infantil Ninho Sensorial Balanço De Teto Infantil (100% POLOPROPILENO E 100% ALGODÃO) PESO DO PRODUTO: Conjunto 1,660 Kg. 
  MEDIDAS (mm): (Ø da Base – 60 cm) - (Altura – 1,40 m). 
  RESISTÊNCIA DO PRODUTO: Suporta até 50 Kg.</t>
  </si>
  <si>
    <t>NOTBOOK 15 POLEGADAS</t>
  </si>
  <si>
    <t>Definir especificação ( NOTA TÉCNICA DA ASSISTÊNCIA COM JUSTIFICATIVA E QUAL OBJETIVO ?)</t>
  </si>
  <si>
    <t>GGTI</t>
  </si>
  <si>
    <t>33.007755/2023-52</t>
  </si>
  <si>
    <t>R$ 6109,21</t>
  </si>
  <si>
    <t>R$ 6.109,21</t>
  </si>
  <si>
    <t>Considerar Estoque</t>
  </si>
  <si>
    <t>25/03: Estoque atualizado enviado pelo almoxarifado.</t>
  </si>
  <si>
    <t>OCULOS VR 3D JOGOS GAME DE REALIDADE VIRTUAL FILMES GAMES</t>
  </si>
  <si>
    <t>ÓCULOS DE REALIDADE VIRTUAL</t>
  </si>
  <si>
    <t>R$ 3000,00</t>
  </si>
  <si>
    <t>R$ 21.000,00</t>
  </si>
  <si>
    <t>OFTALMOSCÓPIO</t>
  </si>
  <si>
    <t>33.014804/2024-94</t>
  </si>
  <si>
    <t>R$ 1.215,50</t>
  </si>
  <si>
    <t>PROCESSO PARA AQUISIÇÃO EM ANDAMENTO NO SEI ATRAVÉS DO N° 33.000710/2023-57. FOI INICIADO O PROCESSO DIA 27/04/2023 E FRACASSOU EM OUTUBRO DE 2023, TIVEMOS QUE REINICIAR
  ITEM FRACASSADO.
  NOVO PROCESSO ABERTO ATRAVÉS DO N° 33.017787/2023-66 - 27/04/2023.</t>
  </si>
  <si>
    <t>OFTALMOSCÓPIO BINOCULAR INDIRETO</t>
  </si>
  <si>
    <t>R$ 6.166,66</t>
  </si>
  <si>
    <t>AGUARDANDO AUTORIZAÇÃO PARA AQUISIÇÃO - 02 ITENS EM ESTOQUE - PROGRAMA GAH / ATA VIGENTE ATÉ 02/10/2023 - 4 UNIDADES</t>
  </si>
  <si>
    <t>ORGANIZADOR DE PAPEIS COM 1O COMPARTIMENTOS</t>
  </si>
  <si>
    <t>BANDEJA ACRÍLICA PARA CORRESPONDÊNCIA, TAMANHO OFÍCIO, COM 3 (TRÊS) ANDARES.</t>
  </si>
  <si>
    <t>R$ 37,44</t>
  </si>
  <si>
    <t>OTOSCÓPIO WELCH ALLYN</t>
  </si>
  <si>
    <t>R$ 560,00</t>
  </si>
  <si>
    <t>AGUARDANDO AUTORIZAÇÃO PARA AQUISIÇÃO - ESTOQUE DE 19 UNIDADES - ATA VIGENTE ATE 12/10/23 - 100 UNIDADES DE SALDO.</t>
  </si>
  <si>
    <t>OXÍMETRO DE PULSO DE DEDO</t>
  </si>
  <si>
    <t>OXÍMETRO PORTÁTIL DE DEDO, CONFORME PARECER DA ENGENHARIA CLÍNICA.</t>
  </si>
  <si>
    <t>EQUIPAMENTO CIRÚRGICO</t>
  </si>
  <si>
    <t>OXÍMETRO DE PULSO MESA</t>
  </si>
  <si>
    <t>1 - DEVOLUÇÕES (DE PULSO DE MESA)
 4 - GCR
 (DE PULSO ADULTO E INF.)
 19 - SEAB (PORTÁTIL DE DEDO)</t>
  </si>
  <si>
    <t>192/2023</t>
  </si>
  <si>
    <t>R$ 335,60</t>
  </si>
  <si>
    <t>Em 23.11 Processo fracassado a SEINFRA vai abrir novo processo - APENAS 01 UNIDADE EM ESTOQUE - DEVOLUÇÕES E REMANEJAMENTO.
  PROCESSO LICITATÓRIO ABERTO NO SEI ATRAVÉS DO N° 33.017707/2023-72 - ENVIADO A GCS 28/04/2023.</t>
  </si>
  <si>
    <t>PACOTE DE CARBONO</t>
  </si>
  <si>
    <t>PAPEL CARBONO PARA ARTICULAÇÃO BICOLOR,BLOCO COM 12 FOLHAS DE 0,02 MM. PACOTE COM 10 BLOCOS</t>
  </si>
  <si>
    <t>R$ 38,75</t>
  </si>
  <si>
    <t>PAINEL DE EMERGÊNCIA</t>
  </si>
  <si>
    <t>PALET</t>
  </si>
  <si>
    <t>PANELA ELÉTRICA</t>
  </si>
  <si>
    <t>01 Panela Elétrica de Arroz Mondial Bianca Rice NPE-05 5 Xícaras - Branca Acompanha: - 01 Colher - 01 Copo Medidor - 01 Bandeja de cozimento a vapor - Manual de Instruções e Manual de Assistência Técnica, 220W</t>
  </si>
  <si>
    <t>R$ 134,90</t>
  </si>
  <si>
    <t>PANO DE PRATO</t>
  </si>
  <si>
    <t>ANO PRATO, COMPRIMENTO 60, LARGURA 33, CARACTERÍSTICAS ADICIONAIS ABSORVENTE/LAVÁVEL E BIODEGRADÁVEL</t>
  </si>
  <si>
    <t>R$ 28,03</t>
  </si>
  <si>
    <t>PAPEIS COLORIDOS</t>
  </si>
  <si>
    <t>PAPEL SULFITE (APERGAMINHADO) TAMANHO A4 ( 210 X 297 MM ) GRAMATURA 120 G/M2, PACOTE - COM 100 FLS, CORES VARIADAS</t>
  </si>
  <si>
    <t>R$ 12,70</t>
  </si>
  <si>
    <t>PAREDE MÁGICA PARA DESENHO</t>
  </si>
  <si>
    <t>Lousa mágica tablet. lcd, losinha infantil para escrever e desenhar.</t>
  </si>
  <si>
    <t>R$ 59,99</t>
  </si>
  <si>
    <t>PASTA COM ELASTICO</t>
  </si>
  <si>
    <t>R$ 3,50</t>
  </si>
  <si>
    <t>PASTA DE ARQUIVO</t>
  </si>
  <si>
    <t>R$ 28,66</t>
  </si>
  <si>
    <t>PASTA FINA PLASTICA</t>
  </si>
  <si>
    <t>PASTA FINA PLASTICA COM ELASTICO</t>
  </si>
  <si>
    <t>PASTA: 4X0 CORES EM PAPEL CARTÃO SUPREMO 250G,ACABAMENTO: DOBRADO, CTP, CORTE/VINCOBOLSO:0X0 CORES EM PAPEL CARTÃO SUPREMO 250GACABAMENTO: CORTE/VINCO, COLAGEM ATÉ 6 ARTES FINAIS. FORMATO ABERTO 46,0 X 31,0 CM E FORMATO FECHADO 23,0 X 31,0 CM, CONFORME PROJETO.</t>
  </si>
  <si>
    <t>R$ 4,40</t>
  </si>
  <si>
    <t>PASTA SANFONADA</t>
  </si>
  <si>
    <t>R$ 39,80</t>
  </si>
  <si>
    <t>PEGADOR DE GELO COM SILICONE NA PONTA</t>
  </si>
  <si>
    <t>Pegador DE INOX COM PONTA DE Silicone Multiuso 18cm</t>
  </si>
  <si>
    <t>PENEIRAS</t>
  </si>
  <si>
    <t>PENEIRA DE NYLON, DIÂMETRO: 19CM, C/BORDA POLIPROPILENO, C/CABO, USO DOMÉSTICO</t>
  </si>
  <si>
    <t>R$ 19,10</t>
  </si>
  <si>
    <t>PERSIANA EM ROLO</t>
  </si>
  <si>
    <t>PILOTO PERMANENTE</t>
  </si>
  <si>
    <t>ANETA ESCRITA PERMANENTE COR AZUL P/ IDENTIFICAÇÃO DE VIDRAÇARIA DE LABORATÓRIO, ESCRITA 2.0</t>
  </si>
  <si>
    <t>R$ 7,83</t>
  </si>
  <si>
    <t>PINCEL</t>
  </si>
  <si>
    <t>PINCEL EM MADEIRA Nº 24 COM CERDAS DE MATERIAL SINTÉTICO. MARCAS DE REFERÊNCIA: CONDOR, LEO &amp; LEO, ATLAS</t>
  </si>
  <si>
    <t>R$ 7,50</t>
  </si>
  <si>
    <t>PISCINA DE BOLA</t>
  </si>
  <si>
    <t>ISCINA DE BOLINHAS – CONJUNTO CONTENDO 5 PEÇAS MEDINDO APROX. 1,50M X 1,50X X 0,30M EM FORMATOS CURVOS E CIRCULAR, CONFECCIONADO EM ESPUMA DE ALTA PERFORMANCE NÃO TÓXICA NA DENSIDADE D28 E REVESTIDO EM TECIDO CORINO EMBORRACHADO IMPERMEÁVEL, ANTIALÉRGICO E NÃO TOXICO. COSTURAS REFORÇADAS, PEÇAS INTERLIGADAS POR VELCRO COM REFORÇO EXTERNO, ZÍPER COM CURSOR NIQUELADO PROTEGIDO POR BOLSO. (NÃO ACOMPANHA AS BOLINHAS). DIMENSÕES COM TOLERÂNCIA DE +/- 5%. MARCAS DE REFERÊNCIA: BRINKMOBIL, POLIARTE E MS BRASIL</t>
  </si>
  <si>
    <t>R$ 178,38</t>
  </si>
  <si>
    <t>PISTA PARA CARRINHOS</t>
  </si>
  <si>
    <t>Pista Looping X Com Carrinho De Fricção - Braskit 0400 - Produto Novo, Original, Lacrado na Caixa, Nota Fiscal e GARANTIA Altas aventuras te esperam na Pista Braskit Looping X com Carrinho de Fricção. Desafie as leis da física movendo o carrinho na pista em velocidade máxima. A adrenalina vai falar mais alto quando você estiver concluindo o percurso com agilidade. Tenha atenção para os desafios ao longo do caminho e seja o campeão destemido das pistas. Carrinhos movidos a fricção e pista faz voltas de até 360°. Comprimento da pista: 44cm Não utiliza pilhas Recomendação: Recomendado para crianças maiores de 3 anos de idade Código de Barras: 7896771600401 Produto Certificado: CE-BRI/INNAC – 00001-000 NM 300/2002 OCP 0061 Itens Inclusos: Pista completa 27 peças e carrinho de fricção Restrição de Idade: Não recomendável para menores de 3 anos por conter peças pequenas que podem ser engolidas. Código do Fabricante: 0400 Aviso: As cores podem variar entre as imagens mostradas acima e o produto Imagens meramente ilustrativas. Certificado: Certificado pelos Órgãos Autorizados - OCP ́S (Organismos de Certificação de Produtos) Composição / Material: Plástico Peso: 1,767kgs Dimensões (AxLxC) Altura x Largura x Comprimento: 33x44x29cm
  Produto Novo, Original, Lacrado na Caixa, Nota Fiscal e GARANTIA Altas aventuras te esperam na Pista Braskit Looping X com Carrinho de Fricção. Desafie as leis da física movendo o carrinho na pista em velocidade máxima. A adrenalina vai falar mais alto quando você estiver concluindo o percurso com agilidade. Tenha atenção para os desafios ao longo do caminho e seja o campeão destemido das pistas. Carrinhos movidos a fricção e pista faz voltas de até 360°. Comprimento da pista: 44cm Não utiliza pilhas Recomendação: Recomendado para crianças maiores de 3 anos de idade Código de Barras: 7896771600401 Produto Certificado: CE-BRI/INNAC – 00001-000 NM 300/2002 OCP 0061 Itens Inclusos: Pista completa 27 peças e carrinho de fricção Restrição de Idade: Não recomendável para menores de 3 anos por conter peças pequenas que podem ser engolidas. Código do Fabricante: 0400 Aviso: As cores podem variar entre as imagens mostradas acima e o produto Imagens meramente ilustrativas. Certificado: Certificado pelos Órgãos Autorizados - OCP ́S (Organismos de Certificação de Produtos) Composição / Material: Plástico Peso: 1,767kgs Dimensões (AxLxC) Altura x Largura x Comprimento: 33x44x29cm</t>
  </si>
  <si>
    <t>R$ 32,32</t>
  </si>
  <si>
    <t>PISTOLA DE LIMPEZA</t>
  </si>
  <si>
    <t>33.007004/2023-36</t>
  </si>
  <si>
    <t>432/2023</t>
  </si>
  <si>
    <t>R$ 2.754,90</t>
  </si>
  <si>
    <t>PROCESSO PARA AQUISIÇÃO EM ANDAMENTO - ENVIADO PARA GCS EM 27/02/2023. SEI N° 33.007004/2023-36</t>
  </si>
  <si>
    <t>PLACAS PARA ORTESE</t>
  </si>
  <si>
    <t>Placa de termoplástico Ezeform: moldável em baixa temperatura destinada à confecçao de órteses.
  Fabricante: Sammons Preston. Espessuras: 46cmx61cmx3,2
  46cmx61cmx 2,4
  46cmx61cmx1,6 (para bebês)</t>
  </si>
  <si>
    <t>PODOSCÓPIO</t>
  </si>
  <si>
    <t>R$ 2.274,45</t>
  </si>
  <si>
    <t>Em 23.11 Item fracassado, reabrir processo. SEM ATA VIGENTE / SEM ESTOQUE - PROCESSO ABERTO NO SEI ATRAVÉS DO N° 33.013681/2023-93 - ENVIADO A GCS EM 05/04/2023.</t>
  </si>
  <si>
    <t>POLTRONA DO TIPO PAPAI</t>
  </si>
  <si>
    <t>MEDIDAS Altura: 104 cm Largura: 78 cm, Profundidade: 94 cm
  Profundidade Aberto: 153 cm, Peso Suportado: 110kg. Estrutura em Madeira de Eucalipto;
  Pés em PVC; Estofado com Espuma D-28; Revestimento em Couro Sintétic</t>
  </si>
  <si>
    <t>R$ 841,60</t>
  </si>
  <si>
    <t>AGUARDANDO AUTORIZAÇÃO PARA AQUISIÇÃO - ATA VIGÊNTE ATÉ 16/11/2023 - SALDO DE 155 UNIDADES / SOLICITADA AQUISIÇÃO DE 345 UNIDADES DE POLTRONAS - EMPENHO ENVIADO AO FORNECEDOR NO FINAL DE ABRIL (AGUARDANDO ENTREGA DO FORNECEDOR)</t>
  </si>
  <si>
    <t>PORTA AQUIVO DUPLO</t>
  </si>
  <si>
    <t>ORGANIZADOR MULTIUSO COM PORTA LAPIS, PORTAS CLIPS ETC. EM METAL TELADO, DE 4 A 6 DIVISÓRIAS. MARCAS DE REFERÊNCIAS: EXEWAY E SAZ COMÉRCIO. SEM MODELO.DIMENSÕES APROXIMADAS:(AXLXP) 13 X 12.2 X 14 CM</t>
  </si>
  <si>
    <t>PORTA ARQUIVO DUPLO DE ACRILICO</t>
  </si>
  <si>
    <t>PASTA ARQUIVO REGISTRADOR TIPO AZ, LOMBO LARGO, DIMENSÕES APROXIMADAS (L X A X P) : 280MM X 315MM X 73MM . FABRICADA EM POLIPROPILENO OU PAPELÃO PRENSADO PLASTIFICADO, EM QUALQUER COR CHAPADA (ENTENDIDA COMO DE COR ÚNICA). FECHO EM METAL NIQUELADO COM ALAVANCA DE ACIONAMENTO PARA ABERTURA AUXILIADO POR MOLA FIXADO POR REBITES, PRENDEDOR EM MATERIAL METÁLICO, COM OLHAL E BOLSA PORTA ETIQUETA NA LOMBADA. PRODUTOS DE REFERÊNCIA: 4071 (DELLO), 1077-8 (CHIES), 9010 (POLYCART), 656129 (SPIRAL) E AZ0101 (BRW)</t>
  </si>
  <si>
    <t>PORTA CANETA</t>
  </si>
  <si>
    <t>PORTA LÁPIS EM ACRÍLICO, DIMENSÕES DE 3 X 5CM, NA COR CRISTAL.</t>
  </si>
  <si>
    <t>PORTA CLIPES</t>
  </si>
  <si>
    <t>PORTA CLIPS EM ACRÍLICO, DIMENSÕES DE 8,5 X 5CM NA COR CRISTAL.</t>
  </si>
  <si>
    <t>R$ 6,70</t>
  </si>
  <si>
    <t>PORTA PAPEL A4</t>
  </si>
  <si>
    <t>BANDEJA ACRÍLICA DUPLA PARA CORRESPONDÊNCIA, TAMANHO OFÍCIO 34X25X5CM</t>
  </si>
  <si>
    <t>PORTA PAPEL HIGIÊNICO</t>
  </si>
  <si>
    <t>PORTA PAPEL HIGIÊNICO, EM PLÁSTICO, ARREDONDADO, COM CAPACIDADE NO MINÍMO DE 500M.</t>
  </si>
  <si>
    <t>R$ 16,99</t>
  </si>
  <si>
    <t>PORTA PAPEL LEMBRETE</t>
  </si>
  <si>
    <t>QUADRO DE AVISO DE CORTIÇA COM MOLDURA EM ALUMÍNIO MEDINDO 0,90 X 0,60CM</t>
  </si>
  <si>
    <t>R$ 18,59</t>
  </si>
  <si>
    <t>PORTA PAPEL TOALHA</t>
  </si>
  <si>
    <t>PORTA PAPEL TOALHA, CONFECCIONADO EM PLÁSTICO ABS DE ALTA RESISTÊNCIA; PARA UTILIZAÇÃO DE PAPEL TOALHA INTERFOLHADO; SISTEMA DE ABERTURA COM TRAVAS; COM VISOR PARA VERIFICAÇÃO DO VOLUME INTERNO DO PAPEL ; COM SUPORTE PARA FIXAÇÃO NA PAREDE</t>
  </si>
  <si>
    <t>R$ 42,90</t>
  </si>
  <si>
    <t>POWER MEDICINE BALL</t>
  </si>
  <si>
    <t>BOLA PARA GINÁSTICA/ MEDICINE BALL BORRACHA 2KG. DIMENSÃO: 40CM 40CM X 40CM</t>
  </si>
  <si>
    <t>DEFINIR TAMANHO</t>
  </si>
  <si>
    <t>PRANCHA PARA TRANSFERÊNCIA PARA PACIENTE NO LEITO</t>
  </si>
  <si>
    <t>A prancha de transferência de paciente é um dispositivo para transferência de pacientes caracterizada por um sistema rolante e deslizante, facilitando a passagem do mesmo da maca de transferência para mesas cirúrgicas ou para a cama hospitalar.</t>
  </si>
  <si>
    <t>PRATELEIRA DE APOIO</t>
  </si>
  <si>
    <t>R$ 337,73</t>
  </si>
  <si>
    <t>PRATELEIRAS</t>
  </si>
  <si>
    <t>prateleira de Madeira 150 x 40 x 1,8cm</t>
  </si>
  <si>
    <t>R$ 331,44</t>
  </si>
  <si>
    <t>PROJETOR FULL HD 1920X1080</t>
  </si>
  <si>
    <t>PROJETOR MULTIMÍDIA 3.600 LÚMENS, CONFORME PARECER DA EMPREL</t>
  </si>
  <si>
    <t>R$ 4000,00</t>
  </si>
  <si>
    <t>R$ 8.000,00</t>
  </si>
  <si>
    <t>PRONO SUPINADOR MEMBRO SUPERIOR</t>
  </si>
  <si>
    <t>Modelo: Prono Supinador Simples 
  Descrição: Base de madeira revestida em fórmica, empunhadura de madeira, 
  sistema de freio de alumínio com acabamento polido e regulagem de tensão, 
  acompanha parafusos para fixação na parede</t>
  </si>
  <si>
    <t>R$ 467,56</t>
  </si>
  <si>
    <t>PROCESSO ABERTO 09/08/2023 E FRACASSOU EM OUTUBRO DE 2023, PRECISANDO REINICIAR</t>
  </si>
  <si>
    <t>PROTETOR DE TIREÓIDE</t>
  </si>
  <si>
    <t>R$ 355,00</t>
  </si>
  <si>
    <t>ESTOQUE DE 16 UNIDADES - PROGRAMA GCR.</t>
  </si>
  <si>
    <t>PUFF INFANTIL</t>
  </si>
  <si>
    <t>Mini Puff Forma: Pêra Material: Couro sintético
  Altura x Comprimento x Largura: 70 cm x 60 cm x 60 cm</t>
  </si>
  <si>
    <t>R$ 149,90</t>
  </si>
  <si>
    <t>ESPECIFICAR ITEM DE ACORDO COM MATERIAL E MEDIDAS PARA CRIAÇÃO DE CADUM</t>
  </si>
  <si>
    <t>PULLBOY FLUTUANTE</t>
  </si>
  <si>
    <t>Flutuador para natação e fortalecimento de membros superiores e inferiores. Dimensões: 23x13x8cm. Material: EVA.</t>
  </si>
  <si>
    <t>QUADRO BRANCO</t>
  </si>
  <si>
    <t>QUADRO EM MDF - FORNECIMENTO E INSTALAÇÃO DE PAINEL EM MDF BRANCO DE 10MM</t>
  </si>
  <si>
    <t>R$ 51,00</t>
  </si>
  <si>
    <t>QUADRO BRANCO MÓVEL</t>
  </si>
  <si>
    <t>QUADRO BRANCO COM MOLDURA DE ALUMÍNIO DE 1,5 M X 1 M</t>
  </si>
  <si>
    <t>R$ 699,99</t>
  </si>
  <si>
    <t>QUADRO DE AVISOS CORTIÇA</t>
  </si>
  <si>
    <t>QUADRO DE AVISO DE CORTIÇA COM MOLDURA EM ALUMÍNIO MEDINDO 150 X 120 CM</t>
  </si>
  <si>
    <t>R$ 49,90</t>
  </si>
  <si>
    <t>QUEBRA CABEÇA (A PARTIR DE 20 PEÇAS)</t>
  </si>
  <si>
    <t>QUEBRA CABEÇA PRATO SAUDÁVEL. POSSUI 2 PEÇAS EM MDF REPRESENTANDO OS PRATOS; COM 15 PEÇAS REPRESENTANDO AS PORÇÕES DE CADA ALIMENTO; RECOMENDADO PARA MAIORES DE 07 ANOS;COM SELO DO INMETRO; AS ATIVIDADES DESENVOLVIDAS COM ESTE MATERIAL PERMITEM O TRABALHO DE CONSCIENTIZAÇÃO SOBRE UMA ALIMENTAÇÃO SAUDÁVEL, O RECONHECIMENTO DE ALIMENTOS QUE CONTÉM PROTEÍNAS, CARBOIDRATOS, VERDURAS E LEGUMES. OBJETIVO DESTE JOGO, É ENSINAR A CRIANÇA COMO MONTAR UM PRATO SAUDÁVEL.</t>
  </si>
  <si>
    <t>R$ 24,49</t>
  </si>
  <si>
    <t>QUEBRA CABEÇA PROGRESSIVO</t>
  </si>
  <si>
    <t>Quebra cabeça progressivo em MDF ou madeira (animais ou corpo humano)</t>
  </si>
  <si>
    <t>QUEBRA-CABEÇA PROGRESSIVO (DIFERENTES TEMAS)</t>
  </si>
  <si>
    <t>QUEBRA CABEÇA EVOLUTIVO - CONJUNTO CONTENDO 06 QUEBRA-CABEÇAS APRESENTADOS EM QUATRO DEGRAUS DE EVOLUÇÃO. OS QUEBRA CABEÇAS SÃO CONFECCIONADOS EM MDF E IMPRESSOS EM POLICROMIA, CADA UM ACOMODADO EM UMA MOLDURA PLÁSTICA DE POLIESTIRENO, MEDINDO 256X218X18MM. ACONDICIONADO EM CAIXA DE PAPELÃO. DIMENSÕES COM TOLERÂNCIA DE +/- 5%.COM LAUDO CERTIFICAÇÃO DO INMETRO. MARCAS DE REFERÊNCIA: BRINKMOBIL, POLIARTE E MS BRASIL</t>
  </si>
  <si>
    <t>RAIO-X ODONTOLÓGICO</t>
  </si>
  <si>
    <t>33.000502/2022-77</t>
  </si>
  <si>
    <t>78/2023</t>
  </si>
  <si>
    <t>ESTOQUE DE 14 UNIDADES EM ESTOQUE - PROGRAMA DE SAÚDE BUCAL.</t>
  </si>
  <si>
    <t>RAIO-X PORTÁTIL</t>
  </si>
  <si>
    <t>R$ 746.500,00</t>
  </si>
  <si>
    <t>R$ 3.732.500,00</t>
  </si>
  <si>
    <t>PROCESSO LICITATÓRIO ABERTO NO SEI N° 33.016315/2023-96 EM 20/04/2023.</t>
  </si>
  <si>
    <t>REDE DE EQUILIBRIO</t>
  </si>
  <si>
    <t>É confeccionada em fio de polipropileno trançada. Fixada através de fitas cabos ajustáveis</t>
  </si>
  <si>
    <t>REFRATOR DE GREENS</t>
  </si>
  <si>
    <t>33.028716/2023-99</t>
  </si>
  <si>
    <t>536/2023</t>
  </si>
  <si>
    <t>R$ 10.600,00</t>
  </si>
  <si>
    <t>ATA VIGENTE ATÉ 05/06/2023 - 5 UNIDADES</t>
  </si>
  <si>
    <t>REFRIGERADOR TIPO GELADEIRA 240 L - 280 L</t>
  </si>
  <si>
    <t>Largura: 55cm Altura: 141,6cm Profundidade: 61,3cm. Branca.</t>
  </si>
  <si>
    <t>SANITARIO - HPR - AURORA DEVOLUÇÕES</t>
  </si>
  <si>
    <t>R$ 2.333,00</t>
  </si>
  <si>
    <t>REGADOR</t>
  </si>
  <si>
    <t>REGADOR DE PLASTICO POLIETILENO DE ALTA DENSIDADE TIPO DUCHA 5L DIMENSAO APROXIMADA:L:50 X A:27 X P:70 CM. PRODUTOS DE REFERENCIA: METASUL REGADOR DE PLANTAS TIPO DUCHA 5L ; NOVE 54 REGADOR PLASTICO , 5 LITROS.</t>
  </si>
  <si>
    <t>REGUA</t>
  </si>
  <si>
    <t>RÉGUA PLÁSTICA 30CM, TRANSPARENTE, GRADUAÇÃO MILIMÉTRICA, GRAVADAS FOTOQUIMICAMENTE, COM NO MÍNIMO: ESPESSURA 2 MM E LARGURA, 35 MM.</t>
  </si>
  <si>
    <t>R$ 3,30</t>
  </si>
  <si>
    <t>RELOGIO DE PAREDE</t>
  </si>
  <si>
    <t>RELÓGIO DE PAREDE: EM FORMA CIRCULAR COM FUNDO LISO; MEDIDAS MÍNIMAS DE DIÂMETRO DE 25 A 30 CM; COR BRANCA; A PILHA; COM NÚMEROS EM ALGARISMOS ARÁBICOS.</t>
  </si>
  <si>
    <t>R$ 25,00</t>
  </si>
  <si>
    <t>RESPIRON REABILITAÇÃO PULMONAR</t>
  </si>
  <si>
    <t>INCENTIVADOR RESPIRATÓRIO PULMONAR ADULTO, CONFORME PARECER DA ENGENHARIA CLÍNICA</t>
  </si>
  <si>
    <t>REVISTA INFANTIL PARA COLORIR</t>
  </si>
  <si>
    <t>Livros Revistas para Colorir com desenhos infantis, medindo aproximadamente 15x21cm com 12 a 20 páginas</t>
  </si>
  <si>
    <t>R$ 13,13</t>
  </si>
  <si>
    <t>RODA PARA EXERCÍCIOS ABDOMINAIS</t>
  </si>
  <si>
    <t>Roda de Exercício garante um trabalho espetacular para os músculos estabilizadores da coluna.
  Fique com a musculatura abdominal e lombar trabalhada, com segurança e estabilidade.Dimensões:
  Peso: 0,650 Kg
  Altura: 23 cm
  Largura: 26,5 cm
  Comprimento: 6,5 cm</t>
  </si>
  <si>
    <t>ROLO DE ESPUMA (60X15)</t>
  </si>
  <si>
    <t>ROLO DE ESPUMA 23CM COM SUPORTE. MARCAS DE REFERÊNCIA: ATLAS, TIGRE.</t>
  </si>
  <si>
    <t>ROLO DE ESPUMA (60X22 )</t>
  </si>
  <si>
    <t>ROLO DE PROPRIOCEPÇÃO. ROLO DE ESPUMA PROPRIOCEPTIVO. CONFECCIONADO EM ESPUMA RESISTENTE. DIMENSÕES APROXIMADAS DO PRODUTO: 90CM (COMPRIMENTO) X 15CM (LARGURA) X 15CM (ALTURA). ACOMPANHA: DEMAIS COMPONENTES E ACESSÓRIOS NECESSÁRIOS AO PERFEITO FUNCIONAMENTO DO EQUIPAMENTO</t>
  </si>
  <si>
    <t>ROLO DE MASSAGEM E LIBERAÇÃO MIOFACIAL</t>
  </si>
  <si>
    <t>AQUISIÇÃO DE KIT ROLO DE LIBERAÇÃO MIOFACIAL (3 DENSIDADES); 1 ROLO DE MASSAGEM SOFT; DENSIDADE: MACIA; MEDIDAS DA APROXIMADAS: ALT.14,5CM. X COMPRIMENTO. 39CM; 1 ROLO DE MASSAGEM FIRME; DENSIDADE: FIRME; MEDIDAS DA APROXIMADAS : ALT.14,5CM. X COMPRIMENTO. 39CM; 1 ROLO DE MASSAGEM PARA VIAGEM; DENSIDADE: FIRME; MEDIDAS DA APROXIMADAS: ALT.14,5CM. X COMPRIMENTO. 25CM.</t>
  </si>
  <si>
    <t>ROLO DE POSICIONAMENTO</t>
  </si>
  <si>
    <t>ROLO PARA POSICIONAMENTO GRANDE PARA FISIOTERAPIA MEDINDO 58 X 25CM, REVESTIMENTO EM PVC COM REFORÇO EM POLIESTER, DENSIDADE 23.</t>
  </si>
  <si>
    <t>R$ 35,90</t>
  </si>
  <si>
    <t>ROLO DE VELCRO FÊMEA/MACHO</t>
  </si>
  <si>
    <t>VELCRO MEDINDO 3CM DE LARGURA.</t>
  </si>
  <si>
    <t>ROLO E ROTOR DE PUNHO</t>
  </si>
  <si>
    <t>Para exercícios de prono-supinação e flexo-extensão de punho CATEGORY: Mecanoterapia. CARACTERÍSTICAS: Montado em um suporte de madeira para ser fixado na parede Rolo em estrutura de madeira com regulagem de resistência Rotor em estrutura metálica, com empunhadeira de madeira com resistência regulável. DIMENSÕES: - Comprimento: 70 cm - Largura: 15 cm - Altura: 19 cm - Peso: 2,0 kg (aproximadamente).</t>
  </si>
  <si>
    <t>FRACASADO</t>
  </si>
  <si>
    <t>R$ 584,90</t>
  </si>
  <si>
    <t>SISTEMA DE ACUIDADE VISUAL</t>
  </si>
  <si>
    <t>PROJETOR OFTALMOLÓGICO</t>
  </si>
  <si>
    <t>R$ 4.740,00</t>
  </si>
  <si>
    <t>ATA VIGENTE ATÉ 06/06/2023 - 5 UNIDADES. Processo aberto</t>
  </si>
  <si>
    <t>SISTEMA DE OSMOSE REVERSA</t>
  </si>
  <si>
    <t>SISTEMA DE TOMOGRAFIA COMPUTADORIZADA</t>
  </si>
  <si>
    <t>33.015651/2024-01</t>
  </si>
  <si>
    <t>R$ 2.615.250,00</t>
  </si>
  <si>
    <t>SISTEMA DE VIDEO BRONCOSCOPIA</t>
  </si>
  <si>
    <t>VIDEOBRONCOSCÓPIO CONFORME PARECER DA ENGENHARIA CLÍNICA</t>
  </si>
  <si>
    <t>SISTEMA DE VÍDEO COLONOSCOPIA, CONFORME PARECER DA ENGENHARIA CLÍNICA.</t>
  </si>
  <si>
    <t xml:space="preserve">07/03 - Aguardando resposta ao fornecedor, processo na GGLIC sem publicação de edital antes da nova Lei.
</t>
  </si>
  <si>
    <t>SISTEMA DE VÍDEO ENDOSCOPIA CONFORME PARECER DA ENGENHARIA CLÍNICA.</t>
  </si>
  <si>
    <t>33.011383/2023-70</t>
  </si>
  <si>
    <t>SISTEMA DE VIDEOCOLONOSCOPIA PEDIÁTRICO</t>
  </si>
  <si>
    <t>R$ 176.932,71</t>
  </si>
  <si>
    <t>R$ 1.061.596,26</t>
  </si>
  <si>
    <t>07/03 - Aguardando resposta ao fornecedor, processo na GGLIC sem publicação de edital antes da nova Lei.
MAPA DE PRECO DISTRIBUIDO INCORRETAMENTE E DEVOLVIDO PARA NOVA REDISTRIBUIÇÃO DOS ITENS"MAPA DE PRECO DISTRIBUIDO INCORRETAMENTE E DEVOLVIDO PARA NOVA REDISTRIBUIÇÃO DOS ITENS</t>
  </si>
  <si>
    <t>SISTEMA VIDEO CIRURGIA (LAPOROCOPIA CIRÚRGICA)</t>
  </si>
  <si>
    <t xml:space="preserve">NECESSIDADE DE AQUISIÇÃO MANTIDA A Videolaparoscopia é um grande avanço da cirurgia pediátrica moderna, permitindo tratar de modo menos invasivo e com segurança grande parte das afecções abdominais em crianças de todas as idades, e que a cirurgia laparoscópica permite realizar vários procedimentos abdominais convencionalmente efetuados por via aberta, sobretudo no tratamento do refluxo gastresofágico, abdome agudo inflamatório, criptorquidia, obstrução por bridas, litíase biliar, tumores, afecções de ovário, esplenectomia, aganglionose, trauma e outros. Esta nova via de acesso permite realizar as mesmas operações efetuadas por via aberta, porém evita a secção dos planos da parede abdominal e a exposição das vísceras, e tem sido demonstrado que, devido ao menor trauma, há uma menor resposta inflamatória e menos alterações endócrino metabólicas ou cardiovasculares, com grandes vantagens listadas abaixo:
Menor dor pós-operatória, associada a menor limitação da respiração, menor uso de analgésicos e rápido retorno às atividades da criança, que normalmente não colabora com o repouso. 
Menor ou mínimo sangramento, os orifícios deixam cicatrizes mínimas quando não desaparecem, obtendo-se o melhor efeito estético até agora possível. 
Quando se fecha o plano músculo-aponeurótico no orifício, não ocorrem hérnias incisionais. As micro-incisões apresentam menor risco de aderências à parede, serosidade e hematomas. 
Utilizam-se muito menos fios de sutura, pois não há laparotomia. Pela não exposição e menor manipulação visceral, quase não ocorre íleo paralítico e distensão intestinal pós-operatória, permitindo a realimentação precoce da criança. ·
O tempo necessário de internação torna-se menor, com menor risco de infecção hospitalar. Comparados com as operações abertas, a perda de líquido e o distúrbio hidroeletrolítico pela evaporação nas serosas são desprezíveis. 
A microcâmera permite ver toda a cavidade, as estruturas com grande aumento e detalhes, impossível com laparotomias não extensas, ocorrendo também menor risco de se esquecer gazes ou outros objetos na cavidade. 
Uma torre de vídeo cirúrgica é um conjunto de equipamentos avançados que oferece suporte visual e tecnológico durante procedimentos médicos. 
Ela é composta por monitores de alta resolução, câmeras de precisão e sistemas de transmissão de imagem, possibilitando uma visualização detalhada e em tempo real do campo cirúrgico 12. A torre de vídeo para cirurgias é amplamente aplicada em diversas especialidades médicas, como cirurgia laparoscópica, por exemplo, onde a tecnologia é essencial para garantir a precisão dos movimentos e a visualização adequada dos órgãos internos, minimizando o impacto sobre o paciente.
Sistemas de Vídeo Cirurgia, para o uso em procedimentos minimamente invasivos, com a geração e visualização de imagens endoscópicas em resolução full HD. O equipamento é composto por uma câmera com processador de imagens full HD, uma fonte de luz de LED, um monitor grau médico de 26 polegadas full HD, um insuflador de CO² de até 45 litros e um sistema de gravação e edição de imagens full HD, capa de proteção em policarbonato para reduzir o risco de danos acidentais no painel e alças embutidas em ambos lados da tela, para auxiliar no posicionamento durante os procedimentos. Tem um revestimento anti reflexo bilateral na camada protetora, para reduzir o brilho frequentemente observado no centro cirúrgico.
O sistema de gravação e edição de imagens full HD COM a capacidade de capturar, armazenar e direcionar imagens e vídeos cirúrgicos de alta definição. Possibilita a gravação de fotos e vídeos em disco rígido interno de 1T, mídias tipo CD e DVD, periféricos ligados a uma saída USB ou envio de arquivos para plataformas iOS. Também possui capacidade opcional de controlar remotamente as funções dos dispositivos da sala cirúrgica: focos, câmera do foco, insuflador, fonte de luz, câmera de vídeo entre outros. Além dos equipamentos principais que compõem o sistema, cada conjunto está acompanhado de nobreak, para garantir o funcionamento do sistema por pelo menos dez minutos no caso de falta de energia e armário com rodízios, para acondicionamento dos equipamentos. Também estão acompanhados de uma gama de instrumentais cirúrgicos, que incluem três óticas rígidas de 30º, agulha de veress, trocateres, redutores de trocáter, cânula endoscópica, tesoura eletrocirúrgica, pinças endoscópicas, aplicador de clip, eletrodos, duas hastes internas para tesoura endoscópica, cabos de fibra óptica, cestos para acondicionamento configurado para esterilização da ótica rígida, caixas para acondicionamento e esterilização em autoclave dos instrumentais solicitados, cabos monopolares de alta freqüência e cabos bipolares de alta freqüência, além de demais acessórios necessários para garantir o perfeito funcionamento do sistema e utilização dos instrumentais.
O equipamento realiza o envio automático de imagens e dados para a rede do hospital, para o sistema PACS e também equipamentos de impressão, compatível com o formato DICOM. É adaptado ao sistema de sala cirúrgica integrada, podendo ser controlado remotamente por controle central touch screen e comando de voz. Os equipamentos atendem a todas especialidades médicas, e serão utilizados nas áreas de cirurgia Geral, Pediátrica, Plástica, Torácica, de Cabeça e Pescoço, do Trauma, Gastroenterologia, Pneumologia, Neurologia, Otorrinolaringologia, Urologia, Ortopedia e Traumatologia
</t>
  </si>
  <si>
    <t>SKATE</t>
  </si>
  <si>
    <t>infantil, marca mercotoys, 48x19,5x12cm,740g,polipropileno,qualquer cor disponivel</t>
  </si>
  <si>
    <t>SOFÁ DE 02 LUGARES</t>
  </si>
  <si>
    <t>Sofá 2 lugares, revestimento corino preto; PRETO SIMPLES</t>
  </si>
  <si>
    <t>HPR AURORA - DEVOLUÇÕES/REMANEJAMENTO</t>
  </si>
  <si>
    <t>SULFITE A4 COLORIDO</t>
  </si>
  <si>
    <t>PACOTE DE PAPEL SULFITE (APERGAMINHADO) TAMANHO A4 ( 210 X 297 MM ) GRAMATURA 120 G/M2, PACOTE - COM 100 FLS, CORES VARIADAS</t>
  </si>
  <si>
    <t>SUPORTE DE BOLAS</t>
  </si>
  <si>
    <t>SUPORTE PARA BOLAS EM AÇO COM PINTURA ELETROSTÁTICA COM HASTE PARA FIXAÇÃO NA PAREDE MEDINDO 65CM</t>
  </si>
  <si>
    <t>SUPORTE DE SORO</t>
  </si>
  <si>
    <t>R$ 245,00</t>
  </si>
  <si>
    <t>AGUARDANDO AUTORIZAÇÃO PARA AQUISIÇÃO - ESTOQUE DE 56 UNIDADES - PROGRAMA GAH - DEVOLUÇÕES E REMANEJAMENTO.
  ATA VIGENTE - 29/11/2023 - 100 ITENS DE SALDO.
  NOVO PROCESSO PARA AQUISIÇÃO EM ANDAMENTO - SEI N° 33.002803/2023-16 - ENVIADO PARA GCS COM ANALISE DE ATAS EM17/03/2023.</t>
  </si>
  <si>
    <t>SUPORTE PARA APOIO DE PÉ ERGONOMICO</t>
  </si>
  <si>
    <t>APOIO PARA PÉS FABRICADO COM ESTRUTURA DE TUBO E CHAPAS DE AÇO, MONTADO SOB BASE MEDINDO 480 MM DE LARGURA E 320 MM DE PROFUNDIDADE, INJETADA EM POLIPROPILENO COM TEXTURA, ½ ESFERAS ANTIDERRAPANTE E MASSAGEADORA.</t>
  </si>
  <si>
    <t>SUPORTE PARA LIVROS</t>
  </si>
  <si>
    <t>SUPORTE METÁLICO, MEDINDO: 17 X 10 X 10 CM, PARA APOIO DE CD'S, DVD'S, LIVROS, REVISTAS E OUTROS OBJETOS</t>
  </si>
  <si>
    <t>SUPORTE PARA SACO HAMPER</t>
  </si>
  <si>
    <t>26 - GCR</t>
  </si>
  <si>
    <t>R$ 345,00</t>
  </si>
  <si>
    <t>EM 22.01 COMPRAMOS 26UN PRA O HOSPITAL DA CRIANÇA, MAS TEREMOS QUE REINICIAR O PROCESSO PARA AS DEMAIS UNIDADE DA REDE POIS A ATA VENCEU - AGUARDANDO AUTORIZAÇÃO PARA AQUISIÇÃO - ATA VIGENTE ATÉ 29/11/2023 - 100 ITENS</t>
  </si>
  <si>
    <t>SUPORTE PARA TV 32 "</t>
  </si>
  <si>
    <t>SUPORTE PARA TVS LCD/LED/PLASMA/3D DE 32' ATÉ 65' PARA FIXAÇÃO EM TETO COM INCLINAÇÃO; MATERIAL: AÇO CARBONO E REVESTIDO COM PINTURA EPÓXI ELETROSTÁTICA; CONTEÚDO DA EMBALAGEM: 1 MANUAL DE INSTRUÇÕES; 1 CERTIFICADO DE GARANTIA; PARAFUSOS E BUCHAS PARA FIXAÇÃO DO SUPORTE; PARAFUSOS PARA FIXAÇÃO DA TV / MONITOR. MODELOS DE REFERÊNCIA: AVATRON (SLF-4040TTG-B); MULTIVISÃO (SKY-PRO-P-PR)</t>
  </si>
  <si>
    <t>R$ 137,50</t>
  </si>
  <si>
    <t>SUPORTE PELVICO FLUTUANTE</t>
  </si>
  <si>
    <t>Cinto Flutuante, equipamento flutuante feito em E.V.A. fixado na região pélvica com elásticos para exercícios dos braços e pernas, adaptaçao através de velcro nas extremidades de cada elastico. Tamanho: 87 cm de comprimento, 20 cm de altura e 3 cm de espessura.</t>
  </si>
  <si>
    <t>SUPORTE SUSPENSO PARA RETROPROJETOR</t>
  </si>
  <si>
    <t>R$ 300,00</t>
  </si>
  <si>
    <t>TABELA DE BASQUETE 1,80M X 1,05M EM LAMINADO NAVAL COM ESTRUTURA PÉ DIREITO</t>
  </si>
  <si>
    <t>TABELA DE BASQUETE UNIDADE COMPLETA DE COMPETIÇÃO COM FORRO; COM SISTEMA DE MECANISMO ASSISTIDO DE MOLA); RESISTENTE A BATIDAS FORTES; FÁCIL DE MOVER; NÍVEL 3 FIBA; VIDRO COM ARO MULTIDIRECIONAL 180° TIPO BREAKAWAY. COM AQUISIÇÃO E MONTAGEM</t>
  </si>
  <si>
    <t>R$ 960,00</t>
  </si>
  <si>
    <t>TABLADO DE MADEIRA</t>
  </si>
  <si>
    <t>Densidade da espuma: D26;
  Em Courvin Naútico;
  Espessura da espuma: 4cm;
  Suporta até 160 kg.Tamanho: 186cm x 44cm x 135cm (CxAxL) Peso: 38 Kg</t>
  </si>
  <si>
    <t>R$ 1.467,50</t>
  </si>
  <si>
    <t>TABLADO RETRÁTIL</t>
  </si>
  <si>
    <t>Este item deve possuir suporte para prender na parede quando estiver sendo utilizado. Material: Madeira maciça tratada. Revestido em espuma D33 e curvim qualquer cor. Medidas: 0,50 x 1,80 x 1,20 cm.</t>
  </si>
  <si>
    <t>R$ 613,17</t>
  </si>
  <si>
    <t>TABLET 10 POLEGADAS</t>
  </si>
  <si>
    <t>Tablet Samsung Galaxy A8 Wi-Fi, 64GB, 4GB RAM, Tela 10.5 polegadas, Cinza</t>
  </si>
  <si>
    <t>R$ 1400,00</t>
  </si>
  <si>
    <t>R$ 4.200,00</t>
  </si>
  <si>
    <t>TÁBUA DE EQUILIBRIO</t>
  </si>
  <si>
    <t>60cm x 40cm CARACTERÍSTICAS: Construída em madeira envernizada ao natural Plataforma revestida com material sintético antiderrapante. DIMENSÕES: - Comprimento: 60 cm - Largura: 40 cm - Altura: 15 cm.</t>
  </si>
  <si>
    <t>ESTOQUE DE 13 ITENS /ATA VIGENTE ATÉ 25/08/2023 -SALDO DE 20 ITENS. - PROCESSO INICIADO DIA 20/04/2023 E DEU DESERTO, TEREMOS QUE REINICIAR</t>
  </si>
  <si>
    <t>TÁBUA PROPRIOCEPTIVA REDONDA</t>
  </si>
  <si>
    <t>Tábua Proprioceptiva Ortopédica Redonda Madeira. Material: Madeira, piso sintético antiderrapante e base em EVA;
  Dimensão: Ø 39cm x 7cm;</t>
  </si>
  <si>
    <t>R$ 104,50</t>
  </si>
  <si>
    <t>PROCESSO INICIADO DIA 20/04/2023 E DEU DESERTO, TEREMOS QUE REINICIAR</t>
  </si>
  <si>
    <t>TALAS EXTENSORAS PARA MEMBROS INFERIORES</t>
  </si>
  <si>
    <t>Tecido estofado, com barbatanas de PVC cilíndrico. Necessário os 3 tamanhos para cada NDI:
  - P Largura Superior 35cm X Largura Inferior 20cm X Comprimento 35cm
  - M Largura Superior 42cm X Largura Inferior 26cm X Comprimento 42cm
  - G Largura Superior 50cm X Largura Inferior 33cm X Comprimento 50cm</t>
  </si>
  <si>
    <t>TALAS EXTENSORAS PARA MEMBROS SUPERIORES</t>
  </si>
  <si>
    <t>tecido estofado, com barbatanas de PVC cilíndrico. Necessário 1 de cada tamanho para cada NDI.Tamanho P: Largura Superior 24cm X Largura Inferior 15cm X Comprimento 20cm
  Tamanho M: Largura Superior 30cm X Largura Inferior 18cm X Comprimento 26cm
  Tamanho G: Largura Superior 35cm X Largura Inferior 33cm X Comprimento 35cm</t>
  </si>
  <si>
    <t>TALHERES</t>
  </si>
  <si>
    <t>JOGO DE TALHER EM AÇO INOX COM CABO PRETO CONTENDO 48 PEÇAS</t>
  </si>
  <si>
    <t>TALHERES CABO ENGROSSADO</t>
  </si>
  <si>
    <t>kit Talheres Com Cabo Engrossado 4 Unidades (2 COLHERES 1 FACA E 1 GARFO)</t>
  </si>
  <si>
    <t>TAPETE ANTI DERRAPANTE (BANHEIRO)</t>
  </si>
  <si>
    <t>TAPETE ANTI-DERRAPANTE COM MOTIVOS PARA CRIANÇA, MEDINDO 40 X 60 CM.</t>
  </si>
  <si>
    <t>TAPETE DE MOUSE ERGONOMICO</t>
  </si>
  <si>
    <t>MOUSE PAD, EMBORRACHADO, DIMENSÕES 19 X 23CM</t>
  </si>
  <si>
    <t>TAPETE SENSORIAL</t>
  </si>
  <si>
    <t>Conjunto Tapetes Sensorial - Conj. Completo 6 peças ( Contém 6 coloridos tapetes texturizados em cores diferentes. produzido em Material altamente resistente (plástico polietileno )</t>
  </si>
  <si>
    <t>TAPETE YOGA (ROLO TAPETE EMBORRACHADO )</t>
  </si>
  <si>
    <t>TAPETE PARA YOGA, PILATES, ALONGAMENTO. SUPERFÍCIE EM EVA, MEDINDO 168 X 61 X 0,4 CM.</t>
  </si>
  <si>
    <t>TAPETE/TATAME EVA COLORIDO 40MM</t>
  </si>
  <si>
    <t>tatame, material placas dentadas de encaixe, comprimento placa 1 m, largura placa 1 m, espessura placa 40 mm, características adicionais antiderrapante, nas cores preta ou azul. confeccionado em eva</t>
  </si>
  <si>
    <t>TAPETES/JOGO AMERICANO</t>
  </si>
  <si>
    <t>Kit 10 Peças Jogo Americano Redondo 38cm (cores sortidas) Material: Polipropileno
  - Forma: Redonda
  - Tamanho: 38 cm de diâmetro</t>
  </si>
  <si>
    <t>249,90 / 8,99</t>
  </si>
  <si>
    <t>TELA DE PROJEÇÃO</t>
  </si>
  <si>
    <t>TELA DE PROJEÇÃO 1,50 X 1,50M, COM TRIPÉ 100% EM ALUMÍNIO, PINTURA COM TINTA EPÓXI DE ALTA RESISTÊNCIA. ENROLAMENTO AUTOMÁTICO DO TECIDO, COM MECANISMOS DE MOLA.TELA PORTÁTIL, POSSUI ALÇA ANATÔMICA PARA TRANSPORTAR. TRIPÉ TELESCÓPIO COM AJUSTES DE ALTURA POR GATILHO DE ACIONAMENTO SUAVE(ALTURA D ATÉ 2,80MTS)SISTEMA DE AJUSTE DE IMAGEM TRAPEZIONAL - KEYSTONE. TECIDO MATTE WHITE-I(BRANCO COM VERSO PRETO), ESTRUTURA COM FILAMENTOS DE POLIÉSTER, GANHO DE BRILHO DE 1.1, COM ESTOJO .</t>
  </si>
  <si>
    <t>SERMAC/GGSD</t>
  </si>
  <si>
    <t>EQUIPAMENTOS DE COMUNICAÇÃO E MÍDIA</t>
  </si>
  <si>
    <t>R$ 2.000,00</t>
  </si>
  <si>
    <t>TELEFONE CELULAR</t>
  </si>
  <si>
    <t>CELULAR DO TIPO SMARTPHONE: PROCESSADOR 2,0 GHZ, OCTA-CORE; MEMÓRIA RAM MÍNIMO 3GB; ARMAZENAMENTO: MÍNIMO DE 32GB; ATÉ 2 TB; TELA: COM NO MÍNIMO 6,1” POLEGADAS, COM RESOLUÇÃO MÍNIMA DE 1280 X 720 HD. CONECTIVIDADE: PADRÕES IEEE 802.11 B/G/N; 4G. BLUETOOTH VERSÃO 5.0; CÂMERA(S) 13.0 MEGA PIXELS, DUAS CÂMERAS TRASEIRA – A PRIMEIRA COM RESOLUÇÃO MÍNIMA DE 13.0 MEGA PIXELS E A SEGUNDA COM RESOLUÇÃO MÍNIMA DE 5.0SOFTWARE INTEGRADO AO SISTEMA OPERACIONAL, QUE PERMITA A FILMAGEM E A FOTOGRAFIAS; SISTEMA OPERACIONAL: ANDROID 9.0 OU SUPERIOR; BATERIA: INTERNA DE LITHIUM-ION OU POLÍMERO DE LÍTIO; CAPACIDADE MÍNIMA DE 3.500 MAH; TEMPO DE RECARGA DE NO MÁXIMO 1 HORAS; PERMITIR O USO DURANTE A RECARGA; PESO MÁXIMO COM BATERIA APROXIMADAMENTE 190G. ACELERÔMETRO (G- SENSOR); SENSOR DE LUMINOSIDADE; SENSOR DE PROXIMIDADE.</t>
  </si>
  <si>
    <t>ANALISANDO PARA SOLICITAR DO CONTRATO DE TELEFONIA</t>
  </si>
  <si>
    <t>TELEFONE SEM FIO</t>
  </si>
  <si>
    <t>APARELHO TELEFÔNICO SEM FIO, IDENTIFICADOR DE CHAMADAS 1,9MHZ + RAMAL, DISPLAY ILUMINADO, MOSTRA DATA/HORA, STATUS DE CARGA DA BATERIA, DURAÇÃO DA CHAMADA, AGENDA ALFANUMÉRICA PARA 50 NÚMEROS, PROGRAMAÇÃO DE TECLA DE ATALHO PARA DISCAGEM RÁPIDA, INDICAÇÃO DO NOME NAS CHAMADAS RECEBIDAS, EFETUADAS, LISTAS DE REDISCAGEM, LISTA DAS 20 CHAMADAS RECEBIDAS, NÃO ATENDIDAS, DATA E HORA DAS CHAMADAS NÃO RECEBIDAS, REDISCAGEM DAS ÚLTIMAS 10 CHAMADAS REALIZADAS, POSSIBILIDADE DE CORREÇÃO DOS DÍGITOS, AJUSTE DE CAMPAINHA, AJUSTE DE VOLUME DURANTE UMA CHAMADA, TECLA PAGING, MODO DE DISCAGEM PROGRAMÁVEL TOM E PULSE, FLASH PROGRAMÁVEL (80, 100, 120, 250, 300, 400, 600 E 800MS), TEMPO DE PAUSA APÓS OCUPAÇÃO DE LINHA, TEMPO DE PAUSA APÓS FLASH, EXPANSÍVEL ATE 3 RAMAIS ADICIONAIS, FUNÇÕES COM OS RAMAIS (CHAMADA INTERNA SEM CUSTO, CHAMADA COLETIVA, TRANSFERÊNCIA DE CHAMADA COM CONSULTA PREVIA, CONFERENCIA ENTRE UMA CHAMADA INTERNA E OUTRA EXTERNA), AUTONOMIA DE CONVERSAÇÃO DE 10 HORAS, AUTONOMIA EM STANDBY DE 120 HORAS, BATERIA DE NIMH FORNECIDA COM O APARELHO, BASE DE ALIMENTAÇÃO ( ENTRADA 100-240VAC), MONTAGEM (MESA OU PAREDE), DEVE ACOMPANHAR (01 TELEFONE RAMAL, BASE, FONTE DE ALIMENTAÇÃO, CABO TELEFÔNICO E MANUAL DO USUÁRIO, TANTO PARA O TELEFONE QUANTO PARA O RAMAL, GARANTIA DE 01 ANO DO FABRICANTE</t>
  </si>
  <si>
    <t>R$ 260,00</t>
  </si>
  <si>
    <t>TERMODESINFECTADORA DE BARREIRA</t>
  </si>
  <si>
    <t>1 UN GCR  1 UNI 
  1UN - GAH</t>
  </si>
  <si>
    <t>R$ 386.802,50</t>
  </si>
  <si>
    <t>TERMÔMETRO</t>
  </si>
  <si>
    <t>G-Tech Termômetro Digital Gtech Clínico Branco</t>
  </si>
  <si>
    <t>21 - GCR
 598 - MMH</t>
  </si>
  <si>
    <t>R$ 11,85</t>
  </si>
  <si>
    <t>Em 23.11 Processo fracassado a SEINFRA vai abrir novo processo - 44 UNIDADES EM ESTOQUE DE TERMOMETRO CLÍNICO DIGITAL - PROGRAMA MMH.
  PROCESSO LICITATÓRIO ABERTO ATRAVÉS DO SEI N° 33.017707/2023-72 - ENVIADO A GCS 28/04/2023.</t>
  </si>
  <si>
    <t>TESOURA GRANDE</t>
  </si>
  <si>
    <t>TESOURA MEDINDO 20CM PARA ESCRITÓRIO</t>
  </si>
  <si>
    <t>TESOURA PEQUENA</t>
  </si>
  <si>
    <t>TESOURA MEDINDO 14CM PARA ESCRITÓRIO</t>
  </si>
  <si>
    <t>R$ 18,90</t>
  </si>
  <si>
    <t>TINTA</t>
  </si>
  <si>
    <t>TINTA PARA PINTURA A DEDO - CAIXA DE TINTA PARA PINTURA A DEDO COM 6 FRASCOS</t>
  </si>
  <si>
    <t>TINTA PARA CARIMBO</t>
  </si>
  <si>
    <t>INTA PARA CARIMBO AUTOMÁTICO TIPO TRODAT COLOR 7011 OU SIMILAR , À BASE DE ÁGUA NEGRA, MIN. 28 ML.</t>
  </si>
  <si>
    <t>TOALHA DE BANHO</t>
  </si>
  <si>
    <t>TOALHA BANHO, MATERIAL 90% ALGODÃO E 10% POLIÉSTER, COR BRANCA, COMPRIMENTO 130CM, LARGURA 75CM.</t>
  </si>
  <si>
    <t>R$ 37,76</t>
  </si>
  <si>
    <t>TOALHA DE PRATO</t>
  </si>
  <si>
    <t>PANO PARA LOUÇA EM ALGODÃO BRANCO ALVEJADO, FORMA RETANGULAR, ACABAMENTO NAS BORDAS, COM DIMENSÕES 45 X 75CM, COM PESO DE 75GR POR UNIDADE. TOLERÂNCIA NAS MEDIDAS DE 10%</t>
  </si>
  <si>
    <t>TORAS CIRCULARES DE MADEIRA</t>
  </si>
  <si>
    <t>CONJUNTO DE TORAS EM MADEIRA, COM TAMPOS EM FORMATO DIVERSOS, EUCALIPTO TRATADO E PINUS TRATADO COM O OBJETIVO DE TRABALHAR O EQUILIBRIO. MEDIDAS: A 0,40 X D 0,39.</t>
  </si>
  <si>
    <t>TORRE ARM. VEST. 4 PORTAS</t>
  </si>
  <si>
    <t>TORRE DE HANOI MATERIAIS PARA COODERNAÇÃO MOTORA (PINOS)</t>
  </si>
  <si>
    <t>Torre de Hanói é um ""quebra-cabeça"" que consiste em uma base contendo três pinos, em um dos quais são dispostos alguns discos uns sobre os outros, em ordem crescente de diâmetro, de cima para baixo. cores 
  Coloridas como na foto do produto
  TAMANHO:
  26 x 9 x 8 cm - Comprimento x Largura x Altura
  PINOS DE ENCAIXE
  Trabalha a percepção das cores, ordem crescente e decrescente, coordenação motora e raciocínio. Contém 25 Pinos Coloridos para serem encaixados na base ou para construção de torres e formas livres.
  .</t>
  </si>
  <si>
    <t>TORRE DE VIDEOCIRÚRGICA (LAPAROSCÓPICA)</t>
  </si>
  <si>
    <t>TORRE SUPORTE EXPOSITOR DE HALTERES</t>
  </si>
  <si>
    <t>QUIPAMENTO SUPORTE RACK PARA 20 HALTERES; ESTRUTURA EM TUBO DE AÇO DE USO COMERCIAL PARA SERVIÇO PESADO É SOLDADO EM TODAS AS ÁREAS ESTRUTURAIS</t>
  </si>
  <si>
    <t>TRANSDUTOR CONVEXO</t>
  </si>
  <si>
    <t>PARTE APLICADA</t>
  </si>
  <si>
    <t>TRANSDUTOR ENDOCAVITÁRIO</t>
  </si>
  <si>
    <t>Em 23.11 enviado para GJLC para analise preventiva da legalidade. - ,PROCESSO LICITATÓRIO ABERTO NO SEI N° 33.017408/2023-38 EM 27/04/2023.</t>
  </si>
  <si>
    <t>TRANSDUTOR LINEAR</t>
  </si>
  <si>
    <t>R$ 15.000,00</t>
  </si>
  <si>
    <t>TRANSDUTOR SETORIAL ADULTO</t>
  </si>
  <si>
    <t>TRANSDUTOR SETORIAL PEDIÁTRICO</t>
  </si>
  <si>
    <t>TRANSDUTORES</t>
  </si>
  <si>
    <t>TRANSDUTOR USO MÉDICO,COMPATÍVEL:P/ MONITOR MULTIPARÂMETRO, APLICAÇÃO:DE PRESSÃO ARTERIAL INVASIVA, COMPONENTE 1:C/ DISPOSITIVO DE FLUXO 3 ML/H, ESTERILIDADE:ESTÉRIL, DESCARTÁVEL</t>
  </si>
  <si>
    <t>JÁ INCLUÍDO EM OUTRO EQUIPAMENTO</t>
  </si>
  <si>
    <t>TRAVESSEIRO</t>
  </si>
  <si>
    <t>TRAVESSEIRO, ENCHEMENTO: FIBRA, MEDIDAS 50 X 70 CM, ANTIALÉRGICO.</t>
  </si>
  <si>
    <t>TUNEL DOBRAVEL</t>
  </si>
  <si>
    <t>TÚNEL LÚDICO – PARA CRIANÇAS A PARTIR DE 3 ANOS. TÚNEL EM ESTRUTURA CURVA; MÍNIMO DE 3 (TRÊS) MÓDULOS AUTOENCAIXÁVEIS VAZADOS PARA VISUALIZAÇÃO INTERNA E COM POSSIBILIDADES DE EXPANSÃO; 2 (DUAS) ESTRUTURAS CURVAS QUE FUNCIONAM COMO ENTRADA E SAÍDA; POLIETILENO PELO PROCESSO DE ROTOMOL</t>
  </si>
  <si>
    <t>TV 43 "</t>
  </si>
  <si>
    <t>TV 43" LED, FULL HD, RESOLUCAO 1.920 X 1.080 PIXELS, TEMPO DE RESPOSTA 4MS, ENTRADA PARA PC, ENTRADA HDMI, ENTRADA USB, COM CONVERSOR DIGITAL INTEGRADO. EFICIÊNCIA ENERGÉTICA ( SELO PROCEL ) CLASSE A.</t>
  </si>
  <si>
    <t>R$ 1.844,33</t>
  </si>
  <si>
    <t>TV PARA PAINEL DE SENHA ELETRONICA</t>
  </si>
  <si>
    <t>TV SMART 55'' RESOLUÇÃO 3.840X2. 160(UHD 4K) AUDIO 20W, FREQUENCIA MINIMA 60HZ, BIVOLT</t>
  </si>
  <si>
    <t>R$ 3800,00</t>
  </si>
  <si>
    <t>R$ 7.600,00</t>
  </si>
  <si>
    <t>TEMOS 2 EM ESTOQUE , RESERVADO PARA O NDI</t>
  </si>
  <si>
    <t>ULTRASSOM COM JATO DE BICARBONATO</t>
  </si>
  <si>
    <t>439/2023</t>
  </si>
  <si>
    <t>R$ 2.300,00</t>
  </si>
  <si>
    <t>ESTOQUE DE 09 UNIDADES - PROGRAMA DE SAÚDE BUCAL.</t>
  </si>
  <si>
    <t>ULTRASSOM TERAPÊUTICO</t>
  </si>
  <si>
    <t>MHz , é um equipamento microcontrolado por ultrassom terapêutico destinado aos tratamentos de estética e de reabilitação física. (ULTRASSOM PARA FISIOTERAPIA, CONFORME PARECER TECNICO DA ENGENHARIA clinica)</t>
  </si>
  <si>
    <t>UPAE MUSTARDINHA</t>
  </si>
  <si>
    <t>R$ 1.560,00</t>
  </si>
  <si>
    <t>AGUARDANDO AUTORIZAÇÃO PARA AQUISIÇÃO - ITEM HOMOLOGADO EM 18/04/2023 - AGUARDANDO ELABORAÇÃO DA ATA.</t>
  </si>
  <si>
    <t>VASILHAS</t>
  </si>
  <si>
    <t>POTE REDONDO COM TAMPA, CRISTAL, TRANSPARENTE, PARA ACONDICIONAMENTO DE ALIMENTOS, PODENDO SER USADO NO FREEZER OU NO MICROONDAS, MATERIAL PP ( POLIPROPILENO ) MEDIDAS: ALTURA 86MM X 101MM DIÂMETRO, CAPACIDADE: 350 ML, VALIDADE: INDETERMINADA, LIVRE DE BISFENOL A, PRODUTO ATOXICO.</t>
  </si>
  <si>
    <t>VENTILADOR PULMONAR DE LEITO</t>
  </si>
  <si>
    <t>63UN - HPR AURORA 14- HCR
  34UN - DEVOLUCOES E REMANEJAMENTOS</t>
  </si>
  <si>
    <t>R$ 59.000,00</t>
  </si>
  <si>
    <t>15/03: Tem 14un reservado para o hospital da criança, e saldo do estoque é de 85un
EM 30.01 Não tem ATA - Considerar Estoque - 73 itens em estoque (divididos entre os programas HPR AURORA - DEVOLUCOES / REMANEJAMENTOS e DEVOLUCOES - REMANEJAMENTOS)</t>
  </si>
  <si>
    <t>VENTILADOR PULMONAR DE TRANSPORTE</t>
  </si>
  <si>
    <t>21 - DEVOLUÇÕES 
 5 - DEVOLUÇÕES AURORA
 1 - MUSTARDINHA
 5 - HCR</t>
  </si>
  <si>
    <t>R$ 46.500,00</t>
  </si>
  <si>
    <t>15/03: Tem 5un reservado para o hospital da criança, e saldo do estoque é de 27un
EM 30.01 Não tem ATA - Considerar Estoque - ITEM EM ESTOQUE</t>
  </si>
  <si>
    <t>VIDEOGASTROSCOPIO DE ALTA DEFINICAO PEDIATRICO, conforme parecer da engenharia clinica</t>
  </si>
  <si>
    <t>R$ 163.613,41</t>
  </si>
  <si>
    <t>R$ 981.680,46</t>
  </si>
  <si>
    <t>07/03 - Aguardando resposta ao fornecedor, processo na GGLIC sem publicação de edital antes da nova Lei.
" MAPA DE PRECO DISTRIBUIDO INCORRETAMENTE E DEVOLVIDO PARA NOVA REDISTRIBUIÇÃO DOS ITENS</t>
  </si>
  <si>
    <t>VIDEONASOLARINGOSCÓPIO PEDIÁTRICO</t>
  </si>
  <si>
    <t>R$ 145.000,00</t>
  </si>
  <si>
    <t>R$ 870.000,00</t>
  </si>
  <si>
    <t xml:space="preserve"> </t>
  </si>
  <si>
    <t>VIOLÃO DE BRINQUEDO</t>
  </si>
  <si>
    <t>VIOLÃO DE PLÁSTICO BRINQUEDO INFANTIL. KIT COM 10 BRINQUEDOS/VIOLÕES DE PLÁSTICO COM CORDAS DE NYLON DIVERSAS CORES TAMANHO - 38 CM X 13CM</t>
  </si>
  <si>
    <t>SALDO ENTRE ESTOQUE X QUANT. NECESSÁRIO</t>
  </si>
  <si>
    <t>211un</t>
  </si>
  <si>
    <t>CONSIDERAR ESTOQUE</t>
  </si>
  <si>
    <t>EM 30.01 Não tem ATA - Considerar Estoque - AGUARDANDO AUTORIZAÇÃO PARA AQUISIÇÃO - ATA VIGENTE - 28/08/2023 - 23 UNIDADES / ESTOQUE COM MAIS DE 100 UNIDADES - BOMBA PARA MEDICAMENTO.(BOMBA DE INFUSÃO CONTINUA)</t>
  </si>
  <si>
    <t xml:space="preserve">181 un - GAH
</t>
  </si>
  <si>
    <t>EM 30.01 Não tem ATA - Considerar Estoque - 202 UNIDADES EM ESTOQUE / ITENS JÁ FORAM ENTREGUES NA UNIDADE SOLICITADA (NDI AREIAS).</t>
  </si>
  <si>
    <t>PREFEITO</t>
  </si>
  <si>
    <t xml:space="preserve">151un
</t>
  </si>
  <si>
    <t>EM 30.01 Não tem ATA - Considerar Estoque - POSSUIMOS 157 UNIDADES EM ESTOQUE. Quantidade em estoque atende a demanda solicitada. Não abrirá processo.</t>
  </si>
  <si>
    <t>PUBLICAÇÃO DO AVISO DE EDITAL</t>
  </si>
  <si>
    <t>R$ 9.575,63</t>
  </si>
  <si>
    <t>109 UNIDADES EM ESTOQUE - CAMA FAWLER - GAH, GCR E DEVOLUÇÕES E REMANEJAMENTO
  PROCESSO ABERTO NO SEI ATRAVÉS DO N° 33.014183/2023-68 - ENVIADO A GCS EM12/04/2023.</t>
  </si>
  <si>
    <t>Tem 14un reservado para o hospital da criança, e saldo do estoque é de 85un</t>
  </si>
  <si>
    <t>EM 30.01 Não tem ATA - Considerar Estoque - 73 itens em estoque (divididos entre os programas HPR AURORA - DEVOLUCOES / REMANEJAMENTOS e DEVOLUCOES - REMANEJAMENTOS)</t>
  </si>
  <si>
    <t>Tem 34un reservado para o hospital da criança, e saldo do estoque é de 79un</t>
  </si>
  <si>
    <t>EM 30.01 Não tem ATA - Considerar Estoque - AGUARDANDO AUTORIZAÇÃO PARA AQUISIÇÃO - ATA VIGENTE ESFIG.ANERÓIDE - (ADULTO 85 UND - OBESO 44 UND - INFANTIL 42 UND - VIGÊNCIA 29/11/23) (OBESO - 50 UND - VIGÊNCIA 30/08/23). ESTOQUE 81 DE PEDESTAL E 227 ANERÓIDE.
  PROCESSO EM ANDAMENTO CI 422/2022 - PROCESSO 039/2022 - CPLMSA - ITEM FRACASSADO (LOTE07).</t>
  </si>
  <si>
    <t>Tem 12un reservado para o hospital da criança, e saldo do estoque é de 70un</t>
  </si>
  <si>
    <t>EM 30.01 Não tem ATA - Considerar Estoque - AGUARDANDO AUTORIZAÇÃO PARA AQUISIÇÃO - ESTOQUE 101 UNIDADES(DEVOLUÇÕES E REMANEJAMENTO) 
  ATA VIGENTE 08/11/2023 100 UNIDADES - 40x40X80.</t>
  </si>
  <si>
    <t xml:space="preserve">Tem 4un reservado para o hospital da criança, e saldo do estoque é de 60un
</t>
  </si>
  <si>
    <t>EM 30.01 Não tem ATA - Considerar Estoque - ESTOQUE DE 65 UNIDADES - PROGRAMA DEVOLUÇÕES E REMANEJANTO. ESTOQUE ATENDE</t>
  </si>
  <si>
    <t>R$ 1.060,12</t>
  </si>
  <si>
    <t>40 UND EM ESTOQUE - PROGRAMA SEAB/GGI 
  NOVO PROCESSO ABERTO NO SEI ATRAVÉS DO N° 33.014183/2023-68. ENVIADO A GCS 12/04/23.</t>
  </si>
  <si>
    <t>MONITOR MULTIPARAMÉTRICO COM CAPNOGRAFIA</t>
  </si>
  <si>
    <t>Considerar estoque já tem 9 reservado para o hospital da criança</t>
  </si>
  <si>
    <t>EM 30.01 Não tem ATA - Considerar Estoque  - ESTOQUE DE 35 UNIDADES - PROGRAMA DEVOLUÇÕES E REMANEJAMENTO. ESTOQUE ATENDE</t>
  </si>
  <si>
    <t>Tem 5un reservado para o hospital da criança, e saldo do estoque é de 27un</t>
  </si>
  <si>
    <t>EM 30.01 Não tem ATA - Considerar Estoque - ITEM EM ESTOQUE</t>
  </si>
  <si>
    <t>ESTETOSCÓPIO</t>
  </si>
  <si>
    <t>25 un - GAH</t>
  </si>
  <si>
    <t>R$ 328,00</t>
  </si>
  <si>
    <t>EM 30.01 Não tem ATA - Considerar Estoque - ESTOQUE DE 03 UNIDADES ADULTO / TIPO II 144 UNIDADES (PROGRAMAS GCR, DEVOLUÇÕES E REMANEJAMENTO E GAH).</t>
  </si>
  <si>
    <t>Tem 11un reservado para o hospital da criança, e saldo do estoque é de 12un</t>
  </si>
  <si>
    <t>EM 30.01 Não tem ATA - Considerar Estoque - ESTOQUE DE 23 UNIDADE EM ESTOQUE - PROGRAMA DE DEVOLUÇÕES E REMANEJAMENTO. ESTOQUE ATENDE</t>
  </si>
  <si>
    <t>SEM ATA VIGENTE/ PROCESSO LICITATÓRIO ABERTO NO SEI ATRAVÉS DO N° 33.014183/2023-68 - ENVIADO A GCS EM12/04/2023.
  19 ITENS EM ESTOQUE PROGRAMA GCR / DEVOLUÇÕES E REMANEJAMENTO.</t>
  </si>
  <si>
    <t>PRANCHA DE EQUILIBRIO</t>
  </si>
  <si>
    <t>R$ 3.009,25</t>
  </si>
  <si>
    <t>SEM ATA E SEM PROCESSO EM ANDAMENTO.</t>
  </si>
  <si>
    <t>MAPA DE PRECO DISTRIBUIDO INCORRETAMENTE E DEVOLVIDO PARA NOVA REDISTRIBUIÇÃO DOS ITENS</t>
  </si>
  <si>
    <t>VIDEOENDOSCOPIO PEDIÁTRICO</t>
  </si>
  <si>
    <t>R$ 2.552,90</t>
  </si>
  <si>
    <t>PROCESSO ABERTO NO SEI ATRAVÉS DO N° 33.014183/2023-68 - ENVIADO A GCS EM 12/04/2023.</t>
  </si>
  <si>
    <t>SEM ATA VIGENTE / PROCESSO ABERTO NO SEI ATRAVÉS DO N° 33.014183/2023-68 - ENVIADO A GCS EM12/04/2023.</t>
  </si>
  <si>
    <t>33.028392/2023-99</t>
  </si>
  <si>
    <t>SESSÃO DE ABERTURA</t>
  </si>
  <si>
    <t>BARRAS PARALELAS</t>
  </si>
  <si>
    <t>R$ 2.249,95</t>
  </si>
  <si>
    <t>Em 23.11 Item fracassado, reabrir processo. TEMOS 01 UNIDADE DE BARRA PARALELA SIMPLES - PROGRAMA GAH/ PROCESSO ABERTO NO SEI N° 33.013681/2023-93</t>
  </si>
  <si>
    <t>ECOCARDIOGRAMA</t>
  </si>
  <si>
    <t>R$ 5.800,00</t>
  </si>
  <si>
    <t>33.037525/2023-18</t>
  </si>
  <si>
    <t>ARP 027/2023</t>
  </si>
  <si>
    <t>VER COM GTI</t>
  </si>
  <si>
    <t>AGUARDANDO ENTREGA DO FORNECEDOR</t>
  </si>
  <si>
    <t>ORÇAMENTO E SCC</t>
  </si>
  <si>
    <t>EM ANDAMENTO</t>
  </si>
  <si>
    <t>33.055405/2023-01</t>
  </si>
  <si>
    <t>33.060180/2023-04</t>
  </si>
  <si>
    <t>33.062752/2023-81</t>
  </si>
  <si>
    <t>33.063982/2023-68</t>
  </si>
  <si>
    <t>ALMOFADÃO</t>
  </si>
  <si>
    <t>33.064545/2023-61</t>
  </si>
  <si>
    <t>AREIA</t>
  </si>
  <si>
    <t>ARGILA EXPANDIDA</t>
  </si>
  <si>
    <t xml:space="preserve">LOUSA MÁGICA PARA DESENHO </t>
  </si>
  <si>
    <t>KIT DE BOLAS DE PILLATES</t>
  </si>
  <si>
    <t>33223/33224</t>
  </si>
  <si>
    <t>DEFINIR INTENSIDADE</t>
  </si>
  <si>
    <t>INCUBADORA PARA CUIDADOS INTENSIVOS</t>
  </si>
  <si>
    <t>33.064815/2023-23</t>
  </si>
  <si>
    <t>Em 10.01 para ciência da LICITAÇÃO DESERTA (1863781). PREVISTO PARA ABERTURA DO PROCESSO 22.01.242</t>
  </si>
  <si>
    <t>APARELHO DE BIPAP/CPAP</t>
  </si>
  <si>
    <t>PINÇA DE BIOPSIA PARA ENDOSCOPIA (ADULTO) CONFORME PARECER DA ENGENHARIA CLÍNICA.</t>
  </si>
  <si>
    <t>PINÇA DE BIOPSIA PARA ENDOSCOPIA PEDIÁTRICO CONFORME PARECER DA ENGENHARIA CLÍNICA.</t>
  </si>
  <si>
    <t>SEM PACTUAÇÃO</t>
  </si>
  <si>
    <t>IMPEDANCIÔMETRO</t>
  </si>
  <si>
    <t>224,15/ 36,57 / 167,00/ 27,54</t>
  </si>
  <si>
    <t>AIREX FITLINE</t>
  </si>
  <si>
    <t>R$ 984,90</t>
  </si>
  <si>
    <t>BOLAS DE BOBATH LISAS E COM TEXTURA</t>
  </si>
  <si>
    <t>BOLAS PEQUENAS COM VENTOSAS</t>
  </si>
  <si>
    <t>CUNHA DE ESPUMA 20X60X60Cm</t>
  </si>
  <si>
    <t>CUNHA DE ESPUMA 50x50x20cm</t>
  </si>
  <si>
    <t>R$ 151,99</t>
  </si>
  <si>
    <t>ESTIMULADOR FACIAL</t>
  </si>
  <si>
    <t>EXERCITADOR PARA DEDOS</t>
  </si>
  <si>
    <t>MATERIAIS PARA COODERNAÇÃO MOTORA (PINOS)</t>
  </si>
  <si>
    <t>-</t>
  </si>
  <si>
    <t>RESPIRON</t>
  </si>
  <si>
    <t>ROLO DE VELCRO FÊMEA</t>
  </si>
  <si>
    <t>ROLO DE VELCRO MACHO</t>
  </si>
  <si>
    <t>R$ 161,00</t>
  </si>
  <si>
    <t>ROLO TATAME EVA</t>
  </si>
  <si>
    <t>ROLO/CAVALO SUSPENSO</t>
  </si>
  <si>
    <t>CUNHA DE ESPUMA 30X30</t>
  </si>
  <si>
    <t>CUNHA DE ESPUMA 45X45</t>
  </si>
  <si>
    <t>R$ 211,80</t>
  </si>
  <si>
    <t>CUNHA PARA OSTEOPATIA</t>
  </si>
  <si>
    <t>R$ 169,99</t>
  </si>
  <si>
    <t>ROLO TAPETE EMBORRACHADO</t>
  </si>
  <si>
    <t>ROLOS DE ESPUMA 60X22</t>
  </si>
  <si>
    <t>TAPETE/TATAME EVA COLORIDO</t>
  </si>
  <si>
    <t>BOLAS DE BOBATH 45CM</t>
  </si>
  <si>
    <t>VENCIDA</t>
  </si>
  <si>
    <t>ADJUDICAÇÃO E HOMOLOGAÇÃO Total</t>
  </si>
  <si>
    <t>AVALIAÇÃO E CLASSIFICAÇÃO DE PROPOSTAS Total</t>
  </si>
  <si>
    <t>COTAÇÃO Total</t>
  </si>
  <si>
    <t>(vazio)</t>
  </si>
  <si>
    <t>ELABORAÇÃO DE TR Total</t>
  </si>
  <si>
    <t>ORÇAMENTO Total</t>
  </si>
  <si>
    <t>SCC Total</t>
  </si>
  <si>
    <t>Total Geral</t>
  </si>
  <si>
    <t>RESPONSÁVEL PELA AQUISIÇÃO</t>
  </si>
  <si>
    <t>RESPONSÁVEL PELA SOLICITAÇÃO</t>
  </si>
  <si>
    <t>STATUS</t>
  </si>
  <si>
    <t>UNIDADE(S)</t>
  </si>
  <si>
    <t>GRUPO DE AQUISIÇÃO</t>
  </si>
  <si>
    <t>PREGÃO</t>
  </si>
  <si>
    <t>CONCORRÊNCIA</t>
  </si>
  <si>
    <t>JURÍDICO</t>
  </si>
  <si>
    <t>DISPENSA</t>
  </si>
  <si>
    <t>TOMADA DE PREÇOS</t>
  </si>
  <si>
    <t>SEM PROCESSO</t>
  </si>
  <si>
    <t>CONVITE</t>
  </si>
  <si>
    <t>COMPRA DIRETA</t>
  </si>
  <si>
    <t>ENVIO DO TR À GGLIC</t>
  </si>
  <si>
    <t>ELABORAÇÃO DE TDA</t>
  </si>
  <si>
    <t>CANCELADO</t>
  </si>
  <si>
    <t>GABINETE</t>
  </si>
  <si>
    <t>RESPOSTA AO TDA</t>
  </si>
  <si>
    <t>ELABORAÇÃO DE EDITAL</t>
  </si>
  <si>
    <t>APROVAÇÃO NA PGM</t>
  </si>
  <si>
    <t>HABILITAÇÃO</t>
  </si>
  <si>
    <t>ELABORAÇÃO DA ATA/CONTRATO</t>
  </si>
  <si>
    <t>ANALISE DE LEGALIDADE E ENVIO</t>
  </si>
  <si>
    <t>STATUS (PROCESSO DE AQUISIÇÃO)</t>
  </si>
  <si>
    <t>AIREX Fitline 200 AIREX Premium Tapete de exercício fitness para ioga, fisioterapia, reabilitação, exercícios de equilíbrio e estabilidade, pilates. (‎200,66 x 80,01 x 1,02 cm; 1,81 Quilogramas)</t>
  </si>
  <si>
    <t>Modelo: Barra Paralela Classic 2,5m; Material: aço carbono 1020;
  Revestimento da estrutura: tinta epóxi; Cor: preto;
  Regulagem de altura com engate rápido; Ajuste da altura da barra em até 06 posições; Ajuste de largura das barras: até 18 cm de distância; Comprimento: 250 cm;Largura mínima do corrimão: 116 cm;Largura máxima do corrimão: 130 cm; Altura mínima: 77 cm; Altura máxima: 104 cm; Capacidade máxima suportada: 140 Kg;</t>
  </si>
  <si>
    <t>BOLA SUICA PARA FISIOTERAPIA, 75CM</t>
  </si>
  <si>
    <t>ventosa de silicone para massagem corporal. conjunto com 12 unidades nas seguintes dimensoes: diametro externo e diametro interno: n. 1 2 pecas : 7,5 cm/3 pol. n. 2 2 pecas : 6,5 cm/2,6 pol. n. 3 2 pecas : 5,5 cm/2,2 pol. 4# 4 pecas : 4,5 cm/1,8 pol. n. 5 2 pecas : 3,5 cm/1,4 pol . produtos de referencia: newmind b09jyrflxkd ; u kiss 12 copos silicone ventosaterapia massagem vacuo</t>
  </si>
  <si>
    <t>CUNHA PARA FISIOTERAPIA. MEDINDO 48 X 48 X 29CM. COMPOSTO EM ESPUMA, REVESTIDA EM COURVIN.</t>
  </si>
  <si>
    <t>Cunha Média Em Espuma Para Fisioterapia 50x50x20cm</t>
  </si>
  <si>
    <t>Cunha de espuma e revestimento em Courvin - Medidas: 20x10x12 (CXLXA) - Ângulo de inclinação: 30° - Peso Máximo suportado: 140kg</t>
  </si>
  <si>
    <t>PLACAS EM TATAME DE EVA DE ENCAIXE –TATAME EM PLACAS INTERTRAVADAS DE E.V.A. (ETILENO-ACETATO DE VINIL)</t>
  </si>
  <si>
    <t>V</t>
  </si>
  <si>
    <t>COMISSIONAMENTO</t>
  </si>
  <si>
    <t>SECRETARIA</t>
  </si>
  <si>
    <t>ITENS TOTAL</t>
  </si>
  <si>
    <t>ITENS SEM PROCESSO</t>
  </si>
  <si>
    <t>ITENS COM PROCESSO</t>
  </si>
  <si>
    <t>QUANT SEI</t>
  </si>
  <si>
    <t>CONCLUIDO</t>
  </si>
  <si>
    <t>33.009161/2023-86</t>
  </si>
  <si>
    <t>33.015932/2023-74</t>
  </si>
  <si>
    <t>33.016885/2023-86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</si>
</sst>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R$ -416]#,##0.00"/>
    <numFmt numFmtId="166" formatCode="d\.m"/>
    <numFmt numFmtId="167" formatCode="d/m/yyyy"/>
  </numFmts>
  <fonts count="29">
    <font>
      <sz val="10"/>
      <color rgb="FF000000"/>
      <name val="Arial"/>
      <scheme val="minor"/>
    </font>
    <font>
      <b/>
      <sz val="11"/>
      <color rgb="FFFFFFFF"/>
      <name val="Arial"/>
    </font>
    <font>
      <b/>
      <sz val="10"/>
      <color rgb="FFFFFFFF"/>
      <name val="Arial"/>
    </font>
    <font>
      <b/>
      <sz val="10"/>
      <color theme="0"/>
      <name val="Arial"/>
    </font>
    <font>
      <sz val="10"/>
      <color rgb="FF000000"/>
      <name val="Arial"/>
    </font>
    <font>
      <sz val="8"/>
      <color rgb="FF000000"/>
      <name val="Verdana"/>
    </font>
    <font>
      <b/>
      <sz val="10"/>
      <color rgb="FF000000"/>
      <name val="Arial"/>
    </font>
    <font>
      <sz val="10"/>
      <color rgb="FFFFFFFF"/>
      <name val="Arial"/>
    </font>
    <font>
      <sz val="10"/>
      <color theme="1"/>
      <name val="Arial"/>
      <scheme val="minor"/>
    </font>
    <font>
      <sz val="11"/>
      <color rgb="FF000000"/>
      <name val="Arial"/>
    </font>
    <font>
      <sz val="10"/>
      <color rgb="FFFF0000"/>
      <name val="Arial"/>
    </font>
    <font>
      <b/>
      <sz val="11"/>
      <color rgb="FF000000"/>
      <name val="Arial"/>
    </font>
    <font>
      <b/>
      <sz val="10"/>
      <color rgb="FFFF0000"/>
      <name val="Arial"/>
    </font>
    <font>
      <sz val="9"/>
      <color rgb="FF000000"/>
      <name val="Arial"/>
    </font>
    <font>
      <sz val="10"/>
      <color theme="1"/>
      <name val="Arial"/>
    </font>
    <font>
      <sz val="10"/>
      <color theme="1"/>
      <name val="Times New Roman"/>
    </font>
    <font>
      <sz val="11"/>
      <color rgb="FF000000"/>
      <name val="Calibri"/>
    </font>
    <font>
      <sz val="9"/>
      <color rgb="FF1F1F1F"/>
      <name val="Arial"/>
    </font>
    <font>
      <sz val="10"/>
      <color rgb="FF333333"/>
      <name val="&quot;\&quot;Ȫmazon Ember\\\&quot;\&quot;&quot;"/>
    </font>
    <font>
      <sz val="10"/>
      <color rgb="FF0F1111"/>
      <name val="Arial"/>
    </font>
    <font>
      <sz val="12"/>
      <color rgb="FF000000"/>
      <name val="&quot;\&quot;\\\&quot;Rounded Mplus 1c\\\&quot;\&quot;&quot;"/>
    </font>
    <font>
      <sz val="10"/>
      <color rgb="FF1F1F1F"/>
      <name val="Arial"/>
    </font>
    <font>
      <sz val="10"/>
      <color rgb="FF0F1111"/>
      <name val="&quot;\&quot;Ȫmazon Ember\\\&quot;\&quot;&quot;"/>
    </font>
    <font>
      <sz val="10"/>
      <color rgb="FF212529"/>
      <name val="Arial"/>
    </font>
    <font>
      <sz val="10"/>
      <color rgb="FF222222"/>
      <name val="Arial"/>
    </font>
    <font>
      <sz val="10"/>
      <color rgb="FF404040"/>
      <name val="Arial"/>
    </font>
    <font>
      <sz val="10"/>
      <color rgb="FF363636"/>
      <name val="Arial"/>
    </font>
    <font>
      <sz val="10"/>
      <name val="Arial"/>
    </font>
    <font>
      <b/>
      <sz val="10"/>
      <color theme="1"/>
      <name val="Arial"/>
      <scheme val="minor"/>
    </font>
  </fonts>
  <fills count="25">
    <fill>
      <patternFill patternType="none"/>
    </fill>
    <fill>
      <patternFill patternType="gray125"/>
    </fill>
    <fill>
      <patternFill patternType="solid">
        <fgColor rgb="FF002060"/>
        <bgColor rgb="FF002060"/>
      </patternFill>
    </fill>
    <fill>
      <patternFill patternType="solid">
        <fgColor theme="8"/>
        <bgColor theme="8"/>
      </patternFill>
    </fill>
    <fill>
      <patternFill patternType="solid">
        <fgColor rgb="FFFFFFFF"/>
        <bgColor rgb="FFFFFFFF"/>
      </patternFill>
    </fill>
    <fill>
      <patternFill patternType="solid">
        <fgColor rgb="FFA6E3B6"/>
        <bgColor rgb="FFA6E3B6"/>
      </patternFill>
    </fill>
    <fill>
      <patternFill patternType="solid">
        <fgColor rgb="FF0C5ADB"/>
        <bgColor rgb="FF0C5ADB"/>
      </patternFill>
    </fill>
    <fill>
      <patternFill patternType="solid">
        <fgColor rgb="FFF6B3AE"/>
        <bgColor rgb="FFF6B3AE"/>
      </patternFill>
    </fill>
    <fill>
      <patternFill patternType="solid">
        <fgColor rgb="FFB3CEFA"/>
        <bgColor rgb="FFB3CEFA"/>
      </patternFill>
    </fill>
    <fill>
      <patternFill patternType="solid">
        <fgColor rgb="FFBFBFBF"/>
        <bgColor rgb="FFBFBFBF"/>
      </patternFill>
    </fill>
    <fill>
      <patternFill patternType="solid">
        <fgColor rgb="FF34A853"/>
        <bgColor rgb="FF34A853"/>
      </patternFill>
    </fill>
    <fill>
      <patternFill patternType="solid">
        <fgColor rgb="FFCC0000"/>
        <bgColor rgb="FFCC0000"/>
      </patternFill>
    </fill>
    <fill>
      <patternFill patternType="solid">
        <fgColor rgb="FFFFFF00"/>
        <bgColor rgb="FFFFFF00"/>
      </patternFill>
    </fill>
    <fill>
      <patternFill patternType="solid">
        <fgColor rgb="FFF4CCCC"/>
        <bgColor rgb="FFF4CCCC"/>
      </patternFill>
    </fill>
    <fill>
      <patternFill patternType="solid">
        <fgColor rgb="FFFBBC04"/>
        <bgColor rgb="FFFBBC04"/>
      </patternFill>
    </fill>
    <fill>
      <patternFill patternType="solid">
        <fgColor rgb="FFA6E3B7"/>
        <bgColor rgb="FFA6E3B7"/>
      </patternFill>
    </fill>
    <fill>
      <patternFill patternType="solid">
        <fgColor rgb="FFFEF1CC"/>
        <bgColor rgb="FFFEF1CC"/>
      </patternFill>
    </fill>
    <fill>
      <patternFill patternType="solid">
        <fgColor rgb="FFF7B4AE"/>
        <bgColor rgb="FFF7B4AE"/>
      </patternFill>
    </fill>
    <fill>
      <patternFill patternType="solid">
        <fgColor rgb="FF1155CC"/>
        <bgColor rgb="FF1155CC"/>
      </patternFill>
    </fill>
    <fill>
      <patternFill patternType="solid">
        <fgColor rgb="FFD9EAD3"/>
        <bgColor rgb="FFD9EAD3"/>
      </patternFill>
    </fill>
    <fill>
      <patternFill patternType="solid">
        <fgColor rgb="FFFFC599"/>
        <bgColor rgb="FFFFC599"/>
      </patternFill>
    </fill>
    <fill>
      <patternFill patternType="solid">
        <fgColor rgb="FFF7F7F7"/>
        <bgColor rgb="FFF7F7F7"/>
      </patternFill>
    </fill>
    <fill>
      <patternFill patternType="solid">
        <fgColor rgb="FFFF0000"/>
        <bgColor rgb="FFFF0000"/>
      </patternFill>
    </fill>
    <fill>
      <patternFill patternType="solid">
        <fgColor rgb="FFFF6D01"/>
        <bgColor rgb="FFFF6D01"/>
      </patternFill>
    </fill>
    <fill>
      <patternFill patternType="solid">
        <fgColor rgb="FFCCCCCC"/>
        <bgColor rgb="FFCCCCCC"/>
      </patternFill>
    </fill>
  </fills>
  <borders count="20">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style="thin">
        <color indexed="65"/>
      </top>
      <bottom/>
      <diagonal/>
    </border>
    <border>
      <left style="thin">
        <color indexed="8"/>
      </left>
      <right style="thin">
        <color indexed="8"/>
      </right>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style="thin">
        <color indexed="65"/>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38">
    <xf numFmtId="0" fontId="0" fillId="0" borderId="0" xfId="0"/>
    <xf numFmtId="0" fontId="2" fillId="2" borderId="0" xfId="0" applyFont="1" applyFill="1" applyAlignment="1">
      <alignment horizontal="center" vertical="center" wrapText="1"/>
    </xf>
    <xf numFmtId="164" fontId="3" fillId="2" borderId="1" xfId="0" applyNumberFormat="1" applyFont="1" applyFill="1" applyBorder="1" applyAlignment="1">
      <alignment horizontal="center" vertical="center" wrapText="1"/>
    </xf>
    <xf numFmtId="0" fontId="4" fillId="4" borderId="3" xfId="0" applyFont="1" applyFill="1" applyBorder="1" applyAlignment="1">
      <alignment horizontal="center"/>
    </xf>
    <xf numFmtId="0" fontId="4" fillId="4" borderId="4" xfId="0" applyFont="1" applyFill="1" applyBorder="1" applyAlignment="1">
      <alignment horizontal="left"/>
    </xf>
    <xf numFmtId="0" fontId="4" fillId="4" borderId="5" xfId="0" applyFont="1" applyFill="1" applyBorder="1" applyAlignment="1">
      <alignment horizontal="left" wrapText="1"/>
    </xf>
    <xf numFmtId="0" fontId="5" fillId="4" borderId="4" xfId="0" applyFont="1" applyFill="1" applyBorder="1" applyAlignment="1">
      <alignment horizontal="center"/>
    </xf>
    <xf numFmtId="0" fontId="4" fillId="4" borderId="4" xfId="0" applyFont="1" applyFill="1" applyBorder="1" applyAlignment="1">
      <alignment horizontal="center"/>
    </xf>
    <xf numFmtId="0" fontId="6" fillId="4" borderId="4" xfId="0" applyFont="1" applyFill="1" applyBorder="1" applyAlignment="1">
      <alignment horizontal="center"/>
    </xf>
    <xf numFmtId="0" fontId="6" fillId="5" borderId="4" xfId="0" applyFont="1" applyFill="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64" fontId="4" fillId="0" borderId="4" xfId="0" applyNumberFormat="1" applyFont="1" applyBorder="1" applyAlignment="1">
      <alignment horizontal="center"/>
    </xf>
    <xf numFmtId="164" fontId="4" fillId="0" borderId="3" xfId="0" applyNumberFormat="1" applyFont="1" applyBorder="1" applyAlignment="1">
      <alignment horizontal="center"/>
    </xf>
    <xf numFmtId="0" fontId="7" fillId="6" borderId="3" xfId="0" applyFont="1" applyFill="1" applyBorder="1" applyAlignment="1">
      <alignment horizontal="center"/>
    </xf>
    <xf numFmtId="164" fontId="4" fillId="0" borderId="5" xfId="0" applyNumberFormat="1" applyFont="1" applyBorder="1" applyAlignment="1">
      <alignment horizontal="center"/>
    </xf>
    <xf numFmtId="164" fontId="6" fillId="0" borderId="4" xfId="0" applyNumberFormat="1" applyFont="1" applyBorder="1" applyAlignment="1">
      <alignment horizontal="center"/>
    </xf>
    <xf numFmtId="164" fontId="8" fillId="0" borderId="3" xfId="0" applyNumberFormat="1" applyFont="1" applyBorder="1" applyAlignment="1">
      <alignment horizontal="center"/>
    </xf>
    <xf numFmtId="3" fontId="4" fillId="0" borderId="3" xfId="0" applyNumberFormat="1" applyFont="1" applyBorder="1" applyAlignment="1">
      <alignment horizontal="center"/>
    </xf>
    <xf numFmtId="1" fontId="4" fillId="0" borderId="4" xfId="0" applyNumberFormat="1" applyFont="1" applyBorder="1" applyAlignment="1">
      <alignment horizontal="center"/>
    </xf>
    <xf numFmtId="165" fontId="4" fillId="0" borderId="4" xfId="0" applyNumberFormat="1" applyFont="1" applyBorder="1" applyAlignment="1">
      <alignment horizontal="left"/>
    </xf>
    <xf numFmtId="0" fontId="4" fillId="0" borderId="4" xfId="0" applyFont="1" applyBorder="1"/>
    <xf numFmtId="0" fontId="4" fillId="4" borderId="5" xfId="0" applyFont="1" applyFill="1" applyBorder="1" applyAlignment="1">
      <alignment horizontal="center"/>
    </xf>
    <xf numFmtId="0" fontId="4" fillId="0" borderId="4" xfId="0" applyFont="1" applyBorder="1" applyAlignment="1">
      <alignment horizontal="left"/>
    </xf>
    <xf numFmtId="165" fontId="4" fillId="0" borderId="4" xfId="0" applyNumberFormat="1" applyFont="1" applyBorder="1" applyAlignment="1">
      <alignment horizontal="center"/>
    </xf>
    <xf numFmtId="164" fontId="9" fillId="0" borderId="4" xfId="0" applyNumberFormat="1" applyFont="1" applyBorder="1" applyAlignment="1">
      <alignment horizontal="center"/>
    </xf>
    <xf numFmtId="0" fontId="4" fillId="4" borderId="3" xfId="0" applyFont="1" applyFill="1" applyBorder="1" applyAlignment="1">
      <alignment horizontal="center" vertical="center"/>
    </xf>
    <xf numFmtId="0" fontId="6" fillId="7" borderId="4" xfId="0" applyFont="1" applyFill="1" applyBorder="1" applyAlignment="1">
      <alignment horizontal="center"/>
    </xf>
    <xf numFmtId="0" fontId="6" fillId="8" borderId="4" xfId="0" applyFont="1" applyFill="1" applyBorder="1" applyAlignment="1">
      <alignment horizontal="center"/>
    </xf>
    <xf numFmtId="4" fontId="4" fillId="0" borderId="4" xfId="0" applyNumberFormat="1" applyFont="1" applyBorder="1" applyAlignment="1">
      <alignment horizontal="left"/>
    </xf>
    <xf numFmtId="0" fontId="4" fillId="0" borderId="3" xfId="0" applyFont="1" applyBorder="1" applyAlignment="1">
      <alignment horizontal="center"/>
    </xf>
    <xf numFmtId="0" fontId="6" fillId="9" borderId="4" xfId="0" applyFont="1" applyFill="1" applyBorder="1" applyAlignment="1">
      <alignment horizontal="center"/>
    </xf>
    <xf numFmtId="0" fontId="7" fillId="10" borderId="3" xfId="0" applyFont="1" applyFill="1" applyBorder="1" applyAlignment="1">
      <alignment horizontal="center"/>
    </xf>
    <xf numFmtId="164" fontId="10" fillId="0" borderId="4" xfId="0" applyNumberFormat="1" applyFont="1" applyBorder="1" applyAlignment="1">
      <alignment horizontal="center"/>
    </xf>
    <xf numFmtId="1" fontId="10" fillId="0" borderId="4" xfId="0" applyNumberFormat="1" applyFont="1" applyBorder="1" applyAlignment="1">
      <alignment horizontal="center"/>
    </xf>
    <xf numFmtId="0" fontId="7" fillId="9" borderId="3" xfId="0" applyFont="1" applyFill="1" applyBorder="1" applyAlignment="1">
      <alignment horizontal="center"/>
    </xf>
    <xf numFmtId="0" fontId="6" fillId="0" borderId="4" xfId="0" applyFont="1" applyBorder="1" applyAlignment="1">
      <alignment horizontal="left"/>
    </xf>
    <xf numFmtId="166" fontId="6" fillId="4" borderId="4" xfId="0" applyNumberFormat="1" applyFont="1" applyFill="1" applyBorder="1" applyAlignment="1">
      <alignment horizontal="center"/>
    </xf>
    <xf numFmtId="0" fontId="7" fillId="11" borderId="3" xfId="0" applyFont="1" applyFill="1" applyBorder="1" applyAlignment="1">
      <alignment horizontal="center"/>
    </xf>
    <xf numFmtId="167" fontId="4" fillId="0" borderId="4" xfId="0" applyNumberFormat="1" applyFont="1" applyBorder="1" applyAlignment="1">
      <alignment horizontal="center"/>
    </xf>
    <xf numFmtId="0" fontId="4" fillId="0" borderId="6" xfId="0" applyFont="1" applyBorder="1" applyAlignment="1">
      <alignment horizontal="center"/>
    </xf>
    <xf numFmtId="0" fontId="4" fillId="12" borderId="5" xfId="0" applyFont="1" applyFill="1" applyBorder="1" applyAlignment="1">
      <alignment horizontal="center"/>
    </xf>
    <xf numFmtId="0" fontId="4" fillId="0" borderId="4" xfId="0" applyFont="1" applyBorder="1" applyAlignment="1">
      <alignment horizontal="center" vertical="center"/>
    </xf>
    <xf numFmtId="0" fontId="4" fillId="4" borderId="4" xfId="0" applyFont="1" applyFill="1" applyBorder="1"/>
    <xf numFmtId="164" fontId="4" fillId="4" borderId="4" xfId="0" applyNumberFormat="1" applyFont="1" applyFill="1" applyBorder="1"/>
    <xf numFmtId="1" fontId="4" fillId="4" borderId="4" xfId="0" applyNumberFormat="1" applyFont="1" applyFill="1" applyBorder="1"/>
    <xf numFmtId="4" fontId="4" fillId="0" borderId="4" xfId="0" applyNumberFormat="1" applyFont="1" applyBorder="1"/>
    <xf numFmtId="0" fontId="11" fillId="4" borderId="4" xfId="0" applyFont="1" applyFill="1" applyBorder="1" applyAlignment="1">
      <alignment horizontal="center"/>
    </xf>
    <xf numFmtId="0" fontId="4" fillId="0" borderId="6" xfId="0" applyFont="1" applyBorder="1" applyAlignment="1">
      <alignment horizontal="center" vertical="center"/>
    </xf>
    <xf numFmtId="0" fontId="4" fillId="4" borderId="5" xfId="0" applyFont="1" applyFill="1" applyBorder="1" applyAlignment="1">
      <alignment horizontal="left"/>
    </xf>
    <xf numFmtId="0" fontId="12" fillId="0" borderId="4" xfId="0" applyFont="1" applyBorder="1" applyAlignment="1">
      <alignment horizontal="left"/>
    </xf>
    <xf numFmtId="4" fontId="9" fillId="0" borderId="4" xfId="0" applyNumberFormat="1" applyFont="1" applyBorder="1" applyAlignment="1">
      <alignment horizontal="left"/>
    </xf>
    <xf numFmtId="0" fontId="4" fillId="4" borderId="0" xfId="0" applyFont="1" applyFill="1" applyAlignment="1">
      <alignment horizontal="left"/>
    </xf>
    <xf numFmtId="0" fontId="4" fillId="4" borderId="3" xfId="0" applyFont="1" applyFill="1" applyBorder="1" applyAlignment="1">
      <alignment horizontal="left" wrapText="1"/>
    </xf>
    <xf numFmtId="0" fontId="6" fillId="4" borderId="3" xfId="0" applyFont="1" applyFill="1" applyBorder="1" applyAlignment="1">
      <alignment horizontal="center"/>
    </xf>
    <xf numFmtId="0" fontId="6" fillId="8" borderId="3" xfId="0" applyFont="1" applyFill="1" applyBorder="1" applyAlignment="1">
      <alignment horizontal="center"/>
    </xf>
    <xf numFmtId="4" fontId="4" fillId="0" borderId="3" xfId="0" applyNumberFormat="1" applyFont="1" applyBorder="1" applyAlignment="1">
      <alignment horizontal="left"/>
    </xf>
    <xf numFmtId="0" fontId="4" fillId="0" borderId="3" xfId="0" applyFont="1" applyBorder="1" applyAlignment="1">
      <alignment horizontal="left"/>
    </xf>
    <xf numFmtId="0" fontId="4" fillId="4" borderId="3" xfId="0" applyFont="1" applyFill="1" applyBorder="1" applyAlignment="1">
      <alignment horizontal="left"/>
    </xf>
    <xf numFmtId="164" fontId="9" fillId="0" borderId="3" xfId="0" applyNumberFormat="1" applyFont="1" applyBorder="1" applyAlignment="1">
      <alignment horizontal="center"/>
    </xf>
    <xf numFmtId="165" fontId="4" fillId="0" borderId="3" xfId="0" applyNumberFormat="1" applyFont="1" applyBorder="1" applyAlignment="1">
      <alignment horizontal="left"/>
    </xf>
    <xf numFmtId="0" fontId="4" fillId="0" borderId="3" xfId="0" applyFont="1" applyBorder="1" applyAlignment="1">
      <alignment horizontal="center" vertical="center"/>
    </xf>
    <xf numFmtId="1" fontId="4" fillId="0" borderId="3" xfId="0" applyNumberFormat="1" applyFont="1" applyBorder="1" applyAlignment="1">
      <alignment horizontal="center"/>
    </xf>
    <xf numFmtId="0" fontId="5" fillId="4" borderId="3" xfId="0" applyFont="1" applyFill="1" applyBorder="1" applyAlignment="1">
      <alignment horizontal="center"/>
    </xf>
    <xf numFmtId="0" fontId="6" fillId="5" borderId="3" xfId="0" applyFont="1" applyFill="1" applyBorder="1" applyAlignment="1">
      <alignment horizontal="center"/>
    </xf>
    <xf numFmtId="164" fontId="6" fillId="0" borderId="3" xfId="0" applyNumberFormat="1" applyFont="1" applyBorder="1" applyAlignment="1">
      <alignment horizontal="center"/>
    </xf>
    <xf numFmtId="0" fontId="4" fillId="0" borderId="3" xfId="0" applyFont="1" applyBorder="1"/>
    <xf numFmtId="0" fontId="6" fillId="7" borderId="3" xfId="0" applyFont="1" applyFill="1" applyBorder="1" applyAlignment="1">
      <alignment horizontal="center"/>
    </xf>
    <xf numFmtId="165" fontId="4" fillId="0" borderId="3" xfId="0" applyNumberFormat="1" applyFont="1" applyBorder="1" applyAlignment="1">
      <alignment horizontal="center"/>
    </xf>
    <xf numFmtId="0" fontId="11" fillId="4" borderId="3" xfId="0" applyFont="1" applyFill="1" applyBorder="1" applyAlignment="1">
      <alignment horizontal="center"/>
    </xf>
    <xf numFmtId="167" fontId="4" fillId="0" borderId="3" xfId="0" applyNumberFormat="1" applyFont="1" applyBorder="1" applyAlignment="1">
      <alignment horizontal="center"/>
    </xf>
    <xf numFmtId="0" fontId="4" fillId="12" borderId="3" xfId="0" applyFont="1" applyFill="1" applyBorder="1" applyAlignment="1">
      <alignment horizontal="center"/>
    </xf>
    <xf numFmtId="164" fontId="4" fillId="4" borderId="3" xfId="0" applyNumberFormat="1" applyFont="1" applyFill="1" applyBorder="1" applyAlignment="1">
      <alignment horizontal="center"/>
    </xf>
    <xf numFmtId="1" fontId="4" fillId="4" borderId="3" xfId="0" applyNumberFormat="1" applyFont="1" applyFill="1" applyBorder="1" applyAlignment="1">
      <alignment horizontal="center"/>
    </xf>
    <xf numFmtId="0" fontId="13" fillId="4" borderId="3" xfId="0" applyFont="1" applyFill="1" applyBorder="1" applyAlignment="1">
      <alignment horizontal="left" wrapText="1"/>
    </xf>
    <xf numFmtId="0" fontId="4" fillId="4" borderId="3" xfId="0" applyFont="1" applyFill="1" applyBorder="1"/>
    <xf numFmtId="0" fontId="14" fillId="4" borderId="3" xfId="0" applyFont="1" applyFill="1" applyBorder="1" applyAlignment="1">
      <alignment horizontal="center"/>
    </xf>
    <xf numFmtId="167" fontId="4" fillId="0" borderId="3" xfId="0" applyNumberFormat="1" applyFont="1" applyBorder="1"/>
    <xf numFmtId="164" fontId="4" fillId="0" borderId="3" xfId="0" applyNumberFormat="1" applyFont="1" applyBorder="1"/>
    <xf numFmtId="1" fontId="4" fillId="0" borderId="3" xfId="0" applyNumberFormat="1" applyFont="1" applyBorder="1"/>
    <xf numFmtId="4" fontId="4" fillId="0" borderId="3" xfId="0" applyNumberFormat="1" applyFont="1" applyBorder="1"/>
    <xf numFmtId="0" fontId="5" fillId="4" borderId="3" xfId="0" applyFont="1" applyFill="1" applyBorder="1" applyAlignment="1">
      <alignment horizontal="left" wrapText="1"/>
    </xf>
    <xf numFmtId="0" fontId="6" fillId="9" borderId="3" xfId="0" applyFont="1" applyFill="1" applyBorder="1" applyAlignment="1">
      <alignment horizontal="center"/>
    </xf>
    <xf numFmtId="0" fontId="6" fillId="0" borderId="3" xfId="0" applyFont="1" applyBorder="1" applyAlignment="1">
      <alignment horizontal="left"/>
    </xf>
    <xf numFmtId="0" fontId="12" fillId="0" borderId="3" xfId="0" applyFont="1" applyBorder="1" applyAlignment="1">
      <alignment horizontal="left"/>
    </xf>
    <xf numFmtId="0" fontId="4" fillId="0" borderId="0" xfId="0" applyFont="1" applyAlignment="1">
      <alignment horizontal="center"/>
    </xf>
    <xf numFmtId="0" fontId="15" fillId="0" borderId="3" xfId="0" applyFont="1" applyBorder="1" applyAlignment="1">
      <alignment horizontal="left" vertical="center" wrapText="1"/>
    </xf>
    <xf numFmtId="0" fontId="4" fillId="13" borderId="5" xfId="0" applyFont="1" applyFill="1" applyBorder="1" applyAlignment="1">
      <alignment horizontal="center"/>
    </xf>
    <xf numFmtId="166" fontId="6" fillId="4" borderId="3" xfId="0" applyNumberFormat="1" applyFont="1" applyFill="1" applyBorder="1" applyAlignment="1">
      <alignment horizontal="center"/>
    </xf>
    <xf numFmtId="0" fontId="4" fillId="4" borderId="0" xfId="0" applyFont="1" applyFill="1" applyAlignment="1">
      <alignment horizontal="left" wrapText="1"/>
    </xf>
    <xf numFmtId="0" fontId="10" fillId="4" borderId="3" xfId="0" applyFont="1" applyFill="1" applyBorder="1" applyAlignment="1">
      <alignment horizontal="left"/>
    </xf>
    <xf numFmtId="0" fontId="4" fillId="12" borderId="3" xfId="0" applyFont="1" applyFill="1" applyBorder="1"/>
    <xf numFmtId="0" fontId="5" fillId="4" borderId="3" xfId="0" applyFont="1" applyFill="1" applyBorder="1"/>
    <xf numFmtId="0" fontId="4" fillId="4" borderId="3" xfId="0" applyFont="1" applyFill="1" applyBorder="1" applyAlignment="1">
      <alignment horizontal="left" vertical="top" wrapText="1"/>
    </xf>
    <xf numFmtId="0" fontId="4" fillId="14" borderId="3" xfId="0" applyFont="1" applyFill="1" applyBorder="1" applyAlignment="1">
      <alignment horizontal="center"/>
    </xf>
    <xf numFmtId="164" fontId="4" fillId="4" borderId="3" xfId="0" applyNumberFormat="1" applyFont="1" applyFill="1" applyBorder="1"/>
    <xf numFmtId="1" fontId="4" fillId="4" borderId="3" xfId="0" applyNumberFormat="1" applyFont="1" applyFill="1" applyBorder="1"/>
    <xf numFmtId="0" fontId="16" fillId="4" borderId="3" xfId="0" applyFont="1" applyFill="1" applyBorder="1" applyAlignment="1">
      <alignment horizontal="left" wrapText="1"/>
    </xf>
    <xf numFmtId="0" fontId="8" fillId="0" borderId="3" xfId="0" applyFont="1" applyBorder="1"/>
    <xf numFmtId="0" fontId="6" fillId="15" borderId="3" xfId="0" applyFont="1" applyFill="1" applyBorder="1" applyAlignment="1">
      <alignment horizontal="center"/>
    </xf>
    <xf numFmtId="165" fontId="10" fillId="0" borderId="3" xfId="0" applyNumberFormat="1" applyFont="1" applyBorder="1" applyAlignment="1">
      <alignment horizontal="left"/>
    </xf>
    <xf numFmtId="0" fontId="17" fillId="4" borderId="3" xfId="0" applyFont="1" applyFill="1" applyBorder="1" applyAlignment="1">
      <alignment horizontal="left"/>
    </xf>
    <xf numFmtId="165" fontId="4" fillId="0" borderId="3" xfId="0" applyNumberFormat="1" applyFont="1" applyBorder="1"/>
    <xf numFmtId="0" fontId="6" fillId="16" borderId="3" xfId="0" applyFont="1" applyFill="1" applyBorder="1" applyAlignment="1">
      <alignment horizontal="center"/>
    </xf>
    <xf numFmtId="0" fontId="18" fillId="4" borderId="3" xfId="0" applyFont="1" applyFill="1" applyBorder="1" applyAlignment="1">
      <alignment horizontal="left" wrapText="1"/>
    </xf>
    <xf numFmtId="0" fontId="4" fillId="4" borderId="4" xfId="0" applyFont="1" applyFill="1" applyBorder="1" applyAlignment="1">
      <alignment horizontal="left" wrapText="1"/>
    </xf>
    <xf numFmtId="0" fontId="4" fillId="4" borderId="6" xfId="0" applyFont="1" applyFill="1" applyBorder="1" applyAlignment="1">
      <alignment horizontal="center"/>
    </xf>
    <xf numFmtId="0" fontId="19" fillId="4" borderId="3" xfId="0" applyFont="1" applyFill="1" applyBorder="1" applyAlignment="1">
      <alignment horizontal="left" wrapText="1"/>
    </xf>
    <xf numFmtId="0" fontId="6" fillId="0" borderId="3" xfId="0" applyFont="1" applyBorder="1" applyAlignment="1">
      <alignment horizontal="center"/>
    </xf>
    <xf numFmtId="164" fontId="10" fillId="0" borderId="3" xfId="0" applyNumberFormat="1" applyFont="1" applyBorder="1" applyAlignment="1">
      <alignment horizontal="center"/>
    </xf>
    <xf numFmtId="0" fontId="10" fillId="0" borderId="3" xfId="0" applyFont="1" applyBorder="1" applyAlignment="1">
      <alignment horizontal="center"/>
    </xf>
    <xf numFmtId="0" fontId="4" fillId="13" borderId="3" xfId="0" applyFont="1" applyFill="1" applyBorder="1" applyAlignment="1">
      <alignment horizontal="center"/>
    </xf>
    <xf numFmtId="165" fontId="9" fillId="0" borderId="3" xfId="0" applyNumberFormat="1" applyFont="1" applyBorder="1" applyAlignment="1">
      <alignment horizontal="left"/>
    </xf>
    <xf numFmtId="0" fontId="20" fillId="4" borderId="3" xfId="0" applyFont="1" applyFill="1" applyBorder="1" applyAlignment="1">
      <alignment horizontal="left" wrapText="1"/>
    </xf>
    <xf numFmtId="0" fontId="4" fillId="0" borderId="3" xfId="0" applyFont="1" applyBorder="1" applyAlignment="1">
      <alignment horizontal="center" vertical="center" wrapText="1"/>
    </xf>
    <xf numFmtId="0" fontId="4" fillId="0" borderId="3" xfId="0" applyFont="1" applyBorder="1" applyAlignment="1">
      <alignment horizontal="center" wrapText="1"/>
    </xf>
    <xf numFmtId="0" fontId="12" fillId="0" borderId="3" xfId="0" applyFont="1" applyBorder="1"/>
    <xf numFmtId="0" fontId="21" fillId="4" borderId="3" xfId="0" applyFont="1" applyFill="1" applyBorder="1" applyAlignment="1">
      <alignment horizontal="center"/>
    </xf>
    <xf numFmtId="0" fontId="22" fillId="4" borderId="3" xfId="0" applyFont="1" applyFill="1" applyBorder="1" applyAlignment="1">
      <alignment horizontal="left" wrapText="1"/>
    </xf>
    <xf numFmtId="167" fontId="4" fillId="0" borderId="5" xfId="0" applyNumberFormat="1" applyFont="1" applyBorder="1" applyAlignment="1">
      <alignment horizontal="center"/>
    </xf>
    <xf numFmtId="0" fontId="8" fillId="0" borderId="5" xfId="0" applyFont="1" applyBorder="1"/>
    <xf numFmtId="0" fontId="23" fillId="0" borderId="3" xfId="0" applyFont="1" applyBorder="1" applyAlignment="1">
      <alignment horizontal="center"/>
    </xf>
    <xf numFmtId="0" fontId="24" fillId="4" borderId="3" xfId="0" applyFont="1" applyFill="1" applyBorder="1" applyAlignment="1">
      <alignment horizontal="center"/>
    </xf>
    <xf numFmtId="0" fontId="25" fillId="4" borderId="3" xfId="0" applyFont="1" applyFill="1" applyBorder="1" applyAlignment="1">
      <alignment horizontal="left" wrapText="1"/>
    </xf>
    <xf numFmtId="0" fontId="8" fillId="4" borderId="3" xfId="0" applyFont="1" applyFill="1" applyBorder="1" applyAlignment="1">
      <alignment horizontal="left" wrapText="1"/>
    </xf>
    <xf numFmtId="0" fontId="6" fillId="17" borderId="3" xfId="0" applyFont="1" applyFill="1" applyBorder="1" applyAlignment="1">
      <alignment horizontal="center"/>
    </xf>
    <xf numFmtId="3" fontId="4" fillId="0" borderId="6" xfId="0" applyNumberFormat="1" applyFont="1" applyBorder="1" applyAlignment="1">
      <alignment horizontal="center"/>
    </xf>
    <xf numFmtId="3" fontId="2" fillId="18" borderId="3" xfId="0" applyNumberFormat="1" applyFont="1" applyFill="1" applyBorder="1" applyAlignment="1">
      <alignment horizontal="center"/>
    </xf>
    <xf numFmtId="0" fontId="26" fillId="4" borderId="0" xfId="0" applyFont="1" applyFill="1" applyAlignment="1">
      <alignment horizontal="left" wrapText="1"/>
    </xf>
    <xf numFmtId="0" fontId="14" fillId="0" borderId="3"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4" fillId="19" borderId="4" xfId="0" applyFont="1" applyFill="1" applyBorder="1" applyAlignment="1">
      <alignment horizontal="center"/>
    </xf>
    <xf numFmtId="164" fontId="4" fillId="0" borderId="4" xfId="0" applyNumberFormat="1" applyFont="1" applyBorder="1"/>
    <xf numFmtId="0" fontId="4" fillId="0" borderId="4" xfId="0" applyFont="1" applyBorder="1" applyAlignment="1">
      <alignment horizontal="center" wrapText="1"/>
    </xf>
    <xf numFmtId="1" fontId="4" fillId="12" borderId="4" xfId="0" applyNumberFormat="1" applyFont="1" applyFill="1" applyBorder="1" applyAlignment="1">
      <alignment horizontal="center"/>
    </xf>
    <xf numFmtId="0" fontId="9" fillId="0" borderId="4" xfId="0" applyFont="1" applyBorder="1" applyAlignment="1">
      <alignment horizontal="center" vertical="center"/>
    </xf>
    <xf numFmtId="0" fontId="14" fillId="0" borderId="4" xfId="0" applyFont="1" applyBorder="1" applyAlignment="1">
      <alignment horizontal="center"/>
    </xf>
    <xf numFmtId="0" fontId="6" fillId="16" borderId="4" xfId="0" applyFont="1" applyFill="1" applyBorder="1" applyAlignment="1">
      <alignment horizontal="center"/>
    </xf>
    <xf numFmtId="0" fontId="23" fillId="0" borderId="4" xfId="0" applyFont="1" applyBorder="1" applyAlignment="1">
      <alignment horizontal="center"/>
    </xf>
    <xf numFmtId="3" fontId="4" fillId="0" borderId="4" xfId="0" applyNumberFormat="1" applyFont="1" applyBorder="1" applyAlignment="1">
      <alignment horizontal="center"/>
    </xf>
    <xf numFmtId="0" fontId="4" fillId="19" borderId="5" xfId="0" applyFont="1" applyFill="1" applyBorder="1" applyAlignment="1">
      <alignment horizontal="center"/>
    </xf>
    <xf numFmtId="0" fontId="6" fillId="8" borderId="5" xfId="0" applyFont="1" applyFill="1" applyBorder="1" applyAlignment="1">
      <alignment horizontal="center"/>
    </xf>
    <xf numFmtId="0" fontId="21" fillId="4" borderId="4" xfId="0" applyFont="1" applyFill="1" applyBorder="1" applyAlignment="1">
      <alignment horizontal="center"/>
    </xf>
    <xf numFmtId="0" fontId="6" fillId="5" borderId="5" xfId="0" applyFont="1" applyFill="1" applyBorder="1" applyAlignment="1">
      <alignment horizontal="center"/>
    </xf>
    <xf numFmtId="0" fontId="6" fillId="15" borderId="5" xfId="0" applyFont="1" applyFill="1" applyBorder="1" applyAlignment="1">
      <alignment horizontal="center"/>
    </xf>
    <xf numFmtId="0" fontId="4" fillId="20" borderId="5" xfId="0" applyFont="1" applyFill="1" applyBorder="1" applyAlignment="1">
      <alignment horizontal="center"/>
    </xf>
    <xf numFmtId="1" fontId="4" fillId="4" borderId="4" xfId="0" applyNumberFormat="1" applyFont="1" applyFill="1" applyBorder="1" applyAlignment="1">
      <alignment horizontal="center"/>
    </xf>
    <xf numFmtId="164" fontId="9" fillId="0" borderId="5" xfId="0" applyNumberFormat="1" applyFont="1" applyBorder="1" applyAlignment="1">
      <alignment horizontal="center"/>
    </xf>
    <xf numFmtId="0" fontId="6" fillId="7" borderId="5" xfId="0" applyFont="1" applyFill="1" applyBorder="1" applyAlignment="1">
      <alignment horizontal="center"/>
    </xf>
    <xf numFmtId="0" fontId="4" fillId="21" borderId="4" xfId="0" applyFont="1" applyFill="1" applyBorder="1" applyAlignment="1">
      <alignment horizontal="center"/>
    </xf>
    <xf numFmtId="164" fontId="4" fillId="4" borderId="4" xfId="0" applyNumberFormat="1" applyFont="1" applyFill="1" applyBorder="1" applyAlignment="1">
      <alignment horizontal="center"/>
    </xf>
    <xf numFmtId="165" fontId="4" fillId="0" borderId="4" xfId="0" applyNumberFormat="1" applyFont="1" applyBorder="1"/>
    <xf numFmtId="0" fontId="6" fillId="16" borderId="5" xfId="0" applyFont="1" applyFill="1" applyBorder="1" applyAlignment="1">
      <alignment horizontal="center"/>
    </xf>
    <xf numFmtId="0" fontId="6" fillId="9" borderId="5" xfId="0" applyFont="1" applyFill="1" applyBorder="1" applyAlignment="1">
      <alignment horizontal="center"/>
    </xf>
    <xf numFmtId="165" fontId="4" fillId="0" borderId="5" xfId="0" applyNumberFormat="1" applyFont="1" applyBorder="1" applyAlignment="1">
      <alignment horizontal="left"/>
    </xf>
    <xf numFmtId="0" fontId="4" fillId="0" borderId="0" xfId="0" applyFont="1"/>
    <xf numFmtId="0" fontId="5" fillId="21" borderId="4" xfId="0" applyFont="1" applyFill="1" applyBorder="1" applyAlignment="1">
      <alignment horizontal="center"/>
    </xf>
    <xf numFmtId="0" fontId="4" fillId="0" borderId="5" xfId="0" applyFont="1" applyBorder="1" applyAlignment="1">
      <alignment horizontal="left"/>
    </xf>
    <xf numFmtId="0" fontId="6" fillId="19" borderId="5" xfId="0" applyFont="1" applyFill="1" applyBorder="1" applyAlignment="1">
      <alignment horizontal="center"/>
    </xf>
    <xf numFmtId="0" fontId="6" fillId="17" borderId="5" xfId="0" applyFont="1" applyFill="1" applyBorder="1" applyAlignment="1">
      <alignment horizontal="center"/>
    </xf>
    <xf numFmtId="0" fontId="4" fillId="12" borderId="4" xfId="0" applyFont="1" applyFill="1" applyBorder="1"/>
    <xf numFmtId="0" fontId="4" fillId="14" borderId="4" xfId="0" applyFont="1" applyFill="1" applyBorder="1" applyAlignment="1">
      <alignment horizontal="center"/>
    </xf>
    <xf numFmtId="0" fontId="24" fillId="0" borderId="4" xfId="0" applyFont="1" applyBorder="1" applyAlignment="1">
      <alignment horizontal="center"/>
    </xf>
    <xf numFmtId="0" fontId="4" fillId="22" borderId="4" xfId="0" applyFont="1" applyFill="1" applyBorder="1" applyAlignment="1">
      <alignment horizontal="center"/>
    </xf>
    <xf numFmtId="0" fontId="17" fillId="4" borderId="4" xfId="0" applyFont="1" applyFill="1" applyBorder="1" applyAlignment="1">
      <alignment horizontal="left"/>
    </xf>
    <xf numFmtId="165" fontId="9" fillId="0" borderId="5" xfId="0" applyNumberFormat="1" applyFont="1" applyBorder="1" applyAlignment="1">
      <alignment horizontal="left"/>
    </xf>
    <xf numFmtId="0" fontId="4" fillId="12" borderId="4" xfId="0" applyFont="1" applyFill="1" applyBorder="1" applyAlignment="1">
      <alignment horizontal="left"/>
    </xf>
    <xf numFmtId="0" fontId="9" fillId="0" borderId="3" xfId="0" applyFont="1" applyBorder="1" applyAlignment="1">
      <alignment horizontal="center" vertical="center"/>
    </xf>
    <xf numFmtId="0" fontId="4" fillId="19" borderId="5" xfId="0" applyFont="1" applyFill="1" applyBorder="1"/>
    <xf numFmtId="0" fontId="4" fillId="0" borderId="5" xfId="0" applyFont="1" applyBorder="1"/>
    <xf numFmtId="164" fontId="4" fillId="0" borderId="5" xfId="0" applyNumberFormat="1" applyFont="1" applyBorder="1"/>
    <xf numFmtId="165" fontId="4" fillId="0" borderId="5" xfId="0" applyNumberFormat="1" applyFont="1" applyBorder="1"/>
    <xf numFmtId="0" fontId="4" fillId="4" borderId="0" xfId="0" applyFont="1" applyFill="1" applyAlignment="1">
      <alignment horizontal="center"/>
    </xf>
    <xf numFmtId="0" fontId="4" fillId="22" borderId="6" xfId="0" applyFont="1" applyFill="1" applyBorder="1" applyAlignment="1">
      <alignment horizontal="center"/>
    </xf>
    <xf numFmtId="1" fontId="4" fillId="0" borderId="4" xfId="0" applyNumberFormat="1" applyFont="1" applyBorder="1"/>
    <xf numFmtId="167" fontId="4" fillId="0" borderId="4" xfId="0" applyNumberFormat="1" applyFont="1" applyBorder="1"/>
    <xf numFmtId="167" fontId="4" fillId="0" borderId="5" xfId="0" applyNumberFormat="1" applyFont="1" applyBorder="1"/>
    <xf numFmtId="1" fontId="4" fillId="0" borderId="5" xfId="0" applyNumberFormat="1" applyFont="1" applyBorder="1" applyAlignment="1">
      <alignment horizontal="center"/>
    </xf>
    <xf numFmtId="0" fontId="12" fillId="0" borderId="4" xfId="0" applyFont="1" applyBorder="1"/>
    <xf numFmtId="165" fontId="10" fillId="0" borderId="5" xfId="0" applyNumberFormat="1" applyFont="1" applyBorder="1" applyAlignment="1">
      <alignment horizontal="left"/>
    </xf>
    <xf numFmtId="0" fontId="24" fillId="4" borderId="4" xfId="0" applyFont="1" applyFill="1" applyBorder="1" applyAlignment="1">
      <alignment horizontal="center"/>
    </xf>
    <xf numFmtId="0" fontId="6" fillId="4" borderId="5" xfId="0" applyFont="1" applyFill="1" applyBorder="1" applyAlignment="1">
      <alignment horizontal="center"/>
    </xf>
    <xf numFmtId="0" fontId="6" fillId="15" borderId="4" xfId="0" applyFont="1" applyFill="1" applyBorder="1" applyAlignment="1">
      <alignment horizontal="center"/>
    </xf>
    <xf numFmtId="0" fontId="4" fillId="4" borderId="6" xfId="0" applyFont="1" applyFill="1" applyBorder="1" applyAlignment="1">
      <alignment horizontal="left"/>
    </xf>
    <xf numFmtId="0" fontId="4" fillId="19" borderId="6" xfId="0" applyFont="1" applyFill="1" applyBorder="1" applyAlignment="1">
      <alignment horizontal="center"/>
    </xf>
    <xf numFmtId="0" fontId="6" fillId="15" borderId="7" xfId="0" applyFont="1" applyFill="1" applyBorder="1" applyAlignment="1">
      <alignment horizontal="center"/>
    </xf>
    <xf numFmtId="164" fontId="4" fillId="0" borderId="8" xfId="0" applyNumberFormat="1" applyFont="1" applyBorder="1" applyAlignment="1">
      <alignment horizontal="center"/>
    </xf>
    <xf numFmtId="164" fontId="4" fillId="0" borderId="6" xfId="0" applyNumberFormat="1" applyFont="1" applyBorder="1" applyAlignment="1">
      <alignment horizontal="center"/>
    </xf>
    <xf numFmtId="165" fontId="4" fillId="0" borderId="6" xfId="0" applyNumberFormat="1" applyFont="1" applyBorder="1" applyAlignment="1">
      <alignment horizontal="left"/>
    </xf>
    <xf numFmtId="0" fontId="4" fillId="0" borderId="6" xfId="0" applyFont="1" applyBorder="1" applyAlignment="1">
      <alignment horizontal="left"/>
    </xf>
    <xf numFmtId="0" fontId="4" fillId="0" borderId="6" xfId="0" applyFont="1" applyBorder="1"/>
    <xf numFmtId="0" fontId="6" fillId="16" borderId="7" xfId="0" applyFont="1" applyFill="1" applyBorder="1" applyAlignment="1">
      <alignment horizontal="center"/>
    </xf>
    <xf numFmtId="0" fontId="6" fillId="5" borderId="7" xfId="0" applyFont="1" applyFill="1" applyBorder="1" applyAlignment="1">
      <alignment horizontal="center"/>
    </xf>
    <xf numFmtId="0" fontId="8" fillId="0" borderId="0" xfId="0" applyFont="1"/>
    <xf numFmtId="0" fontId="16" fillId="0" borderId="0" xfId="0" applyFont="1"/>
    <xf numFmtId="0" fontId="1" fillId="2" borderId="0" xfId="0" applyFont="1" applyFill="1" applyAlignment="1">
      <alignment horizontal="center"/>
    </xf>
    <xf numFmtId="0" fontId="2" fillId="2" borderId="0" xfId="0" applyFont="1" applyFill="1" applyAlignment="1">
      <alignment horizontal="center"/>
    </xf>
    <xf numFmtId="0" fontId="2" fillId="18" borderId="0" xfId="0" applyFont="1" applyFill="1" applyAlignment="1">
      <alignment horizontal="center"/>
    </xf>
    <xf numFmtId="0" fontId="2" fillId="23" borderId="0" xfId="0" applyFont="1" applyFill="1" applyAlignment="1">
      <alignment horizontal="center"/>
    </xf>
    <xf numFmtId="0" fontId="2" fillId="2" borderId="2" xfId="0" applyFont="1" applyFill="1" applyBorder="1" applyAlignment="1">
      <alignment horizontal="center"/>
    </xf>
    <xf numFmtId="0" fontId="10" fillId="4" borderId="4" xfId="0" applyFont="1" applyFill="1" applyBorder="1" applyAlignment="1">
      <alignment horizontal="left"/>
    </xf>
    <xf numFmtId="0" fontId="7" fillId="24" borderId="3" xfId="0" applyFont="1" applyFill="1" applyBorder="1" applyAlignment="1">
      <alignment horizontal="center"/>
    </xf>
    <xf numFmtId="0" fontId="2" fillId="11" borderId="4" xfId="0" applyFont="1" applyFill="1" applyBorder="1" applyAlignment="1">
      <alignment horizontal="center"/>
    </xf>
    <xf numFmtId="0" fontId="2" fillId="18" borderId="3" xfId="0" applyFont="1" applyFill="1" applyBorder="1" applyAlignment="1">
      <alignment horizontal="center"/>
    </xf>
    <xf numFmtId="166" fontId="6" fillId="0" borderId="4" xfId="0" applyNumberFormat="1" applyFont="1" applyBorder="1" applyAlignment="1">
      <alignment horizontal="center"/>
    </xf>
    <xf numFmtId="0" fontId="4" fillId="13" borderId="4" xfId="0" applyFont="1" applyFill="1" applyBorder="1" applyAlignment="1">
      <alignment horizontal="center"/>
    </xf>
    <xf numFmtId="0" fontId="28" fillId="0" borderId="3" xfId="0" applyFont="1" applyBorder="1" applyAlignment="1">
      <alignment horizontal="center"/>
    </xf>
    <xf numFmtId="0" fontId="28" fillId="0" borderId="0" xfId="0" applyFont="1"/>
    <xf numFmtId="0" fontId="4" fillId="0" borderId="5" xfId="0" applyFont="1" applyBorder="1" applyAlignment="1">
      <alignment horizontal="center" vertical="center"/>
    </xf>
    <xf numFmtId="0" fontId="28" fillId="0" borderId="3" xfId="0" applyFont="1" applyBorder="1" applyAlignment="1">
      <alignment horizontal="center" vertical="center"/>
    </xf>
    <xf numFmtId="0" fontId="4" fillId="4" borderId="5" xfId="0" applyFont="1" applyFill="1" applyBorder="1" applyAlignment="1">
      <alignment horizontal="center" vertical="center"/>
    </xf>
    <xf numFmtId="0" fontId="0" fillId="0" borderId="12" xfId="0" pivotButton="1" applyBorder="1"/>
    <xf numFmtId="0" fontId="0" fillId="0" borderId="13" xfId="0" pivotButton="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pivotButton="1" applyBorder="1"/>
    <xf numFmtId="164" fontId="0" fillId="0" borderId="19" xfId="0" applyNumberFormat="1" applyBorder="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0" xfId="0" applyFont="1" applyFill="1" applyAlignment="1">
      <alignment horizontal="center" vertical="center"/>
    </xf>
    <xf numFmtId="1"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8" fillId="0" borderId="9" xfId="0" applyFont="1" applyBorder="1" applyAlignment="1">
      <alignment horizontal="center"/>
    </xf>
    <xf numFmtId="0" fontId="28" fillId="0" borderId="2" xfId="0" applyFont="1" applyBorder="1" applyAlignment="1">
      <alignment horizontal="center" vertical="center"/>
    </xf>
    <xf numFmtId="0" fontId="27" fillId="0" borderId="10" xfId="0" applyFont="1" applyBorder="1" applyAlignment="1"/>
    <xf numFmtId="0" fontId="27" fillId="0" borderId="6" xfId="0" applyFont="1" applyBorder="1" applyAlignment="1"/>
    <xf numFmtId="0" fontId="27" fillId="0" borderId="11" xfId="0" applyFont="1" applyBorder="1" applyAlignment="1"/>
    <xf numFmtId="0" fontId="27" fillId="0" borderId="5" xfId="0" applyFont="1" applyBorder="1" applyAlignment="1"/>
  </cellXfs>
  <cellStyles count="1">
    <cellStyle name="Normal" xfId="0" builtinId="0"/>
  </cellStyles>
  <dxfs count="22">
    <dxf>
      <fill>
        <patternFill patternType="solid">
          <fgColor rgb="FFFF9900"/>
          <bgColor rgb="FFFF9900"/>
        </patternFill>
      </fill>
    </dxf>
    <dxf>
      <fill>
        <patternFill patternType="solid">
          <fgColor rgb="FF0000FF"/>
          <bgColor rgb="FF0000FF"/>
        </patternFill>
      </fill>
    </dxf>
    <dxf>
      <fill>
        <patternFill patternType="solid">
          <fgColor rgb="FFCCCCCC"/>
          <bgColor rgb="FFCCCCCC"/>
        </patternFill>
      </fill>
    </dxf>
    <dxf>
      <fill>
        <patternFill patternType="solid">
          <fgColor rgb="FFFF0000"/>
          <bgColor rgb="FFFF0000"/>
        </patternFill>
      </fill>
    </dxf>
    <dxf>
      <fill>
        <patternFill patternType="solid">
          <fgColor theme="7"/>
          <bgColor theme="7"/>
        </patternFill>
      </fill>
    </dxf>
    <dxf>
      <font>
        <b/>
      </font>
      <fill>
        <patternFill patternType="solid">
          <fgColor rgb="FFFBBC04"/>
          <bgColor rgb="FFFBBC04"/>
        </patternFill>
      </fill>
    </dxf>
    <dxf>
      <font>
        <b/>
        <color rgb="FFFFFFFF"/>
      </font>
      <fill>
        <patternFill patternType="solid">
          <fgColor rgb="FF1155CC"/>
          <bgColor rgb="FF1155CC"/>
        </patternFill>
      </fill>
    </dxf>
    <dxf>
      <font>
        <b/>
        <color rgb="FFFFFFFF"/>
      </font>
      <fill>
        <patternFill patternType="solid">
          <fgColor rgb="FFCC0000"/>
          <bgColor rgb="FFCC0000"/>
        </patternFill>
      </fill>
    </dxf>
    <dxf>
      <font>
        <b/>
        <color rgb="FF000000"/>
      </font>
      <fill>
        <patternFill patternType="solid">
          <fgColor rgb="FFFF9900"/>
          <bgColor rgb="FFFF9900"/>
        </patternFill>
      </fill>
    </dxf>
    <dxf>
      <fill>
        <patternFill patternType="solid">
          <fgColor rgb="FFF4CCCC"/>
          <bgColor rgb="FFF4CCCC"/>
        </patternFill>
      </fill>
    </dxf>
    <dxf>
      <fill>
        <patternFill patternType="solid">
          <fgColor rgb="FFD9EAD3"/>
          <bgColor rgb="FFD9EAD3"/>
        </patternFill>
      </fill>
    </dxf>
    <dxf>
      <fill>
        <patternFill patternType="solid">
          <fgColor rgb="FFFF9900"/>
          <bgColor rgb="FFFF9900"/>
        </patternFill>
      </fill>
    </dxf>
    <dxf>
      <fill>
        <patternFill patternType="solid">
          <fgColor rgb="FF0000FF"/>
          <bgColor rgb="FF0000FF"/>
        </patternFill>
      </fill>
    </dxf>
    <dxf>
      <fill>
        <patternFill patternType="solid">
          <fgColor rgb="FFCCCCCC"/>
          <bgColor rgb="FFCCCCCC"/>
        </patternFill>
      </fill>
    </dxf>
    <dxf>
      <fill>
        <patternFill patternType="solid">
          <fgColor rgb="FFFF0000"/>
          <bgColor rgb="FFFF0000"/>
        </patternFill>
      </fill>
    </dxf>
    <dxf>
      <fill>
        <patternFill patternType="solid">
          <fgColor theme="7"/>
          <bgColor theme="7"/>
        </patternFill>
      </fill>
    </dxf>
    <dxf>
      <font>
        <b/>
      </font>
      <fill>
        <patternFill patternType="solid">
          <fgColor rgb="FFFBBC04"/>
          <bgColor rgb="FFFBBC04"/>
        </patternFill>
      </fill>
    </dxf>
    <dxf>
      <font>
        <b/>
        <color rgb="FFFFFFFF"/>
      </font>
      <fill>
        <patternFill patternType="solid">
          <fgColor rgb="FF1155CC"/>
          <bgColor rgb="FF1155CC"/>
        </patternFill>
      </fill>
    </dxf>
    <dxf>
      <font>
        <b/>
        <color rgb="FFFFFFFF"/>
      </font>
      <fill>
        <patternFill patternType="solid">
          <fgColor rgb="FFCC0000"/>
          <bgColor rgb="FFCC0000"/>
        </patternFill>
      </fill>
    </dxf>
    <dxf>
      <font>
        <b/>
        <color rgb="FF000000"/>
      </font>
      <fill>
        <patternFill patternType="solid">
          <fgColor rgb="FFFF9900"/>
          <bgColor rgb="FFFF9900"/>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422.440083449073" refreshedVersion="8" recordCount="516" xr:uid="{00000000-000A-0000-FFFF-FFFF00000000}">
  <cacheSource type="worksheet">
    <worksheetSource ref="A1:AO517" sheet="COMISSIONAMENTO"/>
  </cacheSource>
  <cacheFields count="41">
    <cacheField name="CÓD." numFmtId="0">
      <sharedItems containsSemiMixedTypes="0" containsString="0" containsNumber="1" containsInteger="1" minValue="3" maxValue="2192"/>
    </cacheField>
    <cacheField name="ITEM" numFmtId="0">
      <sharedItems containsNonDate="0"/>
    </cacheField>
    <cacheField name="ESPECIFICAÇÕES" numFmtId="0">
      <sharedItems containsNonDate="0" containsBlank="1"/>
    </cacheField>
    <cacheField name="GND" numFmtId="0">
      <sharedItems containsString="0" containsBlank="1" containsNumber="1" containsInteger="1" minValue="3" maxValue="3"/>
    </cacheField>
    <cacheField name="COD. CADUM" numFmtId="0">
      <sharedItems containsBlank="1" containsMixedTypes="1" containsNumber="1" containsInteger="1" minValue="61" maxValue="51560"/>
    </cacheField>
    <cacheField name="QUANTITATIVO NECESSÁRIO" numFmtId="0">
      <sharedItems containsString="0" containsBlank="1" containsNumber="1" containsInteger="1" minValue="1" maxValue="600"/>
    </cacheField>
    <cacheField name="QUANTITATIVO EM ESTOQUE" numFmtId="0">
      <sharedItems containsString="0" containsBlank="1" containsNumber="1" containsInteger="1" minValue="0" maxValue="24569"/>
    </cacheField>
    <cacheField name="PROGRAMA DO SALDO EM ESTOQUE" numFmtId="0">
      <sharedItems containsNonDate="0" containsBlank="1"/>
    </cacheField>
    <cacheField name="PRIORIDADE" numFmtId="0">
      <sharedItems containsDate="1" containsString="0" containsBlank="1" containsMixedTypes="1" minDate="1899-12-31T04:01:03" maxDate="1899-12-31T00:09:04"/>
    </cacheField>
    <cacheField name="RESP. pelo CADUM" numFmtId="0">
      <sharedItems containsNonDate="0" containsBlank="1"/>
    </cacheField>
    <cacheField name="BLOCO" numFmtId="0">
      <sharedItems containsNonDate="0" containsBlank="1"/>
    </cacheField>
    <cacheField name="CATEGORIA" numFmtId="0">
      <sharedItems containsNonDate="0" containsBlank="1"/>
    </cacheField>
    <cacheField name="RESPONSÁVEL PELA AQUISIÇÃO (SOLICITANTE)" numFmtId="0">
      <sharedItems containsNonDate="0"/>
    </cacheField>
    <cacheField name="EXECUTIVA DE ABERTURA DO PROCESSO" numFmtId="0">
      <sharedItems containsNonDate="0" containsBlank="1"/>
    </cacheField>
    <cacheField name="FORMA DE AQUISIÇÃO" numFmtId="0">
      <sharedItems containsNonDate="0" containsBlank="1"/>
    </cacheField>
    <cacheField name="MODALIDADE" numFmtId="0">
      <sharedItems containsNonDate="0" containsBlank="1"/>
    </cacheField>
    <cacheField name="SEI" numFmtId="0">
      <sharedItems containsNonDate="0" containsBlank="1" count="56">
        <s v="33.015694/2024-88"/>
        <s v="33.006359/2024-99"/>
        <s v="33.007450/2024-21"/>
        <s v="33.013681/2023-93"/>
        <s v="33.000244/2022-29"/>
        <s v="33.006231/2024-25"/>
        <s v="33.010631/2024-35"/>
        <s v="33.011301/2023-86"/>
        <m/>
        <s v="33.004571/2024-11"/>
        <s v="33.016375/2023-17"/>
        <s v="33.017455/2024-62"/>
        <s v="33.018482/2024-52"/>
        <s v="33.019028/2024-19"/>
        <s v="33.012299/2024-43"/>
        <s v="05.000012/2022-16"/>
        <s v="33.011383/2023-69"/>
        <s v="33.017707/2023-72"/>
        <s v="33.008083/2023-01"/>
        <s v="33.017249/2023-71"/>
        <s v="33.000710/2023-57"/>
        <s v="33.017787/2023-66"/>
        <s v="33.008259/2023-16"/>
        <s v="33.014183/2023-68"/>
        <s v="33.002674/2023-66"/>
        <s v="33.006375/2024-81"/>
        <s v="33.051958/2023-86"/>
        <s v="33.002803/2023-16"/>
        <s v="33.017642/2023-65"/>
        <s v="48/2022 - CPLMSA"/>
        <s v="33.058145/2023-17"/>
        <s v="33.018188/2024-41"/>
        <s v="33.012443/2023-61"/>
        <s v="33.000807/2023-60"/>
        <s v="33.007808/2024-16"/>
        <s v="039/2022 CI-422 B.B - 953347"/>
        <s v="Nº 038/2023 - CPLMSA"/>
        <s v="33.013586/2023-90"/>
        <s v="33.022784/2023-44"/>
        <s v="CI 137/2020 B.B. 960215"/>
        <s v="33.018848/2024-93"/>
        <s v="Nº 047/2022 - CPLMSA"/>
        <s v="Nº 059/2022 - CPLMSA"/>
        <s v="33.024450/2023-13"/>
        <s v="33.016521/2024-87                                Nº 040/2022 - CPLMSA"/>
        <s v="Nº 006/2023 - CPLMSA"/>
        <s v="33.000511/2022-68"/>
        <s v="02.002127/2023-48"/>
        <s v="33.003834/2022-11"/>
        <s v="33.007755/2023-52"/>
        <s v="33.014804/2024-94"/>
        <s v="33.007004/2023-36"/>
        <s v="33.000502/2022-77"/>
        <s v="33.028716/2023-99"/>
        <s v="33.015651/2024-01"/>
        <s v="33.011383/2023-70"/>
      </sharedItems>
    </cacheField>
    <cacheField name="MOTIVO DO REINICIO" numFmtId="0">
      <sharedItems containsNonDate="0" containsBlank="1"/>
    </cacheField>
    <cacheField name="SETOR ATUAL" numFmtId="0">
      <sharedItems containsNonDate="0" containsBlank="1"/>
    </cacheField>
    <cacheField name="ETAPA ATUAL" numFmtId="0">
      <sharedItems containsNonDate="0" count="10">
        <s v="ORÇAMENTO"/>
        <s v="SCC"/>
        <s v="COTAÇÃO"/>
        <s v="ATA EM VIGÊNCIA"/>
        <s v="ESTOQUE"/>
        <s v="ELABORAÇÃO DE TR"/>
        <s v="AVALIAÇÃO E CLASSIFICAÇÃO DE PROPOSTAS"/>
        <s v="ADJUDICAÇÃO E HOMOLOGAÇÃO"/>
        <s v="LEVANTAMENTO DE ITENS"/>
        <s v="COMODATO"/>
      </sharedItems>
    </cacheField>
    <cacheField name="TÉRMINO DA ETAPA ATUAL" numFmtId="0">
      <sharedItems containsNonDate="0" containsDate="1" containsString="0" containsBlank="1" minDate="2024-03-29T00:00:00" maxDate="2024-04-29T00:00:00"/>
    </cacheField>
    <cacheField name="STATUS DA ETAPA ATUAL" numFmtId="164">
      <sharedItems containsNonDate="0" count="4">
        <s v="VENCIDA"/>
        <s v="CONCLUÍDO"/>
        <s v="SEM PACTUAÇÃO"/>
        <s v="EXECUÇÃO" u="1"/>
      </sharedItems>
    </cacheField>
    <cacheField name="STATUS (PROCESSO DE AQUISIÇÃO) " numFmtId="0">
      <sharedItems containsNonDate="0"/>
    </cacheField>
    <cacheField name="INÍCIO (PROCESSO DE AQUISIÇÃO)" numFmtId="164">
      <sharedItems containsNonDate="0" containsDate="1" containsString="0" containsBlank="1" minDate="2022-03-01T00:00:00" maxDate="2024-03-30T00:00:00"/>
    </cacheField>
    <cacheField name="TÉRMINO PACTUADO (PROCESSO DE AQUISIÇÃO)" numFmtId="164">
      <sharedItems containsNonDate="0" containsDate="1" containsString="0" containsBlank="1" minDate="2022-08-28T00:00:00" maxDate="2024-09-26T00:00:00"/>
    </cacheField>
    <cacheField name="TÉRMINO PREVISTO" numFmtId="164">
      <sharedItems containsNonDate="0" containsDate="1" containsString="0" containsBlank="1" minDate="2004-09-17T00:00:00" maxDate="2025-01-23T00:00:00"/>
    </cacheField>
    <cacheField name="SINAL DE ALERTA" numFmtId="3">
      <sharedItems containsBlank="1" containsMixedTypes="1" containsNumber="1" containsInteger="1" minValue="-237" maxValue="168"/>
    </cacheField>
    <cacheField name="MARCO" numFmtId="164">
      <sharedItems containsNonDate="0" containsDate="1" containsString="0" containsBlank="1" minDate="2024-11-27T00:00:00" maxDate="2025-01-08T00:00:00"/>
    </cacheField>
    <cacheField name="VIGÊNCIA DA ATA/CONTRATO" numFmtId="0">
      <sharedItems containsNonDate="0" containsDate="1" containsString="0" containsBlank="1" minDate="2024-03-28T00:00:00" maxDate="2025-03-15T00:00:00"/>
    </cacheField>
    <cacheField name="NÚMERO DA ATA" numFmtId="0">
      <sharedItems containsNonDate="0" containsBlank="1"/>
    </cacheField>
    <cacheField name="SALDO DA ATA/QUANTITATIVO DO PROCESSO" numFmtId="0">
      <sharedItems containsString="0" containsBlank="1" containsNumber="1" containsInteger="1" minValue="0" maxValue="22500"/>
    </cacheField>
    <cacheField name="DATA ATUALIZAÇÃO" numFmtId="0">
      <sharedItems containsDate="1" containsString="0" containsBlank="1" containsMixedTypes="1" minDate="2023-10-04T00:00:00" maxDate="2024-04-10T00:00:00"/>
    </cacheField>
    <cacheField name="UPAE CASA AMARELA" numFmtId="0">
      <sharedItems containsString="0" containsBlank="1" containsNumber="1" containsInteger="1" minValue="0" maxValue="137"/>
    </cacheField>
    <cacheField name="HOSPITAL DA CRIANÇA" numFmtId="0">
      <sharedItems containsString="0" containsBlank="1" containsNumber="1" containsInteger="1" minValue="1" maxValue="300"/>
    </cacheField>
    <cacheField name="NDI LESSA" numFmtId="0">
      <sharedItems containsString="0" containsBlank="1" containsNumber="1" containsInteger="1" minValue="1" maxValue="300"/>
    </cacheField>
    <cacheField name="NDI ALBERT SABIN" numFmtId="0">
      <sharedItems containsString="0" containsBlank="1" containsNumber="1" containsInteger="1" minValue="1" maxValue="200"/>
    </cacheField>
    <cacheField name="NDI CER" numFmtId="0">
      <sharedItems containsString="0" containsBlank="1" containsNumber="1" containsInteger="1" minValue="1" maxValue="100"/>
    </cacheField>
    <cacheField name="VALOR UNITÁRIO DO ITEM" numFmtId="0">
      <sharedItems containsBlank="1" containsMixedTypes="1" containsNumber="1" minValue="224.15" maxValue="6900"/>
    </cacheField>
    <cacheField name="VALOR GLOBAL DA LICITAÇÃO" numFmtId="0">
      <sharedItems containsNonDate="0" containsBlank="1"/>
    </cacheField>
    <cacheField name="OBSERVAÇÕES" numFmtId="0">
      <sharedItems containsNonDate="0" containsBlank="1"/>
    </cacheField>
    <cacheField name="MONITORAMENTO" numFmtId="0">
      <sharedItems containsNonDate="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6">
  <r>
    <n v="240"/>
    <s v="1 KIT CANUDOS ERGONOMICOS FINO"/>
    <s v="Canudo Pró-Fono (27cm de comprimento, 12mm diâmetro externo, 4mm diâmetro interno), Número 4 (N4)."/>
    <n v="3"/>
    <n v="50882"/>
    <n v="1"/>
    <m/>
    <m/>
    <n v="2"/>
    <s v="SERMAC"/>
    <s v="MATERIAL DIVERSO"/>
    <s v="ACESSÓRIOS DE REABILITAÇÃO"/>
    <s v="SERMAC"/>
    <m/>
    <m/>
    <s v="PREGÃO ELETRÔNICO"/>
    <x v="0"/>
    <m/>
    <m/>
    <x v="0"/>
    <d v="2024-04-18T00:00:00"/>
    <x v="0"/>
    <s v="ATRASADO"/>
    <d v="2024-03-14T00:00:00"/>
    <d v="2024-09-10T00:00:00"/>
    <d v="2024-10-25T00:00:00"/>
    <n v="123"/>
    <d v="2024-12-29T00:00:00"/>
    <m/>
    <m/>
    <m/>
    <m/>
    <m/>
    <m/>
    <m/>
    <m/>
    <n v="1"/>
    <m/>
    <m/>
    <m/>
    <m/>
  </r>
  <r>
    <n v="708"/>
    <s v="1 KIT CANUDOS ERGONOMICOS FINO"/>
    <s v="Canudo Pró-Fono (27cm de comprimento, 12mm diâmetro externo, 2mm diâmetro interno), Número 5 (N5)."/>
    <n v="3"/>
    <n v="50882"/>
    <n v="1"/>
    <m/>
    <m/>
    <n v="2"/>
    <s v="SERMAC"/>
    <s v="MATERIAL DIVERSO"/>
    <s v="ACESSÓRIOS DE REABILITAÇÃO"/>
    <s v="SERMAC"/>
    <m/>
    <m/>
    <s v="PREGÃO ELETRÔNICO"/>
    <x v="0"/>
    <m/>
    <m/>
    <x v="0"/>
    <d v="2024-04-18T00:00:00"/>
    <x v="0"/>
    <s v="ATRASADO"/>
    <d v="2024-03-14T00:00:00"/>
    <d v="2024-09-10T00:00:00"/>
    <d v="2024-10-25T00:00:00"/>
    <n v="123"/>
    <d v="2024-12-31T00:00:00"/>
    <m/>
    <m/>
    <m/>
    <m/>
    <m/>
    <m/>
    <m/>
    <n v="1"/>
    <m/>
    <m/>
    <m/>
    <m/>
    <m/>
  </r>
  <r>
    <n v="1129"/>
    <s v="1 KIT CANUDOS ERGONOMICOS FINO"/>
    <s v="Canudo Pró-Fono (27cm de comprimento, 12mm diâmetro externo, 6mm diâmetro interno), Número 3 (N3)."/>
    <n v="3"/>
    <n v="50882"/>
    <n v="1"/>
    <m/>
    <m/>
    <n v="2"/>
    <s v="SERMAC"/>
    <s v="MATERIAL DIVERSO"/>
    <s v="ACESSÓRIOS DE REABILITAÇÃO"/>
    <s v="SERMAC"/>
    <m/>
    <m/>
    <s v="PREGÃO ELETRÔNICO"/>
    <x v="0"/>
    <m/>
    <m/>
    <x v="0"/>
    <d v="2024-04-18T00:00:00"/>
    <x v="0"/>
    <s v="ATRASADO"/>
    <d v="2024-03-14T00:00:00"/>
    <d v="2024-09-10T00:00:00"/>
    <d v="2024-10-25T00:00:00"/>
    <n v="123"/>
    <d v="2024-12-29T00:00:00"/>
    <m/>
    <m/>
    <m/>
    <m/>
    <m/>
    <m/>
    <n v="1"/>
    <m/>
    <m/>
    <m/>
    <m/>
    <m/>
    <m/>
  </r>
  <r>
    <n v="241"/>
    <s v="1 KIT CANUDOS ERGONOMICOS GROSSO"/>
    <s v="Canudo Pró-Fono (27cm de comprimento, 12mm diâmetro externo, 8mm diâmetro interno), Número 2 (N2)."/>
    <n v="3"/>
    <n v="50882"/>
    <n v="1"/>
    <m/>
    <m/>
    <n v="2"/>
    <s v="SERMAC"/>
    <s v="MATERIAL DIVERSO"/>
    <s v="ACESSÓRIOS DE REABILITAÇÃO"/>
    <s v="SERMAC"/>
    <m/>
    <m/>
    <s v="PREGÃO ELETRÔNICO"/>
    <x v="0"/>
    <m/>
    <m/>
    <x v="0"/>
    <d v="2024-04-18T00:00:00"/>
    <x v="0"/>
    <s v="ATRASADO"/>
    <d v="2024-03-14T00:00:00"/>
    <d v="2024-09-10T00:00:00"/>
    <d v="2024-10-25T00:00:00"/>
    <n v="123"/>
    <d v="2024-12-29T00:00:00"/>
    <m/>
    <m/>
    <m/>
    <m/>
    <m/>
    <m/>
    <m/>
    <m/>
    <n v="1"/>
    <m/>
    <m/>
    <m/>
    <m/>
  </r>
  <r>
    <n v="709"/>
    <s v="1 KIT CANUDOS ERGONOMICOS GROSSO"/>
    <s v="Canudo Pró-Fono (27cm de comprimento, 12mm diâmetro externo, 10mm diâmetro interno), Número 1 (N1)"/>
    <n v="3"/>
    <n v="50882"/>
    <n v="2"/>
    <m/>
    <m/>
    <n v="2"/>
    <s v="SERMAC"/>
    <s v="MATERIAL DIVERSO"/>
    <s v="ACESSÓRIOS DE REABILITAÇÃO"/>
    <s v="SERMAC"/>
    <m/>
    <m/>
    <s v="PREGÃO ELETRÔNICO"/>
    <x v="0"/>
    <m/>
    <m/>
    <x v="0"/>
    <d v="2024-04-18T00:00:00"/>
    <x v="0"/>
    <s v="ATRASADO"/>
    <d v="2024-03-14T00:00:00"/>
    <d v="2024-09-10T00:00:00"/>
    <d v="2024-10-25T00:00:00"/>
    <n v="123"/>
    <d v="2024-12-29T00:00:00"/>
    <m/>
    <m/>
    <m/>
    <m/>
    <m/>
    <m/>
    <n v="1"/>
    <n v="1"/>
    <m/>
    <m/>
    <m/>
    <m/>
    <m/>
  </r>
  <r>
    <n v="242"/>
    <s v="1 KIT CANUDOS METAL"/>
    <s v="CONJUNTO DE 10 CANUDOS ECOLOGICO MODELO CURVO REUTILIZAVEIS COM A ESCOVA PODERA SER UMA UNIDADE OU MAIS DE ESCOVAS PARA LIMPEZA INCLUSA / EM INOX PESO APROXIMADO DO PRODUTO 40GRAMAS DIMENSOES APROXIMADO DO PRODUTO ALTURA 20,9CM MODELO CANUDO CURVO, ACO, I"/>
    <m/>
    <n v="50848"/>
    <n v="3"/>
    <m/>
    <m/>
    <n v="2"/>
    <s v="SERMAC"/>
    <s v="MATERIAL DIVERSO"/>
    <s v="MATERIAL DE COPA E COZINHA"/>
    <s v="SEAF"/>
    <m/>
    <s v="ATA"/>
    <s v="ADESÃO A ATA"/>
    <x v="1"/>
    <m/>
    <s v="GCS"/>
    <x v="1"/>
    <d v="2024-04-28T00:00:00"/>
    <x v="0"/>
    <s v="ATRASADO"/>
    <d v="2024-02-02T00:00:00"/>
    <d v="2024-07-31T00:00:00"/>
    <d v="2024-09-30T00:00:00"/>
    <n v="82"/>
    <d v="2024-12-29T00:00:00"/>
    <m/>
    <m/>
    <m/>
    <d v="2023-12-26T00:00:00"/>
    <m/>
    <m/>
    <n v="1"/>
    <n v="1"/>
    <n v="1"/>
    <m/>
    <m/>
    <m/>
    <m/>
  </r>
  <r>
    <n v="243"/>
    <s v="ABAJOUR COM 3 FASES DE ILUMINAÇÃO"/>
    <s v="LUMINÁRIA LED MULTIFUNCIONAL - BIVOLT. IDEAL PARA CROMOTERAPIA, AROMATERAPIA E UMIDIFICAÇÃO DO AMBIENTE. PODE SER USADA COM ÓLEOS AROMATIZADORES E COM ÁGUA PARA AUXILIAR NA UMIDIFICAÇÃO DO AR. POSSUI TIMER COM AJUSTE DE DESLIGAMENTO AUTOMÁTICO PARA 60, 12"/>
    <n v="3"/>
    <n v="47295"/>
    <n v="2"/>
    <m/>
    <m/>
    <n v="2"/>
    <s v="SEAF"/>
    <s v="MATERIAL DIVERSO"/>
    <s v="DECORAÇÃO"/>
    <s v="SEAF"/>
    <m/>
    <s v="LICITAÇÃO"/>
    <s v="PREGÃO ELETRÔNICO"/>
    <x v="2"/>
    <m/>
    <s v="SEAF"/>
    <x v="2"/>
    <d v="2024-04-15T00:00:00"/>
    <x v="0"/>
    <s v="PARALISADO"/>
    <d v="2024-02-07T00:00:00"/>
    <d v="2024-08-05T00:00:00"/>
    <d v="2024-11-03T00:00:00"/>
    <n v="87"/>
    <d v="2024-12-29T00:00:00"/>
    <m/>
    <m/>
    <m/>
    <d v="2023-12-26T00:00:00"/>
    <m/>
    <m/>
    <m/>
    <n v="1"/>
    <n v="1"/>
    <m/>
    <m/>
    <m/>
    <m/>
  </r>
  <r>
    <n v="244"/>
    <s v="ACESSÓRIOS PARA OS EQUIPAMENTOS SUSPENSOS (SUPORTES, MOLAS, CINTAS, MOSQUETÃO)"/>
    <s v="Trava Queda ( Epi ) Material: Aço Inoxidável E Corda Trançada Sintética , Aplicação: Salvamento E Resgate , Ponto Ruptura: 15 KV, Diâmetro: 12 MM, Características Adicionais: Mosquetão Oval Em Aço Com Sistema Keylock (25kn)"/>
    <n v="3"/>
    <n v="35328"/>
    <n v="60"/>
    <m/>
    <m/>
    <n v="1"/>
    <s v="SERMAC/SEAF"/>
    <s v="MATERIAL DIVERSO"/>
    <s v="ACESSÓRIOS DE REABILITAÇÃO"/>
    <s v="SERMAC"/>
    <m/>
    <m/>
    <s v="PREGÃO ELETRÔNICO"/>
    <x v="0"/>
    <m/>
    <m/>
    <x v="0"/>
    <d v="2024-04-18T00:00:00"/>
    <x v="0"/>
    <s v="ATRASADO"/>
    <d v="2024-03-14T00:00:00"/>
    <d v="2024-09-10T00:00:00"/>
    <d v="2024-10-25T00:00:00"/>
    <n v="123"/>
    <d v="2024-12-29T00:00:00"/>
    <m/>
    <m/>
    <m/>
    <m/>
    <m/>
    <m/>
    <n v="20"/>
    <n v="20"/>
    <n v="20"/>
    <n v="224.15"/>
    <m/>
    <s v="Valor: 224,15/ 36,57 / 167,00/ 27,54"/>
    <m/>
  </r>
  <r>
    <n v="86"/>
    <s v="ADIPÔMETRO"/>
    <s v="Adipômetro/Plicômetro Clínico Tradicional Material Acrílico, Alumínio. Dimensões do item C x L x A 25 x 35 x 10 centímetros_x000a_  Dimensões do produto 25L x 35W x 10H centímetros"/>
    <m/>
    <n v="31100"/>
    <n v="5"/>
    <m/>
    <m/>
    <n v="2"/>
    <s v="SEINFRA/GCR"/>
    <s v="APOIO"/>
    <s v="MMH/UTENSÍLIOS HOSPITLARES"/>
    <s v="SEINFRA"/>
    <s v="SEINFRA"/>
    <s v="LICITAÇÃO"/>
    <s v="PREGÃO ELETRÔNICO"/>
    <x v="3"/>
    <m/>
    <s v="GGLIC"/>
    <x v="3"/>
    <m/>
    <x v="1"/>
    <s v="CONCLUÍDO"/>
    <d v="2023-04-03T00:00:00"/>
    <d v="2023-09-30T00:00:00"/>
    <d v="2024-10-31T00:00:00"/>
    <s v="CONCLUÍDO"/>
    <d v="2024-12-29T00:00:00"/>
    <d v="2024-10-31T00:00:00"/>
    <s v="449/2023"/>
    <n v="30"/>
    <d v="2024-01-23T00:00:00"/>
    <n v="1"/>
    <n v="1"/>
    <n v="1"/>
    <n v="1"/>
    <n v="1"/>
    <s v="R$ 421,26"/>
    <m/>
    <s v="Em: 23.11 SEINFRA reabrir processo - Anexo proposta iniciais. Os fornecedores já começaram a dar preço."/>
    <m/>
  </r>
  <r>
    <n v="246"/>
    <s v="ALMOFADAS"/>
    <s v="Almoada Multifuncional de apoio - Comprimento 48 cm; Composição 90% Poliamida 10% Elastano ENCHIMENTO: EPS. Largura 38 cm;Profundidade 14 cm. Peso0,65 kg"/>
    <m/>
    <n v="50895"/>
    <n v="12"/>
    <m/>
    <m/>
    <n v="2"/>
    <s v="SERMAC"/>
    <s v="MATERIAL DIVERSO"/>
    <s v="ENXOVAL HOSPITALAR"/>
    <s v="SEAF"/>
    <m/>
    <s v="LICITAÇÃO"/>
    <s v="PREGÃO ELETRÔNICO"/>
    <x v="2"/>
    <m/>
    <s v="SEAF"/>
    <x v="2"/>
    <d v="2024-04-15T00:00:00"/>
    <x v="0"/>
    <s v="PARALISADO"/>
    <d v="2024-02-07T00:00:00"/>
    <d v="2024-08-05T00:00:00"/>
    <d v="2024-11-03T00:00:00"/>
    <n v="87"/>
    <d v="2024-12-29T00:00:00"/>
    <m/>
    <m/>
    <m/>
    <n v="45286"/>
    <m/>
    <m/>
    <n v="4"/>
    <n v="4"/>
    <n v="4"/>
    <m/>
    <m/>
    <s v="APÓS ANALISE DA ESPECIFICAÇÃO, IDENTIFICAMOS QUE O ITEM NÃO É DE COMPETÊNCIA DE NOSSA SECRETARIA (SEINFRA)."/>
    <m/>
  </r>
  <r>
    <n v="247"/>
    <s v="ALMOFADAS COM PESOS DIFERENTES"/>
    <s v="Almoada Multifuncional de apoio - Comprimento 48 cm; Composição 90% Poliamida 10% Elastano ENCHIMENTO: EPS. Largura 38 cm;Profundidade 14 cm. Peso 1 kg"/>
    <m/>
    <n v="50895"/>
    <n v="6"/>
    <m/>
    <m/>
    <n v="1"/>
    <s v="SERMAC"/>
    <s v="MATERIAL DIVERSO"/>
    <s v="ENXOVAL HOSPITALAR"/>
    <s v="SEAF"/>
    <m/>
    <s v="LICITAÇÃO"/>
    <s v="PREGÃO ELETRÔNICO"/>
    <x v="2"/>
    <m/>
    <s v="SEAF"/>
    <x v="2"/>
    <d v="2024-04-15T00:00:00"/>
    <x v="0"/>
    <s v="PARALISADO"/>
    <d v="2024-02-07T00:00:00"/>
    <d v="2024-08-05T00:00:00"/>
    <d v="2024-11-03T00:00:00"/>
    <n v="87"/>
    <d v="2024-12-29T00:00:00"/>
    <m/>
    <m/>
    <m/>
    <n v="45286"/>
    <m/>
    <m/>
    <n v="2"/>
    <n v="2"/>
    <n v="2"/>
    <m/>
    <m/>
    <s v="APÓS ANALISE DA ESPECIFICAÇÃO, IDENTIFICAMOS QUE O ITEM NÃO É DE COMPETÊNCIA DE NOSSA SECRETARIA (SEINFRA)."/>
    <m/>
  </r>
  <r>
    <n v="715"/>
    <s v="ALMOFADAS COM PESOS DIFERENTES"/>
    <s v="Almoada Multifuncional de apoio - Comprimento 48 cm; Composição 90% Poliamida 10% Elastano ENCHIMENTO: EPS. Largura 38 cm;Profundidade 14 cm. Peso 1,5kg"/>
    <m/>
    <n v="50895"/>
    <n v="6"/>
    <m/>
    <m/>
    <n v="1"/>
    <s v="SERMAC"/>
    <s v="MATERIAL DIVERSO"/>
    <s v="ENXOVAL HOSPITALAR"/>
    <s v="SEAF"/>
    <m/>
    <s v="LICITAÇÃO"/>
    <s v="PREGÃO ELETRÔNICO"/>
    <x v="2"/>
    <m/>
    <s v="SEAF"/>
    <x v="2"/>
    <d v="2024-04-15T00:00:00"/>
    <x v="0"/>
    <s v="PARALISADO"/>
    <d v="2024-02-07T00:00:00"/>
    <d v="2024-08-05T00:00:00"/>
    <d v="2024-11-03T00:00:00"/>
    <n v="87"/>
    <d v="2024-12-29T00:00:00"/>
    <m/>
    <m/>
    <m/>
    <n v="45286"/>
    <m/>
    <m/>
    <n v="2"/>
    <n v="2"/>
    <n v="2"/>
    <m/>
    <m/>
    <s v="APÓS ANALISE DA ESPECIFICAÇÃO, IDENTIFICAMOS QUE O ITEM NÃO É DE COMPETÊNCIA DE NOSSA SECRETARIA (SEINFRA)."/>
    <m/>
  </r>
  <r>
    <n v="717"/>
    <s v="ALMOFADAS COM PESOS DIFERENTES"/>
    <s v="Almoada Multifuncional de apoio - Comprimento 48 cm; Composição 90% Poliamida 10% Elastano ENCHIMENTO: EPS. Largura 38 cm;Profundidade 14 cm. Peso 2 kg"/>
    <m/>
    <n v="50895"/>
    <n v="6"/>
    <m/>
    <m/>
    <n v="1"/>
    <s v="SERMAC"/>
    <s v="MATERIAL DIVERSO"/>
    <s v="ENXOVAL HOSPITALAR"/>
    <s v="SEAF"/>
    <m/>
    <s v="LICITAÇÃO"/>
    <s v="PREGÃO ELETRÔNICO"/>
    <x v="2"/>
    <m/>
    <s v="SEAF"/>
    <x v="2"/>
    <d v="2024-04-15T00:00:00"/>
    <x v="0"/>
    <s v="PARALISADO"/>
    <d v="2024-02-07T00:00:00"/>
    <d v="2024-08-05T00:00:00"/>
    <d v="2024-11-03T00:00:00"/>
    <n v="87"/>
    <d v="2024-12-29T00:00:00"/>
    <m/>
    <m/>
    <m/>
    <n v="45286"/>
    <m/>
    <m/>
    <n v="2"/>
    <n v="2"/>
    <n v="2"/>
    <m/>
    <m/>
    <s v="APÓS ANALISE DA ESPECIFICAÇÃO, IDENTIFICAMOS QUE O ITEM NÃO É DE COMPETÊNCIA DE NOSSA SECRETARIA (SEINFRA)."/>
    <m/>
  </r>
  <r>
    <n v="1134"/>
    <s v="ALMOFADAS COM PESOS DIFERENTES"/>
    <s v="Almoada Multifuncional de apoio - PESO 5.0KG MEDIDA DA ALMOFADA _x000a_  50cm x 30cm"/>
    <m/>
    <n v="50895"/>
    <n v="6"/>
    <m/>
    <m/>
    <n v="1"/>
    <s v="SERMAC"/>
    <s v="MATERIAL DIVERSO"/>
    <s v="ENXOVAL HOSPITALAR"/>
    <s v="SEAF"/>
    <m/>
    <s v="LICITAÇÃO"/>
    <s v="PREGÃO ELETRÔNICO"/>
    <x v="2"/>
    <m/>
    <s v="SEAF"/>
    <x v="2"/>
    <d v="2024-04-15T00:00:00"/>
    <x v="0"/>
    <s v="PARALISADO"/>
    <d v="2024-02-07T00:00:00"/>
    <d v="2024-08-05T00:00:00"/>
    <d v="2024-11-03T00:00:00"/>
    <n v="87"/>
    <d v="2024-12-29T00:00:00"/>
    <m/>
    <m/>
    <m/>
    <d v="2023-12-26T00:00:00"/>
    <m/>
    <m/>
    <n v="2"/>
    <n v="2"/>
    <n v="2"/>
    <m/>
    <m/>
    <s v="APÓS ANALISE DA ESPECIFICAÇÃO, IDENTIFICAMOS QUE O ITEM NÃO É DE COMPETÊNCIA DE NOSSA SECRETARIA (SEINFRA)."/>
    <m/>
  </r>
  <r>
    <n v="249"/>
    <s v="ALMOFADAS MEDIAS"/>
    <s v="Almofada em Lycra® original Dupont, com enchimento de espuma. Forro confeccionado em elanca fina, 100% poliéster, preenchido com espumas em cubos de densidades variadas. PESO DO PRODUTO (com espuma): M – 8 Kg |. Tamanho M com 8 kg de espuma em cubos medin"/>
    <m/>
    <n v="50895"/>
    <n v="9"/>
    <m/>
    <m/>
    <n v="2"/>
    <s v="SERMAC"/>
    <s v="MATERIAL DIVERSO"/>
    <s v="ENXOVAL HOSPITALAR"/>
    <s v="SEAF"/>
    <m/>
    <s v="LICITAÇÃO"/>
    <s v="PREGÃO ELETRÔNICO"/>
    <x v="2"/>
    <m/>
    <s v="SEAF"/>
    <x v="2"/>
    <d v="2024-04-15T00:00:00"/>
    <x v="0"/>
    <s v="PARALISADO"/>
    <d v="2024-02-07T00:00:00"/>
    <d v="2024-08-05T00:00:00"/>
    <d v="2024-11-03T00:00:00"/>
    <n v="87"/>
    <d v="2024-12-29T00:00:00"/>
    <m/>
    <m/>
    <m/>
    <n v="45286"/>
    <m/>
    <m/>
    <n v="3"/>
    <n v="3"/>
    <n v="3"/>
    <m/>
    <m/>
    <s v="APÓS ANALISE DA ESPECIFICAÇÃO, IDENTIFICAMOS QUE O ITEM NÃO É DE COMPETÊNCIA DE NOSSA SECRETARIA (SEINFRA)."/>
    <m/>
  </r>
  <r>
    <n v="1138"/>
    <s v="ALMOFADÕES"/>
    <s v="Almofada em Lycra® original Dupont, com enchimento de espuma. Forro confeccionado em elanca fina, 100% poliéster, preenchido com espumas em cubos de densidades variadas. PESO DO PRODUTO (com espuma): G – 9 Kg.Tamanho G com 9 kg de espuma em cubos medindo "/>
    <m/>
    <n v="50895"/>
    <n v="9"/>
    <m/>
    <m/>
    <n v="2"/>
    <s v="SERMAC"/>
    <s v="MATERIAL DIVERSO"/>
    <s v="ENXOVAL HOSPITALAR"/>
    <s v="SEAF"/>
    <m/>
    <s v="LICITAÇÃO"/>
    <s v="PREGÃO ELETRÔNICO"/>
    <x v="2"/>
    <m/>
    <s v="SEAF"/>
    <x v="2"/>
    <d v="2024-04-15T00:00:00"/>
    <x v="0"/>
    <s v="PARALISADO"/>
    <d v="2024-02-07T00:00:00"/>
    <d v="2024-08-05T00:00:00"/>
    <d v="2024-11-03T00:00:00"/>
    <n v="87"/>
    <d v="2024-12-29T00:00:00"/>
    <m/>
    <m/>
    <m/>
    <d v="2023-12-26T00:00:00"/>
    <m/>
    <m/>
    <n v="3"/>
    <n v="3"/>
    <n v="3"/>
    <m/>
    <m/>
    <s v="APÓS ANALISE DA ESPECIFICAÇÃO, IDENTIFICAMOS QUE O ITEM NÃO É DE COMPETÊNCIA DE NOSSA SECRETARIA (SEINFRA)."/>
    <m/>
  </r>
  <r>
    <n v="87"/>
    <s v="AMALGAMADOR"/>
    <m/>
    <m/>
    <n v="14611"/>
    <n v="7"/>
    <n v="0"/>
    <m/>
    <n v="1"/>
    <s v="SEAB"/>
    <s v="EQUIPAMENTOS"/>
    <s v="EQUIPAMENTO ODONTOLÓGICO"/>
    <s v="SEAB"/>
    <s v="SEAB"/>
    <s v="LICITAÇÃO"/>
    <s v="PREGÃO ELETRÔNICO"/>
    <x v="4"/>
    <m/>
    <s v="SEAB"/>
    <x v="3"/>
    <m/>
    <x v="1"/>
    <s v="CONCLUÍDO"/>
    <d v="2022-09-27T00:00:00"/>
    <d v="2023-03-26T00:00:00"/>
    <d v="2025-01-07T00:00:00"/>
    <s v="CONCLUÍDO"/>
    <d v="2025-01-07T00:00:00"/>
    <d v="2024-03-31T00:00:00"/>
    <s v="471/2023"/>
    <n v="80"/>
    <d v="2023-12-26T00:00:00"/>
    <m/>
    <n v="7"/>
    <m/>
    <m/>
    <m/>
    <s v="R$ 870,00"/>
    <m/>
    <s v="SAÚDE BUCAL"/>
    <m/>
  </r>
  <r>
    <n v="251"/>
    <s v="AMBU REANIMADOR MANUAL ADULTO"/>
    <s v="Reanimador Manual Ambu Adulto Em Pvc Com Reservatório Portex"/>
    <m/>
    <n v="18713"/>
    <n v="23"/>
    <n v="146"/>
    <s v="DEVOLUÇÕES - REMANEJAMENTO"/>
    <n v="3"/>
    <s v="SEINFRA/GCR"/>
    <s v="MATERIAL DIVERSO"/>
    <s v="EQUIPAMENTO HOSPITALAR"/>
    <s v="SEINFRA"/>
    <m/>
    <m/>
    <s v="PREGÃO ELETRÔNICO"/>
    <x v="5"/>
    <m/>
    <m/>
    <x v="4"/>
    <m/>
    <x v="1"/>
    <s v="CONCLUÍDO"/>
    <d v="2024-03-29T00:00:00"/>
    <d v="2024-09-25T00:00:00"/>
    <m/>
    <s v="CONCLUÍDO"/>
    <d v="2024-12-29T00:00:00"/>
    <m/>
    <m/>
    <m/>
    <d v="2024-01-23T00:00:00"/>
    <n v="2"/>
    <n v="20"/>
    <m/>
    <m/>
    <n v="1"/>
    <s v="R$ 166,67"/>
    <m/>
    <s v="EM 30.01 Não tem ATA - Considerar Estoque - POSSUIMOS 157 UNIDADES EM ESTOQUE. Quantidade em estoque atende a demanda solicitada. Não abrirá processo."/>
    <s v="ESTRATÉGICO"/>
  </r>
  <r>
    <n v="252"/>
    <s v="AMBU REANIMADOR MANUAL INFANTIL"/>
    <s v="Ambu em Silicone com Reservatório - Infantil"/>
    <m/>
    <n v="18714"/>
    <n v="23"/>
    <n v="23"/>
    <m/>
    <d v="2023-01-01T00:00:00"/>
    <s v="SEINFRA/GCR"/>
    <s v="MATERIAL DIVERSO"/>
    <s v="EQUIPAMENTO HOSPITALAR"/>
    <s v="SEINFRA"/>
    <m/>
    <m/>
    <s v="PREGÃO ELETRÔNICO"/>
    <x v="5"/>
    <s v="FRACASADO "/>
    <m/>
    <x v="4"/>
    <m/>
    <x v="1"/>
    <s v="CONCLUÍDO"/>
    <d v="2024-03-29T00:00:00"/>
    <d v="2024-09-25T00:00:00"/>
    <m/>
    <s v="CONCLUÍDO"/>
    <d v="2024-12-29T00:00:00"/>
    <m/>
    <m/>
    <m/>
    <d v="2024-01-23T00:00:00"/>
    <n v="2"/>
    <n v="20"/>
    <m/>
    <m/>
    <n v="1"/>
    <s v="R$ 219,00"/>
    <m/>
    <s v="ITEM NÃO ESTAVA PREVISTO ANTERIORMENTE, ABERTO PROCESSO LICITATÓRIO."/>
    <s v="ESTRATÉGICO"/>
  </r>
  <r>
    <n v="253"/>
    <s v="AMBU REANIMADOR MANUAL NEONATAL"/>
    <s v="Ambu Reanimador Manual Silicone Neonatal Básico"/>
    <m/>
    <n v="18784"/>
    <n v="20"/>
    <n v="20"/>
    <m/>
    <d v="2023-01-01T00:00:00"/>
    <s v="SEINFRA/GCR"/>
    <s v="MATERIAL DIVERSO"/>
    <s v="EQUIPAMENTO HOSPITALAR"/>
    <s v="SEINFRA"/>
    <m/>
    <m/>
    <s v="PREGÃO ELETRÔNICO"/>
    <x v="5"/>
    <s v="FRACASADO "/>
    <m/>
    <x v="4"/>
    <m/>
    <x v="1"/>
    <s v="CONCLUÍDO"/>
    <d v="2024-03-29T00:00:00"/>
    <d v="2024-09-25T00:00:00"/>
    <m/>
    <s v="CONCLUÍDO"/>
    <d v="2025-01-07T00:00:00"/>
    <m/>
    <m/>
    <m/>
    <d v="2024-01-23T00:00:00"/>
    <n v="0"/>
    <n v="20"/>
    <m/>
    <m/>
    <m/>
    <s v="R$ 199,00"/>
    <m/>
    <s v="ABERTO PROCESSO LICITATÓRIO"/>
    <s v="ESTRATÉGICO"/>
  </r>
  <r>
    <n v="719"/>
    <s v="AMOEBA"/>
    <s v="Massinha Amoeba Geleca Vermelha Pote 110gr Asca Toys_x000a_  DESCRIÇÃO_x000a_  Massinha Amoeba Geleca Vermelha Pote 110gr Asca Toys_x000a_  Amoeba é uma massa gelatinosa que a criançada adora brincar, dá para fazer bolinhas, esticar, grudar, modelar e muitas outras brincad"/>
    <m/>
    <n v="51283"/>
    <n v="15"/>
    <m/>
    <m/>
    <n v="1"/>
    <s v="SEAF"/>
    <s v="MATERIAL DIVERSO"/>
    <s v="MATERIAL RECREATIVO"/>
    <s v="SEAF"/>
    <m/>
    <s v="LICITAÇÃO"/>
    <s v="PREGÃO ELETRÔNICO"/>
    <x v="6"/>
    <m/>
    <s v="GCS"/>
    <x v="2"/>
    <d v="2024-04-15T00:00:00"/>
    <x v="0"/>
    <s v="ATRASADO"/>
    <d v="2024-02-23T00:00:00"/>
    <d v="2024-08-21T00:00:00"/>
    <d v="2024-10-15T00:00:00"/>
    <n v="103"/>
    <d v="2024-12-29T00:00:00"/>
    <m/>
    <m/>
    <m/>
    <d v="2023-12-26T00:00:00"/>
    <m/>
    <m/>
    <n v="5"/>
    <n v="5"/>
    <n v="5"/>
    <s v="R$ 8,78"/>
    <m/>
    <m/>
    <m/>
  </r>
  <r>
    <n v="255"/>
    <s v="ANDADOR ADULTO"/>
    <s v="ANDADOR DE ALUMÍNIO D10-130KG"/>
    <m/>
    <n v="8368"/>
    <n v="7"/>
    <m/>
    <m/>
    <n v="3"/>
    <s v="SEINFRA/GCR"/>
    <s v="APOIO"/>
    <s v="EQUIPAMENTO DE REABILITAÇÃO"/>
    <s v="SEINFRA"/>
    <s v="SEINFRA"/>
    <s v="LICITAÇÃO"/>
    <s v="PREGÃO ELETRÔNICO"/>
    <x v="7"/>
    <m/>
    <s v="GJLC"/>
    <x v="3"/>
    <m/>
    <x v="1"/>
    <s v="CONCLUÍDO"/>
    <d v="2023-03-20T00:00:00"/>
    <d v="2023-09-16T00:00:00"/>
    <d v="2024-10-31T00:00:00"/>
    <s v="CONCLUÍDO"/>
    <d v="2024-12-29T00:00:00"/>
    <d v="2024-10-31T00:00:00"/>
    <s v="425/2023"/>
    <n v="20"/>
    <d v="2024-01-23T00:00:00"/>
    <n v="1"/>
    <n v="5"/>
    <m/>
    <m/>
    <n v="1"/>
    <s v="R$ 203,00"/>
    <s v="R$ 4.060,00"/>
    <s v="SEM ESTOQUE / PROCESSO PARA AQUISIÇÃO EM ANDAMENTO - SEI 33.011301/2023-86"/>
    <m/>
  </r>
  <r>
    <n v="720"/>
    <s v="ANDADOR INFANTIL"/>
    <s v="Equipamento de treinamento de reabilitação para crianças. andador de quatro rodas direcional, quadro de equilíbrio assistido. Material: aço inoxidável_x000a_  Peso do produto: 2.6kg_x000a_  Peso de suporte: 70kg"/>
    <m/>
    <n v="50813"/>
    <n v="16"/>
    <m/>
    <m/>
    <d v="2023-01-01T00:00:00"/>
    <s v="SEINFRA/GCR"/>
    <s v="APOIO"/>
    <s v="EQUIPAMENTO DE REABILITAÇÃO"/>
    <s v="SEINFRA"/>
    <m/>
    <m/>
    <s v="PREGÃO ELETRÔNICO"/>
    <x v="8"/>
    <s v="FRACASADO "/>
    <m/>
    <x v="5"/>
    <m/>
    <x v="2"/>
    <s v="A INICIAR"/>
    <d v="2024-03-29T00:00:00"/>
    <d v="2024-09-25T00:00:00"/>
    <d v="2024-11-10T00:00:00"/>
    <n v="138"/>
    <d v="2024-12-29T00:00:00"/>
    <d v="2024-10-31T00:00:00"/>
    <s v="425/2023"/>
    <n v="20"/>
    <d v="2024-01-23T00:00:00"/>
    <n v="1"/>
    <n v="9"/>
    <n v="2"/>
    <n v="2"/>
    <n v="2"/>
    <s v="R$ 485,90"/>
    <m/>
    <s v="SEM ESTOQUE / SEM ATA VIGENTE / ITEM NÃO ESTAVA PREVISTO ANTERIORMENTE /SERÁ ABERTO PROCESSO LICITATÓRIO PARA AQUISIÇÃO."/>
    <m/>
  </r>
  <r>
    <n v="256"/>
    <s v="APAGADOR PARA QUADRO BRANCO"/>
    <s v="APAGADOR PARA QUADRO BRANCO DE PLÁSTICO MEDINDO 15,00 X 5,00 COM BASE DE FELTRO."/>
    <m/>
    <n v="34963"/>
    <n v="6"/>
    <n v="341"/>
    <s v="ALMOXARIFADO"/>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7,99"/>
    <m/>
    <m/>
    <m/>
  </r>
  <r>
    <n v="88"/>
    <s v="APARELHO DE ANESTESIA"/>
    <m/>
    <m/>
    <n v="28871"/>
    <n v="11"/>
    <n v="5"/>
    <s v="GCR"/>
    <n v="2"/>
    <s v="SEINFRA/GCR"/>
    <s v="EQUIPAMENTOS"/>
    <s v="MMH/UTENSÍLIOS HOSPITLARES"/>
    <s v="SEINFRA"/>
    <m/>
    <s v="LICITAÇÃO"/>
    <s v="PREGÃO ELETRÔNICO"/>
    <x v="10"/>
    <m/>
    <s v="GGLIC"/>
    <x v="6"/>
    <d v="2024-04-12T00:00:00"/>
    <x v="0"/>
    <s v="ATRASADO"/>
    <d v="2023-04-19T00:00:00"/>
    <d v="2023-10-16T00:00:00"/>
    <d v="2024-06-06T00:00:00"/>
    <n v="-207"/>
    <d v="2025-01-07T00:00:00"/>
    <m/>
    <m/>
    <m/>
    <d v="2024-01-23T00:00:00"/>
    <n v="3"/>
    <n v="8"/>
    <m/>
    <m/>
    <m/>
    <s v="R$ 129.790,00"/>
    <m/>
    <s v="Em 23.11 Processo Licitatorio Impugnado - Aguradando aviso novo edital. - ATA VIGENTE ATÉ 30/10/2023 - SALDO DA ATA 05 ITENS / PROCESSO LICITATÓRIO ABERTO NO SEI ATRAVÉS DO N° 33.016375/2023-17. ENVIADO PARA GCS EM 20/04/2023"/>
    <m/>
  </r>
  <r>
    <n v="132"/>
    <s v="APARELHO DE BIOIMPEDÂNCIA"/>
    <m/>
    <m/>
    <n v="50785"/>
    <n v="2"/>
    <m/>
    <m/>
    <d v="2023-01-01T00:00:00"/>
    <s v="SEINFRA/GCR"/>
    <s v="APOIO"/>
    <s v="MMH/UTENSÍLIOS HOSPITLARES"/>
    <s v="SEINFRA"/>
    <m/>
    <m/>
    <s v="PREGÃO ELETRÔNICO"/>
    <x v="8"/>
    <s v="FRACASADO "/>
    <m/>
    <x v="5"/>
    <d v="2024-04-26T00:00:00"/>
    <x v="0"/>
    <s v="A INICIAR"/>
    <d v="2024-03-29T00:00:00"/>
    <d v="2024-09-25T00:00:00"/>
    <d v="2024-11-10T00:00:00"/>
    <n v="138"/>
    <d v="2025-01-07T00:00:00"/>
    <m/>
    <m/>
    <m/>
    <d v="2024-01-23T00:00:00"/>
    <n v="1"/>
    <n v="1"/>
    <m/>
    <m/>
    <m/>
    <s v="R$ 696,00"/>
    <m/>
    <s v="PROCESSO ABERTO NO SEI N° 33.016771/2023-36 - ENVIADO A GCS 25/04/2023. - PROCESSO INICIADO DIA 20/04/2023 E FRACASSOU, TEREMOS QUE REINICIAR"/>
    <m/>
  </r>
  <r>
    <n v="2145"/>
    <s v="APARELHO DE BIPAP"/>
    <s v="Utilização do BIPAP - VNI - VENTILAÇÃO NÃO INVASIVA TRATAMENTO + REABILITAÇÃO PULMONAR CPAP, o BiPAP pode ser utilizado na terapia respiratória. A ideia é que, com a ventilação mecânica não-invasiva, o paciente possa ficar 100% consciente durante toda a i"/>
    <m/>
    <n v="17114"/>
    <n v="5"/>
    <m/>
    <m/>
    <n v="1"/>
    <s v="SEINFRA/GCR"/>
    <m/>
    <s v="EQUIPAMENTO HOSPITALAR"/>
    <s v="SEINFRA"/>
    <m/>
    <m/>
    <s v="PREGÃO ELETRÔNICO"/>
    <x v="8"/>
    <s v="NOVA LEI"/>
    <m/>
    <x v="5"/>
    <d v="2024-04-26T00:00:00"/>
    <x v="0"/>
    <s v="A INICIAR"/>
    <d v="2024-03-29T00:00:00"/>
    <d v="2024-09-25T00:00:00"/>
    <d v="2024-11-10T00:00:00"/>
    <n v="138"/>
    <d v="2025-01-07T00:00:00"/>
    <m/>
    <m/>
    <m/>
    <d v="2024-01-23T00:00:00"/>
    <n v="0"/>
    <n v="5"/>
    <m/>
    <m/>
    <m/>
    <m/>
    <m/>
    <m/>
    <m/>
  </r>
  <r>
    <n v="89"/>
    <s v="APARELHO DE ESPIROMETRIA"/>
    <m/>
    <m/>
    <n v="41691"/>
    <n v="2"/>
    <m/>
    <m/>
    <n v="1"/>
    <s v="SEINFRA/GCR"/>
    <s v="EQUIPAMENTOS"/>
    <s v="EQUIPAMENTO HOSPITALAR"/>
    <s v="SEINFRA"/>
    <m/>
    <m/>
    <s v="PREGÃO ELETRÔNICO"/>
    <x v="11"/>
    <s v="NOVA LEI"/>
    <m/>
    <x v="2"/>
    <d v="2024-04-19T00:00:00"/>
    <x v="0"/>
    <s v="ATRASADO"/>
    <d v="2024-03-29T00:00:00"/>
    <d v="2024-09-25T00:00:00"/>
    <d v="2024-11-10T00:00:00"/>
    <n v="138"/>
    <d v="2025-01-07T00:00:00"/>
    <m/>
    <m/>
    <m/>
    <d v="2024-01-23T00:00:00"/>
    <n v="1"/>
    <n v="1"/>
    <m/>
    <m/>
    <m/>
    <s v="R$ 34.045,66"/>
    <m/>
    <m/>
    <s v="ESTRATÉGICO"/>
  </r>
  <r>
    <n v="90"/>
    <s v="APARELHO DE RAIO-X FIXO DIGITAL 600MA"/>
    <m/>
    <m/>
    <n v="41402"/>
    <n v="3"/>
    <n v="2"/>
    <s v="HOSPITAL DA PESSOA IDOSA - GCR"/>
    <n v="2"/>
    <s v="SEINFRA/GCR"/>
    <s v="EQUIPAMENTOS"/>
    <s v="EQUIPAMENTO HOSPITALAR"/>
    <s v="SEINFRA"/>
    <m/>
    <m/>
    <s v="PREGÃO ELETRÔNICO"/>
    <x v="12"/>
    <s v="NOVA LEI"/>
    <m/>
    <x v="2"/>
    <d v="2024-04-18T00:00:00"/>
    <x v="0"/>
    <s v="ATRASADO"/>
    <d v="2024-03-29T00:00:00"/>
    <d v="2024-09-25T00:00:00"/>
    <d v="2024-11-10T00:00:00"/>
    <n v="138"/>
    <d v="2025-01-07T00:00:00"/>
    <m/>
    <m/>
    <m/>
    <d v="2024-01-23T00:00:00"/>
    <n v="1"/>
    <n v="2"/>
    <m/>
    <m/>
    <m/>
    <s v="R$ 369.833,33"/>
    <s v="R$ 1.479.333,32"/>
    <s v="ATA VIGENTE ATÉ 19/09/2023 - 5 ITENS DE SALDO / NOVO PROCESSO LICITATÓRIO ABERTO NO SEI ATRAVÉS DO N° 33.016315/2023-96 - 20/04/2023."/>
    <s v="ESTRATÉGICO"/>
  </r>
  <r>
    <n v="91"/>
    <s v="APARELHO DE ULTRASSONOGRAFIA GERAL DOPPLER"/>
    <m/>
    <m/>
    <n v="33330"/>
    <n v="4"/>
    <m/>
    <m/>
    <n v="1"/>
    <s v="SEINFRA/GCR"/>
    <s v="EQUIPAMENTOS"/>
    <s v="EQUIPAMENTO HOSPITALAR"/>
    <s v="SEINFRA"/>
    <m/>
    <m/>
    <s v="PREGÃO ELETRÔNICO"/>
    <x v="13"/>
    <s v="NOVA LEI"/>
    <m/>
    <x v="5"/>
    <d v="2024-04-26T00:00:00"/>
    <x v="0"/>
    <s v="A INICIAR"/>
    <d v="2024-03-29T00:00:00"/>
    <d v="2024-09-25T00:00:00"/>
    <d v="2024-11-10T00:00:00"/>
    <n v="138"/>
    <d v="2025-01-07T00:00:00"/>
    <m/>
    <m/>
    <m/>
    <d v="2024-01-23T00:00:00"/>
    <n v="2"/>
    <n v="2"/>
    <m/>
    <m/>
    <m/>
    <s v="R$ 152.600,00"/>
    <m/>
    <s v="Em 23.11 enviado para GJLC para analise preventiva da legalidade. - PROCESSO LICITATÓRIO ABERTO NO SEI N° 33.017408/2023-38 EM 27/04/2023."/>
    <s v="ESTRATÉGICO"/>
  </r>
  <r>
    <n v="1142"/>
    <s v="AQUAHANDS"/>
    <s v="Acessório de hidroginástica para aumentar a carga (resistência) durante os exercícios de braço.Confeccionado em EVA. Com tiras aderentes para ajustar e dar maior conforto durante os exercícios."/>
    <n v="3"/>
    <n v="50856"/>
    <n v="4"/>
    <m/>
    <m/>
    <n v="3"/>
    <s v="SERMAC"/>
    <s v="MATERIAL DIVERSO"/>
    <s v="ACESSÓRIOS DE REABILITAÇÃO"/>
    <s v="SERMAC"/>
    <m/>
    <m/>
    <s v="PREGÃO ELETRÔNICO"/>
    <x v="0"/>
    <m/>
    <m/>
    <x v="0"/>
    <d v="2024-04-18T00:00:00"/>
    <x v="0"/>
    <s v="ATRASADO"/>
    <d v="2024-03-14T00:00:00"/>
    <d v="2024-09-10T00:00:00"/>
    <d v="2024-10-25T00:00:00"/>
    <n v="123"/>
    <d v="2024-12-29T00:00:00"/>
    <m/>
    <m/>
    <m/>
    <m/>
    <m/>
    <m/>
    <n v="4"/>
    <m/>
    <m/>
    <m/>
    <m/>
    <s v="PLANO DE INVESTIMENTO"/>
    <m/>
  </r>
  <r>
    <n v="1143"/>
    <s v="AQUATUBS OU MACARRÃO"/>
    <s v="Flutuadores espaguete macarrão para piscinas, feito em Espuma de Polietileno Expandido + Pigmentos . _x000a_  Largura: 6,00 cm Altura: 160,00 cm"/>
    <n v="3"/>
    <n v="17903"/>
    <n v="4"/>
    <m/>
    <m/>
    <n v="3"/>
    <s v="SERMAC"/>
    <s v="MATERIAL DIVERSO"/>
    <s v="ACESSÓRIOS DE REABILITAÇÃO"/>
    <s v="SERMAC"/>
    <m/>
    <m/>
    <s v="PREGÃO ELETRÔNICO"/>
    <x v="0"/>
    <m/>
    <m/>
    <x v="0"/>
    <d v="2024-04-18T00:00:00"/>
    <x v="0"/>
    <s v="ATRASADO"/>
    <d v="2024-03-14T00:00:00"/>
    <d v="2024-09-10T00:00:00"/>
    <d v="2024-10-25T00:00:00"/>
    <n v="123"/>
    <d v="2024-12-29T00:00:00"/>
    <m/>
    <m/>
    <m/>
    <m/>
    <m/>
    <m/>
    <n v="4"/>
    <m/>
    <m/>
    <m/>
    <m/>
    <m/>
    <m/>
  </r>
  <r>
    <n v="3"/>
    <s v="ARCO CIRÚRGICO"/>
    <m/>
    <m/>
    <n v="51279"/>
    <n v="1"/>
    <m/>
    <m/>
    <n v="1"/>
    <s v="SEINFRA/GCR"/>
    <s v="EQUIPAMENTOS"/>
    <s v="EQUIPAMENTO HOSPITALAR"/>
    <s v="SEINFRA"/>
    <s v="SEINFRA"/>
    <s v="LICITAÇÃO"/>
    <s v="PREGÃO ELETRÔNICO"/>
    <x v="14"/>
    <m/>
    <m/>
    <x v="2"/>
    <d v="2024-04-08T00:00:00"/>
    <x v="0"/>
    <s v="ATRASADO"/>
    <d v="2024-03-01T00:00:00"/>
    <d v="2024-08-28T00:00:00"/>
    <d v="2024-10-28T00:00:00"/>
    <n v="110"/>
    <d v="2025-01-07T00:00:00"/>
    <m/>
    <m/>
    <m/>
    <d v="2024-01-23T00:00:00"/>
    <m/>
    <n v="1"/>
    <m/>
    <m/>
    <m/>
    <m/>
    <m/>
    <s v="&quot;07/03 - Aguardando resposta ao fornecedor, processo na GGLIC sem publicação de edital antes da nova Lei."/>
    <s v="ESTRATÉGICO"/>
  </r>
  <r>
    <n v="257"/>
    <s v="AREIA (MATERIAL DE CONSTRUÇÃO)"/>
    <s v="Areia fina - 10 kg"/>
    <m/>
    <n v="12697"/>
    <n v="3"/>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1"/>
    <n v="1"/>
    <n v="1"/>
    <m/>
    <m/>
    <m/>
    <m/>
  </r>
  <r>
    <n v="258"/>
    <s v="ARGILA EXPANDIDA (FERTILIZANTE AGRICOLA)"/>
    <s v="ARGILA EXPANDIDA, GRANULOMETRIA DE 15 A 22 MM, AGREGADO LEVE QUE SE APRESENTA EM FORMA DE BOLINHAS DE CERÂMICA LEVES E ARREDONDADAS, COM UMA ESTRUTURA INTERNA FORMADA POR UMA ESPUMA CERÂMICA COM MICROPOROS E COM UMA CASCA RÍGIDA, RESISTENTE E IMPERMEÁVEL."/>
    <m/>
    <n v="9054"/>
    <n v="3"/>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1"/>
    <n v="1"/>
    <n v="1"/>
    <m/>
    <m/>
    <m/>
    <m/>
  </r>
  <r>
    <n v="1680"/>
    <s v="ARGOLAS DE AGILIDADE"/>
    <s v="Kit Funcional Argolas De Agilidade 12 Unidades Yangfit Com Conectores.Elas podem ser usadas singularmente ou unidos (com conectores enviados junto com as argolas).Tamanho do diâmetro: 40cm; Material: PVC (Polipropileno) KIT-12 unidade de argolas e os cone"/>
    <n v="3"/>
    <n v="50869"/>
    <n v="4"/>
    <m/>
    <m/>
    <n v="1"/>
    <s v="SERMAC"/>
    <s v="MATERIAL DIVERSO"/>
    <s v="ACESSÓRIOS DE REABILITAÇÃO"/>
    <s v="SERMAC"/>
    <m/>
    <m/>
    <s v="PREGÃO ELETRÔNICO"/>
    <x v="0"/>
    <m/>
    <m/>
    <x v="0"/>
    <d v="2024-04-18T00:00:00"/>
    <x v="0"/>
    <s v="ATRASADO"/>
    <d v="2024-03-14T00:00:00"/>
    <d v="2024-09-10T00:00:00"/>
    <d v="2024-10-25T00:00:00"/>
    <n v="123"/>
    <d v="2024-12-29T00:00:00"/>
    <m/>
    <m/>
    <m/>
    <m/>
    <m/>
    <m/>
    <n v="1"/>
    <n v="1"/>
    <n v="2"/>
    <m/>
    <m/>
    <s v="PLANO DE INVESTIMENTO"/>
    <m/>
  </r>
  <r>
    <n v="216"/>
    <s v="ARMÁIRO SUSP. P/ BALCÃO 1 PORTA"/>
    <m/>
    <m/>
    <n v="28895"/>
    <n v="6"/>
    <m/>
    <m/>
    <n v="1"/>
    <s v="SEINFRA / ARQ."/>
    <s v="MOBILIÁRIO"/>
    <s v="MOBILIÁRIO SOB MEDIDA"/>
    <s v="SEINFRA"/>
    <m/>
    <m/>
    <s v="PREGÃO ELETRÔNICO"/>
    <x v="8"/>
    <m/>
    <m/>
    <x v="3"/>
    <m/>
    <x v="1"/>
    <s v="CONCLUÍDO"/>
    <d v="2024-03-29T00:00:00"/>
    <d v="2024-09-25T00:00:00"/>
    <d v="2024-06-01T00:00:00"/>
    <s v="CONCLUÍDO"/>
    <d v="2025-01-07T00:00:00"/>
    <d v="2024-06-01T00:00:00"/>
    <s v="168/2023"/>
    <n v="260"/>
    <d v="2024-03-27T00:00:00"/>
    <m/>
    <n v="6"/>
    <m/>
    <m/>
    <m/>
    <s v="R$ 699,53"/>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59"/>
    <s v="ARMARIO"/>
    <s v="Armário Aço/madeira de Escritório Fechadura 3 Prateleiras 800x2060x400 mm"/>
    <m/>
    <n v="28895"/>
    <n v="9"/>
    <m/>
    <m/>
    <n v="1"/>
    <s v="SEINFRA / ARQ."/>
    <s v="MOBILIÁRIO"/>
    <s v="MOBILIÁRIO SOB MEDIDA"/>
    <s v="SEINFRA"/>
    <m/>
    <m/>
    <s v="PREGÃO ELETRÔNICO"/>
    <x v="8"/>
    <m/>
    <m/>
    <x v="3"/>
    <m/>
    <x v="1"/>
    <s v="CONCLUÍDO"/>
    <d v="2024-03-29T00:00:00"/>
    <d v="2024-09-25T00:00:00"/>
    <d v="2024-12-29T00:00:00"/>
    <s v="CONCLUÍDO"/>
    <d v="2024-12-29T00:00:00"/>
    <m/>
    <m/>
    <m/>
    <d v="2024-03-27T00:00:00"/>
    <m/>
    <m/>
    <n v="3"/>
    <n v="3"/>
    <n v="3"/>
    <m/>
    <m/>
    <s v="DEFINIR DIMENSÕES DE ACORDO COM PROJETO DE LAYOUT."/>
    <s v="ESTRATÉGICO"/>
  </r>
  <r>
    <n v="722"/>
    <s v="ARMÁRIO"/>
    <s v="MOBILIÁRIO CONFECCIONADO SOB MEDIDA CONFORME PROJETO."/>
    <m/>
    <n v="28895"/>
    <n v="8"/>
    <m/>
    <m/>
    <n v="1"/>
    <s v="SEINFRA / ARQ."/>
    <s v="MOBILIÁRIO"/>
    <s v="MOBILIÁRIO SOB MEDIDA"/>
    <s v="SEINFRA"/>
    <m/>
    <m/>
    <s v="PREGÃO ELETRÔNICO"/>
    <x v="8"/>
    <m/>
    <m/>
    <x v="3"/>
    <m/>
    <x v="1"/>
    <s v="CONCLUÍDO"/>
    <d v="2024-03-29T00:00:00"/>
    <d v="2024-09-25T00:00:00"/>
    <d v="2024-12-29T00:00:00"/>
    <s v="CONCLUÍDO"/>
    <d v="2024-12-29T00:00:00"/>
    <m/>
    <m/>
    <m/>
    <d v="2024-03-27T00:00:00"/>
    <m/>
    <m/>
    <n v="5"/>
    <n v="3"/>
    <m/>
    <m/>
    <m/>
    <s v="DEFINIR DIMENSÕES DE ACORDO COM PROJETO DE LAYOUT."/>
    <s v="ESTRATÉGICO"/>
  </r>
  <r>
    <n v="199"/>
    <s v="ARMÁRIO AÉREO 1 PORTA"/>
    <s v="MOBILIÁRIO CONFECCIONADO SOB MEDIDA CONFORME PROJETO."/>
    <m/>
    <n v="28895"/>
    <n v="17"/>
    <m/>
    <m/>
    <n v="1"/>
    <s v="SEINFRA / ARQ."/>
    <s v="MOBILIÁRIO"/>
    <s v="MOBILIÁRIO SOB MEDIDA"/>
    <s v="SEINFRA"/>
    <s v="SEINFRA"/>
    <s v="ATA"/>
    <s v="ADESÃO A ATA"/>
    <x v="15"/>
    <m/>
    <s v="SEINFRA"/>
    <x v="3"/>
    <m/>
    <x v="1"/>
    <s v="CONCLUÍDO"/>
    <d v="2022-09-19T00:00:00"/>
    <d v="2023-03-18T00:00:00"/>
    <d v="2024-06-01T00:00:00"/>
    <s v="CONCLUÍDO"/>
    <d v="2025-01-07T00:00:00"/>
    <d v="2024-06-01T00:00:00"/>
    <s v="168/2023"/>
    <n v="300"/>
    <d v="2024-01-08T00:00:00"/>
    <m/>
    <n v="17"/>
    <m/>
    <m/>
    <m/>
    <s v="R$ 589,6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1"/>
    <s v="ARMÁRIO AÉREO COM 2 PORTAS"/>
    <s v="MOBILIÁRIO CONFECCIONADO SOB MEDIDA CONFORME PROJETO."/>
    <m/>
    <n v="28895"/>
    <n v="54"/>
    <m/>
    <m/>
    <n v="1"/>
    <s v="SEINFRA / ARQ."/>
    <s v="MOBILIÁRIO"/>
    <s v="MOBILIÁRIO SOB MEDIDA"/>
    <s v="SEINFRA"/>
    <m/>
    <m/>
    <s v="PREGÃO ELETRÔNICO"/>
    <x v="8"/>
    <m/>
    <m/>
    <x v="3"/>
    <m/>
    <x v="1"/>
    <s v="CONCLUÍDO"/>
    <d v="2024-03-29T00:00:00"/>
    <d v="2024-09-25T00:00:00"/>
    <d v="2024-06-01T00:00:00"/>
    <s v="CONCLUÍDO"/>
    <d v="2025-01-07T00:00:00"/>
    <d v="2024-06-01T00:00:00"/>
    <s v="168/2023"/>
    <n v="160"/>
    <d v="2024-03-27T00:00:00"/>
    <n v="19"/>
    <n v="35"/>
    <m/>
    <m/>
    <m/>
    <s v="R$ 1.124,69"/>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184"/>
    <s v="ARMÁRIO ALTO COM 01 PORTA"/>
    <m/>
    <m/>
    <n v="28895"/>
    <n v="9"/>
    <m/>
    <m/>
    <n v="1"/>
    <s v="SEINFRA / ARQ."/>
    <s v="MOBILIÁRIO"/>
    <s v="MOBILIÁRIO SOB MEDIDA"/>
    <s v="SEINFRA"/>
    <m/>
    <m/>
    <s v="PREGÃO ELETRÔNICO"/>
    <x v="8"/>
    <m/>
    <m/>
    <x v="3"/>
    <m/>
    <x v="1"/>
    <s v="CONCLUÍDO"/>
    <d v="2024-03-29T00:00:00"/>
    <d v="2024-09-25T00:00:00"/>
    <d v="2024-06-01T00:00:00"/>
    <s v="CONCLUÍDO"/>
    <d v="2025-01-07T00:00:00"/>
    <d v="2024-06-01T00:00:00"/>
    <s v="168/2023"/>
    <n v="100"/>
    <d v="2024-03-27T00:00:00"/>
    <m/>
    <n v="9"/>
    <m/>
    <m/>
    <m/>
    <s v="R$ 1.439,9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63"/>
    <s v="ARMÁRIO ALTO COM 02 PORTAS"/>
    <s v="MOBILIÁRIO CONFECCIONADO SOB MEDIDA CONFORME PROJETO."/>
    <m/>
    <n v="28895"/>
    <n v="34"/>
    <m/>
    <m/>
    <n v="1"/>
    <s v="SEINFRA / ARQ."/>
    <s v="MOBILIÁRIO"/>
    <s v="MOBILIÁRIO SOB MEDIDA"/>
    <s v="SEINFRA"/>
    <m/>
    <m/>
    <s v="PREGÃO ELETRÔNICO"/>
    <x v="8"/>
    <m/>
    <m/>
    <x v="3"/>
    <m/>
    <x v="1"/>
    <s v="CONCLUÍDO"/>
    <d v="2024-03-29T00:00:00"/>
    <d v="2024-09-25T00:00:00"/>
    <d v="2024-06-01T00:00:00"/>
    <s v="CONCLUÍDO"/>
    <d v="2025-01-07T00:00:00"/>
    <d v="2024-06-01T00:00:00"/>
    <s v="168/2023"/>
    <n v="150"/>
    <d v="2024-03-27T00:00:00"/>
    <n v="23"/>
    <n v="11"/>
    <m/>
    <m/>
    <m/>
    <s v="R$ 1.727,44"/>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69"/>
    <s v="ARMÁRIO ALTO COM PRATELEIRAS"/>
    <s v="MOBILIÁRIO CONFECCIONADO SOB MEDIDA CONFORME PROJETO."/>
    <m/>
    <n v="28895"/>
    <n v="182"/>
    <m/>
    <m/>
    <n v="1"/>
    <s v="SEINFRA / ARQ."/>
    <s v="MOBILIÁRIO"/>
    <s v="MOBILIÁRIO SOB MEDIDA"/>
    <s v="SEINFRA"/>
    <m/>
    <m/>
    <s v="PREGÃO ELETRÔNICO"/>
    <x v="8"/>
    <m/>
    <m/>
    <x v="3"/>
    <m/>
    <x v="1"/>
    <s v="CONCLUÍDO"/>
    <d v="2024-03-29T00:00:00"/>
    <d v="2024-09-25T00:00:00"/>
    <d v="2024-06-01T00:00:00"/>
    <s v="CONCLUÍDO"/>
    <d v="2025-01-07T00:00:00"/>
    <d v="2024-06-01T00:00:00"/>
    <s v="168/2023"/>
    <n v="150"/>
    <d v="2024-03-27T00:00:00"/>
    <n v="73"/>
    <n v="109"/>
    <m/>
    <m/>
    <m/>
    <s v="R$ 2.159,86"/>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30"/>
    <s v="ARMÁRIO BAIXO COM 01 PORTA"/>
    <m/>
    <m/>
    <n v="28895"/>
    <n v="16"/>
    <m/>
    <m/>
    <n v="1"/>
    <s v="SEINFRA / ARQ."/>
    <s v="MOBILIÁRIO"/>
    <s v="MOBILIÁRIO SOB MEDIDA"/>
    <s v="SEINFRA"/>
    <m/>
    <m/>
    <s v="PREGÃO ELETRÔNICO"/>
    <x v="8"/>
    <m/>
    <m/>
    <x v="3"/>
    <m/>
    <x v="1"/>
    <s v="CONCLUÍDO"/>
    <d v="2024-03-29T00:00:00"/>
    <d v="2024-09-25T00:00:00"/>
    <d v="2024-06-01T00:00:00"/>
    <s v="CONCLUÍDO"/>
    <d v="2025-01-07T00:00:00"/>
    <d v="2024-06-01T00:00:00"/>
    <s v="168/2023"/>
    <n v="240"/>
    <d v="2024-03-27T00:00:00"/>
    <m/>
    <n v="16"/>
    <m/>
    <m/>
    <m/>
    <s v="R$ 794,82"/>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22"/>
    <s v="ARMÁRIO BAIXO COM 02 PORTAS"/>
    <m/>
    <m/>
    <n v="28895"/>
    <n v="15"/>
    <m/>
    <m/>
    <n v="1"/>
    <s v="SEINFRA / ARQ."/>
    <s v="MOBILIÁRIO"/>
    <s v="MOBILIÁRIO SOB MEDIDA"/>
    <s v="SEINFRA"/>
    <m/>
    <m/>
    <s v="PREGÃO ELETRÔNICO"/>
    <x v="8"/>
    <m/>
    <m/>
    <x v="3"/>
    <m/>
    <x v="1"/>
    <s v="CONCLUÍDO"/>
    <d v="2024-03-29T00:00:00"/>
    <d v="2024-09-25T00:00:00"/>
    <d v="2024-06-01T00:00:00"/>
    <s v="CONCLUÍDO"/>
    <d v="2025-01-07T00:00:00"/>
    <d v="2024-06-01T00:00:00"/>
    <s v="168/2023"/>
    <n v="100"/>
    <d v="2024-03-27T00:00:00"/>
    <m/>
    <n v="15"/>
    <m/>
    <m/>
    <m/>
    <s v="R$ 1.157,6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724"/>
    <s v="ARMÁRIO COM CHAVE"/>
    <s v="MOBILIÁRIO CONFECCIONADO SOB MEDIDA CONFORME PROJETO."/>
    <m/>
    <n v="28895"/>
    <n v="27"/>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3"/>
    <n v="8"/>
    <n v="16"/>
    <s v="R$ 1.969,78"/>
    <m/>
    <s v="QUANTITATIVOS INCOMPATÍVEIS COM PROJETO DEFINITIVO DE LAYOUT."/>
    <s v="ESTRATÉGICO"/>
  </r>
  <r>
    <n v="92"/>
    <s v="ARMARIO DE ENDOSCOPIO"/>
    <m/>
    <m/>
    <n v="50558"/>
    <n v="1"/>
    <m/>
    <m/>
    <n v="1"/>
    <s v="SEINFRA/GCR"/>
    <s v="EQUIPAMENTOS"/>
    <s v="EQUIPAMENTO HOSPITALAR"/>
    <s v="SEINFRA"/>
    <m/>
    <s v="LICITAÇÃO"/>
    <s v="PREGÃO ELETRÔNICO"/>
    <x v="16"/>
    <m/>
    <s v="GGLIC"/>
    <x v="7"/>
    <d v="2024-04-12T00:00:00"/>
    <x v="0"/>
    <s v="PARALISADO"/>
    <d v="2023-03-20T00:00:00"/>
    <d v="2023-09-16T00:00:00"/>
    <d v="2024-04-05T00:00:00"/>
    <n v="-237"/>
    <d v="2025-01-07T00:00:00"/>
    <m/>
    <m/>
    <m/>
    <d v="2024-01-23T00:00:00"/>
    <m/>
    <n v="1"/>
    <m/>
    <m/>
    <m/>
    <s v="R$ 33.750,00"/>
    <m/>
    <s v="07/03 - Aguardando resposta ao fornecedor, processo na GGLIC sem publicação de edital antes da nova Lei._x000a__x000a_MAPA DE PRECO DISTRIBUIDO INCORRETAMENTE E DEVOLVIDO PARA NOVA REDISTRIBUIÇÃO DOS ITENS"/>
    <s v="ESTRATÉGICO"/>
  </r>
  <r>
    <n v="261"/>
    <s v="ARMARIO GRANDE COM DIVISÓRIAS"/>
    <s v="Armário Aço/madeira de Escritório Fechadura 3 Prateleiras"/>
    <m/>
    <n v="28895"/>
    <n v="3"/>
    <m/>
    <m/>
    <n v="1"/>
    <s v="SEINFRA / ARQ."/>
    <s v="MOBILIÁRIO"/>
    <s v="MOBILIÁRIO SOB MEDIDA"/>
    <s v="SEINFRA"/>
    <s v="SEINFRA"/>
    <s v="ATA"/>
    <s v="ADESÃO A ATA"/>
    <x v="15"/>
    <m/>
    <s v="SEINFRA"/>
    <x v="3"/>
    <m/>
    <x v="1"/>
    <s v="CONCLUÍDO"/>
    <d v="2022-09-19T00:00:00"/>
    <d v="2023-03-18T00:00:00"/>
    <d v="2024-06-01T00:00:00"/>
    <s v="CONCLUÍDO"/>
    <d v="2024-12-29T00:00:00"/>
    <d v="2024-06-01T00:00:00"/>
    <s v="168/2023"/>
    <n v="150"/>
    <d v="2024-01-08T00:00:00"/>
    <m/>
    <m/>
    <n v="1"/>
    <n v="1"/>
    <n v="1"/>
    <s v="R$ 1.328,86"/>
    <m/>
    <s v="DEFINIR DIMENSÕES DE ACORDO COM PROJETO DE LAYOUT."/>
    <s v="ESTRATÉGICO"/>
  </r>
  <r>
    <n v="229"/>
    <s v="ARMÁRIO PARA PRONTUÁRIO COM 03 PRATELEIRAS E 02 PORTAS"/>
    <m/>
    <m/>
    <n v="28895"/>
    <n v="25"/>
    <m/>
    <m/>
    <n v="1"/>
    <s v="SEINFRA / ARQ."/>
    <s v="MOBILIÁRIO"/>
    <s v="MOBILIÁRIO SOB MEDIDA"/>
    <s v="SEINFRA"/>
    <m/>
    <m/>
    <s v="PREGÃO ELETRÔNICO"/>
    <x v="8"/>
    <m/>
    <m/>
    <x v="3"/>
    <m/>
    <x v="1"/>
    <s v="CONCLUÍDO"/>
    <d v="2024-03-29T00:00:00"/>
    <d v="2024-09-25T00:00:00"/>
    <d v="2024-06-01T00:00:00"/>
    <s v="CONCLUÍDO"/>
    <d v="2024-12-29T00:00:00"/>
    <d v="2024-06-01T00:00:00"/>
    <s v="168/2023"/>
    <n v="100"/>
    <d v="2024-03-27T00:00:00"/>
    <m/>
    <n v="22"/>
    <n v="1"/>
    <n v="1"/>
    <n v="1"/>
    <s v="R$ 2.073,2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4"/>
    <s v="ARMÁRIO SUSP. P/ BALCÃO"/>
    <s v="MOBILIÁRIO CONFECCIONADO SOB MEDIDA CONFORME PROJETO."/>
    <m/>
    <n v="28895"/>
    <n v="45"/>
    <m/>
    <m/>
    <n v="1"/>
    <s v="SEINFRA / ARQ."/>
    <s v="MOBILIÁRIO"/>
    <s v="MOBILIÁRIO SOB MEDIDA"/>
    <s v="SEINFRA"/>
    <m/>
    <m/>
    <s v="PREGÃO ELETRÔNICO"/>
    <x v="8"/>
    <m/>
    <m/>
    <x v="3"/>
    <m/>
    <x v="1"/>
    <s v="CONCLUÍDO"/>
    <d v="2024-03-29T00:00:00"/>
    <d v="2024-09-25T00:00:00"/>
    <d v="2024-06-01T00:00:00"/>
    <s v="CONCLUÍDO"/>
    <d v="2025-01-07T00:00:00"/>
    <d v="2024-06-01T00:00:00"/>
    <s v="168/2023"/>
    <n v="200"/>
    <d v="2024-03-27T00:00:00"/>
    <n v="26"/>
    <n v="19"/>
    <m/>
    <m/>
    <m/>
    <s v="R$ 942,4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62"/>
    <s v="ARMARIO SUSPENSO"/>
    <m/>
    <m/>
    <n v="28895"/>
    <n v="18"/>
    <m/>
    <m/>
    <n v="1"/>
    <s v="SEINFRA / ARQ."/>
    <s v="MOBILIÁRIO"/>
    <s v="MOBILIÁRIO SOB MEDIDA"/>
    <s v="SEINFRA"/>
    <s v="SEINFRA"/>
    <s v="ATA"/>
    <s v="ADESÃO A ATA"/>
    <x v="15"/>
    <m/>
    <s v="SEINFRA"/>
    <x v="3"/>
    <m/>
    <x v="1"/>
    <s v="CONCLUÍDO"/>
    <d v="2022-09-19T00:00:00"/>
    <d v="2023-03-18T00:00:00"/>
    <d v="2024-06-01T00:00:00"/>
    <s v="CONCLUÍDO"/>
    <d v="2024-12-29T00:00:00"/>
    <d v="2024-06-01T00:00:00"/>
    <s v="168/2023"/>
    <n v="70"/>
    <d v="2024-01-08T00:00:00"/>
    <m/>
    <m/>
    <n v="5"/>
    <n v="5"/>
    <n v="8"/>
    <s v="R$ 699,53"/>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728"/>
    <s v="ARMÁRIO VERTICAL COM CHAVE"/>
    <s v="MOBILIÁRIO CONFECCIONADO SOB MEDIDA CONFORME PROJETO."/>
    <m/>
    <n v="28895"/>
    <n v="11"/>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7"/>
    <n v="2"/>
    <n v="2"/>
    <s v="R$ 2.071,73"/>
    <m/>
    <s v="QUANTITATIVOS INCOMPATÍVEIS COM PROJETO DEFINITIVO DE LAYOUT."/>
    <s v="ESTRATÉGICO"/>
  </r>
  <r>
    <n v="267"/>
    <s v="ARMÁRIOS TIPO ARQUIVO"/>
    <m/>
    <m/>
    <n v="28895"/>
    <n v="9"/>
    <m/>
    <m/>
    <n v="1"/>
    <s v="SEINFRA / ARQ."/>
    <s v="MOBILIÁRIO"/>
    <s v="MOBILIÁRIO SOB MEDIDA"/>
    <s v="SEINFRA"/>
    <s v="SEINFRA"/>
    <s v="ATA"/>
    <s v="ADESÃO A ATA"/>
    <x v="15"/>
    <m/>
    <s v="SEINFRA"/>
    <x v="3"/>
    <m/>
    <x v="1"/>
    <s v="CONCLUÍDO"/>
    <d v="2022-09-19T00:00:00"/>
    <d v="2023-03-18T00:00:00"/>
    <d v="2024-06-01T00:00:00"/>
    <s v="CONCLUÍDO"/>
    <d v="2024-12-29T00:00:00"/>
    <d v="2024-06-01T00:00:00"/>
    <s v="168/2023"/>
    <n v="100"/>
    <d v="2024-01-08T00:00:00"/>
    <m/>
    <m/>
    <n v="3"/>
    <n v="3"/>
    <n v="3"/>
    <s v="R$ 2.015,86"/>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68"/>
    <s v="ARO SUSPENSO PARA BOLAS"/>
    <s v="SUPORTE CONTRUIDO EM AÇO CARBONO PINTADO COM PINTURA EPOXI-PÓ. SUPORTE COM 38CM DE DIAMTERO DO ARCO , COMPRIMENTO TOTAL 60 CM; Suportes Reforçados De Parede Para Bola Suiças De Parede"/>
    <n v="3"/>
    <n v="50872"/>
    <n v="12"/>
    <m/>
    <m/>
    <n v="2"/>
    <s v="SERMAC"/>
    <s v="MATERIAL DIVERSO"/>
    <s v="ACESSÓRIOS DE REABILITAÇÃO"/>
    <s v="SERMAC"/>
    <m/>
    <m/>
    <s v="PREGÃO ELETRÔNICO"/>
    <x v="0"/>
    <m/>
    <m/>
    <x v="0"/>
    <d v="2024-04-18T00:00:00"/>
    <x v="0"/>
    <s v="ATRASADO"/>
    <d v="2024-03-14T00:00:00"/>
    <d v="2024-09-10T00:00:00"/>
    <d v="2024-10-25T00:00:00"/>
    <n v="123"/>
    <d v="2024-12-29T00:00:00"/>
    <m/>
    <m/>
    <m/>
    <m/>
    <m/>
    <m/>
    <n v="4"/>
    <n v="4"/>
    <n v="4"/>
    <m/>
    <m/>
    <m/>
    <m/>
  </r>
  <r>
    <n v="1160"/>
    <s v="ARQUIVO DUPLO DE ACRILICO"/>
    <s v="BANDEJA PARA DOCUMENTOS DUPLA EM ACRILICO MEDINDO 37,00X25,00CM NA COR FUMÊ"/>
    <m/>
    <n v="41460"/>
    <n v="6"/>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32,00"/>
    <m/>
    <m/>
    <m/>
  </r>
  <r>
    <n v="730"/>
    <s v="ASCENSOR (BLOCANTE DE CORDA)"/>
    <s v="Ascensor para cordas de 10mm a 12,5mm de diâmetro. Manopla ergonômica e emborrachada com modelos para mão esquerda e direita. Corpo em duralumínio anodizado , com came e mola em aço. Em conformidade com a norma européia EN567 e certificação UIAA. Peso: 24"/>
    <n v="3"/>
    <n v="50876"/>
    <n v="3"/>
    <m/>
    <m/>
    <n v="1"/>
    <s v="SERMAC"/>
    <s v="MATERIAL DIVERSO"/>
    <s v="ACESSÓRIOS DE REABILITAÇÃO"/>
    <s v="SERMAC"/>
    <m/>
    <m/>
    <s v="PREGÃO ELETRÔNICO"/>
    <x v="0"/>
    <m/>
    <m/>
    <x v="0"/>
    <d v="2024-04-18T00:00:00"/>
    <x v="0"/>
    <s v="ATRASADO"/>
    <d v="2024-03-14T00:00:00"/>
    <d v="2024-09-10T00:00:00"/>
    <d v="2024-10-25T00:00:00"/>
    <n v="123"/>
    <d v="2024-12-29T00:00:00"/>
    <m/>
    <m/>
    <m/>
    <m/>
    <m/>
    <m/>
    <n v="1"/>
    <n v="1"/>
    <n v="1"/>
    <m/>
    <m/>
    <m/>
    <m/>
  </r>
  <r>
    <n v="93"/>
    <s v="ASPIRADOR CIRÚRGICO"/>
    <s v="60lpm"/>
    <m/>
    <n v="50302"/>
    <n v="7"/>
    <n v="14"/>
    <s v="9UN - GCR / 1UN - DEVOLUÇÕES E REMANEJAMENTOS / 4UN - HPR AURORA"/>
    <n v="1"/>
    <s v="SEINFRA/GCR"/>
    <s v="EQUIPAMENTOS"/>
    <s v="EQUIPAMENTO HOSPITALAR"/>
    <s v="SEINFRA"/>
    <m/>
    <m/>
    <s v="PREGÃO ELETRÔNICO"/>
    <x v="8"/>
    <s v="FRACASADO "/>
    <m/>
    <x v="3"/>
    <m/>
    <x v="1"/>
    <s v="CONCLUÍDO"/>
    <d v="2024-03-29T00:00:00"/>
    <d v="2024-09-25T00:00:00"/>
    <d v="2024-12-13T00:00:00"/>
    <s v="CONCLUÍDO"/>
    <d v="2025-01-07T00:00:00"/>
    <d v="2024-12-13T00:00:00"/>
    <s v="488/2023"/>
    <n v="20"/>
    <d v="2024-01-23T00:00:00"/>
    <n v="2"/>
    <n v="5"/>
    <m/>
    <m/>
    <m/>
    <s v="R$ 14.865,00"/>
    <m/>
    <s v="15 ITENS EM ESTOQUE - ASPIRADOR 5L / ATA VIGENTE ATÉ 07/03/2023 PARA 3 E 5 L, CADUM INFORMADO REFERE-SE AO ASPIRADOR CIRÚRGICO DE 5L. Novo processo aberto"/>
    <s v="ESTRATÉGICO"/>
  </r>
  <r>
    <n v="2180"/>
    <s v="ASPIRADOR CIRÚRGICO INFANTIL E NEONATAL"/>
    <s v="É um equipamento essencial para procedimentos cirúrgicos em bebês e recém-nascidos. Vou fornecer informações sobre um modelo específico: Aspirador Cirúrgico: Motor: Possui um motor de 1/30 Hp. Voltagem: Pode operar em 110V ou 220V (60 Hz) automaticamente."/>
    <m/>
    <n v="29589"/>
    <n v="4"/>
    <m/>
    <m/>
    <n v="1"/>
    <s v="SEINFRA/GCR"/>
    <m/>
    <s v="EQUIPAMENTO HOSPITALAR"/>
    <s v="SEINFRA"/>
    <m/>
    <m/>
    <s v="PREGÃO ELETRÔNICO"/>
    <x v="8"/>
    <s v="NOVA LEI"/>
    <m/>
    <x v="5"/>
    <d v="2024-04-26T00:00:00"/>
    <x v="0"/>
    <s v="A INICIAR"/>
    <d v="2024-03-29T00:00:00"/>
    <d v="2024-09-25T00:00:00"/>
    <d v="2024-11-10T00:00:00"/>
    <n v="138"/>
    <d v="2025-01-07T00:00:00"/>
    <m/>
    <m/>
    <m/>
    <d v="2024-01-23T00:00:00"/>
    <m/>
    <n v="4"/>
    <m/>
    <m/>
    <m/>
    <m/>
    <m/>
    <m/>
    <m/>
  </r>
  <r>
    <n v="2174"/>
    <s v="ASPIRADOR CIRÚRGICO PORTÁTIL 5L"/>
    <s v="ASPIRADOR CIRÚRGICO PORTÁTIL 5L CONFORME PARECER DA ENGENHARIA CLINICA."/>
    <m/>
    <n v="45918"/>
    <n v="9"/>
    <n v="13"/>
    <s v="GCR"/>
    <n v="1"/>
    <s v="SEINFRA/GCR"/>
    <s v="EQUIPAMENTOS"/>
    <s v="EQUIPAMENTO HOSPITALAR"/>
    <s v="SEINFRA"/>
    <s v="SEINFRA"/>
    <s v="ATA"/>
    <s v="ADESÃO A ATA"/>
    <x v="17"/>
    <m/>
    <s v="SEINFRA"/>
    <x v="4"/>
    <m/>
    <x v="1"/>
    <s v="CONCLUÍDO"/>
    <d v="2023-04-27T00:00:00"/>
    <d v="2023-10-24T00:00:00"/>
    <d v="2024-12-13T00:00:00"/>
    <s v="CONCLUÍDO"/>
    <d v="2025-01-07T00:00:00"/>
    <d v="2024-12-13T00:00:00"/>
    <s v="488/2023"/>
    <n v="20"/>
    <d v="2024-01-23T00:00:00"/>
    <n v="2"/>
    <n v="7"/>
    <m/>
    <m/>
    <m/>
    <m/>
    <m/>
    <m/>
    <s v="13/03: Referente a Aspirador Portatil 5L 17/12/2024 - 488/2023"/>
  </r>
  <r>
    <n v="2183"/>
    <s v="AUDIÔMETRO"/>
    <s v="AUDIÔMETRO CONFORME PARECER DA ENGENHARIA CLÍNICA."/>
    <m/>
    <n v="14927"/>
    <n v="1"/>
    <m/>
    <m/>
    <n v="1"/>
    <s v="SEINFRA/GCR"/>
    <s v="EQUIPAMENTOS"/>
    <s v="EQUIPAMENTO HOSPITALAR"/>
    <s v="SEINFRA"/>
    <m/>
    <m/>
    <s v="PREGÃO ELETRÔNICO"/>
    <x v="8"/>
    <s v="NOVA LEI"/>
    <m/>
    <x v="5"/>
    <d v="2024-04-26T00:00:00"/>
    <x v="0"/>
    <s v="A INICIAR"/>
    <d v="2024-03-29T00:00:00"/>
    <d v="2024-09-25T00:00:00"/>
    <d v="2024-11-10T00:00:00"/>
    <n v="138"/>
    <d v="2025-01-07T00:00:00"/>
    <m/>
    <m/>
    <m/>
    <d v="2024-01-23T00:00:00"/>
    <m/>
    <n v="1"/>
    <m/>
    <m/>
    <m/>
    <m/>
    <m/>
    <m/>
    <m/>
  </r>
  <r>
    <n v="94"/>
    <s v="AUTOCLAVE DE BANCADA"/>
    <s v="AUTOCLAVE ODONTOLÓGICA HORIZONTAL (21 LITROS) ."/>
    <m/>
    <n v="37447"/>
    <n v="7"/>
    <n v="7"/>
    <m/>
    <n v="2"/>
    <s v="SEAB"/>
    <s v="EQUIPAMENTOS"/>
    <s v="EQUIPAMENTO ODONTOLÓGICO"/>
    <s v="SEAB"/>
    <s v="SEAB"/>
    <s v="LICITAÇÃO"/>
    <s v="PREGÃO ELETRÔNICO"/>
    <x v="4"/>
    <m/>
    <s v="SEAB"/>
    <x v="3"/>
    <m/>
    <x v="1"/>
    <s v="CONCLUÍDO"/>
    <d v="2022-09-27T00:00:00"/>
    <d v="2023-03-26T00:00:00"/>
    <d v="2025-01-07T00:00:00"/>
    <s v="CONCLUÍDO"/>
    <d v="2025-01-07T00:00:00"/>
    <d v="2024-10-31T00:00:00"/>
    <s v="438/2023"/>
    <n v="75"/>
    <d v="2023-12-26T00:00:00"/>
    <m/>
    <n v="7"/>
    <m/>
    <m/>
    <m/>
    <s v="R$ 11.000,00"/>
    <m/>
    <s v="ESTOQUE DE 10 UNIDADES AUTOCLAVE ODONTOLÓGICA 21 L - RESERVADO 07 UNID NO HORUS PARA HC."/>
    <m/>
  </r>
  <r>
    <n v="4"/>
    <s v="AUTOCLAVE DE BARREIRA"/>
    <m/>
    <m/>
    <n v="45453"/>
    <n v="4"/>
    <m/>
    <m/>
    <n v="1"/>
    <s v="SEINFRA/GCR"/>
    <s v="EQUIPAMENTOS"/>
    <s v="EQUIPAMENTO HOSPITALAR"/>
    <s v="SEINFRA"/>
    <s v="SEINFRA"/>
    <s v="ATA"/>
    <s v="ADESÃO A ATA"/>
    <x v="18"/>
    <m/>
    <s v="GGLIC"/>
    <x v="3"/>
    <m/>
    <x v="1"/>
    <s v="CONCLUÍDO"/>
    <d v="2023-02-28T00:00:00"/>
    <d v="2023-08-27T00:00:00"/>
    <d v="2024-12-17T00:00:00"/>
    <s v="CONCLUÍDO"/>
    <d v="2025-01-07T00:00:00"/>
    <d v="2024-12-17T00:00:00"/>
    <s v="515/2023"/>
    <n v="3"/>
    <d v="2024-01-23T00:00:00"/>
    <n v="2"/>
    <n v="2"/>
    <m/>
    <m/>
    <m/>
    <s v="R$ 275.836,25"/>
    <s v="R$ 827.508,75"/>
    <s v="SEM ATA VIGENTE / ESTOQUE DE 02 UNIDADES DE AUTOCLAVE HORIZONTAL 350L PROGRAMA GAH / PROCESSO ABERTO NO SEI ATRAVÉS DO N° 33008083/2023-01."/>
    <s v="ESTRATÉGICO"/>
  </r>
  <r>
    <n v="95"/>
    <s v="AUTOCLAVE DE BARREIRA /COM BOMBA A SECO."/>
    <m/>
    <m/>
    <n v="50601"/>
    <n v="3"/>
    <n v="2"/>
    <m/>
    <n v="1"/>
    <s v="SEINFRA/GCR"/>
    <s v="EQUIPAMENTOS"/>
    <s v="EQUIPAMENTO HOSPITALAR"/>
    <s v="SEINFRA"/>
    <s v="SEINFRA"/>
    <s v="LICITAÇÃO"/>
    <s v="PREGÃO ELETRÔNICO"/>
    <x v="19"/>
    <m/>
    <s v="GGLIC"/>
    <x v="3"/>
    <m/>
    <x v="1"/>
    <s v="CONCLUÍDO"/>
    <d v="2023-04-25T00:00:00"/>
    <d v="2023-10-22T00:00:00"/>
    <d v="2024-12-17T00:00:00"/>
    <s v="CONCLUÍDO"/>
    <d v="2025-01-07T00:00:00"/>
    <d v="2024-12-17T00:00:00"/>
    <s v="514/2023"/>
    <n v="2"/>
    <d v="2024-01-23T00:00:00"/>
    <n v="1"/>
    <n v="2"/>
    <m/>
    <m/>
    <m/>
    <s v="R$ 425.700,66"/>
    <m/>
    <s v="ADIAMENTO SINE DIE - EM 25/09/23."/>
    <s v="ESTRATÉGICO"/>
  </r>
  <r>
    <n v="96"/>
    <s v="AUTOCLAVE DE PERÓXIDO DE HIDROGÊNIO"/>
    <m/>
    <m/>
    <n v="40287"/>
    <n v="1"/>
    <m/>
    <m/>
    <n v="1"/>
    <s v="SEINFRA/GCR"/>
    <s v="EQUIPAMENTOS"/>
    <s v="EQUIPAMENTO HOSPITALAR"/>
    <s v="SEINFRA"/>
    <s v="SEINFRA"/>
    <s v="ATA"/>
    <s v="ADESÃO A ATA"/>
    <x v="18"/>
    <m/>
    <s v="GGLIC"/>
    <x v="3"/>
    <m/>
    <x v="1"/>
    <s v="CONCLUÍDO"/>
    <d v="2023-02-28T00:00:00"/>
    <d v="2023-08-27T00:00:00"/>
    <d v="2024-12-17T00:00:00"/>
    <s v="CONCLUÍDO"/>
    <d v="2025-01-07T00:00:00"/>
    <d v="2024-12-17T00:00:00"/>
    <s v="515/2023"/>
    <n v="4"/>
    <d v="2024-01-23T00:00:00"/>
    <m/>
    <n v="1"/>
    <m/>
    <m/>
    <m/>
    <s v="R$ 465.800,00"/>
    <s v="R$ 1.863.200,00"/>
    <s v="PROCESSO EM ANDAMENTO NO SEI ATRAVÉS DO N° 33.008083/2023-01.PROCESSO FICOU PARADO NA GJLC, E POR SOLICITAÇÃO DA NOSSA GERÊNCIA (GCR) RETORNOU EM 16/02/2023. SERÁ NECESSÁRIO REVALIDAR AS COTAÇÕES._x000a_  INCLUIDO NO SEI (33.008083/2023-01) EM 28/02/23 E ENVIAD"/>
    <s v="ESTRATÉGICO"/>
  </r>
  <r>
    <n v="97"/>
    <s v="AUTOLENSÔMETRO / LENSÔMETRO DIGITAL."/>
    <m/>
    <m/>
    <n v="42168"/>
    <n v="1"/>
    <n v="1"/>
    <m/>
    <n v="3"/>
    <s v="SEINFRA/GCR"/>
    <s v="EQUIPAMENTOS"/>
    <s v="EQUIPAMENTO HOSPITALAR"/>
    <s v="SEINFRA"/>
    <s v="SEINFRA"/>
    <s v="ATA"/>
    <s v="ADESÃO A ATA"/>
    <x v="20"/>
    <m/>
    <s v="SEINFRA"/>
    <x v="3"/>
    <m/>
    <x v="1"/>
    <s v="CONCLUÍDO"/>
    <d v="2023-01-05T00:00:00"/>
    <d v="2023-07-04T00:00:00"/>
    <d v="2024-05-11T00:00:00"/>
    <s v="CONCLUÍDO"/>
    <d v="2025-01-07T00:00:00"/>
    <d v="2024-05-11T00:00:00"/>
    <s v="160/2023"/>
    <n v="4"/>
    <d v="2024-01-23T00:00:00"/>
    <m/>
    <n v="1"/>
    <m/>
    <m/>
    <m/>
    <s v="R$ 9.000,00"/>
    <m/>
    <s v="AGUARDANDO AUTORIZAÇÃO PARA AQUISIÇÃO - ATA VIGENTE - 05 ITENS - VIGÊNTE ATÉ 11/05/24."/>
    <s v="ESTRATÉGICO"/>
  </r>
  <r>
    <n v="98"/>
    <s v="AUTOREFRATOR COM CERATOMETRIA"/>
    <m/>
    <m/>
    <n v="40888"/>
    <n v="1"/>
    <n v="1"/>
    <s v="GAH"/>
    <n v="1"/>
    <s v="SEINFRA/GCR"/>
    <s v="EQUIPAMENTOS"/>
    <s v="EQUIPAMENTO HOSPITALAR"/>
    <s v="SEINFRA"/>
    <s v="SEINFRA"/>
    <s v="LICITAÇÃO"/>
    <s v="PREGÃO ELETRÔNICO"/>
    <x v="21"/>
    <m/>
    <s v="SEINFRA"/>
    <x v="3"/>
    <m/>
    <x v="1"/>
    <s v="CONCLUÍDO"/>
    <d v="2023-04-27T00:00:00"/>
    <d v="2023-10-24T00:00:00"/>
    <d v="2024-10-30T00:00:00"/>
    <s v="CONCLUÍDO"/>
    <d v="2025-01-07T00:00:00"/>
    <d v="2024-10-30T00:00:00"/>
    <s v="434/2023"/>
    <n v="15"/>
    <d v="2024-01-23T00:00:00"/>
    <m/>
    <n v="1"/>
    <m/>
    <m/>
    <m/>
    <s v="R$ 41.810,00"/>
    <m/>
    <m/>
    <s v="ESTRATÉGICO"/>
  </r>
  <r>
    <n v="99"/>
    <s v="AVENTAL PLUMBÍFERO 50MMPB"/>
    <m/>
    <m/>
    <n v="33236"/>
    <n v="8"/>
    <n v="34"/>
    <s v="1UN - GCR / 33UN - SAUDE BUCAL"/>
    <n v="3"/>
    <s v="SEINFRA/GCR"/>
    <s v="APOIO"/>
    <s v="EQUIPAMENTO HOSPITALAR"/>
    <s v="SEINFRA"/>
    <s v="SEINFRA"/>
    <s v="ATA"/>
    <s v="ADESÃO A ATA"/>
    <x v="22"/>
    <m/>
    <s v="SEINFRA"/>
    <x v="3"/>
    <m/>
    <x v="1"/>
    <s v="CONCLUÍDO"/>
    <d v="2023-03-01T00:00:00"/>
    <d v="2023-08-28T00:00:00"/>
    <d v="2024-09-28T00:00:00"/>
    <s v="CONCLUÍDO"/>
    <d v="2025-01-07T00:00:00"/>
    <d v="2024-09-28T00:00:00"/>
    <s v="320/2023"/>
    <n v="30"/>
    <d v="2024-01-23T00:00:00"/>
    <n v="2"/>
    <n v="6"/>
    <m/>
    <m/>
    <m/>
    <s v="R$ 45.000,00"/>
    <m/>
    <s v="34 ITENS EM ESTOQUE - PROGRAMA GCR E SAUDE BUCAL / PROCESSO PARA AQUISIÇÃO EM ANDAMENTO N° 33008259/2023-16."/>
    <s v="ESTRATÉGICO"/>
  </r>
  <r>
    <n v="270"/>
    <s v="BACIA REDONDA COLORIDA 20 CM"/>
    <s v="BACIA DE PLÁSTICO CAPACIDADE 5 L"/>
    <m/>
    <n v="45767"/>
    <n v="3"/>
    <m/>
    <m/>
    <n v="1"/>
    <s v="SEAF"/>
    <s v="MATERIAL DIVERSO"/>
    <s v="UTENSÍLIOS DE USO COMUM"/>
    <s v="SEAF"/>
    <m/>
    <s v="ATA"/>
    <s v="ADESÃO A ATA"/>
    <x v="1"/>
    <m/>
    <s v="GCS"/>
    <x v="1"/>
    <d v="2024-04-28T00:00:00"/>
    <x v="0"/>
    <s v="ATRASADO"/>
    <d v="2024-02-02T00:00:00"/>
    <d v="2024-07-31T00:00:00"/>
    <d v="2024-09-30T00:00:00"/>
    <n v="82"/>
    <d v="2024-12-29T00:00:00"/>
    <m/>
    <m/>
    <m/>
    <d v="2023-12-26T00:00:00"/>
    <m/>
    <m/>
    <n v="1"/>
    <n v="1"/>
    <n v="1"/>
    <s v="R$ 10,20"/>
    <m/>
    <m/>
    <m/>
  </r>
  <r>
    <n v="271"/>
    <s v="BACIA REDONDA COLORIDA 30 CM"/>
    <s v="BACIA DE PLÁSTICO CAPACIDADE 10 L"/>
    <m/>
    <n v="8504"/>
    <n v="3"/>
    <m/>
    <m/>
    <n v="1"/>
    <s v="SEAF"/>
    <s v="MATERIAL DIVERSO"/>
    <s v="UTENSÍLIOS DE USO COMUM"/>
    <s v="SEAF"/>
    <m/>
    <s v="ATA"/>
    <s v="ADESÃO A ATA"/>
    <x v="1"/>
    <m/>
    <s v="GCS"/>
    <x v="1"/>
    <d v="2024-04-28T00:00:00"/>
    <x v="0"/>
    <s v="ATRASADO"/>
    <d v="2024-02-02T00:00:00"/>
    <d v="2024-07-31T00:00:00"/>
    <d v="2024-09-30T00:00:00"/>
    <n v="82"/>
    <d v="2024-12-29T00:00:00"/>
    <m/>
    <m/>
    <m/>
    <d v="2023-12-26T00:00:00"/>
    <m/>
    <m/>
    <n v="1"/>
    <n v="1"/>
    <n v="1"/>
    <s v="R$ 21,94"/>
    <m/>
    <m/>
    <m/>
  </r>
  <r>
    <n v="272"/>
    <s v="BACIA REDONDA COLORIDA 50 CM"/>
    <s v="BACIA DE PLÁSTICO CAPACIDADE 15 L"/>
    <m/>
    <n v="31878"/>
    <n v="3"/>
    <m/>
    <m/>
    <n v="1"/>
    <s v="SEAF"/>
    <s v="MATERIAL DIVERSO"/>
    <s v="UTENSÍLIOS DE USO COMUM"/>
    <s v="SEAF"/>
    <m/>
    <s v="ATA"/>
    <s v="ADESÃO A ATA"/>
    <x v="1"/>
    <m/>
    <s v="GCS"/>
    <x v="1"/>
    <d v="2024-04-28T00:00:00"/>
    <x v="0"/>
    <s v="ATRASADO"/>
    <d v="2024-02-02T00:00:00"/>
    <d v="2024-07-31T00:00:00"/>
    <d v="2024-09-30T00:00:00"/>
    <n v="82"/>
    <d v="2024-12-29T00:00:00"/>
    <m/>
    <m/>
    <m/>
    <d v="2023-12-26T00:00:00"/>
    <m/>
    <m/>
    <n v="1"/>
    <n v="1"/>
    <n v="1"/>
    <s v="R$ 14,75"/>
    <m/>
    <m/>
    <m/>
  </r>
  <r>
    <n v="273"/>
    <s v="BACIA RETANGULAR 20 CM"/>
    <s v="BANDEJA RETANGULAR EM PLÁSTICO, TAMANHO: MÉDIO"/>
    <m/>
    <n v="6971"/>
    <n v="6"/>
    <m/>
    <m/>
    <n v="1"/>
    <s v="SEAF"/>
    <s v="MATERIAL DIVERSO"/>
    <s v="UTENSÍLIOS DE USO COMUM"/>
    <s v="SEAF"/>
    <m/>
    <s v="ATA"/>
    <s v="ADESÃO A ATA"/>
    <x v="1"/>
    <m/>
    <s v="GCS"/>
    <x v="1"/>
    <d v="2024-04-28T00:00:00"/>
    <x v="0"/>
    <s v="ATRASADO"/>
    <d v="2024-02-02T00:00:00"/>
    <d v="2024-07-31T00:00:00"/>
    <d v="2024-09-30T00:00:00"/>
    <n v="82"/>
    <d v="2024-12-29T00:00:00"/>
    <m/>
    <m/>
    <m/>
    <d v="2023-12-26T00:00:00"/>
    <m/>
    <m/>
    <n v="2"/>
    <n v="2"/>
    <n v="2"/>
    <s v="R$ 42,00"/>
    <m/>
    <m/>
    <m/>
  </r>
  <r>
    <n v="274"/>
    <s v="BACIA RETANGULAR 30 CM"/>
    <s v="BANDEJA RETANGULAR DE PLÁSTICO (37,5X27,5X2 CM)"/>
    <m/>
    <n v="45782"/>
    <n v="6"/>
    <m/>
    <m/>
    <n v="1"/>
    <s v="SEAF"/>
    <s v="MATERIAL DIVERSO"/>
    <s v="UTENSÍLIOS DE USO COMUM"/>
    <s v="SEAF"/>
    <m/>
    <s v="ATA"/>
    <s v="ADESÃO A ATA"/>
    <x v="1"/>
    <m/>
    <s v="GCS"/>
    <x v="1"/>
    <d v="2024-04-28T00:00:00"/>
    <x v="0"/>
    <s v="ATRASADO"/>
    <d v="2024-02-02T00:00:00"/>
    <d v="2024-07-31T00:00:00"/>
    <d v="2024-09-30T00:00:00"/>
    <n v="82"/>
    <d v="2024-12-29T00:00:00"/>
    <m/>
    <m/>
    <m/>
    <d v="2023-12-26T00:00:00"/>
    <m/>
    <m/>
    <n v="2"/>
    <n v="2"/>
    <n v="2"/>
    <s v="R$ 22,50"/>
    <m/>
    <m/>
    <m/>
  </r>
  <r>
    <n v="275"/>
    <s v="BACIA RETANGULAR 50 CM"/>
    <s v="BANDEJA RETANGULAR EM PLÁSTICO, TAMANHO: GRANDE"/>
    <m/>
    <n v="6972"/>
    <n v="6"/>
    <m/>
    <m/>
    <n v="1"/>
    <s v="SEAF"/>
    <s v="MATERIAL DIVERSO"/>
    <s v="UTENSÍLIOS DE USO COMUM"/>
    <s v="SEAF"/>
    <m/>
    <s v="ATA"/>
    <s v="ADESÃO A ATA"/>
    <x v="1"/>
    <m/>
    <s v="GCS"/>
    <x v="1"/>
    <d v="2024-04-28T00:00:00"/>
    <x v="0"/>
    <s v="ATRASADO"/>
    <d v="2024-02-02T00:00:00"/>
    <d v="2024-07-31T00:00:00"/>
    <d v="2024-09-30T00:00:00"/>
    <n v="82"/>
    <d v="2024-12-29T00:00:00"/>
    <m/>
    <m/>
    <m/>
    <d v="2023-12-26T00:00:00"/>
    <m/>
    <m/>
    <n v="2"/>
    <n v="2"/>
    <n v="2"/>
    <s v="R$ 48,80"/>
    <m/>
    <m/>
    <m/>
  </r>
  <r>
    <n v="100"/>
    <s v="BALANÇA ANTROPOMÉTRICA ADULTO"/>
    <m/>
    <m/>
    <n v="35643"/>
    <n v="24"/>
    <n v="5"/>
    <s v="GGAIS - 4_x000a_ SEAB - 1"/>
    <n v="3"/>
    <s v="SEINFRA/GCR"/>
    <s v="EQUIPAMENTOS"/>
    <s v="EQUIPAMENTO HOSPITALAR"/>
    <s v="SEINFRA"/>
    <s v="SEINFRA"/>
    <s v="ATA"/>
    <s v="ADESÃO A ATA"/>
    <x v="22"/>
    <m/>
    <s v="SEINFRA"/>
    <x v="3"/>
    <m/>
    <x v="1"/>
    <s v="CONCLUÍDO"/>
    <d v="2023-03-01T00:00:00"/>
    <d v="2023-08-28T00:00:00"/>
    <d v="2024-09-10T00:00:00"/>
    <s v="CONCLUÍDO"/>
    <d v="2024-12-29T00:00:00"/>
    <d v="2024-09-10T00:00:00"/>
    <s v="318/2023"/>
    <n v="75"/>
    <d v="2024-01-23T00:00:00"/>
    <n v="4"/>
    <n v="15"/>
    <n v="2"/>
    <n v="1"/>
    <n v="2"/>
    <s v="R$ 85.099,00"/>
    <m/>
    <s v="42 ITENS EM ESTOQUE - PROGRAMAS GCR, DEVOLUÇÕES E REMANEJAMENTO E SEAB - PROCESSO EM ANDAMENTO SEI N° 33.008259/2023-16 / ATA VIGENTE ATÉ 23/11/23 - SALDO 42 UND."/>
    <s v="20/03: SEINFRA solicitou compra, porém empenho não foi ainda autorizado._x000a_18/03: 10/09/2024  - 318/2023"/>
  </r>
  <r>
    <n v="101"/>
    <s v="BALANÇA PEDIÁTRICA"/>
    <m/>
    <m/>
    <n v="7229"/>
    <n v="14"/>
    <n v="22"/>
    <s v="13UN - DEABG/GAB (SEAB)_x000a_  21UN - GGI_x000a_  1UN - UPAE MUSTARDINHA"/>
    <n v="3"/>
    <s v="SEINFRA/GCR"/>
    <s v="EQUIPAMENTOS"/>
    <s v="EQUIPAMENTO HOSPITALAR"/>
    <s v="SEINFRA"/>
    <m/>
    <s v="LICITAÇÃO"/>
    <s v="PREGÃO ELETRÔNICO"/>
    <x v="23"/>
    <m/>
    <s v="GGLIC"/>
    <x v="3"/>
    <m/>
    <x v="1"/>
    <s v="CONCLUÍDO"/>
    <d v="2023-04-04T00:00:00"/>
    <d v="2023-10-01T00:00:00"/>
    <d v="2024-04-18T00:00:00"/>
    <s v="CONCLUÍDO"/>
    <d v="2024-12-29T00:00:00"/>
    <d v="2025-03-14T00:00:00"/>
    <s v="076/2024 - 079/2024"/>
    <n v="150"/>
    <d v="2024-04-02T00:00:00"/>
    <n v="1"/>
    <n v="10"/>
    <n v="1"/>
    <n v="1"/>
    <n v="1"/>
    <n v="605"/>
    <m/>
    <s v="07/03 - Aguarda atualização da SEINFRA sobre continuidade do processo_x000a__x000a_40 UND EM ESTOQUE - PROGRAMA SEAB/GGI _x000a_  NOVO PROCESSO ABERTO NO SEI ATRAVÉS DO N° 33.014183/2023-68. ENVIADO A GCS 12/04/23."/>
    <s v="ESTRATÉGICO"/>
  </r>
  <r>
    <n v="1702"/>
    <s v="BALANÇO COM APOIO PARA AS MÃOS, PROTEÇÃO LATERAL, APOIO PARA OS PÉS, FAIXA DE SEGURANÇA E FREIO."/>
    <s v="APOIO PARA PES ERGONOMICO: ESTRUTURA TUBULAR E CHAPA DE AÇO; BASE: INJETADA EM POLIPROPILENO OU SIMILAR COM TEXTURA ANTIDERRAPANTE E MASSAGEADORA; INCLINICAO: COM BALANÇO; ALTURA: COM REGULAGEM; PÉS: BORRACHAS ANTIDESLIZANTES._x000a_  Observação"/>
    <n v="3"/>
    <n v="28104"/>
    <n v="3"/>
    <m/>
    <m/>
    <n v="1"/>
    <s v="SERMAC"/>
    <s v="EQUIPAMENTOS"/>
    <s v="MÓVEIS DE CONSUMO"/>
    <s v="SEAF"/>
    <m/>
    <s v="LICITAÇÃO"/>
    <s v="PREGÃO ELETRÔNICO"/>
    <x v="6"/>
    <m/>
    <s v="GCS"/>
    <x v="2"/>
    <d v="2024-04-15T00:00:00"/>
    <x v="0"/>
    <s v="ATRASADO"/>
    <d v="2024-02-23T00:00:00"/>
    <d v="2024-08-21T00:00:00"/>
    <d v="2024-10-15T00:00:00"/>
    <n v="103"/>
    <d v="2024-12-29T00:00:00"/>
    <m/>
    <m/>
    <m/>
    <d v="2023-12-26T00:00:00"/>
    <m/>
    <m/>
    <n v="1"/>
    <n v="1"/>
    <n v="1"/>
    <m/>
    <m/>
    <s v="PLANO DE INVESTIMENTO"/>
    <m/>
  </r>
  <r>
    <n v="278"/>
    <s v="BALANÇO PROPRIOCEPTIVO"/>
    <s v="Peso suportado : 150Kg Especificações de materiais.- Estrutura em aço carbono- Pintura epóxi- Prancha em MDF com antiderrapante"/>
    <m/>
    <n v="43861"/>
    <n v="7"/>
    <m/>
    <m/>
    <d v="2023-01-01T00:00:00"/>
    <s v="SEINFRA/GCR"/>
    <s v="APOIO"/>
    <s v="EQUIPAMENTO HOSPITALAR"/>
    <s v="SERMAC"/>
    <m/>
    <m/>
    <s v="PREGÃO ELETRÔNICO"/>
    <x v="0"/>
    <m/>
    <m/>
    <x v="0"/>
    <d v="2024-04-18T00:00:00"/>
    <x v="0"/>
    <s v="ATRASADO"/>
    <d v="2024-03-14T00:00:00"/>
    <d v="2024-09-10T00:00:00"/>
    <d v="2024-10-25T00:00:00"/>
    <n v="123"/>
    <d v="2024-12-29T00:00:00"/>
    <m/>
    <m/>
    <m/>
    <d v="2024-01-23T00:00:00"/>
    <m/>
    <m/>
    <n v="2"/>
    <n v="2"/>
    <n v="2"/>
    <s v="R$ 353,31"/>
    <m/>
    <s v="ITEM NÃO ESTAVA PREVISTO ANTERIORMENTE, SERÁ ABERTO PROCESSO LICITATÓRIO."/>
    <s v="ESTRATÉGICO"/>
  </r>
  <r>
    <n v="739"/>
    <s v="BALCÃO"/>
    <s v="BALCÃO CONFORME TERMO DE REFERÊNCIA.ESPECIFICAÇÕES MÍNIMAS: DIMENSÕES (CXLXA), MATERIAL, ACABAMENTO, COR, BORDA, PESO MÁXIMO SUPORTADO."/>
    <m/>
    <n v="34998"/>
    <n v="3"/>
    <m/>
    <m/>
    <n v="1"/>
    <s v="SEINFRA / ARQ."/>
    <s v="MOBILIÁRIO"/>
    <s v="MOBILIÁRIO SOB MEDIDA"/>
    <s v="SEINFRA"/>
    <m/>
    <m/>
    <s v="PREGÃO ELETRÔNICO"/>
    <x v="8"/>
    <m/>
    <m/>
    <x v="5"/>
    <d v="2024-04-26T00:00:00"/>
    <x v="0"/>
    <s v="A INICIAR"/>
    <d v="2024-03-29T00:00:00"/>
    <d v="2024-09-25T00:00:00"/>
    <d v="2024-11-10T00:00:00"/>
    <n v="138"/>
    <d v="2024-12-29T00:00:00"/>
    <m/>
    <m/>
    <m/>
    <d v="2024-01-08T00:00:00"/>
    <m/>
    <m/>
    <n v="1"/>
    <n v="1"/>
    <n v="1"/>
    <m/>
    <m/>
    <s v="DESCRIÇÃO DO OBJETO NÃO PERMITE IDENTIFICAÇÃO DO ITEM."/>
    <s v="ESTRATÉGICO"/>
  </r>
  <r>
    <n v="279"/>
    <s v="BALDE COLORIDO MEDIO"/>
    <s v="BALDE PLÁSTICO SEM TAMPA, BORDAS REFORÇADAS E ALÇA METÁLICA, CAPACIDADE PARA 10LITROS. DEMISSÕES 23,00 X 28,5 X 32CM (ALTURA X DIÂMETRO X GANCHOS) CORES DIVERSAS, MATÉRIA PRIMA PP"/>
    <m/>
    <n v="40387"/>
    <n v="6"/>
    <n v="139"/>
    <s v="ALMOXARIFADO"/>
    <n v="1"/>
    <s v="SEAF"/>
    <s v="MATERIAL DIVERSO"/>
    <s v="UTENSÍLIOS DE USO COMUM"/>
    <s v="SEAF"/>
    <m/>
    <s v="ATA"/>
    <s v="ADESÃO A ATA"/>
    <x v="1"/>
    <m/>
    <s v="GCS"/>
    <x v="1"/>
    <d v="2024-04-28T00:00:00"/>
    <x v="0"/>
    <s v="ATRASADO"/>
    <d v="2024-02-02T00:00:00"/>
    <d v="2024-07-31T00:00:00"/>
    <d v="2024-09-30T00:00:00"/>
    <n v="82"/>
    <d v="2024-12-29T00:00:00"/>
    <m/>
    <m/>
    <m/>
    <d v="2023-12-26T00:00:00"/>
    <m/>
    <m/>
    <n v="2"/>
    <n v="2"/>
    <n v="2"/>
    <s v="R$ 10,38"/>
    <m/>
    <m/>
    <m/>
  </r>
  <r>
    <n v="281"/>
    <s v="BALDES COLORIDOS (TAMANHOS DIFERENTES)"/>
    <s v="Kit 10 Baldes Pequenos Coloridos 5 Litros Em Plástico"/>
    <m/>
    <n v="17143"/>
    <n v="3"/>
    <m/>
    <m/>
    <n v="1"/>
    <s v="SEAF"/>
    <s v="MATERIAL DIVERSO"/>
    <s v="UTENSÍLIOS DE USO COMUM"/>
    <s v="SEAF"/>
    <m/>
    <s v="ATA"/>
    <s v="ADESÃO A ATA"/>
    <x v="1"/>
    <m/>
    <s v="GCS"/>
    <x v="1"/>
    <d v="2024-04-28T00:00:00"/>
    <x v="0"/>
    <s v="ATRASADO"/>
    <d v="2024-02-02T00:00:00"/>
    <d v="2024-07-31T00:00:00"/>
    <d v="2024-09-30T00:00:00"/>
    <n v="82"/>
    <d v="2024-12-29T00:00:00"/>
    <m/>
    <m/>
    <m/>
    <d v="2023-12-26T00:00:00"/>
    <m/>
    <m/>
    <n v="1"/>
    <n v="1"/>
    <n v="1"/>
    <s v="R$ 22,80"/>
    <m/>
    <m/>
    <m/>
  </r>
  <r>
    <n v="282"/>
    <s v="BALÕES DE SOPRO"/>
    <s v="BALÃO EM LATEX, LISO, CORES SORTIDAS, NO FORMATO CANUDO 260MM, DIMENSÕES APROXIMADAS: 26CM DE COMPRIMENTO / 5CM DE DIÂMETRO (INFLADO)EMBALAGEM COM 50 UNIDADES."/>
    <m/>
    <n v="47155"/>
    <n v="300"/>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00"/>
    <n v="100"/>
    <n v="100"/>
    <s v="R$ 10,90"/>
    <m/>
    <m/>
    <m/>
  </r>
  <r>
    <n v="743"/>
    <s v="BANCADA COM DIFISÓRIAS DE VIDRO"/>
    <s v="BANCADA CONFORME TERMO DE REFERÊNCIA, CONTENDO NO MÍNIMO:SE FIXA OU MÓVEL, DIMENSÕES(CXLXA), MATERIAL, ESPESSURA E COR DO TAMPO, DIVISÓRIAS (GAVETAS, PRATELEIRAS, ETC.), SE FIXA, MATERIAL E COR DA BASE. PARA ESTRUTURAS EM MADEIRA RECOMENDA-SE PROTEÇÕES IN"/>
    <m/>
    <n v="34984"/>
    <n v="4"/>
    <m/>
    <m/>
    <n v="1"/>
    <s v="SEINFRA / ARQ."/>
    <s v="MOBILIÁRIO"/>
    <s v="MOBILIÁRIO SOB MEDIDA"/>
    <s v="SEINFRA"/>
    <m/>
    <m/>
    <s v="PREGÃO ELETRÔNICO"/>
    <x v="8"/>
    <m/>
    <m/>
    <x v="5"/>
    <d v="2024-04-26T00:00:00"/>
    <x v="0"/>
    <s v="A INICIAR"/>
    <d v="2024-03-29T00:00:00"/>
    <d v="2024-09-25T00:00:00"/>
    <d v="2024-11-10T00:00:00"/>
    <n v="138"/>
    <d v="2024-12-29T00:00:00"/>
    <m/>
    <m/>
    <m/>
    <d v="2024-01-08T00:00:00"/>
    <m/>
    <m/>
    <n v="2"/>
    <n v="2"/>
    <m/>
    <m/>
    <m/>
    <s v="DESCRIÇÃO DO OBJETO NÃO PERMITE IDENTIFICAÇÃO DO ITEM."/>
    <s v="ESTRATÉGICO"/>
  </r>
  <r>
    <n v="284"/>
    <s v="BANCO TARTARUGA"/>
    <s v="Indicações: Para facilitar e agilizar o deslocamento, mantendo uma postura ergonômica ideal._x000a_  Material: Madeira maciça tratada, espuma D33, acabamento com curvim e rodízio em gel.Medidas:(AxLxC)40cm x 34cm x 46cm."/>
    <n v="3"/>
    <n v="50850"/>
    <n v="6"/>
    <m/>
    <m/>
    <n v="1"/>
    <s v="SERMAC"/>
    <s v="MOBILIÁRIO"/>
    <s v="ACESSÓRIOS DE REABILITAÇÃO"/>
    <s v="SERMAC"/>
    <m/>
    <m/>
    <s v="PREGÃO ELETRÔNICO"/>
    <x v="0"/>
    <m/>
    <m/>
    <x v="0"/>
    <d v="2024-04-18T00:00:00"/>
    <x v="0"/>
    <s v="ATRASADO"/>
    <d v="2024-03-14T00:00:00"/>
    <d v="2024-09-10T00:00:00"/>
    <d v="2024-10-25T00:00:00"/>
    <n v="123"/>
    <d v="2024-12-29T00:00:00"/>
    <m/>
    <m/>
    <m/>
    <m/>
    <m/>
    <m/>
    <n v="2"/>
    <n v="2"/>
    <n v="2"/>
    <m/>
    <m/>
    <m/>
    <m/>
  </r>
  <r>
    <n v="6"/>
    <s v="BANQUETA GIRATÓRIA"/>
    <s v="Banqueta MOCHO - Assento estruturado em madeira compensada, Pistão a gás em aço cromado, Base estrela de cinco hastes projetada em aço, Rodízios em nylon com película de silicone, Produto suporta até 100 kg.;Altura Máxima do Assento ao piso: 58 cm; Altura"/>
    <m/>
    <n v="27063"/>
    <n v="40"/>
    <n v="83"/>
    <s v="GAH - 13_x000a_ SEAB - 50_x000a_ GCR - 15_x000a_ SAUDE BUCAL - 5"/>
    <n v="2"/>
    <s v="SEINFRA/GCR"/>
    <s v="MOBILIÁRIO"/>
    <s v="MOBILIÁRIO SOB MEDIDA"/>
    <s v="SEINFRA"/>
    <s v="SEINFRA"/>
    <s v="ATA"/>
    <s v="ADESÃO A ATA"/>
    <x v="24"/>
    <m/>
    <s v="SEINFRA"/>
    <x v="4"/>
    <m/>
    <x v="1"/>
    <s v="CONCLUÍDO"/>
    <d v="2023-01-20T00:00:00"/>
    <d v="2023-07-19T00:00:00"/>
    <d v="2024-09-10T00:00:00"/>
    <s v="CONCLUÍDO"/>
    <d v="2024-12-29T00:00:00"/>
    <d v="2024-09-10T00:00:00"/>
    <s v="349/2023"/>
    <n v="150"/>
    <d v="2024-01-23T00:00:00"/>
    <n v="11"/>
    <n v="14"/>
    <n v="5"/>
    <n v="5"/>
    <n v="5"/>
    <s v="R$ 540,00"/>
    <m/>
    <s v="AGUARDANDO AUTORIZAÇÃO PARA AQUISIÇÃO - PROCESSO EM ANDAMENTO - 150 UND - SEI N° 33.002674/2023-66. _x000a_  75 ITENS EM ESTOQUE (BANQUETA GIRATÓRIA -MOCHO A GÁS) - PROGRAMAS SEAB/ GAH/ SAÚDE BUCAL DEVOLUÇÕES E REMANEJAMENTO."/>
    <s v="ESTRATÉGICO"/>
  </r>
  <r>
    <n v="286"/>
    <s v="BAROPODOMETRO"/>
    <m/>
    <m/>
    <n v="50226"/>
    <n v="3"/>
    <m/>
    <m/>
    <d v="2023-01-01T00:00:00"/>
    <s v="SEINFRA/GCR"/>
    <s v="APOIO"/>
    <s v="EQUIPAMENTO DE REABILITAÇÃO"/>
    <s v="SEINFRA"/>
    <m/>
    <m/>
    <s v="PREGÃO ELETRÔNICO"/>
    <x v="8"/>
    <s v="FRACASADO "/>
    <m/>
    <x v="5"/>
    <d v="2024-04-26T00:00:00"/>
    <x v="0"/>
    <s v="A INICIAR"/>
    <d v="2024-03-29T00:00:00"/>
    <d v="2024-09-25T00:00:00"/>
    <d v="2024-11-10T00:00:00"/>
    <n v="138"/>
    <d v="2024-12-29T00:00:00"/>
    <m/>
    <m/>
    <m/>
    <d v="2024-01-23T00:00:00"/>
    <m/>
    <m/>
    <n v="1"/>
    <n v="1"/>
    <n v="1"/>
    <s v="R$ 18.928,00"/>
    <m/>
    <s v="ITEM NÃO ESTAVA PREVISTO ANTERIORMENTE - SERÁ ABERTO PROCESSO LICITATÓRIO."/>
    <s v="18/03: ATA 10/09/2024 - 349/2023"/>
  </r>
  <r>
    <n v="1711"/>
    <s v="BARREIRAS DESMONTÁVEIS"/>
    <s v="Kit Barreiras desmontáveis: Escada Funcional + Cones C/ Barreiras + 10 Pratos + Argolas"/>
    <n v="3"/>
    <n v="50898"/>
    <n v="3"/>
    <m/>
    <m/>
    <n v="1"/>
    <s v="SERMAC"/>
    <s v="MATERIAL DIVERSO"/>
    <s v="ACESSÓRIOS DE REABILITAÇÃO"/>
    <s v="SERMAC"/>
    <m/>
    <m/>
    <s v="PREGÃO ELETRÔNICO"/>
    <x v="0"/>
    <m/>
    <m/>
    <x v="0"/>
    <d v="2024-04-18T00:00:00"/>
    <x v="0"/>
    <s v="ATRASADO"/>
    <d v="2024-03-14T00:00:00"/>
    <d v="2024-09-10T00:00:00"/>
    <d v="2024-10-25T00:00:00"/>
    <n v="123"/>
    <d v="2024-12-29T00:00:00"/>
    <m/>
    <m/>
    <m/>
    <m/>
    <m/>
    <m/>
    <n v="1"/>
    <n v="1"/>
    <n v="1"/>
    <m/>
    <m/>
    <s v="PLANO DE INVESTIMENTO"/>
    <m/>
  </r>
  <r>
    <n v="289"/>
    <s v="BARRIL"/>
    <s v="Ladder Barrel Em Madeira Maciça - Fisiofit Pilates Material do estofamento: Courvin; Materiais da cama: Madeira; Comprimento x Largura: 120 cm x 70 cm"/>
    <n v="3"/>
    <n v="50917"/>
    <n v="3"/>
    <m/>
    <m/>
    <n v="2"/>
    <s v="SERMAC/SEAF"/>
    <s v="MATERIAL DIVERSO"/>
    <s v="ACESSÓRIOS DE REABILITAÇÃO"/>
    <s v="SERMAC"/>
    <m/>
    <m/>
    <s v="PREGÃO ELETRÔNICO"/>
    <x v="0"/>
    <m/>
    <m/>
    <x v="0"/>
    <d v="2024-04-18T00:00:00"/>
    <x v="0"/>
    <s v="ATRASADO"/>
    <d v="2024-03-14T00:00:00"/>
    <d v="2024-09-10T00:00:00"/>
    <d v="2024-10-25T00:00:00"/>
    <n v="123"/>
    <d v="2024-12-29T00:00:00"/>
    <m/>
    <m/>
    <m/>
    <m/>
    <m/>
    <m/>
    <n v="1"/>
    <n v="1"/>
    <n v="1"/>
    <s v="R$ 2.755,00"/>
    <m/>
    <m/>
    <m/>
  </r>
  <r>
    <n v="290"/>
    <s v="BASTÃO DE EXERCÍCIO"/>
    <s v="BASTÃO DE GINÁSTICA DE 1KG, COM 100 CM DE COMPRIMENTO, 3,5 CM DE ESPESSURA, PRODUZIDO EM PVC, ENCHIMENTO COM GRÃO DE FERRO E PONTEIRA DE BORRACHA.MARCAS DE REFERÊNCIA: KALLANGO E RYTHMOON"/>
    <n v="3"/>
    <n v="49386"/>
    <n v="14"/>
    <n v="315"/>
    <s v="DEABGS/GAB (SEAB)"/>
    <n v="2"/>
    <s v="SERMAC/SEAB"/>
    <s v="EQUIPAMENTOS"/>
    <s v="ACESSÓRIOS DE REABILITAÇÃO"/>
    <s v="SERMAC"/>
    <m/>
    <m/>
    <s v="PREGÃO ELETRÔNICO"/>
    <x v="0"/>
    <m/>
    <m/>
    <x v="0"/>
    <d v="2024-04-18T00:00:00"/>
    <x v="0"/>
    <s v="ATRASADO"/>
    <d v="2024-03-14T00:00:00"/>
    <d v="2024-09-10T00:00:00"/>
    <d v="2024-10-25T00:00:00"/>
    <n v="123"/>
    <d v="2024-12-29T00:00:00"/>
    <m/>
    <m/>
    <m/>
    <m/>
    <n v="0"/>
    <n v="5"/>
    <n v="3"/>
    <n v="3"/>
    <n v="3"/>
    <m/>
    <m/>
    <s v="SEM ESTOQUE / ATA VIGENTE NA SEAB - PARA BASTÃO DE 1KG - 1.305 UND E 2KG - 420 UND/ SEM PROCESSO PARA AQUISIÇÃO EM ANDAMENTO."/>
    <m/>
  </r>
  <r>
    <n v="2146"/>
    <s v="BATEDEIRA INDUSTRIAL"/>
    <m/>
    <m/>
    <n v="1811"/>
    <n v="1"/>
    <m/>
    <m/>
    <n v="3"/>
    <s v="SEAF"/>
    <s v="MATERIAL DIVERSO"/>
    <s v="MATERIAL DE COPA E COZINHA"/>
    <s v="SEAF"/>
    <m/>
    <s v="ATA"/>
    <s v="ADESÃO A ATA"/>
    <x v="25"/>
    <m/>
    <s v="SEAF"/>
    <x v="1"/>
    <d v="2024-04-20T00:00:00"/>
    <x v="0"/>
    <s v="ATRASADO"/>
    <d v="2024-02-02T00:00:00"/>
    <d v="2024-07-31T00:00:00"/>
    <d v="2024-10-01T00:00:00"/>
    <n v="82"/>
    <d v="2025-01-07T00:00:00"/>
    <m/>
    <m/>
    <m/>
    <d v="2023-12-26T00:00:00"/>
    <n v="0"/>
    <n v="1"/>
    <m/>
    <m/>
    <m/>
    <m/>
    <m/>
    <m/>
    <m/>
  </r>
  <r>
    <n v="1182"/>
    <s v="BEBEDOURO"/>
    <s v="BEBEDOURO DE COLUNA, GABINETE EM AÇO INOX, CAPACIDADE DE RESFRIAMENTO: 2,8 LLITROS/HORA, POTÊNCIA 154W"/>
    <m/>
    <n v="22833"/>
    <n v="15"/>
    <n v="0"/>
    <m/>
    <n v="1"/>
    <s v="SEAF"/>
    <s v="MATERIAL DIVERSO"/>
    <s v="ELETRODOMÉSTICOS"/>
    <s v="SEAF"/>
    <m/>
    <s v="ATA"/>
    <s v="ADESÃO A ATA"/>
    <x v="25"/>
    <m/>
    <s v="SEAF"/>
    <x v="1"/>
    <d v="2024-04-20T00:00:00"/>
    <x v="0"/>
    <s v="ATRASADO"/>
    <d v="2024-02-02T00:00:00"/>
    <d v="2024-07-31T00:00:00"/>
    <d v="2024-10-01T00:00:00"/>
    <n v="82"/>
    <d v="2024-12-29T00:00:00"/>
    <m/>
    <m/>
    <m/>
    <d v="2023-12-26T00:00:00"/>
    <m/>
    <m/>
    <n v="5"/>
    <n v="5"/>
    <n v="5"/>
    <s v="R$ 674,10"/>
    <m/>
    <s v="05/03: GCS solicitou à GADM análise das especificidades do objeto para seguir com a abertura do processo."/>
    <s v="08/04: Processo na GJLC_x000a_05/03: GCS solicitou à GADM análise das especificidades do objeto para seguir com a abertura do processo."/>
  </r>
  <r>
    <n v="2185"/>
    <s v="BERA é EQUIPAMENTO"/>
    <m/>
    <m/>
    <m/>
    <m/>
    <m/>
    <m/>
    <m/>
    <m/>
    <m/>
    <s v="EQUIPAMENTO HOSPITALAR"/>
    <s v="SEINFRA"/>
    <m/>
    <m/>
    <m/>
    <x v="8"/>
    <m/>
    <m/>
    <x v="8"/>
    <m/>
    <x v="2"/>
    <s v="A INICIAR"/>
    <m/>
    <m/>
    <m/>
    <m/>
    <m/>
    <m/>
    <m/>
    <m/>
    <m/>
    <m/>
    <m/>
    <m/>
    <m/>
    <m/>
    <m/>
    <m/>
    <m/>
    <m/>
  </r>
  <r>
    <n v="2186"/>
    <s v="BERÇO AQUECIDO AQUECIDO ALTO RISCO"/>
    <s v="BERÇO DE CALOR IRRADIANTE ALTO RISCO, CONFORME PARECER DA ENGENHARIA CLÍNICA."/>
    <m/>
    <n v="33433"/>
    <m/>
    <m/>
    <m/>
    <m/>
    <m/>
    <m/>
    <s v="EQUIPAMENTO HOSPITALAR"/>
    <s v="SEINFRA"/>
    <m/>
    <m/>
    <m/>
    <x v="8"/>
    <m/>
    <m/>
    <x v="8"/>
    <m/>
    <x v="2"/>
    <s v="A INICIAR"/>
    <m/>
    <m/>
    <m/>
    <m/>
    <m/>
    <m/>
    <m/>
    <m/>
    <m/>
    <m/>
    <m/>
    <m/>
    <m/>
    <m/>
    <m/>
    <m/>
    <m/>
    <m/>
  </r>
  <r>
    <n v="2147"/>
    <s v="BERÇO FAWLER PARA ACOMODAÇÃO DE PACIENTES INFATIS, CONFORME PARECER DA ENGENHARIA CLÍNICA."/>
    <m/>
    <m/>
    <n v="38602"/>
    <n v="20"/>
    <m/>
    <m/>
    <n v="1"/>
    <s v="SEAF"/>
    <s v="MOBILIÁRIO"/>
    <s v="MATERIAL HOSPITALAR"/>
    <s v="SEINFRA"/>
    <m/>
    <m/>
    <s v="PREGÃO ELETRÔNICO"/>
    <x v="8"/>
    <s v="NOVA LEI"/>
    <m/>
    <x v="5"/>
    <d v="2024-04-26T00:00:00"/>
    <x v="0"/>
    <s v="A INICIAR"/>
    <d v="2024-03-29T00:00:00"/>
    <d v="2024-09-25T00:00:00"/>
    <d v="2024-11-10T00:00:00"/>
    <n v="138"/>
    <d v="2025-01-07T00:00:00"/>
    <m/>
    <m/>
    <m/>
    <d v="2024-01-08T00:00:00"/>
    <n v="0"/>
    <n v="20"/>
    <m/>
    <m/>
    <m/>
    <m/>
    <m/>
    <m/>
    <m/>
  </r>
  <r>
    <n v="1720"/>
    <s v="BICICLETA ERGOMÊTRICA"/>
    <s v="Material: Aço reforçado Medidas: 102 x 48 x 111 cm ( C x L x A) Embalagem: 90 x 23 x 72 cm Peso máximo do usuário: 100 kg. Altura recomendada de usuário: De 1,40 a 1,70 m Peso do produto: 20 kg Garantia"/>
    <m/>
    <n v="50492"/>
    <n v="1"/>
    <m/>
    <m/>
    <d v="2023-01-01T00:00:00"/>
    <s v="SEINFRA/GCR"/>
    <s v="APOIO"/>
    <s v="EQUIPAMENTO DE REABILITAÇÃO"/>
    <s v="SEINFRA"/>
    <m/>
    <m/>
    <s v="PREGÃO ELETRÔNICO"/>
    <x v="8"/>
    <s v="FRACASADO "/>
    <m/>
    <x v="5"/>
    <d v="2024-04-26T00:00:00"/>
    <x v="0"/>
    <s v="A INICIAR"/>
    <d v="2024-03-29T00:00:00"/>
    <d v="2024-09-25T00:00:00"/>
    <d v="2024-11-10T00:00:00"/>
    <n v="138"/>
    <d v="2024-12-29T00:00:00"/>
    <m/>
    <m/>
    <m/>
    <d v="2024-01-23T00:00:00"/>
    <m/>
    <m/>
    <m/>
    <m/>
    <n v="1"/>
    <s v="R$ 7.895,39"/>
    <m/>
    <s v="PLANO DE INVESTIMENTO. PROCESSO ABERTO DIA 20/03/2023 E FRACASSOU EM OUTUBRO DE 2023, PRECISA REINICIAR"/>
    <m/>
  </r>
  <r>
    <n v="292"/>
    <s v="BINGO"/>
    <s v="BINGO DO ALFABETO - JOGO CONTENDO 30 TABULEIROS EM MDF, IMPRESSOS EM POLICROMIA, MEDINDO 120 X 120 X 2,8MM; 500 MARCADORES COLORIDOS EM EVA, 26 LETRAS DE FÔRMA MAIUSCULA 50 X 50 X 6MM E 01 SACOLA CONFECCIONADA EM TECIDO. ACONDICIONADO EM CAIXA DE PAPELÃO."/>
    <m/>
    <n v="40419"/>
    <n v="13"/>
    <m/>
    <m/>
    <n v="1"/>
    <s v="SEAF"/>
    <s v="MATERIAL DIVERSO"/>
    <s v="MATERIAL RECREATIVO"/>
    <s v="SEAF"/>
    <m/>
    <s v="LICITAÇÃO"/>
    <s v="PREGÃO ELETRÔNICO"/>
    <x v="6"/>
    <m/>
    <s v="GCS"/>
    <x v="2"/>
    <d v="2024-04-15T00:00:00"/>
    <x v="0"/>
    <s v="ATRASADO"/>
    <d v="2024-02-23T00:00:00"/>
    <d v="2024-08-21T00:00:00"/>
    <d v="2024-10-15T00:00:00"/>
    <n v="103"/>
    <d v="2024-12-29T00:00:00"/>
    <m/>
    <m/>
    <m/>
    <d v="2023-12-26T00:00:00"/>
    <m/>
    <n v="10"/>
    <n v="1"/>
    <n v="1"/>
    <n v="1"/>
    <s v="R$ 29,00"/>
    <m/>
    <m/>
    <m/>
  </r>
  <r>
    <n v="7"/>
    <s v="BIOMBO 02 FACES OU DIVISÓRIA"/>
    <s v="Composto por duas faces giratórias em 360º, estrutura tubular com pintura eletrostática antimicrobiana após tratamento antiferrugem, pés revestidos com ponteiras plásticas e cortinas de plástico opaco com fechamento em botão de pressão. Dimensões: 1,80 x "/>
    <m/>
    <n v="29544"/>
    <n v="63"/>
    <n v="56"/>
    <s v="GGAIS - 20_x000a_ GCR - 36"/>
    <n v="3"/>
    <s v="SEINFRA/GCR"/>
    <s v="MOBILIÁRIO"/>
    <s v="MÓVEIS HOSPITALARES"/>
    <s v="SEINFRA"/>
    <m/>
    <m/>
    <s v="PREGÃO ELETRÔNICO"/>
    <x v="8"/>
    <s v="NOVA LEI"/>
    <m/>
    <x v="4"/>
    <d v="2024-03-29T00:00:00"/>
    <x v="1"/>
    <s v="CONCLUÍDO"/>
    <d v="2024-03-29T00:00:00"/>
    <d v="2024-09-25T00:00:00"/>
    <d v="2024-11-10T00:00:00"/>
    <s v="CONCLUÍDO"/>
    <d v="2024-12-29T00:00:00"/>
    <m/>
    <m/>
    <m/>
    <d v="2024-01-23T00:00:00"/>
    <n v="10"/>
    <n v="50"/>
    <n v="1"/>
    <n v="1"/>
    <n v="1"/>
    <s v="R$ 490,00"/>
    <m/>
    <s v="AGUARDANDO AUTORIZAÇÃO PARA AQUISIÇÃO - ATA VIGENTE BIOMBO DUPLO - 23/11/2023 - 250 UND._x000a_  ATA VIGENTE BIOMBO 03 CORPOS - 23/11/2023 - 100 UND."/>
    <s v="ESTRATÉGICO"/>
  </r>
  <r>
    <n v="2175"/>
    <s v="BISTURI ELÉTRICO 100W"/>
    <m/>
    <m/>
    <n v="38226"/>
    <n v="2"/>
    <m/>
    <m/>
    <n v="1"/>
    <s v="SEINFRA/GCR"/>
    <s v="EQUIPAMENTOS"/>
    <s v="EQUIPAMENTO HOSPITALAR"/>
    <s v="SEINFRA"/>
    <s v="SEINFRA"/>
    <s v="ATA"/>
    <s v="ADESÃO A ATA"/>
    <x v="17"/>
    <m/>
    <s v="SEINFRA"/>
    <x v="3"/>
    <m/>
    <x v="1"/>
    <s v="CONCLUÍDO"/>
    <d v="2023-04-27T00:00:00"/>
    <d v="2023-10-24T00:00:00"/>
    <d v="2024-12-19T00:00:00"/>
    <s v="CONCLUÍDO"/>
    <d v="2025-01-07T00:00:00"/>
    <d v="2024-12-19T00:00:00"/>
    <s v="487/2023"/>
    <n v="20"/>
    <d v="2024-01-23T00:00:00"/>
    <n v="1"/>
    <n v="1"/>
    <m/>
    <m/>
    <m/>
    <m/>
    <m/>
    <m/>
    <m/>
  </r>
  <r>
    <n v="105"/>
    <s v="BISTURI ELÉTRICO 300W"/>
    <m/>
    <m/>
    <n v="38225"/>
    <n v="6"/>
    <m/>
    <m/>
    <n v="2"/>
    <s v="SEINFRA/GCR"/>
    <s v="EQUIPAMENTOS"/>
    <s v="EQUIPAMENTO HOSPITALAR"/>
    <s v="SEINFRA"/>
    <s v="SEINFRA"/>
    <s v="ATA"/>
    <s v="ADESÃO A ATA"/>
    <x v="17"/>
    <m/>
    <s v="SEINFRA"/>
    <x v="3"/>
    <m/>
    <x v="1"/>
    <s v="CONCLUÍDO"/>
    <d v="2023-04-27T00:00:00"/>
    <d v="2023-10-24T00:00:00"/>
    <d v="2024-12-19T00:00:00"/>
    <s v="CONCLUÍDO"/>
    <d v="2025-01-07T00:00:00"/>
    <d v="2024-12-19T00:00:00"/>
    <s v="487/2023"/>
    <n v="20"/>
    <d v="2024-01-23T00:00:00"/>
    <n v="3"/>
    <n v="3"/>
    <m/>
    <m/>
    <m/>
    <s v="R$ 34.000,00"/>
    <m/>
    <s v="SEM ATA VIGENTE, SEM ESTOQUE - PROCESSO DE AQUISIÇÃO EM ANDAMENTO - CI 434/2022 - CPLMSA._x000a_  NOVO PROCESSO LICITATÓRIO ABERTO NO SEI ATRAVÉS DO N° 33.017707/2023-72 - EM 28/04/2023."/>
    <s v="ESTRATÉGICO"/>
  </r>
  <r>
    <n v="758"/>
    <s v="BLOCO DE AVDS"/>
    <s v="Fichas com sequencia das Atividades de Vida Diária, Elaborado para estimular a rotina, cuidados e atividades da vida diária_x000a_  São fichas formando uma sequência lógica para as etapas das rotinas diárias. As sequencias podem ser de três a seis etapas por ro"/>
    <n v="3"/>
    <n v="50900"/>
    <n v="6"/>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2"/>
    <n v="2"/>
    <n v="2"/>
    <m/>
    <m/>
    <m/>
    <m/>
  </r>
  <r>
    <n v="293"/>
    <s v="BLOCOS DE EMPILHAR"/>
    <s v="BLOCO PEDAGOGICO AVDS, ATIVIDADES DE VIDA DIARIA. BLOCOS COM SEQUENCIA DAS ATIVIDADES DE VIDA DIARIA, OU DE BRINCADEIRAS ELABORADO PARA ESTIMULAR A ROTINA DAS BRINCADEIRAS OU CUIDADOS E ATIVIDADES DA VIDA DIARIA MATERIAL: POSSUI CAPA DURA COM ESPIRAL FEIT"/>
    <n v="3"/>
    <n v="48104"/>
    <n v="6"/>
    <m/>
    <m/>
    <n v="2"/>
    <s v="SERMAC"/>
    <s v="MATERIAL DIVERSO"/>
    <s v="MATERIAL RECREATIVO"/>
    <s v="SEAF"/>
    <m/>
    <m/>
    <s v="PREGÃO ELETRÔNICO"/>
    <x v="6"/>
    <m/>
    <s v="GCS"/>
    <x v="2"/>
    <d v="2024-04-15T00:00:00"/>
    <x v="0"/>
    <s v="ATRASADO"/>
    <d v="2024-02-23T00:00:00"/>
    <d v="2024-08-21T00:00:00"/>
    <d v="2024-10-15T00:00:00"/>
    <n v="103"/>
    <d v="2024-12-29T00:00:00"/>
    <m/>
    <m/>
    <m/>
    <d v="2023-12-26T00:00:00"/>
    <m/>
    <m/>
    <n v="2"/>
    <n v="2"/>
    <n v="2"/>
    <m/>
    <m/>
    <m/>
    <m/>
  </r>
  <r>
    <n v="294"/>
    <s v="BOLA COM CRAVO ANTIESTRESSE"/>
    <s v="BOLA CRAVO CRESPA PARA MASSAGEM 20CM, MATERIAL EMBORRACHADO."/>
    <n v="3"/>
    <n v="40870"/>
    <n v="15"/>
    <m/>
    <m/>
    <n v="1"/>
    <s v="SEAF"/>
    <s v="MATERIAL DIVERSO"/>
    <s v="ACESSÓRIOS DE REABILITAÇÃO"/>
    <s v="SERMAC"/>
    <m/>
    <m/>
    <s v="PREGÃO ELETRÔNICO"/>
    <x v="0"/>
    <m/>
    <m/>
    <x v="0"/>
    <d v="2024-04-18T00:00:00"/>
    <x v="0"/>
    <s v="ATRASADO"/>
    <d v="2024-03-14T00:00:00"/>
    <d v="2024-09-10T00:00:00"/>
    <d v="2024-10-25T00:00:00"/>
    <n v="123"/>
    <d v="2024-12-29T00:00:00"/>
    <m/>
    <m/>
    <m/>
    <m/>
    <m/>
    <m/>
    <n v="5"/>
    <n v="5"/>
    <n v="5"/>
    <s v="R$ 5,22"/>
    <m/>
    <m/>
    <m/>
  </r>
  <r>
    <n v="1721"/>
    <s v="BOLA DE BASQUETE"/>
    <s v="BOLA DE BASQUETEBOL, EM BORRACHA, PESO 250G, ADULTO. NA COR LARANJA, ACABAMENTO VULCANIZADO, CIRCUNFERÊNCIA DE 75 A 77 CM"/>
    <m/>
    <n v="6970"/>
    <n v="3"/>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33,99"/>
    <m/>
    <s v="PLANO DE INVESTIMENTO"/>
    <m/>
  </r>
  <r>
    <n v="1722"/>
    <s v="BOLA DE FUTEBOL"/>
    <s v="BOLA DE FUTEBOL DE CAMPO DE VÁRZEA, MODALIDADE INFANTIL/JUVENIL; CIRCUNFERÊNCIA: 61 - 64 CM; GOMOS: 32; LAMINADO: MICROPOWER; CONSTRUÇÃO:HIBRÍDA; CÂMARA: 6D; SISTEMA DE FORRO: TRIAXIAL;MIOLO: CÁPSULA SIS; APROVADA PELA CONFEDERAÇÃO BRASILEIRA DE FUTEBOL ("/>
    <m/>
    <n v="42689"/>
    <n v="3"/>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23,74"/>
    <m/>
    <s v="PLANO DE INVESTIMENTO"/>
    <m/>
  </r>
  <r>
    <n v="1723"/>
    <s v="BOLA DE FUTEBOL INFANTIL"/>
    <s v="BOLA DE FUTSAL OFICIAL INFANTIL (SUB 13), 8 GOMOS, CONFECCIONADA EM PU. DIÂMETRO 55/59CM, PESO 350/380G, CÂMARA ARBILITY, MIOLO REMOVÍVEL E LUBRIFICADO."/>
    <m/>
    <n v="34077"/>
    <n v="3"/>
    <m/>
    <m/>
    <n v="1"/>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69,90"/>
    <m/>
    <s v="PLANO DE INVESTIMENTO"/>
    <m/>
  </r>
  <r>
    <n v="296"/>
    <s v="BOLA FEIJÃO 40CM"/>
    <s v="BOLA FEIJÃO 40 X 70CM. PRODUTO EM PVC, ATÓXICO E INFLÁVEL, SISTEMA ANTIESTOURO E SUPERFÍCIE ANTIDERRAPANTE."/>
    <n v="3"/>
    <n v="40868"/>
    <n v="9"/>
    <m/>
    <m/>
    <n v="3"/>
    <s v="SERMAC/SEAB"/>
    <s v="EQUIPAMENTOS"/>
    <s v="ACESSÓRIOS DE REABILITAÇÃO"/>
    <s v="SERMAC"/>
    <s v="SEINFRA"/>
    <s v="LICITAÇÃO"/>
    <s v="PREGÃO ELETRÔNICO"/>
    <x v="0"/>
    <s v="FRACASADO "/>
    <s v="GGAJ"/>
    <x v="0"/>
    <d v="2024-04-18T00:00:00"/>
    <x v="0"/>
    <s v="ATRASADO"/>
    <d v="2024-03-14T00:00:00"/>
    <d v="2024-09-10T00:00:00"/>
    <d v="2024-10-25T00:00:00"/>
    <n v="123"/>
    <d v="2024-12-29T00:00:00"/>
    <m/>
    <m/>
    <m/>
    <d v="2024-01-08T00:00:00"/>
    <m/>
    <m/>
    <n v="3"/>
    <n v="3"/>
    <n v="3"/>
    <s v="R$ 185,43"/>
    <m/>
    <s v="ITEM NÃO ESTAVA PREVISTO ANTERIORMENTE - SERÁ ABERTO PROCESSO LICITATÓRIO."/>
    <m/>
  </r>
  <r>
    <n v="297"/>
    <s v="BOLA FEIJÃO 55CM"/>
    <s v="BOLA FEIJÃO 55 X 70CM. PRODUTO EM PVC, ATÓXICO E INFLÁVEL, SISTEMA ANTIESTOURO E SUPERFÍCIE ANTIDERRAPANTE."/>
    <n v="3"/>
    <n v="40869"/>
    <n v="9"/>
    <m/>
    <m/>
    <n v="3"/>
    <s v="SERMAC/SEAB"/>
    <s v="EQUIPAMENTOS"/>
    <s v="ACESSÓRIOS DE REABILITAÇÃO"/>
    <s v="SERMAC"/>
    <s v="SEINFRA"/>
    <s v="LICITAÇÃO"/>
    <s v="PREGÃO ELETRÔNICO"/>
    <x v="0"/>
    <s v="FRACASADO "/>
    <s v="GGAJ"/>
    <x v="0"/>
    <d v="2024-04-18T00:00:00"/>
    <x v="0"/>
    <s v="ATRASADO"/>
    <d v="2024-03-14T00:00:00"/>
    <d v="2024-09-10T00:00:00"/>
    <d v="2024-10-25T00:00:00"/>
    <n v="123"/>
    <d v="2024-12-29T00:00:00"/>
    <m/>
    <m/>
    <m/>
    <d v="2024-01-08T00:00:00"/>
    <m/>
    <m/>
    <n v="3"/>
    <n v="3"/>
    <n v="3"/>
    <s v="R$ 271,45"/>
    <m/>
    <s v="ITEM NÃO ESTAVA PREVISTO ANTERIORMENTE - SERÁ ABERTO PROCESSO LICITATÓRIO."/>
    <m/>
  </r>
  <r>
    <n v="309"/>
    <s v="BOLA TERAPEUTICA"/>
    <s v="Bola de Pilates Massage Ball 65cm - Material Antiderrapante._x000a_  Sistema anti-estouro._x000a_  Acompanha bomba de ar_x000a_  Suporta aprox. 300Kg._x000a_  Medida: 65cm._x000a_  Medida da embalagem: 25,5x19x8 (CxLxA)._x000a_  Material: PVC"/>
    <n v="3"/>
    <n v="40873"/>
    <n v="6"/>
    <m/>
    <m/>
    <n v="3"/>
    <s v="SERMAC/SEAB"/>
    <s v="EQUIPAMENTOS"/>
    <s v="ACESSÓRIOS DE REABILITAÇÃO"/>
    <s v="SERMAC"/>
    <m/>
    <m/>
    <s v="PREGÃO ELETRÔNICO"/>
    <x v="0"/>
    <m/>
    <m/>
    <x v="0"/>
    <d v="2024-04-18T00:00:00"/>
    <x v="0"/>
    <s v="ATRASADO"/>
    <d v="2024-03-14T00:00:00"/>
    <d v="2024-09-10T00:00:00"/>
    <d v="2024-10-25T00:00:00"/>
    <n v="123"/>
    <d v="2024-12-29T00:00:00"/>
    <m/>
    <m/>
    <m/>
    <m/>
    <m/>
    <m/>
    <n v="2"/>
    <n v="2"/>
    <n v="2"/>
    <m/>
    <m/>
    <s v="ESPECIFICAR TAMANHO PARA DEFINIÇÃO DO CADUM"/>
    <m/>
  </r>
  <r>
    <n v="302"/>
    <s v="BOLAS COM RESISTENCIA VARIADA"/>
    <s v="Bola Fisiobol Para Fisioterapia Resistência Suave, moderada e rigida."/>
    <n v="3"/>
    <n v="22047"/>
    <n v="15"/>
    <m/>
    <m/>
    <n v="2"/>
    <s v="SERMAC"/>
    <s v="MATERIAL DIVERSO"/>
    <s v="ACESSÓRIOS DE REABILITAÇÃO"/>
    <s v="SERMAC"/>
    <m/>
    <m/>
    <s v="PREGÃO ELETRÔNICO"/>
    <x v="0"/>
    <m/>
    <m/>
    <x v="0"/>
    <d v="2024-04-18T00:00:00"/>
    <x v="0"/>
    <s v="ATRASADO"/>
    <d v="2024-03-14T00:00:00"/>
    <d v="2024-09-10T00:00:00"/>
    <d v="2024-10-25T00:00:00"/>
    <n v="123"/>
    <d v="2024-12-29T00:00:00"/>
    <m/>
    <m/>
    <m/>
    <m/>
    <m/>
    <m/>
    <n v="5"/>
    <n v="5"/>
    <n v="5"/>
    <m/>
    <m/>
    <m/>
    <m/>
  </r>
  <r>
    <n v="303"/>
    <s v="BOLAS DE BOBATH 55CM"/>
    <s v="Bola de pilates Diâmetro: 55cm_x000a_  Peso máximo suportado: 300Kg_x000a_  Cor: MetaLife_x000a_  Composição: PVC"/>
    <n v="3"/>
    <n v="33223"/>
    <n v="8"/>
    <m/>
    <m/>
    <n v="3"/>
    <s v="SERMAC/SEAB"/>
    <s v="EQUIPAMENTOS"/>
    <s v="ACESSÓRIOS DE REABILITAÇÃO"/>
    <s v="SERMAC"/>
    <s v="SEINFRA"/>
    <s v="LICITAÇÃO"/>
    <s v="PREGÃO ELETRÔNICO"/>
    <x v="0"/>
    <m/>
    <s v="GGAJ"/>
    <x v="0"/>
    <d v="2024-04-18T00:00:00"/>
    <x v="0"/>
    <s v="ATRASADO"/>
    <d v="2024-03-14T00:00:00"/>
    <d v="2024-09-10T00:00:00"/>
    <d v="2024-10-25T00:00:00"/>
    <n v="123"/>
    <d v="2024-12-29T00:00:00"/>
    <m/>
    <m/>
    <m/>
    <m/>
    <m/>
    <n v="2"/>
    <n v="2"/>
    <n v="2"/>
    <n v="2"/>
    <s v="R$ 149,04"/>
    <m/>
    <s v="SEM ATA VIGENTE/ SEM PROCESSO LICITATORIO EM ANDAMENTO - SERÁ ABERTO PROCESSO LICITATORIO PARA AQUISIÇÃO."/>
    <m/>
  </r>
  <r>
    <n v="304"/>
    <s v="BOLAS DE BOBATH 65CM"/>
    <s v="Bola pilates Medida: 65 cm_x000a_  Peso suportado: 250kg_x000a_  Sistema anti-estouro_x000a_  Material antiderrapante_x000a_  Cor: Azul"/>
    <n v="3"/>
    <n v="33224"/>
    <n v="6"/>
    <m/>
    <m/>
    <n v="3"/>
    <s v="SERMAC/SEAB"/>
    <s v="EQUIPAMENTOS"/>
    <s v="ACESSÓRIOS DE REABILITAÇÃO"/>
    <s v="SERMAC"/>
    <s v="SEINFRA"/>
    <s v="LICITAÇÃO"/>
    <s v="PREGÃO ELETRÔNICO"/>
    <x v="0"/>
    <s v="FRACASADO "/>
    <s v="GGAJ"/>
    <x v="0"/>
    <d v="2024-04-18T00:00:00"/>
    <x v="0"/>
    <s v="ATRASADO"/>
    <d v="2024-03-14T00:00:00"/>
    <d v="2024-09-10T00:00:00"/>
    <d v="2024-10-25T00:00:00"/>
    <n v="123"/>
    <d v="2024-12-29T00:00:00"/>
    <m/>
    <m/>
    <m/>
    <d v="2024-01-08T00:00:00"/>
    <m/>
    <m/>
    <n v="2"/>
    <n v="2"/>
    <n v="2"/>
    <s v="R$ 105,90"/>
    <m/>
    <s v="SEM ATA VIGENTE/ SEM PROCESSO LICITATORIO EM ANDAMENTO - SERÁ ABERTO PROCESSO LICITATORIO PARA AQUISIÇÃO."/>
    <m/>
  </r>
  <r>
    <n v="305"/>
    <s v="BOLAS DE BOBATH 75CM"/>
    <s v="Bola pilates Medida: 75 cm_x000a_  Peso suportado: 250kg_x000a_  Sistema anti-estouro_x000a_  Material antiderrapante_x000a_  Cor: Cinza"/>
    <n v="3"/>
    <n v="43730"/>
    <n v="6"/>
    <m/>
    <m/>
    <n v="3"/>
    <s v="SERMAC/SEAB"/>
    <s v="EQUIPAMENTOS"/>
    <s v="ACESSÓRIOS DE REABILITAÇÃO"/>
    <s v="SERMAC"/>
    <s v="SEINFRA"/>
    <s v="LICITAÇÃO"/>
    <s v="PREGÃO ELETRÔNICO"/>
    <x v="0"/>
    <s v="FRACASADO "/>
    <s v="GGAJ"/>
    <x v="0"/>
    <d v="2024-04-18T00:00:00"/>
    <x v="0"/>
    <s v="ATRASADO"/>
    <d v="2024-03-14T00:00:00"/>
    <d v="2024-09-10T00:00:00"/>
    <d v="2024-10-25T00:00:00"/>
    <n v="123"/>
    <d v="2024-12-29T00:00:00"/>
    <m/>
    <m/>
    <m/>
    <d v="2024-01-08T00:00:00"/>
    <m/>
    <m/>
    <n v="2"/>
    <n v="2"/>
    <n v="2"/>
    <s v="R$ 159,99"/>
    <m/>
    <s v="SEM ATA VIGENTE/ SEM PROCESSO LICITATORIO EM ANDAMENTO - SERÁ ABERTO PROCESSO LICITATORIO PARA AQUISIÇÃO."/>
    <m/>
  </r>
  <r>
    <n v="106"/>
    <s v="BOMBA DE INFUSÃO VOLUMÉTRICA"/>
    <m/>
    <m/>
    <n v="20500"/>
    <n v="76"/>
    <n v="211"/>
    <m/>
    <n v="3"/>
    <s v="SEINFRA/GCR"/>
    <s v="EQUIPAMENTOS"/>
    <s v="MMH/UTENSÍLIOS HOSPITLARES"/>
    <s v="SEINFRA"/>
    <m/>
    <m/>
    <s v="PREGÃO ELETRÔNICO"/>
    <x v="8"/>
    <s v="NOVA ATA"/>
    <m/>
    <x v="9"/>
    <m/>
    <x v="1"/>
    <s v="CONCLUÍDO"/>
    <d v="2024-03-29T00:00:00"/>
    <d v="2024-09-25T00:00:00"/>
    <d v="2025-01-07T00:00:00"/>
    <s v="CONCLUÍDO"/>
    <d v="2025-01-07T00:00:00"/>
    <m/>
    <m/>
    <m/>
    <d v="2024-01-23T00:00:00"/>
    <n v="6"/>
    <n v="70"/>
    <m/>
    <m/>
    <m/>
    <s v="R$ 1.290,00"/>
    <m/>
    <s v="COMODATO EM 30.01 Não tem ATA - Considerar Estoque - AGUARDANDO AUTORIZAÇÃO PARA AQUISIÇÃO - ATA VIGENTE - 28/08/2023 - 23 UNIDADES / ESTOQUE COM MAIS DE 100 UNIDADES - BOMBA PARA MEDICAMENTO.(BOMBA DE INFUSÃO CONTINUA)"/>
    <m/>
  </r>
  <r>
    <n v="2187"/>
    <s v="BOMBA EXTRATORA DE LEITE ELÉTRICA"/>
    <s v="BOMBA ELÉTRICA EXTRATORA DO LEITE MATERNO, CONFORME PARECER DA ENGENHARIA CLÍNICA"/>
    <m/>
    <n v="19249"/>
    <m/>
    <m/>
    <m/>
    <m/>
    <m/>
    <m/>
    <s v="EQUIPAMENTO HOSPITALAR"/>
    <s v="SEINFRA"/>
    <m/>
    <m/>
    <m/>
    <x v="8"/>
    <m/>
    <m/>
    <x v="8"/>
    <m/>
    <x v="2"/>
    <s v="A INICIAR"/>
    <m/>
    <m/>
    <m/>
    <m/>
    <m/>
    <m/>
    <m/>
    <m/>
    <m/>
    <m/>
    <m/>
    <m/>
    <m/>
    <m/>
    <m/>
    <m/>
    <m/>
    <m/>
  </r>
  <r>
    <n v="2188"/>
    <s v="BOMBA INJETORA DE CONTRASTE"/>
    <m/>
    <m/>
    <m/>
    <m/>
    <m/>
    <m/>
    <m/>
    <m/>
    <m/>
    <s v="EQUIPAMENTO HOSPITALAR"/>
    <s v="SEINFRA"/>
    <m/>
    <m/>
    <m/>
    <x v="8"/>
    <m/>
    <m/>
    <x v="8"/>
    <m/>
    <x v="2"/>
    <s v="A INICIAR"/>
    <m/>
    <m/>
    <m/>
    <m/>
    <m/>
    <m/>
    <m/>
    <m/>
    <m/>
    <m/>
    <m/>
    <m/>
    <m/>
    <m/>
    <m/>
    <m/>
    <m/>
    <m/>
  </r>
  <r>
    <n v="312"/>
    <s v="BONECAS"/>
    <s v="Boneca com Síndrome de Down. Produto artesanal antialérgico e lavável à mão. Estampada dos dois lados, Tamanho aproximado: de 30 cm a 45x15 cm, Composição: 100% Poliéster"/>
    <m/>
    <n v="50849"/>
    <n v="1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0"/>
    <n v="2"/>
    <n v="2"/>
    <n v="2"/>
    <s v="R$ 48,20"/>
    <m/>
    <m/>
    <m/>
  </r>
  <r>
    <n v="1206"/>
    <s v="BONECAS"/>
    <s v="BONECA MENINA NEGRA - VINIL DESCRIÇÃO: BONECA NEGRA EM VINIL COM MEMBROS ARTICULADOS. A CABEÇA CONTERÁ OLHOS MÓVEIS QUE ABREM E FECHAM"/>
    <m/>
    <n v="40738"/>
    <n v="1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0"/>
    <n v="2"/>
    <n v="2"/>
    <n v="2"/>
    <s v="R$ 52,16"/>
    <m/>
    <m/>
    <m/>
  </r>
  <r>
    <n v="1207"/>
    <s v="BONECOS"/>
    <s v="BONECO MENINO NEGRO - VINIL DESCRIÇÃO: BONECO NEGRO EM VINIL, COM MEMBROS ARTICULADOS"/>
    <m/>
    <n v="40735"/>
    <n v="1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0"/>
    <n v="2"/>
    <n v="2"/>
    <n v="2"/>
    <s v="R$ 77,99"/>
    <m/>
    <m/>
    <m/>
  </r>
  <r>
    <n v="313"/>
    <s v="BONECOS/BONECAS"/>
    <s v="bonecas de pano inclusivas (de pele negra, com deficiencia, com oculos); Boneco de Pano Mathias; Boneco De Pano Menino Negro 30 Cm;"/>
    <m/>
    <n v="4738"/>
    <n v="25"/>
    <m/>
    <m/>
    <n v="2"/>
    <s v="SERMAC/SEAF"/>
    <s v="MATERIAL DIVERSO"/>
    <s v="MATERIAL RECREATIVO"/>
    <s v="SEAF"/>
    <m/>
    <m/>
    <s v="PREGÃO ELETRÔNICO"/>
    <x v="6"/>
    <m/>
    <s v="GCS"/>
    <x v="2"/>
    <d v="2024-04-15T00:00:00"/>
    <x v="0"/>
    <s v="ATRASADO"/>
    <d v="2024-02-23T00:00:00"/>
    <d v="2024-08-21T00:00:00"/>
    <d v="2024-10-15T00:00:00"/>
    <n v="103"/>
    <d v="2024-12-29T00:00:00"/>
    <m/>
    <m/>
    <m/>
    <d v="2023-12-26T00:00:00"/>
    <m/>
    <n v="10"/>
    <n v="5"/>
    <n v="5"/>
    <n v="5"/>
    <s v="R$ 41,60"/>
    <m/>
    <m/>
    <m/>
  </r>
  <r>
    <n v="314"/>
    <s v="BORRACHA"/>
    <s v="BORRACHA DE LÁTEX NATURAL, PARA GRAFITE, FORMATO RETANGULAR, Nº 40, COR BRANCA."/>
    <m/>
    <n v="2108"/>
    <n v="60"/>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0"/>
    <n v="20"/>
    <n v="20"/>
    <s v="R$ 0,65"/>
    <m/>
    <m/>
    <m/>
  </r>
  <r>
    <n v="779"/>
    <s v="BORRIFADOR"/>
    <s v="BORRIFADOR PLÁSTICO, CAPACIDADE 500 ML"/>
    <m/>
    <n v="42120"/>
    <n v="6"/>
    <n v="147"/>
    <s v="GOAF SAMU"/>
    <n v="3"/>
    <s v="SEAF"/>
    <s v="MATERIAL DE ESCRITÓRIO"/>
    <s v="UTENSÍLIOS DE USO COMUM"/>
    <s v="SEAF"/>
    <m/>
    <s v="ATA"/>
    <s v="ADESÃO A ATA"/>
    <x v="26"/>
    <m/>
    <s v="SEAF"/>
    <x v="2"/>
    <d v="2024-04-15T00:00:00"/>
    <x v="0"/>
    <s v="ATRASADO"/>
    <d v="2023-10-30T00:00:00"/>
    <d v="2024-04-27T00:00:00"/>
    <d v="2004-09-17T00:00:00"/>
    <n v="-13"/>
    <d v="2024-12-29T00:00:00"/>
    <m/>
    <m/>
    <m/>
    <d v="2023-12-26T00:00:00"/>
    <m/>
    <m/>
    <n v="2"/>
    <n v="2"/>
    <n v="2"/>
    <s v="R$ 7,10"/>
    <m/>
    <m/>
    <m/>
  </r>
  <r>
    <n v="11"/>
    <s v="BRAÇADEIRA PARA INJEÇÃO"/>
    <m/>
    <n v="3"/>
    <n v="30845"/>
    <n v="14"/>
    <n v="23"/>
    <s v="GGI"/>
    <n v="3"/>
    <s v="SEINFRA/GCR"/>
    <s v="MOBILIÁRIO"/>
    <s v="MMH/UTENSÍLIOS HOSPITLARES"/>
    <s v="SEINFRA"/>
    <s v="SEINFRA"/>
    <s v="LICITAÇÃO"/>
    <s v="PREGÃO ELETRÔNICO"/>
    <x v="27"/>
    <m/>
    <s v="SEINFRA"/>
    <x v="4"/>
    <m/>
    <x v="1"/>
    <s v="CONCLUÍDO"/>
    <d v="2023-01-23T00:00:00"/>
    <d v="2023-07-22T00:00:00"/>
    <d v="2024-08-26T00:00:00"/>
    <s v="CONCLUÍDO"/>
    <d v="2025-01-07T00:00:00"/>
    <d v="2024-08-26T00:00:00"/>
    <s v="295/2023"/>
    <n v="150"/>
    <d v="2024-01-23T00:00:00"/>
    <n v="4"/>
    <n v="10"/>
    <m/>
    <m/>
    <m/>
    <s v="R$ 251,85"/>
    <m/>
    <s v="AGUARDANDO AUTORIZAÇÃO PARA AQUISIÇÃO - 02 ATAS VIGENTES - 09/06/2023 (102 ITENS) / 23/11/2023 (150 ITENS) - SOLICITAMOS AQUISIÇÃO DE 48 BRAÇADEIRAS, ESTAMOS AGUARDANDO ENTREGA DA EMPRESA._x000a_  16 ITENS EM ESTOQUE."/>
    <m/>
  </r>
  <r>
    <n v="1214"/>
    <s v="BRAÇADEIRAS FLUTUANTE"/>
    <s v="BRACADEIRAS FLUTUANTE PAR DE BOIAS DE BRACO PROPRIA CRIANCAS"/>
    <n v="3"/>
    <n v="50657"/>
    <n v="4"/>
    <m/>
    <m/>
    <n v="3"/>
    <s v="SERMAC"/>
    <s v="MATERIAL DIVERSO"/>
    <s v="ACESSÓRIOS DE REABILITAÇÃO"/>
    <s v="SERMAC"/>
    <m/>
    <m/>
    <s v="PREGÃO ELETRÔNICO"/>
    <x v="0"/>
    <m/>
    <m/>
    <x v="0"/>
    <d v="2024-04-18T00:00:00"/>
    <x v="0"/>
    <s v="ATRASADO"/>
    <d v="2024-03-14T00:00:00"/>
    <d v="2024-09-10T00:00:00"/>
    <d v="2024-10-25T00:00:00"/>
    <n v="123"/>
    <d v="2024-12-29T00:00:00"/>
    <m/>
    <m/>
    <m/>
    <m/>
    <m/>
    <m/>
    <n v="4"/>
    <m/>
    <m/>
    <m/>
    <m/>
    <s v="PLANO DE INVESTIMENTO"/>
    <m/>
  </r>
  <r>
    <n v="316"/>
    <s v="BRINQUEDO DE CAUSA DE EFEITO (ANIMAIS)"/>
    <s v="Brinquedo Educativo Mergulho dos Peixinhos (PESO 0,460 kg DIMENSÕES 27,0 × 23,0 × 4,0 cm POR OBJETIVO:Coordenação Motora Fina, Foco e Atenção;POR HABILIDADE SENSORIAL: Visão) e Ônibus interativo Fisher Price bichinhos"/>
    <m/>
    <n v="40492"/>
    <n v="6"/>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180,10"/>
    <m/>
    <m/>
    <m/>
  </r>
  <r>
    <n v="317"/>
    <s v="BRINQUEDO DE CAUSA DE EFEITO (COM LUZ E BOTÃO)"/>
    <s v="Jogo Decoreba Teste Sua Memoria Com Som E Luz"/>
    <m/>
    <n v="50397"/>
    <n v="6"/>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29,99"/>
    <m/>
    <m/>
    <m/>
  </r>
  <r>
    <n v="319"/>
    <s v="BRINQUEDO EDUCATIVO ARAMADO"/>
    <s v="Brinquedo Educativo Aramado Floresta Tooky Toy (Composição: Madeira, Medidas aproximadas do produto: 24x22x26cm) Brinquedo Educativo Aramado Montanha Russa Joaninha;"/>
    <m/>
    <n v="50875"/>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82,56"/>
    <m/>
    <m/>
    <m/>
  </r>
  <r>
    <n v="781"/>
    <s v="BRINQUEDOS COM ROSCA"/>
    <s v="Giro Mágico Dismat (Eixo com engrenagens coloridas que estimula a coordenação motora, foco e concentração. Este brinquedo é fabricado com plástico de alta qualidade, com cores atrativas e divertidas estimulando a inteligência e a criatividade e a melhora "/>
    <m/>
    <n v="41717"/>
    <n v="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44,60"/>
    <m/>
    <m/>
    <m/>
  </r>
  <r>
    <n v="320"/>
    <s v="BRINQUEDOS COM VENTOSAS"/>
    <s v="Conjunto De Brinquedos De Construção De Ventosas 58pcs (Material: Feito de borracha de silicone de alta qualidade, sem BPA, sem látex.) Brinquedos de sucção, 38 peças brinquedos de ventosa para crianças blocos de construção de silicone com armazenamento d"/>
    <m/>
    <n v="50852"/>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119,56"/>
    <m/>
    <m/>
    <m/>
  </r>
  <r>
    <n v="782"/>
    <s v="BRINQUEDOS DE ALIMENTOS COM VELCRO"/>
    <s v="Kit Cozinha Com Cortes Velcro. Indicado para crianças acima de 3 anos. Estimula a imaginação, desenvolvimento intelectual, sensorial e estimula coordenação viso motora."/>
    <m/>
    <n v="47062"/>
    <n v="30"/>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10"/>
    <n v="10"/>
    <n v="10"/>
    <s v="R$ 25,90"/>
    <m/>
    <m/>
    <m/>
  </r>
  <r>
    <n v="783"/>
    <s v="BRINQUEDOS DE CAUSA E EFEITO – COM LUZ E SOM COM BOTÃO PARA ACIONAR COM BICHINHOS, BOLAS, CUBOS"/>
    <s v="BRINQUEDO MUSICAL INTERATIVO BEBE BICHINHOS POP UP SOM E LUZ. PRODUTOS DE REFERENCIA: ZOOP TOYS ZP00752 ; DM TOYS DMT4335"/>
    <m/>
    <n v="50397"/>
    <n v="1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6"/>
    <n v="10"/>
    <m/>
    <s v="R$ 109,90"/>
    <m/>
    <s v="PLANO DE INVESTIMENTO"/>
    <m/>
  </r>
  <r>
    <n v="321"/>
    <s v="BRINQUEDOS DE ENCAIXE"/>
    <s v="BLOCOS DE ENCAIXE - CONJUNTO COMPOSTO POR UMA BASE CONFECCIONADA EM MADEIRA COM DIMENSÃO DE 320X64X20MM, 10 BASTÕES DE MADEIRA PARA ENCAIXE COM TAMANHO MINIMO DE 92X10MM E 25 PEÇAS CONFECCIONADAS EM PLASTICO INJETADO COLORIDAS"/>
    <m/>
    <n v="40493"/>
    <n v="1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0"/>
    <n v="3"/>
    <n v="3"/>
    <n v="3"/>
    <s v="R$ 98,51"/>
    <m/>
    <m/>
    <m/>
  </r>
  <r>
    <n v="785"/>
    <s v="BRINQUEDOS DE ENCAIXE"/>
    <s v="TORRE DE FORMAS GEOMÉTRICAS - COMPOSIÇÃO: EM MATERIAL MDF, BASE COM 15X15X15 CM, 4 VARETAS DE MADEIRA E 16 PEÇAS DE FORMAS GEOMÉTRICAS SENDO 4 DE CADA."/>
    <m/>
    <n v="48902"/>
    <n v="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74,80"/>
    <m/>
    <m/>
    <m/>
  </r>
  <r>
    <n v="787"/>
    <s v="BRINQUEDOS DE ENCAIXE – MADEIRA E PLÁSTICO _x000a_  ENCAIXE GRANDES E PEQUENOS, COM FORMATOS DIFERENTES (FORMAS GEOMÉTRICAS, LETRAS, NÚMEROS, CENÁRIOS, PARTES DO CORPO HUMANO"/>
    <s v="Blocos lógicos em plástico e MDF FORMAS GEOMÉTRICAS COLORIDAS; Brinquedo Educativo Pirâmides Geométricas 48 Peças,"/>
    <m/>
    <s v="48014 e 40420"/>
    <n v="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72,00"/>
    <m/>
    <m/>
    <m/>
  </r>
  <r>
    <n v="1746"/>
    <s v="BRINQUEDOS DE ENCAIXE – MADEIRA E PLÁSTICO _x000a_  ENCAIXE GRANDES E PEQUENOS, COM FORMATOS DIFERENTES (FORMAS GEOMÉTRICAS, LETRAS, NÚMEROS, CENÁRIOS, PARTES DO CORPO HUMANO)"/>
    <s v="CONJUNTO DE MONTAGEM - DESBRAVADORES"/>
    <m/>
    <n v="40480"/>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171,51"/>
    <m/>
    <s v="PLANO DE INVESTIMENTO"/>
    <m/>
  </r>
  <r>
    <n v="322"/>
    <s v="BRINQUEDOS DE ENCAIXE MADEIRA"/>
    <s v="CONJUNTO COM PEÇAS DE ENCAIXE - CONFECCIONADO EM PLÁSTICO POLIPROPILENO ATÓXICO DE ALTO BRILHO, DE CORES VIVAS, CONTENDO 200 PEÇAS COM DIVERSOS ENCAIXES, NOS FORMATOS: COTOVELO, T, LUVA DE CONEXÃO, NIPLE, ESFERA COM PINO"/>
    <m/>
    <n v="48080"/>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66,41"/>
    <m/>
    <m/>
    <m/>
  </r>
  <r>
    <n v="324"/>
    <s v="BRINQUEDOS DE ENCAIXE PLASTICO (PARTES DO CORPO HUMANO)"/>
    <s v="Jogo Tabuleiro Quebra Cabeça do Corpo Humano, Menino e Menina."/>
    <m/>
    <n v="48069"/>
    <n v="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69,90"/>
    <m/>
    <m/>
    <m/>
  </r>
  <r>
    <n v="326"/>
    <s v="BRINQUEDOS EDUCATIVOS"/>
    <s v="CONJUNTO CONFECCIONADO EM BORRACHA SINTÉTICA EVA, CONTENDO 6 PLACAS QUE FORMAM O CUBO COM 4 ORIFÍCIOS EM FORMAS GEOMÉTRICAS E 24 PEÇAS COM DIFERENTES FORMAS E TEXTURAS, SENDO A PLACA CONFECCIONADA EM EVA DE 1CM DE ESPESSURA E O CUBO MEDINDO 25X25CM. ACOND"/>
    <m/>
    <n v="8927"/>
    <n v="11"/>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n v="5"/>
    <n v="2"/>
    <n v="2"/>
    <n v="2"/>
    <s v="R$ 61,54"/>
    <m/>
    <m/>
    <m/>
  </r>
  <r>
    <n v="327"/>
    <s v="BRINQUEDOS/OBJETOS ESTIMULAÇÃO SENSORIAL"/>
    <s v="BRINQUEDOS/OBJETOS ESTIMULACAO SENSORIAL."/>
    <m/>
    <n v="50443"/>
    <n v="22"/>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5"/>
    <n v="13"/>
    <n v="4"/>
    <s v="R$ 118,52"/>
    <m/>
    <s v="PLANO DE INVESTIMENTO"/>
    <m/>
  </r>
  <r>
    <n v="791"/>
    <s v="CABIDES"/>
    <s v="Cabides para Roupa de Plástico 36,5cm aproximadamente na cor Preta s"/>
    <m/>
    <n v="25052"/>
    <n v="12"/>
    <m/>
    <m/>
    <n v="1"/>
    <s v="SEAF"/>
    <s v="MATERIAL DIVERSO"/>
    <s v="UTENSÍLIOS DE USO COMUM"/>
    <s v="SEAF"/>
    <m/>
    <s v="ATA"/>
    <s v="ADESÃO A ATA"/>
    <x v="1"/>
    <m/>
    <s v="GCS"/>
    <x v="1"/>
    <d v="2024-04-28T00:00:00"/>
    <x v="0"/>
    <s v="ATRASADO"/>
    <d v="2024-02-02T00:00:00"/>
    <d v="2024-07-31T00:00:00"/>
    <d v="2024-09-30T00:00:00"/>
    <n v="82"/>
    <d v="2024-12-29T00:00:00"/>
    <m/>
    <m/>
    <m/>
    <d v="2023-12-26T00:00:00"/>
    <m/>
    <m/>
    <n v="4"/>
    <n v="4"/>
    <n v="4"/>
    <s v="R$ 75,91"/>
    <m/>
    <m/>
    <m/>
  </r>
  <r>
    <n v="2182"/>
    <s v="CABINE DE AUDIOMETRIA"/>
    <s v="CABINE AUDIOMETRIA, CONFORME PARECER DA ENGENHARIA CLÍNICA"/>
    <m/>
    <n v="42045"/>
    <n v="1"/>
    <m/>
    <m/>
    <n v="1"/>
    <s v="SEINFRA/GCR"/>
    <s v="EQUIPAMENTOS"/>
    <s v="EQUIPAMENTO HOSPITALAR"/>
    <s v="SEINFRA"/>
    <m/>
    <m/>
    <s v="PREGÃO ELETRÔNICO"/>
    <x v="8"/>
    <s v="NOVA LEI"/>
    <m/>
    <x v="5"/>
    <d v="2024-04-26T00:00:00"/>
    <x v="0"/>
    <s v="A INICIAR"/>
    <d v="2024-03-29T00:00:00"/>
    <d v="2024-09-25T00:00:00"/>
    <d v="2024-11-10T00:00:00"/>
    <n v="138"/>
    <d v="2025-01-07T00:00:00"/>
    <m/>
    <m/>
    <m/>
    <d v="2024-01-23T00:00:00"/>
    <m/>
    <n v="1"/>
    <m/>
    <m/>
    <m/>
    <m/>
    <m/>
    <m/>
    <m/>
  </r>
  <r>
    <n v="329"/>
    <s v="CADEIRA COM MESA ADAPTADA INFANTIL"/>
    <s v="Kit Mesa Sensorial com Tampo + Bandejas + Cadeira Coração Pinus_x000a_  MARCA: MADIARTE MODELO: MESINHA ATIVIDADES SENSORIAIS TAMPO BANDEJA MADEIRA CADEIRINHA CORAÇÃO"/>
    <m/>
    <s v="FALTA CADUM"/>
    <n v="4"/>
    <m/>
    <m/>
    <n v="1"/>
    <s v="SEINFRA / ARQ."/>
    <s v="MOBILIÁRIO"/>
    <s v="MÓVEIS EM GERAL"/>
    <s v="SEINFRA"/>
    <m/>
    <m/>
    <s v="PREGÃO ELETRÔNICO"/>
    <x v="8"/>
    <m/>
    <m/>
    <x v="5"/>
    <d v="2024-04-26T00:00:00"/>
    <x v="0"/>
    <s v="A INICIAR"/>
    <d v="2024-03-29T00:00:00"/>
    <d v="2024-09-25T00:00:00"/>
    <d v="2024-11-10T00:00:00"/>
    <n v="138"/>
    <d v="2024-12-29T00:00:00"/>
    <m/>
    <m/>
    <m/>
    <d v="2024-01-08T00:00:00"/>
    <m/>
    <m/>
    <n v="2"/>
    <n v="1"/>
    <n v="1"/>
    <m/>
    <m/>
    <s v="ESPECIFICAR O TIPO DE MESA E TIPO DA CADEIRA PARA CRIAÇÃO DE CADUM"/>
    <m/>
  </r>
  <r>
    <n v="2149"/>
    <s v="CADEIRA DE BANHO ADULTO"/>
    <m/>
    <m/>
    <n v="33257"/>
    <n v="21"/>
    <m/>
    <m/>
    <n v="1"/>
    <s v="SEINFRA/GCR"/>
    <m/>
    <s v="EQUIPAMENTO HOSPITALAR"/>
    <s v="SEINFRA"/>
    <m/>
    <m/>
    <s v="PREGÃO ELETRÔNICO"/>
    <x v="8"/>
    <s v="NOVA LEI"/>
    <m/>
    <x v="5"/>
    <d v="2024-04-26T00:00:00"/>
    <x v="0"/>
    <s v="A INICIAR"/>
    <d v="2024-03-29T00:00:00"/>
    <d v="2024-09-25T00:00:00"/>
    <d v="2024-11-10T00:00:00"/>
    <n v="138"/>
    <d v="2025-01-07T00:00:00"/>
    <m/>
    <m/>
    <m/>
    <d v="2024-01-23T00:00:00"/>
    <n v="1"/>
    <n v="20"/>
    <m/>
    <m/>
    <m/>
    <m/>
    <m/>
    <m/>
    <m/>
  </r>
  <r>
    <n v="2150"/>
    <s v="CADEIRA DE BANHO INFANTIL"/>
    <m/>
    <m/>
    <n v="45567"/>
    <n v="20"/>
    <m/>
    <m/>
    <n v="1"/>
    <s v="SEINFRA/GCR"/>
    <m/>
    <s v="MOBILIÁRIO INFANTIL"/>
    <s v="SEINFRA"/>
    <m/>
    <m/>
    <s v="PREGÃO ELETRÔNICO"/>
    <x v="8"/>
    <s v="NOVA LEI"/>
    <m/>
    <x v="5"/>
    <d v="2024-04-26T00:00:00"/>
    <x v="0"/>
    <s v="A INICIAR"/>
    <d v="2024-03-29T00:00:00"/>
    <d v="2024-09-25T00:00:00"/>
    <d v="2024-11-10T00:00:00"/>
    <n v="138"/>
    <d v="2025-01-07T00:00:00"/>
    <m/>
    <m/>
    <m/>
    <d v="2024-01-23T00:00:00"/>
    <n v="0"/>
    <n v="20"/>
    <m/>
    <m/>
    <m/>
    <m/>
    <m/>
    <m/>
    <m/>
  </r>
  <r>
    <n v="793"/>
    <s v="CADEIRA DE MASSAGEM"/>
    <s v="CADEIRA PARA MASSAGEM"/>
    <n v="3"/>
    <n v="50222"/>
    <n v="3"/>
    <m/>
    <m/>
    <n v="2"/>
    <s v="SERMAC"/>
    <s v="MATERIAL DIVERSO"/>
    <s v="ACESSÓRIOS DE REABILITAÇÃO"/>
    <s v="SERMAC"/>
    <m/>
    <m/>
    <s v="PREGÃO ELETRÔNICO"/>
    <x v="0"/>
    <m/>
    <m/>
    <x v="0"/>
    <d v="2024-04-18T00:00:00"/>
    <x v="0"/>
    <s v="ATRASADO"/>
    <d v="2024-03-14T00:00:00"/>
    <d v="2024-09-10T00:00:00"/>
    <d v="2024-10-25T00:00:00"/>
    <n v="123"/>
    <d v="2024-12-29T00:00:00"/>
    <m/>
    <m/>
    <m/>
    <m/>
    <m/>
    <m/>
    <n v="1"/>
    <n v="1"/>
    <n v="1"/>
    <m/>
    <m/>
    <m/>
    <m/>
  </r>
  <r>
    <n v="12"/>
    <s v="CADEIRA DE RODAS ADULTO"/>
    <s v="Capacidade de peso: 100 Kg;_x000a_  Cadeira dobrável com sistema em duplo X em aço carbono;_x000a_  Fácil transporte;_x000a_  Estofamento em nylon acolchoado;_x000a_  Apoios de braço almofadado;_x000a_  Protetor lateral de roupas;_x000a_  Regulagem de altura dos apoios de pés;_x000a_  Estrutura t"/>
    <m/>
    <n v="30854"/>
    <n v="20"/>
    <n v="0"/>
    <m/>
    <n v="2"/>
    <s v="SEINFRA/GCR"/>
    <s v="APOIO"/>
    <s v="MÓVEIS HOSPITALARES"/>
    <s v="SEINFRA"/>
    <m/>
    <s v="LICITAÇÃO"/>
    <s v="PREGÃO ELETRÔNICO"/>
    <x v="23"/>
    <m/>
    <s v="GGLIC"/>
    <x v="3"/>
    <m/>
    <x v="1"/>
    <s v="CONCLUÍDO"/>
    <d v="2023-04-04T00:00:00"/>
    <d v="2023-10-01T00:00:00"/>
    <d v="2024-04-18T00:00:00"/>
    <s v="CONCLUÍDO"/>
    <d v="2024-12-29T00:00:00"/>
    <d v="2025-03-14T00:00:00"/>
    <s v="072/2024"/>
    <n v="100"/>
    <d v="2024-04-02T00:00:00"/>
    <n v="4"/>
    <n v="10"/>
    <n v="2"/>
    <n v="2"/>
    <n v="2"/>
    <n v="3000"/>
    <m/>
    <s v="09/03: Ata homologada em 05/03. Processo na GJLC para formalização._x000a__x000a_07/03 - Parado na GGLIC no setor desde 20/01/2024_x000a__x000a_SEM ATA E SEM PROCESSO EM ANDAMENTO."/>
    <s v="09/03: Ata homologada em 05/03. Processo na GJLC para formalização."/>
  </r>
  <r>
    <n v="110"/>
    <s v="CADEIRA DE RODAS INFANTIL"/>
    <s v="Fabricada em aço carbono, pintura epóxi, dobrável em x, assento/encosto em nylon almofadado, apoio para braços fixos, apoio para os pés fixos, freios bilaterais, aro impulsor bilateral, rodas dianteiras aro 06&quot; com pneus maciços e rodas traseiras aro 20&quot; "/>
    <m/>
    <n v="45398"/>
    <n v="14"/>
    <m/>
    <m/>
    <n v="2"/>
    <s v="SEINFRA/GCR"/>
    <s v="APOIO"/>
    <s v="MÓVEIS HOSPITALARES"/>
    <s v="SEINFRA"/>
    <m/>
    <s v="LICITAÇÃO"/>
    <s v="PREGÃO ELETRÔNICO"/>
    <x v="23"/>
    <m/>
    <s v="GGLIC"/>
    <x v="3"/>
    <m/>
    <x v="1"/>
    <s v="CONCLUÍDO"/>
    <d v="2023-04-04T00:00:00"/>
    <d v="2023-10-01T00:00:00"/>
    <d v="2024-04-18T00:00:00"/>
    <s v="CONCLUÍDO"/>
    <d v="2024-12-29T00:00:00"/>
    <d v="2025-03-14T00:00:00"/>
    <s v="073/2024 - 077/2024"/>
    <n v="100"/>
    <d v="2024-04-02T00:00:00"/>
    <n v="1"/>
    <n v="10"/>
    <n v="1"/>
    <n v="1"/>
    <n v="1"/>
    <n v="2132"/>
    <m/>
    <s v="07/03 - Aguarda atualização da SEINFRA sobre continuidade do processo_x000a__x000a_PROCESSO ABERTO NO SEI ATRAVÉS DO N° 33.014183/2023-68 - ENVIADO A GCS EM 12/04/2023."/>
    <s v="ESTRATÉGICO"/>
  </r>
  <r>
    <n v="111"/>
    <s v="CADEIRA DE RODAS OBESO"/>
    <s v="Largura Assento (cm) 60. Largura total (cm) 78; Profundidade assento (cm) 50. Altura encosto (cm)50. Profundidade total (cm)103. Peso total (kg)18. Tolerância de peso (kg) 200"/>
    <m/>
    <n v="33253"/>
    <n v="5"/>
    <m/>
    <m/>
    <n v="2"/>
    <s v="SEINFRA/GCR"/>
    <s v="EQUIPAMENTOS"/>
    <s v="MÓVEIS HOSPITALARES"/>
    <s v="SEINFRA"/>
    <s v="SEINFRA"/>
    <s v="LICITAÇÃO"/>
    <s v="PREGÃO ELETRÔNICO"/>
    <x v="28"/>
    <m/>
    <s v="SEINFRA"/>
    <x v="3"/>
    <m/>
    <x v="1"/>
    <s v="CONCLUÍDO"/>
    <d v="2023-04-27T00:00:00"/>
    <d v="2023-10-24T00:00:00"/>
    <d v="2024-11-19T00:00:00"/>
    <s v="CONCLUÍDO"/>
    <d v="2024-12-29T00:00:00"/>
    <d v="2024-11-19T00:00:00"/>
    <s v="451/2023"/>
    <n v="50"/>
    <d v="2024-01-23T00:00:00"/>
    <n v="1"/>
    <n v="1"/>
    <n v="1"/>
    <n v="1"/>
    <n v="1"/>
    <s v="R$ 5.546,00"/>
    <m/>
    <s v="PROCESSO ABERTO NO SEI ATRAVÉS DO N° 33.006418/2023-48 - ENVIADO A GCS EM 15/02/2023._x000a_  POR NÃO CONSEGUIR NENHUMA COTAÇÃO TIVEMOS QUE ABRIR UM NOVO PROCESSO - 33.017642/2023-65 - 27/04/2023."/>
    <s v="ESTRATÉGICO"/>
  </r>
  <r>
    <n v="330"/>
    <s v="CADEIRA EXECUTIVA FIXA"/>
    <s v="LINHA EXTRA PARA OBESO O REVESTIMENTOS DO ASSENTO E ENCOSTO PODEM SER DE CORVIN/VINIL OU OUTRO TIPO DE MATERIAL CAPACIDADE MINIMA 200 KG E MAXIMA DE 250 KG PROJETADAS E FABRICADAS PARA SUPORTAR GRANDES PESOS DE USUARIOS COM CONFORTO E ERGONOMICA, SEM PERD"/>
    <m/>
    <n v="34988"/>
    <n v="65"/>
    <m/>
    <m/>
    <n v="1"/>
    <s v="SEINFRA / ARQ."/>
    <s v="MOBILIÁRIO"/>
    <s v="MÓVEIS EM GERAL"/>
    <s v="SEINFRA"/>
    <m/>
    <m/>
    <s v="PREGÃO ELETRÔNICO"/>
    <x v="8"/>
    <m/>
    <m/>
    <x v="5"/>
    <d v="2024-04-26T00:00:00"/>
    <x v="0"/>
    <s v="A INICIAR"/>
    <d v="2024-03-29T00:00:00"/>
    <d v="2024-09-25T00:00:00"/>
    <d v="2024-11-10T00:00:00"/>
    <n v="138"/>
    <d v="2024-12-29T00:00:00"/>
    <m/>
    <m/>
    <m/>
    <d v="2024-01-08T00:00:00"/>
    <m/>
    <m/>
    <n v="26"/>
    <n v="22"/>
    <n v="17"/>
    <s v="R$ 516,00"/>
    <m/>
    <s v="QUANTITATIVOS PARA HOSPITAL DA CRIANÇA E UPA-E CASA AMARELA AINDA SENDO ESTIMADOS DE ACORDO COM PROJETO DEFINITIVO DE LAYOUT - SERÁ ABERTO UM PROCESSO LICITATÓRIO ESPECIFICO PARA ATENDER ESTAS UNIDADES/ DEMAIS UNIDADES (NDI'S SERÃO ABASTECIDOS COM SALDO D"/>
    <m/>
  </r>
  <r>
    <n v="80"/>
    <s v="CADEIRA FIXA"/>
    <m/>
    <m/>
    <n v="34988"/>
    <n v="137"/>
    <m/>
    <m/>
    <n v="1"/>
    <s v="SEINFRA / ARQ."/>
    <s v="MOBILIÁRIO"/>
    <s v="MÓVEIS EM GERAL"/>
    <s v="SEINFRA"/>
    <m/>
    <m/>
    <s v="PREGÃO ELETRÔNICO"/>
    <x v="8"/>
    <m/>
    <m/>
    <x v="5"/>
    <d v="2024-04-26T00:00:00"/>
    <x v="0"/>
    <s v="A INICIAR"/>
    <d v="2024-03-29T00:00:00"/>
    <d v="2024-09-25T00:00:00"/>
    <d v="2024-11-10T00:00:00"/>
    <n v="138"/>
    <d v="2024-11-27T00:00:00"/>
    <m/>
    <m/>
    <m/>
    <d v="2024-01-08T00:00:00"/>
    <n v="137"/>
    <m/>
    <m/>
    <m/>
    <m/>
    <s v="R$ 257,00"/>
    <m/>
    <s v="QUANTITATIVOS PARA HOSPITAL DA CRIANÇA E UPA-E CASA AMARELA AINDA SENDO ESTIMADOS DE ACORDO COM PROJETO DEFINITIVO DE LAYOUT - SERÁ ABERTO UM PROCESSO LICITATÓRIO ESPECIFICO PARA ATENDER ESTAS UNIDADES/ DEMAIS UNIDADES (NDI'S SERÃO ABASTECIDOS COM SALDO D"/>
    <m/>
  </r>
  <r>
    <n v="83"/>
    <s v="CADEIRA FIXA OBESO"/>
    <m/>
    <m/>
    <n v="34988"/>
    <n v="13"/>
    <m/>
    <m/>
    <n v="1"/>
    <s v="SEINFRA / ARQ."/>
    <s v="MOBILIÁRIO"/>
    <s v="MÓVEIS EM GERAL"/>
    <s v="SEINFRA"/>
    <m/>
    <m/>
    <s v="PREGÃO ELETRÔNICO"/>
    <x v="8"/>
    <m/>
    <m/>
    <x v="5"/>
    <d v="2024-04-26T00:00:00"/>
    <x v="0"/>
    <s v="A INICIAR"/>
    <d v="2024-03-29T00:00:00"/>
    <d v="2024-09-25T00:00:00"/>
    <d v="2024-11-10T00:00:00"/>
    <n v="138"/>
    <d v="2024-11-27T00:00:00"/>
    <m/>
    <m/>
    <m/>
    <d v="2024-01-08T00:00:00"/>
    <n v="13"/>
    <m/>
    <m/>
    <m/>
    <m/>
    <m/>
    <m/>
    <s v="QUANTITATIVOS PARA HOSPITAL DA CRIANÇA E UPA-E CASA AMARELA AINDA SENDO ESTIMADOS DE ACORDO COM PROJETO DEFINITIVO DE LAYOUT - SERÁ ABERTO UM PROCESSO LICITATÓRIO ESPECIFICO PARA ATENDER ESTAS UNIDADES/ DEMAIS UNIDADES (NDI'S SERÃO ABASTECIDOS COM SALDO D"/>
    <m/>
  </r>
  <r>
    <n v="339"/>
    <s v="CADEIRA GIRATÓRIA COM BRAÇO"/>
    <m/>
    <m/>
    <n v="33780"/>
    <n v="33"/>
    <m/>
    <m/>
    <n v="1"/>
    <s v="SEINFRA / ARQ."/>
    <s v="MOBILIÁRIO"/>
    <s v="MÓVEIS EM GERAL"/>
    <s v="SEINFRA"/>
    <m/>
    <m/>
    <s v="PREGÃO ELETRÔNICO"/>
    <x v="8"/>
    <m/>
    <m/>
    <x v="5"/>
    <d v="2024-04-26T00:00:00"/>
    <x v="0"/>
    <s v="A INICIAR"/>
    <d v="2024-03-29T00:00:00"/>
    <d v="2024-09-25T00:00:00"/>
    <d v="2024-11-10T00:00:00"/>
    <n v="138"/>
    <d v="2024-12-29T00:00:00"/>
    <m/>
    <m/>
    <m/>
    <d v="2024-01-08T00:00:00"/>
    <m/>
    <m/>
    <n v="13"/>
    <n v="13"/>
    <n v="7"/>
    <s v="R$ 1.198,00"/>
    <m/>
    <s v="QUANTITATIVOS PARA HOSPITAL DA CRIANÇA E UPA-E CASA AMARELA AINDA SENDO ESTIMADOS DE ACORDO COM PROJETO DEFINITIVO DE LAYOUT - SERÁ ABERTO UM PROCESSO LICITATÓRIO ESPECIFICO PARA ATENDER ESTAS UNIDADES/ DEMAIS UNIDADES (NDI'S SERÃO ABASTECIDOS COM SALDO D"/>
    <m/>
  </r>
  <r>
    <n v="346"/>
    <s v="CADEIRA INFANTIL"/>
    <s v="Cadeira Infantil em Polipropileno"/>
    <n v="3"/>
    <n v="37383"/>
    <n v="80"/>
    <m/>
    <m/>
    <n v="2"/>
    <s v="SERMAC/SEAF"/>
    <s v="MATERIAL DIVERSO"/>
    <s v="MÓVEIS DE CONSUMO"/>
    <s v="SEAF"/>
    <m/>
    <s v="LICITAÇÃO"/>
    <s v="PREGÃO ELETRÔNICO"/>
    <x v="6"/>
    <m/>
    <s v="GCS"/>
    <x v="2"/>
    <d v="2024-04-15T00:00:00"/>
    <x v="0"/>
    <s v="ATRASADO"/>
    <d v="2024-02-23T00:00:00"/>
    <d v="2024-08-21T00:00:00"/>
    <d v="2024-10-15T00:00:00"/>
    <n v="103"/>
    <d v="2024-12-29T00:00:00"/>
    <m/>
    <m/>
    <m/>
    <d v="2023-12-26T00:00:00"/>
    <m/>
    <m/>
    <n v="34"/>
    <n v="34"/>
    <n v="12"/>
    <s v="R$ 74,73"/>
    <m/>
    <m/>
    <m/>
  </r>
  <r>
    <n v="112"/>
    <s v="CADEIRA OFTALMOLÓGICA"/>
    <m/>
    <m/>
    <n v="33243"/>
    <n v="1"/>
    <n v="3"/>
    <s v="3UN - GAH 1UNI UPAE MUSTARDINHA_x000a_  1UN - UPAE MUSTARDINHA"/>
    <n v="3"/>
    <s v="SEINFRA/GCR"/>
    <s v="EQUIPAMENTOS"/>
    <s v="MÓVEIS HOSPITALARES"/>
    <s v="SEINFRA"/>
    <s v="SEINFRA"/>
    <s v="LICITAÇÃO"/>
    <s v="PREGÃO ELETRÔNICO"/>
    <x v="21"/>
    <m/>
    <s v="SEINFRA"/>
    <x v="3"/>
    <m/>
    <x v="1"/>
    <s v="CONCLUÍDO"/>
    <d v="2023-04-27T00:00:00"/>
    <d v="2023-10-24T00:00:00"/>
    <d v="2024-11-19T00:00:00"/>
    <s v="CONCLUÍDO"/>
    <d v="2025-01-07T00:00:00"/>
    <d v="2024-11-19T00:00:00"/>
    <s v="435/2023"/>
    <n v="15"/>
    <d v="2024-01-23T00:00:00"/>
    <m/>
    <n v="1"/>
    <m/>
    <m/>
    <m/>
    <s v="R$ 10.890,50"/>
    <m/>
    <s v="03 UNIDADES EM ESTOQUE - PROGRAMA GAH - SEM ATA VIGENTE._x000a_  PROCESSO ABERTO NO SEI ATRAVÉS DO N° 33.000710/2023-57. _x000a_  ITEM FRACASSADO._x000a_  NOVO PROCESSO ABERTO ATRAVÉS DO N° 33.017787/2023-66 - 27/04/2023."/>
    <s v="ESTRATÉGICO"/>
  </r>
  <r>
    <n v="113"/>
    <s v="CADEIRA OTORRINOLÓGICA"/>
    <m/>
    <m/>
    <n v="33235"/>
    <n v="1"/>
    <m/>
    <m/>
    <n v="3"/>
    <s v="SEINFRA/GCR"/>
    <s v="EQUIPAMENTOS"/>
    <s v="MÓVEIS HOSPITALARES"/>
    <s v="SEINFRA"/>
    <s v="SEINFRA"/>
    <s v="ATA"/>
    <s v="ADESÃO A ATA"/>
    <x v="29"/>
    <m/>
    <s v="SEINFRA"/>
    <x v="3"/>
    <m/>
    <x v="1"/>
    <s v="CONCLUÍDO"/>
    <d v="2022-05-03T00:00:00"/>
    <d v="2022-10-30T00:00:00"/>
    <d v="2024-09-10T00:00:00"/>
    <s v="CONCLUÍDO"/>
    <d v="2025-01-07T00:00:00"/>
    <d v="2024-09-10T00:00:00"/>
    <s v="333/2023 e 301/2023"/>
    <n v="20"/>
    <d v="2024-01-23T00:00:00"/>
    <m/>
    <n v="1"/>
    <m/>
    <m/>
    <m/>
    <s v="R$ 13.000,00"/>
    <m/>
    <s v="SEM ATA VIGENTE / SEM ESTOQUE - PROCESSO DE AQUISIÇÃO EM ANDAMENTO ATRAVÉS DA CI 434/2022 - CPLMSA._x000a_  ITEM ADJUDICADO EM 26/01/2023 - AGUARDANDO FORMALIZAÇÃO DA ATA."/>
    <s v="ESTRATÉGICO"/>
  </r>
  <r>
    <n v="79"/>
    <s v="CADEIRA TIPO GIROFLEX NA COR BEGE"/>
    <s v="Definir especificação"/>
    <m/>
    <n v="40582"/>
    <n v="64"/>
    <m/>
    <m/>
    <n v="1"/>
    <s v="SEINFRA / ARQ."/>
    <s v="MOBILIÁRIO"/>
    <s v="MÓVEIS EM GERAL"/>
    <s v="SEINFRA"/>
    <m/>
    <m/>
    <s v="PREGÃO ELETRÔNICO"/>
    <x v="8"/>
    <m/>
    <m/>
    <x v="5"/>
    <d v="2024-04-26T00:00:00"/>
    <x v="0"/>
    <s v="A INICIAR"/>
    <d v="2024-03-29T00:00:00"/>
    <d v="2024-09-25T00:00:00"/>
    <d v="2024-11-10T00:00:00"/>
    <n v="138"/>
    <d v="2024-11-27T00:00:00"/>
    <m/>
    <m/>
    <m/>
    <d v="2024-01-08T00:00:00"/>
    <n v="64"/>
    <m/>
    <m/>
    <m/>
    <m/>
    <m/>
    <m/>
    <s v="A ESPECIFICAÇÃO DO TIPO DA CADEIRA NA COR BEGE, É UMA ESPECIFICAÇÃO ESTABALECIDA PELO GABPE, QUE SERÁ UTILIZADA APENAS NO HOSPITAL DA CRIANÇA"/>
    <m/>
  </r>
  <r>
    <n v="819"/>
    <s v="CADEIRAS EMPILHAVEIS"/>
    <s v="CADEIRA FIXA EMPILHAVEL· ENCOSTO EM CONCHA DE POLIPROPILENO COM CARGA DE FIBRA DE VIDRO INJETADO,"/>
    <n v="3"/>
    <n v="37997"/>
    <n v="70"/>
    <m/>
    <m/>
    <n v="1"/>
    <s v="SEINFRA / ARQ."/>
    <s v="MOBILIÁRIO"/>
    <s v="MÓVEIS DE CONSUMO"/>
    <s v="SEINFRA"/>
    <m/>
    <m/>
    <s v="PREGÃO ELETRÔNICO"/>
    <x v="8"/>
    <m/>
    <m/>
    <x v="5"/>
    <d v="2024-04-26T00:00:00"/>
    <x v="0"/>
    <s v="A INICIAR"/>
    <d v="2024-03-29T00:00:00"/>
    <d v="2024-09-25T00:00:00"/>
    <d v="2024-11-10T00:00:00"/>
    <n v="138"/>
    <d v="2024-12-29T00:00:00"/>
    <m/>
    <m/>
    <m/>
    <d v="2024-01-08T00:00:00"/>
    <m/>
    <m/>
    <n v="20"/>
    <n v="20"/>
    <n v="30"/>
    <s v="R$ 127,90"/>
    <m/>
    <s v="ESPECIFICAR TIPO DA CADEIRA, CASO TRATE-SE DE CADEIRA DE PLÁSTICO, O ITEM PERTENCE A SEAF."/>
    <m/>
  </r>
  <r>
    <n v="351"/>
    <s v="CADEIRAS GIRATÓRIAS"/>
    <m/>
    <m/>
    <n v="39153"/>
    <n v="12"/>
    <m/>
    <m/>
    <n v="1"/>
    <s v="SEINFRA / ARQ."/>
    <s v="MOBILIÁRIO"/>
    <s v="MÓVEIS EM GERAL"/>
    <s v="SEINFRA"/>
    <m/>
    <m/>
    <s v="PREGÃO ELETRÔNICO"/>
    <x v="8"/>
    <m/>
    <m/>
    <x v="5"/>
    <d v="2024-04-26T00:00:00"/>
    <x v="0"/>
    <s v="A INICIAR"/>
    <d v="2024-03-29T00:00:00"/>
    <d v="2024-09-25T00:00:00"/>
    <d v="2024-11-10T00:00:00"/>
    <n v="138"/>
    <d v="2024-12-29T00:00:00"/>
    <m/>
    <m/>
    <m/>
    <d v="2024-01-08T00:00:00"/>
    <m/>
    <m/>
    <n v="2"/>
    <n v="8"/>
    <n v="2"/>
    <s v="R$ 847,00"/>
    <m/>
    <s v="QUANTITATIVOS PARA HOSPITAL DA CRIANÇA E UPA-E CASA AMARELA AINDA SENDO ESTIMADOS DE ACORDO COM PROJETO DEFINITIVO DE LAYOUT - SERÁ ABERTO UM PROCESSO LICITATÓRIO ESPECIFICO PARA ATENDER ESTAS UNIDADES/ DEMAIS UNIDADES (NDI'S SERÃO ABASTECIDOS COM SALDO D"/>
    <m/>
  </r>
  <r>
    <n v="823"/>
    <s v="CADEIRAS LONGARINAS"/>
    <m/>
    <m/>
    <n v="40104"/>
    <n v="60"/>
    <m/>
    <m/>
    <n v="1"/>
    <s v="SEINFRA / ARQ."/>
    <s v="MOBILIÁRIO"/>
    <s v="MÓVEIS EM GERAL"/>
    <s v="SEINFRA"/>
    <m/>
    <m/>
    <s v="PREGÃO ELETRÔNICO"/>
    <x v="8"/>
    <m/>
    <m/>
    <x v="5"/>
    <d v="2024-04-26T00:00:00"/>
    <x v="0"/>
    <s v="A INICIAR"/>
    <d v="2024-03-29T00:00:00"/>
    <d v="2024-09-25T00:00:00"/>
    <d v="2024-11-10T00:00:00"/>
    <n v="138"/>
    <d v="2024-12-29T00:00:00"/>
    <m/>
    <m/>
    <m/>
    <d v="2024-01-08T00:00:00"/>
    <n v="12"/>
    <m/>
    <n v="15"/>
    <n v="18"/>
    <n v="15"/>
    <s v="R$ 1.597,00"/>
    <m/>
    <s v="QUANTITATIVOS PARA HOSPITAL DA CRIANÇA E UPA-E CASA AMARELA AINDA SENDO ESTIMADOS DE ACORDO COM PROJETO DEFINITIVO DE LAYOUT - SERÁ ABERTO UM PROCESSO LICITATÓRIO ESPECIFICO PARA ATENDER ESTAS UNIDADES/ DEMAIS UNIDADES (NDI'S SERÃO ABASTECIDOS COM SALDO D"/>
    <m/>
  </r>
  <r>
    <n v="1289"/>
    <s v="CAIXA CANETA"/>
    <s v="CANETA PONTA POROSA, TIPO FUTURA, COR AZUL (CAIXA C/ 50 UNIDADES)"/>
    <m/>
    <n v="36375"/>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42,89"/>
    <m/>
    <m/>
    <m/>
  </r>
  <r>
    <n v="352"/>
    <s v="CAIXA CANETA ESFEROGRAFICA AZUL"/>
    <s v="CANETA ESFEROGRÁFICA ESCRITA: FINA, NA COR AZUL"/>
    <m/>
    <n v="61"/>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40,70"/>
    <m/>
    <m/>
    <m/>
  </r>
  <r>
    <n v="706"/>
    <s v="CAIXA CANETA ESFEROGRAFICA PRETA"/>
    <s v="CANETA ESFEROGRÁFICA ESCRITA: FINA, COR: PRETA, CORPO: EM MATERIAL PLÁSTICO TRANSPARENTE COM MARCA DO FABRICANTE GRAVADA NO CORPO, PONTEIRA: COM SOQUETE DA ESFERA EM LIGA DE LATÃO OU AÇO INOXIDÁVEL, ESFERA EM TUNGSTÊNIO OU MATERIAL DE RESISTÊNCIA SIMILAR "/>
    <m/>
    <n v="62"/>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39,90"/>
    <m/>
    <m/>
    <m/>
  </r>
  <r>
    <n v="1125"/>
    <s v="CAIXA CANETA ESFEROGRAFICA VERMELHA"/>
    <s v="CANETA PONTA POROSA, TIPO FUTURA, COR VERMELHA(CAIXA C/ 50 UNIDADES)"/>
    <m/>
    <n v="36374"/>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32,96"/>
    <m/>
    <m/>
    <m/>
  </r>
  <r>
    <n v="1119"/>
    <s v="CAIXA CANETA HIDROGRÁFICA"/>
    <s v="CANETA HIDROGRÁFICA, PONTA FINA, NA COR AZUL, CARGA NÃO TÓXICA, CORPO EM MATERIAL PLÁSTICO, DIÂMETRO 8,5 MM, VARIAÇÃO ACEITA 0,2 MM., COMPRIMENTO 140 MM, VARIAÇÃO ACEITA 1,0 MM., GRAVADO NO CORPO A MARCA DO FABRICANTE"/>
    <m/>
    <n v="68"/>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41,13"/>
    <m/>
    <m/>
    <m/>
  </r>
  <r>
    <n v="354"/>
    <s v="CAIXA CANETA VERMELHA"/>
    <s v="CANETA ESFEROGRÁFICA, ESCRITA FINA , NA COR VERMELHA"/>
    <m/>
    <n v="63"/>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44,90"/>
    <m/>
    <m/>
    <m/>
  </r>
  <r>
    <n v="824"/>
    <s v="CAIXA CLIPS"/>
    <s v="CLIPS N° 3/0, GALVANIZADO OU NIQUELADO, CAIXA COM 50 UNIDADES"/>
    <m/>
    <n v="90"/>
    <n v="16"/>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0"/>
    <n v="3"/>
    <n v="3"/>
    <s v="R$ 2,65"/>
    <m/>
    <m/>
    <m/>
  </r>
  <r>
    <n v="826"/>
    <s v="CAIXA DE CANETA PARA QUADRO BRANCO"/>
    <s v="PINCEL ATÔMICO PARA QUADRO BRANCO, CORES VARIADAS, PONTA ARREDONDADA, CORPO EM PLÁSTICO COM TAMPA, CAIXA COM 12 UNIDADES"/>
    <m/>
    <n v="11427"/>
    <n v="18"/>
    <n v="1085"/>
    <s v="ALMOXARIFADO"/>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6"/>
    <n v="6"/>
    <n v="6"/>
    <s v="R$ 1,18"/>
    <m/>
    <m/>
    <m/>
  </r>
  <r>
    <n v="355"/>
    <s v="CAIXA DE GRAMPOS"/>
    <s v="GRAMPO EM AÇO GALVANIZADO, PARA GRAMPEADOR 23/08, CAIXA COM 5000 GRAMPOS."/>
    <m/>
    <n v="47955"/>
    <n v="6"/>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10,80"/>
    <m/>
    <m/>
    <m/>
  </r>
  <r>
    <n v="356"/>
    <s v="CAIXA DE GUACHE"/>
    <s v="TINTA GUACHE ATÓXICA, TUBO COM 15 ML , CAIXA COM 12 UNIDADES"/>
    <m/>
    <n v="9282"/>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5,50"/>
    <m/>
    <m/>
    <m/>
  </r>
  <r>
    <n v="357"/>
    <s v="CAIXA DE HIDROCOR"/>
    <s v="CANETA HIDROCOR GIGANTE, PONTA GROSSA ARREDONDADA, DESCARTÁVEL (EMBALAGEM C/ 12 CORES)"/>
    <m/>
    <n v="36372"/>
    <n v="12"/>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4"/>
    <n v="4"/>
    <n v="4"/>
    <s v="R$ 11,60"/>
    <m/>
    <m/>
    <m/>
  </r>
  <r>
    <n v="359"/>
    <s v="CAIXA DE LAPIS"/>
    <s v="LAPIS GRAFITE B, PINTADO E COM A MARCA E CARACTERÍSTICAS (DUREZA) INSCRITAS NA SUPERFÍCIE, COM CORPO EM MADEIRA NATURAL, CAIXA COM 12"/>
    <m/>
    <n v="10178"/>
    <n v="12"/>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8"/>
    <n v="2"/>
    <n v="2"/>
    <s v="R$ 49,97"/>
    <m/>
    <m/>
    <m/>
  </r>
  <r>
    <n v="1273"/>
    <s v="CAIXA DE LAPIS DE COR"/>
    <s v="LÁPIS DE COR – CAIXA COM 12 UNIDADES EM CORES DIFERENTES, MADEIRA ISENTA DE NÓS, APRESENTANDO COLAGEM PERFEITA DAS METADES E RÍGIDA FIXAÇÃO DO GRAFITE. DEVE SER RECOBERTO COM TINTA ATÓXICA, SE FOR O CASO. A BARRA INTERNA DO GRAFITE DEVERÁ POSSUIR CONSTITU"/>
    <m/>
    <n v="32344"/>
    <n v="12"/>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4"/>
    <n v="4"/>
    <n v="4"/>
    <s v="R$ 11,50"/>
    <m/>
    <m/>
    <m/>
  </r>
  <r>
    <n v="360"/>
    <s v="CAIXA DE MARCA TEXTO"/>
    <s v="CANETA MARCA TEXTO AMARELO (CAIXA C/ 12 UNIDADES)"/>
    <m/>
    <n v="36368"/>
    <n v="18"/>
    <n v="2495"/>
    <s v="ALMOXARIFADO"/>
    <n v="2"/>
    <s v="SEAF"/>
    <s v="MATERIAL DE ESCRITÓRIO"/>
    <s v="MATERIAL DE EXPEDIENTE"/>
    <s v="SEAF"/>
    <m/>
    <s v="ATA"/>
    <s v="ADESÃO A ATA"/>
    <x v="9"/>
    <m/>
    <s v="SEAF"/>
    <x v="1"/>
    <d v="2024-04-15T00:00:00"/>
    <x v="0"/>
    <s v="ATRASADO"/>
    <d v="2024-02-01T00:00:00"/>
    <d v="2024-07-30T00:00:00"/>
    <d v="2024-10-11T00:00:00"/>
    <n v="81"/>
    <d v="2024-12-29T00:00:00"/>
    <m/>
    <m/>
    <m/>
    <d v="2024-04-09T00:00:00"/>
    <m/>
    <m/>
    <n v="7"/>
    <n v="9"/>
    <n v="2"/>
    <s v="R$ 20,50"/>
    <m/>
    <m/>
    <m/>
  </r>
  <r>
    <n v="361"/>
    <s v="CAIXA DE PILOTO AZUL RECARREGAVEL"/>
    <s v="CANETA HIDROGRÁFICA, PONTA GROSSA, NA COR AZUL, CARGA NÃO TÓXICA, CORPO EM MATERIAL PLÁSTICO, COMPRIMENTO 140 MM, VARIAÇÃO ACEITA 1,0 MM., GRAVADO NO CORPO A MARCA DO FABRICANTE"/>
    <m/>
    <n v="7749"/>
    <n v="3"/>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32,22"/>
    <m/>
    <m/>
    <m/>
  </r>
  <r>
    <n v="362"/>
    <s v="CAIXA DE PILOTO PRETO RECARREGAVEL"/>
    <s v="CANETA HIDROGRÁFICA, PONTA GROSSA, NA COR PRETA, CARGA NÃO TÓXICA, CORPO EM MATERIAL PLÁSTICO, COMPRIMENTO 140 MM, VARIAÇÃO ACEITA 1,0 MM., GRAVADO NO CORPO A MARCA DO FABRICANTE"/>
    <m/>
    <n v="7750"/>
    <n v="3"/>
    <n v="196"/>
    <s v="ALMOXARIFADO"/>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32,22"/>
    <m/>
    <m/>
    <m/>
  </r>
  <r>
    <n v="363"/>
    <s v="CAIXA DE PILOTO VERMELHO RECARREGAVEL"/>
    <s v="CANETA HIDROGRÁFICA, PONTA FINA, NA COR VERMELHA, CARGA NÃO TÓXICA, CORPO EM MATERIAL PLÁSTICO, DIÂMETRO 8,5 MM, VARIAÇÃO ACEITA 0,2 MM., COMPRIMENTO 140 MM, VARIAÇÃO ACEITA 1,0 MM. GRAVADO NO CORPO A MARCA DO FABRICANTE"/>
    <m/>
    <n v="70"/>
    <n v="3"/>
    <n v="128"/>
    <s v="ALMOXARIFADO"/>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27,97"/>
    <m/>
    <m/>
    <m/>
  </r>
  <r>
    <n v="1279"/>
    <s v="CAIXA DE TINTAS"/>
    <s v="TINTA GUACHE ATÓXICA, TUBO COM 25 ML , CAIXA COM 12 UNIDADES"/>
    <m/>
    <n v="41449"/>
    <n v="9"/>
    <m/>
    <m/>
    <n v="2"/>
    <s v="SEAF"/>
    <s v="MATERIAL DIVERSO"/>
    <s v="MATERIAL DE EXPEDIENTE"/>
    <s v="SEAF"/>
    <m/>
    <s v="LICITAÇÃO"/>
    <s v="PREGÃO ELETRÔNICO"/>
    <x v="9"/>
    <m/>
    <s v="SEAF"/>
    <x v="1"/>
    <d v="2024-04-15T00:00:00"/>
    <x v="0"/>
    <s v="ATRASADO"/>
    <d v="2024-02-01T00:00:00"/>
    <d v="2024-07-30T00:00:00"/>
    <d v="2024-10-11T00:00:00"/>
    <n v="81"/>
    <d v="2024-12-29T00:00:00"/>
    <m/>
    <m/>
    <m/>
    <d v="2024-04-09T00:00:00"/>
    <m/>
    <m/>
    <n v="3"/>
    <n v="3"/>
    <n v="3"/>
    <s v="R$ 11,99"/>
    <m/>
    <m/>
    <m/>
  </r>
  <r>
    <n v="364"/>
    <s v="CAIXA GIZ DE CERA"/>
    <s v="GIZ DE CERA, CAIXA COM 12 UNIDADES"/>
    <m/>
    <n v="39541"/>
    <n v="9"/>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
    <n v="3"/>
    <n v="3"/>
    <s v="R$ 5,89"/>
    <m/>
    <m/>
    <m/>
  </r>
  <r>
    <n v="365"/>
    <s v="CAIXA ORGANIZADORA GRANDE"/>
    <s v="CAIXA ORGANIZADORA RETANGULAR, EM PLÁSTICO, COM TAMPA E CAPACIDADE PARA 40 LITROS."/>
    <m/>
    <n v="44503"/>
    <n v="9"/>
    <m/>
    <m/>
    <n v="2"/>
    <s v="SEAF"/>
    <s v="MATERIAL DIVERSO"/>
    <s v="MATERIAL DE EXPEDIENTE"/>
    <s v="SEAF"/>
    <m/>
    <s v="LICITAÇÃO"/>
    <s v="PREGÃO ELETRÔNICO"/>
    <x v="9"/>
    <m/>
    <s v="SEAF"/>
    <x v="1"/>
    <d v="2024-04-15T00:00:00"/>
    <x v="0"/>
    <s v="ATRASADO"/>
    <d v="2024-02-01T00:00:00"/>
    <d v="2024-07-30T00:00:00"/>
    <d v="2024-10-11T00:00:00"/>
    <n v="81"/>
    <d v="2024-12-29T00:00:00"/>
    <m/>
    <m/>
    <m/>
    <d v="2024-04-09T00:00:00"/>
    <m/>
    <m/>
    <n v="3"/>
    <n v="3"/>
    <n v="3"/>
    <s v="R$ 63,69"/>
    <m/>
    <m/>
    <m/>
  </r>
  <r>
    <n v="831"/>
    <s v="CAIXA PAPEL OFICIO"/>
    <s v="Caixa Papel Oficio A4"/>
    <m/>
    <n v="49559"/>
    <n v="15"/>
    <n v="18720"/>
    <s v="ALMOXARIFADO"/>
    <n v="1"/>
    <s v="SEAF"/>
    <s v="MATERIAL DE ESCRITÓRIO"/>
    <s v="MATERIAL DE EXPEDIENTE"/>
    <s v="SEAF"/>
    <m/>
    <s v="LICITAÇÃO"/>
    <s v="PREGÃO ELETRÔNICO"/>
    <x v="30"/>
    <m/>
    <s v="SEAF"/>
    <x v="3"/>
    <m/>
    <x v="1"/>
    <s v="CONCLUÍDO"/>
    <d v="2023-11-24T00:00:00"/>
    <d v="2024-05-22T00:00:00"/>
    <d v="2024-12-29T00:00:00"/>
    <s v="CONCLUÍDO"/>
    <d v="2024-12-29T00:00:00"/>
    <d v="2024-08-07T00:00:00"/>
    <s v="ARP 032/2023"/>
    <n v="22500"/>
    <d v="2024-03-11T00:00:00"/>
    <m/>
    <m/>
    <n v="5"/>
    <n v="5"/>
    <n v="5"/>
    <s v="R$ 155,00"/>
    <m/>
    <m/>
    <m/>
  </r>
  <r>
    <n v="366"/>
    <s v="CAIXA TATIL SENSORIAL DE MADEIRA"/>
    <s v="CAIXA TÁTIL - CONJUNTO CONFECCIONADO EM BORRACHA SINTÉTICA EVA, CONTENDO 6 PLACAS QUE FORMAM O CUBO COM 4 ORIFÍCIOS EM FORMAS GEOMÉTRICAS E 24 PEÇAS COM DIFERENTES FORMAS E TEXTURAS, SENDO A PLACA CONFECCIONADA EM EVA DE 1CM DE ESPESSURA E O CUBO MEDINDO "/>
    <n v="3"/>
    <n v="8927"/>
    <n v="12"/>
    <m/>
    <m/>
    <n v="1"/>
    <s v="SEAF"/>
    <s v="MATERIAL DIVERSO"/>
    <s v="ACESSÓRIOS DE REABILITAÇÃO"/>
    <s v="SERMAC"/>
    <m/>
    <m/>
    <s v="PREGÃO ELETRÔNICO"/>
    <x v="0"/>
    <m/>
    <m/>
    <x v="0"/>
    <d v="2024-04-18T00:00:00"/>
    <x v="0"/>
    <s v="ATRASADO"/>
    <d v="2024-03-14T00:00:00"/>
    <d v="2024-09-10T00:00:00"/>
    <d v="2024-10-25T00:00:00"/>
    <n v="123"/>
    <d v="2024-12-29T00:00:00"/>
    <m/>
    <m/>
    <m/>
    <m/>
    <m/>
    <m/>
    <n v="4"/>
    <n v="4"/>
    <n v="4"/>
    <s v="R$ 78,90"/>
    <m/>
    <m/>
    <m/>
  </r>
  <r>
    <n v="368"/>
    <s v="CALÇA SENSORIAL/POSICIONAMENTO"/>
    <s v="Essa Calça Sensorial é voltada para o conforto de bebês, serve como apoio para que fiquem sentadinhos com conforto e segurança, observando e conhecendo o espaço ao seu redor.Revestido em napa, toda colorida, espuma de boa qualidade, resistente, material l"/>
    <n v="3"/>
    <n v="50774"/>
    <n v="13"/>
    <m/>
    <m/>
    <n v="1"/>
    <s v="SERMAC"/>
    <s v="MATERIAL DIVERSO"/>
    <s v="ACESSÓRIOS DE REABILITAÇÃO"/>
    <s v="SERMAC"/>
    <m/>
    <m/>
    <s v="PREGÃO ELETRÔNICO"/>
    <x v="0"/>
    <m/>
    <m/>
    <x v="0"/>
    <d v="2024-04-18T00:00:00"/>
    <x v="0"/>
    <s v="ATRASADO"/>
    <d v="2024-03-14T00:00:00"/>
    <d v="2024-09-10T00:00:00"/>
    <d v="2024-10-25T00:00:00"/>
    <n v="123"/>
    <d v="2024-12-29T00:00:00"/>
    <m/>
    <m/>
    <m/>
    <m/>
    <m/>
    <m/>
    <n v="3"/>
    <n v="6"/>
    <n v="4"/>
    <m/>
    <m/>
    <m/>
    <m/>
  </r>
  <r>
    <n v="372"/>
    <s v="CAMA ELÁSTICA PEQUENA COM PROTEÇÃO"/>
    <s v="Jump Mini Cama Elastica"/>
    <n v="3"/>
    <n v="43759"/>
    <n v="6"/>
    <n v="3"/>
    <s v="GCR - GGAIS"/>
    <n v="3"/>
    <s v="SEINFRA/GCR"/>
    <s v="APOIO"/>
    <s v="ACESSÓRIOS DE REABILITAÇÃO"/>
    <s v="SERMAC"/>
    <m/>
    <m/>
    <s v="PREGÃO ELETRÔNICO"/>
    <x v="0"/>
    <m/>
    <m/>
    <x v="0"/>
    <d v="2024-04-18T00:00:00"/>
    <x v="0"/>
    <s v="ATRASADO"/>
    <d v="2024-03-14T00:00:00"/>
    <d v="2024-09-10T00:00:00"/>
    <d v="2024-10-25T00:00:00"/>
    <n v="123"/>
    <d v="2024-12-29T00:00:00"/>
    <m/>
    <m/>
    <n v="3"/>
    <d v="2024-01-23T00:00:00"/>
    <m/>
    <m/>
    <n v="2"/>
    <n v="2"/>
    <n v="2"/>
    <s v="R$ 417,75"/>
    <m/>
    <s v="4 ITENS EM ESTOQUE / ATA VIGENTE COM 03 ITENS - VIGÊNCIA ATÉ 02/06/23/ SEM PROCESSO EM ANDAMENTO."/>
    <m/>
  </r>
  <r>
    <n v="373"/>
    <s v="CAMA ELÁSTICA PROFISSIONAL"/>
    <s v="Jump 170 Kg Profissional Cama Elastica"/>
    <n v="3"/>
    <n v="40077"/>
    <n v="4"/>
    <m/>
    <m/>
    <n v="2"/>
    <s v="SERMAC/SEAF"/>
    <s v="APOIO"/>
    <s v="ACESSÓRIOS DE REABILITAÇÃO"/>
    <s v="SERMAC"/>
    <m/>
    <m/>
    <s v="PREGÃO ELETRÔNICO"/>
    <x v="0"/>
    <m/>
    <m/>
    <x v="0"/>
    <d v="2024-04-18T00:00:00"/>
    <x v="0"/>
    <s v="ATRASADO"/>
    <d v="2024-03-14T00:00:00"/>
    <d v="2024-09-10T00:00:00"/>
    <d v="2024-10-25T00:00:00"/>
    <n v="123"/>
    <d v="2024-12-29T00:00:00"/>
    <m/>
    <m/>
    <m/>
    <m/>
    <m/>
    <m/>
    <n v="1"/>
    <n v="1"/>
    <n v="2"/>
    <s v="R$ 215,00"/>
    <m/>
    <m/>
    <m/>
  </r>
  <r>
    <n v="114"/>
    <s v="CAMA FAWLER HOSPITALAR ELÉTRICA"/>
    <m/>
    <m/>
    <n v="46025"/>
    <n v="14"/>
    <m/>
    <m/>
    <n v="2"/>
    <s v="SEINFRA/GCR"/>
    <s v="EQUIPAMENTOS"/>
    <s v="MÓVEIS HOSPITALARES"/>
    <s v="SEINFRA"/>
    <m/>
    <s v="LICITAÇÃO"/>
    <s v="PREGÃO ELETRÔNICO"/>
    <x v="23"/>
    <m/>
    <s v="GGLIC"/>
    <x v="3"/>
    <m/>
    <x v="1"/>
    <s v="CONCLUÍDO"/>
    <d v="2023-04-04T00:00:00"/>
    <d v="2023-10-01T00:00:00"/>
    <d v="2024-04-18T00:00:00"/>
    <s v="CONCLUÍDO"/>
    <d v="2025-01-07T00:00:00"/>
    <d v="2025-03-14T00:00:00"/>
    <s v="074/2024 - 078/2024"/>
    <n v="100"/>
    <d v="2024-04-02T00:00:00"/>
    <n v="3"/>
    <n v="11"/>
    <m/>
    <m/>
    <m/>
    <s v="R$ 18.579,48"/>
    <s v="R$ 928.974,00"/>
    <s v="07/03 - Aguarda atualização da SEINFRA sobre continuidade do processo_x000a__x000a_SEM ATA VIGENTE / PROCESSO ABERTO NO SEI ATRAVÉS DO N° 33.014183/2023-68 - ENVIADO A GCS EM12/04/2023."/>
    <s v="ESTRATÉGICO"/>
  </r>
  <r>
    <n v="115"/>
    <s v="CAMA HOSPITALAR MECÂNICA"/>
    <m/>
    <m/>
    <n v="33426"/>
    <n v="58"/>
    <n v="96"/>
    <s v="HCR - 50_x000a_ GCR - 46"/>
    <n v="3"/>
    <s v="SEINFRA/GCR"/>
    <s v="MOBILIÁRIO"/>
    <s v="MÓVEIS HOSPITALARES"/>
    <s v="SEINFRA"/>
    <m/>
    <s v="LICITAÇÃO"/>
    <s v="PREGÃO ELETRÔNICO"/>
    <x v="23"/>
    <m/>
    <s v="GGLIC"/>
    <x v="3"/>
    <m/>
    <x v="1"/>
    <s v="CONCLUÍDO"/>
    <d v="2023-04-04T00:00:00"/>
    <d v="2023-10-01T00:00:00"/>
    <d v="2024-04-18T00:00:00"/>
    <s v="CONCLUÍDO"/>
    <d v="2024-12-29T00:00:00"/>
    <d v="2025-03-14T00:00:00"/>
    <s v="074/2024"/>
    <n v="75"/>
    <d v="2024-04-02T00:00:00"/>
    <n v="2"/>
    <n v="53"/>
    <n v="1"/>
    <n v="1"/>
    <n v="1"/>
    <n v="6900"/>
    <m/>
    <s v="07/03 - Aguarda atualização da SEINFRA sobre continuidade do processo_x000a__x000a_109 UNIDADES EM ESTOQUE - CAMA FAWLER - GAH, GCR E DEVOLUÇÕES E REMANEJAMENTO_x000a_  PROCESSO ABERTO NO SEI ATRAVÉS DO N° 33.014183/2023-68 - ENVIADO A GCS EM12/04/2023."/>
    <s v="ESTRATÉGICO"/>
  </r>
  <r>
    <n v="215"/>
    <s v="CAMA TIPO BELICHE"/>
    <m/>
    <m/>
    <n v="28895"/>
    <n v="27"/>
    <m/>
    <m/>
    <n v="1"/>
    <s v="SEINFRA / ARQ."/>
    <s v="MOBILIÁRIO"/>
    <s v="MOBILIÁRIO SOB MEDIDA"/>
    <s v="SEINFRA"/>
    <m/>
    <m/>
    <s v="PREGÃO ELETRÔNICO"/>
    <x v="8"/>
    <m/>
    <m/>
    <x v="3"/>
    <m/>
    <x v="1"/>
    <s v="CONCLUÍDO"/>
    <d v="2024-03-29T00:00:00"/>
    <d v="2024-09-25T00:00:00"/>
    <d v="2024-09-10T00:00:00"/>
    <s v="CONCLUÍDO"/>
    <d v="2025-01-07T00:00:00"/>
    <d v="2024-06-01T00:00:00"/>
    <s v="168/2023"/>
    <n v="100"/>
    <d v="2024-03-27T00:00:00"/>
    <n v="2"/>
    <n v="25"/>
    <m/>
    <m/>
    <m/>
    <s v="R$ 4.390,39"/>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16"/>
    <s v="CÂMARA DE CONSERVAÇÃO DE VACINA 280L"/>
    <m/>
    <m/>
    <n v="40443"/>
    <n v="1"/>
    <n v="7"/>
    <s v="PNI"/>
    <n v="3"/>
    <s v="SEINFRA/GCR"/>
    <s v="EQUIPAMENTOS"/>
    <s v="EQUIPAMENTO HOSPITALAR"/>
    <s v="SEINFRA"/>
    <s v="SEINFRA"/>
    <s v="ATA"/>
    <s v="ADESÃO A ATA"/>
    <x v="29"/>
    <m/>
    <s v="SEINFRA"/>
    <x v="3"/>
    <m/>
    <x v="1"/>
    <s v="CONCLUÍDO"/>
    <d v="2022-05-03T00:00:00"/>
    <d v="2022-10-30T00:00:00"/>
    <d v="2024-09-10T00:00:00"/>
    <s v="CONCLUÍDO"/>
    <d v="2025-01-07T00:00:00"/>
    <d v="2024-09-10T00:00:00"/>
    <s v="302/2023 e 300/2023"/>
    <n v="85"/>
    <d v="2024-01-23T00:00:00"/>
    <n v="0"/>
    <n v="1"/>
    <m/>
    <m/>
    <m/>
    <s v="R$ 16.400,00"/>
    <m/>
    <s v="03 ITENS EM ESTOQUE / SEM ATA VIGENTE - PROGRAMA PNI._x000a_  PROCESSO DE AQUISIÇÃO EM ANDAMENTO ATRAVÉS DA CI 434/2022 - CPLMSAITEM ARREMATADO EM 18/04/2023 - AGUARDANDO FORMALIZAÇÃO DA ATA."/>
    <s v="ESTRATÉGICO"/>
  </r>
  <r>
    <n v="118"/>
    <s v="CAMARA DE REVELAÇÃO RAIOX ODONTOLOGIA"/>
    <s v="1. Especificação:_x000a_ • Confeccionado em poliestireno, PVC ou material de qualidade superior, de alto impacto, atóxico, resistente a produtos químicos, ácidos, substâncias alcalinas e detergentes;_x000a_ • Chapa da estrutura da caixa bicolor, sendo a superfície ex"/>
    <m/>
    <n v="40252"/>
    <n v="7"/>
    <n v="1"/>
    <m/>
    <n v="1"/>
    <s v="SEAB"/>
    <s v="EQUIPAMENTOS"/>
    <s v="EQUIPAMENTO ODONTOLÓGICO"/>
    <s v="SEAB"/>
    <s v="SEAB"/>
    <s v="LICITAÇÃO"/>
    <s v="PREGÃO ELETRÔNICO"/>
    <x v="4"/>
    <m/>
    <s v="SEAB"/>
    <x v="3"/>
    <m/>
    <x v="1"/>
    <s v="CONCLUÍDO"/>
    <d v="2022-09-27T00:00:00"/>
    <d v="2023-03-26T00:00:00"/>
    <d v="2025-01-07T00:00:00"/>
    <s v="CONCLUÍDO"/>
    <d v="2025-01-07T00:00:00"/>
    <d v="2024-10-31T00:00:00"/>
    <s v="441/2023"/>
    <n v="5"/>
    <d v="2023-12-26T00:00:00"/>
    <m/>
    <n v="7"/>
    <m/>
    <m/>
    <m/>
    <m/>
    <m/>
    <m/>
    <m/>
  </r>
  <r>
    <n v="566"/>
    <s v="CAMARA FRIGORIFICA PARA CADAVES"/>
    <s v="Câmara frigorífico para 02 corpos"/>
    <m/>
    <n v="51280"/>
    <n v="3"/>
    <m/>
    <m/>
    <n v="1"/>
    <s v="SEINFRA/GCR"/>
    <s v="EQUIPAMENTOS"/>
    <s v="EQUIPAMENTO HOSPITALAR"/>
    <s v="SEINFRA"/>
    <m/>
    <m/>
    <s v="PREGÃO ELETRÔNICO"/>
    <x v="31"/>
    <s v="NOVA LEI"/>
    <m/>
    <x v="5"/>
    <d v="2024-04-26T00:00:00"/>
    <x v="0"/>
    <s v="A INICIAR"/>
    <d v="2024-03-29T00:00:00"/>
    <d v="2024-09-25T00:00:00"/>
    <d v="2024-11-10T00:00:00"/>
    <n v="138"/>
    <d v="2025-01-07T00:00:00"/>
    <m/>
    <m/>
    <m/>
    <d v="2024-01-23T00:00:00"/>
    <m/>
    <n v="3"/>
    <m/>
    <m/>
    <m/>
    <m/>
    <m/>
    <m/>
    <s v="ESTRATÉGICO"/>
  </r>
  <r>
    <n v="2177"/>
    <s v="CANECA DE TRANSIÇÃO"/>
    <s v="Caneca De Transição 330 Ml (Fabricado em polipropileno (pp); produto livre de bisfenol-a (bpa)_x000a_  Com tampa fechamento &quot;rosca&quot;, bico para a saída do líquido, alça removível e sobretampa com aba para abertura); Copos de plastico com alça (com 1 alça e com 2"/>
    <n v="3"/>
    <n v="50887"/>
    <n v="12"/>
    <m/>
    <m/>
    <n v="2"/>
    <s v="SERMAC"/>
    <s v="MATERIAL DIVERSO"/>
    <s v="MATERIAL DE COPA E COZINHA"/>
    <s v="SEAF"/>
    <m/>
    <s v="LICITAÇÃO"/>
    <s v="PREGÃO ELETRÔNICO"/>
    <x v="6"/>
    <m/>
    <s v="GCS"/>
    <x v="2"/>
    <d v="2024-04-15T00:00:00"/>
    <x v="0"/>
    <s v="ATRASADO"/>
    <d v="2024-02-23T00:00:00"/>
    <d v="2024-08-21T00:00:00"/>
    <d v="2024-10-15T00:00:00"/>
    <n v="103"/>
    <d v="2024-12-29T00:00:00"/>
    <m/>
    <m/>
    <m/>
    <d v="2023-12-26T00:00:00"/>
    <m/>
    <m/>
    <n v="4"/>
    <n v="4"/>
    <n v="4"/>
    <m/>
    <m/>
    <m/>
    <m/>
  </r>
  <r>
    <n v="374"/>
    <s v="CANELEIRA 0,5KG"/>
    <s v="TORNOZELEIRA CANELEIRA AJUSTAVEL"/>
    <n v="3"/>
    <n v="43859"/>
    <n v="22"/>
    <m/>
    <m/>
    <n v="3"/>
    <s v="SERMAC/SEAB"/>
    <s v="MATERIAL DIVERSO"/>
    <s v="ACESSÓRIOS DE REABILITAÇÃO"/>
    <s v="SEINFRA"/>
    <s v="SEINFRA"/>
    <s v="LICITAÇÃO"/>
    <s v="PREGÃO ELETRÔNICO"/>
    <x v="32"/>
    <m/>
    <s v="JURIDICO"/>
    <x v="3"/>
    <m/>
    <x v="1"/>
    <s v="CONCLUÍDO"/>
    <d v="2023-03-27T00:00:00"/>
    <d v="2023-09-23T00:00:00"/>
    <d v="2024-10-31T00:00:00"/>
    <s v="CONCLUÍDO"/>
    <d v="2024-12-29T00:00:00"/>
    <d v="2024-10-31T00:00:00"/>
    <s v="429/2023"/>
    <n v="20"/>
    <d v="2024-01-08T00:00:00"/>
    <m/>
    <m/>
    <n v="9"/>
    <n v="4"/>
    <n v="9"/>
    <m/>
    <m/>
    <s v="ATA VIGENTE /PROCESSO PARA AQUISIÇÃO EM ANDAMENTO NO SEI 33012443/2023-61"/>
    <m/>
  </r>
  <r>
    <n v="375"/>
    <s v="CANELEIRA 1KG"/>
    <s v="TORNOZELEIRA CANELEIRA AJUSTAVEL"/>
    <n v="3"/>
    <n v="43859"/>
    <n v="22"/>
    <m/>
    <m/>
    <n v="3"/>
    <s v="SERMAC/SEAB"/>
    <s v="MATERIAL DIVERSO"/>
    <s v="ACESSÓRIOS DE REABILITAÇÃO"/>
    <s v="SEINFRA"/>
    <s v="SEINFRA"/>
    <s v="LICITAÇÃO"/>
    <s v="PREGÃO ELETRÔNICO"/>
    <x v="32"/>
    <m/>
    <s v="JURIDICO"/>
    <x v="3"/>
    <m/>
    <x v="1"/>
    <s v="CONCLUÍDO"/>
    <d v="2023-03-27T00:00:00"/>
    <d v="2023-09-23T00:00:00"/>
    <d v="2024-10-31T00:00:00"/>
    <s v="CONCLUÍDO"/>
    <d v="2024-12-29T00:00:00"/>
    <d v="2024-10-31T00:00:00"/>
    <s v="429/2023"/>
    <n v="20"/>
    <d v="2024-01-08T00:00:00"/>
    <m/>
    <m/>
    <n v="9"/>
    <n v="4"/>
    <n v="9"/>
    <m/>
    <m/>
    <s v="ATA VIGENTE /PROCESSO PARA AQUISIÇÃO EM ANDAMENTO NO SEI 33012443/2023-61"/>
    <m/>
  </r>
  <r>
    <n v="1298"/>
    <s v="CANELEIRA PARA HIDROTERAPIA"/>
    <s v="CANELEIRA PARA HIDROGINÁSTICA DE 01 KG, FABRICADA EM EVA, NAS CORES AZUL E/ OU AMARELO."/>
    <n v="3"/>
    <n v="48624"/>
    <n v="4"/>
    <m/>
    <m/>
    <n v="3"/>
    <s v="SERMAC"/>
    <s v="MATERIAL DIVERSO"/>
    <s v="ACESSÓRIOS DE REABILITAÇÃO"/>
    <s v="SERMAC"/>
    <m/>
    <m/>
    <s v="PREGÃO ELETRÔNICO"/>
    <x v="0"/>
    <m/>
    <m/>
    <x v="0"/>
    <d v="2024-04-18T00:00:00"/>
    <x v="0"/>
    <s v="ATRASADO"/>
    <d v="2024-03-14T00:00:00"/>
    <d v="2024-09-10T00:00:00"/>
    <d v="2024-10-25T00:00:00"/>
    <n v="123"/>
    <d v="2024-12-29T00:00:00"/>
    <m/>
    <m/>
    <m/>
    <m/>
    <m/>
    <m/>
    <n v="4"/>
    <m/>
    <m/>
    <m/>
    <m/>
    <m/>
    <m/>
  </r>
  <r>
    <n v="376"/>
    <s v="CANETAS PARA QUADRO BRANCO"/>
    <s v="MARCADOR DE QUADRO BRANCO COR AZUL, CORPO CILÍNDRICO EM PLÁSTICO COM TAMPA. CAIXA COM 12 UNIDADES. TINTA DE FÁCIL REMOÇÃO E ALTA QUALIDADE. SECAGEM RÁPIDA. ESCRITA: 2MM. PONTA: ACRÍLICO DE 4 MM. EMBALAGEM - ALT: 6,2 CM; COMP: 13,2 CM; LARG: 8,00 CM."/>
    <m/>
    <n v="16788"/>
    <n v="6"/>
    <m/>
    <m/>
    <n v="1"/>
    <s v="SEAF"/>
    <s v="MATERIAL DE ESCRITÓRIO"/>
    <s v="MATERIAL DE EXPEDIENTE"/>
    <s v="SEAF"/>
    <m/>
    <s v="ATA"/>
    <s v="ADESÃO A ATA"/>
    <x v="9"/>
    <m/>
    <s v="SEAF"/>
    <x v="1"/>
    <d v="2024-04-15T00:00:00"/>
    <x v="0"/>
    <s v="ATRASADO"/>
    <d v="2024-02-01T00:00:00"/>
    <d v="2024-07-30T00:00:00"/>
    <d v="2024-10-11T00:00:00"/>
    <n v="81"/>
    <d v="2024-12-29T00:00:00"/>
    <m/>
    <m/>
    <m/>
    <d v="2024-04-09T00:00:00"/>
    <m/>
    <m/>
    <n v="2"/>
    <n v="2"/>
    <n v="2"/>
    <s v="R$ 8,91"/>
    <m/>
    <m/>
    <m/>
  </r>
  <r>
    <n v="117"/>
    <s v="CARDIOVERSOR"/>
    <m/>
    <m/>
    <n v="29433"/>
    <n v="17"/>
    <n v="1"/>
    <s v="HPR AURORA"/>
    <n v="1"/>
    <s v="SEINFRA/GCR"/>
    <s v="EQUIPAMENTOS"/>
    <s v="EQUIPAMENTO HOSPITALAR"/>
    <s v="SEINFRA"/>
    <m/>
    <s v="LICITAÇÃO"/>
    <s v="PREGÃO ELETRÔNICO"/>
    <x v="10"/>
    <m/>
    <s v="GGLIC"/>
    <x v="6"/>
    <d v="2024-04-12T00:00:00"/>
    <x v="0"/>
    <s v="ATRASADO"/>
    <d v="2023-04-19T00:00:00"/>
    <d v="2023-10-16T00:00:00"/>
    <d v="2024-06-06T00:00:00"/>
    <n v="-207"/>
    <d v="2025-01-07T00:00:00"/>
    <m/>
    <m/>
    <m/>
    <d v="2024-01-23T00:00:00"/>
    <n v="4"/>
    <n v="13"/>
    <m/>
    <m/>
    <m/>
    <s v="R$ 34.450,00"/>
    <m/>
    <s v="Em 23.11 Processo Licitatorio Impugnado - Aguradando aviso novo edital. - PROCESSO DE AQUISIÇÃO EM ANDAMENTO ATRAVÉS DA CI 434/2022 - 35 UNIDADES / ESTOQUE DE 4 UNIDADES ( GAH )._x000a_  PROCESSO LICITATÓRIO ABERTO NO SEI ATRAVÉS DO N° 33.016375/2023-17. ENVIAD"/>
    <s v="ESTRATÉGICO"/>
  </r>
  <r>
    <n v="377"/>
    <s v="CARIMBO DA POLICLINICA"/>
    <s v="CARIMBO AUTO-ENTINTADO MEDINDO 40MMX40MM COM ALMOFADA INTEGRADA PLÁSTICO SUAVE BOTÃO PARA TROCA FACIL E LIMPEZA"/>
    <m/>
    <n v="16352"/>
    <n v="1"/>
    <m/>
    <m/>
    <n v="1"/>
    <s v="SEAF"/>
    <s v="MATERIAL DE ESCRITÓRIO"/>
    <s v="MATERIAL DE EXPEDIENTE"/>
    <s v="SEAF"/>
    <m/>
    <s v="ATA"/>
    <s v="ADESÃO A ATA"/>
    <x v="33"/>
    <m/>
    <s v="SEAF"/>
    <x v="3"/>
    <m/>
    <x v="1"/>
    <s v="CONCLUÍDO"/>
    <d v="2023-01-06T00:00:00"/>
    <d v="2023-07-05T00:00:00"/>
    <d v="2024-12-29T00:00:00"/>
    <s v="CONCLUÍDO"/>
    <d v="2024-12-29T00:00:00"/>
    <d v="2024-07-19T00:00:00"/>
    <s v="ARP 251/2023"/>
    <n v="23"/>
    <d v="2024-03-11T00:00:00"/>
    <m/>
    <m/>
    <m/>
    <m/>
    <n v="1"/>
    <s v="R$ 91,20"/>
    <m/>
    <m/>
    <m/>
  </r>
  <r>
    <n v="844"/>
    <s v="CARIMBOS"/>
    <s v="CARIMBO AUTO-ENTINTADO; MEDINDO 26MMX9MM; COM ALMOFADA INTEGRADA, PLÁSTICO SUAVE; BOTÃO PARA TROCA FÁCIL E LIMPEZA"/>
    <m/>
    <n v="11894"/>
    <n v="8"/>
    <m/>
    <m/>
    <n v="1"/>
    <s v="SEAF"/>
    <s v="MATERIAL DE ESCRITÓRIO"/>
    <s v="MATERIAL DE EXPEDIENTE"/>
    <s v="SEAF"/>
    <m/>
    <s v="ATA"/>
    <s v="ADESÃO A ATA"/>
    <x v="33"/>
    <m/>
    <s v="SEAF"/>
    <x v="3"/>
    <m/>
    <x v="1"/>
    <s v="CONCLUÍDO"/>
    <d v="2023-01-06T00:00:00"/>
    <d v="2023-07-05T00:00:00"/>
    <d v="2024-12-29T00:00:00"/>
    <s v="CONCLUÍDO"/>
    <d v="2024-12-29T00:00:00"/>
    <d v="2024-07-19T00:00:00"/>
    <s v="ARP 251/2023"/>
    <n v="31"/>
    <d v="2024-03-11T00:00:00"/>
    <m/>
    <m/>
    <n v="5"/>
    <n v="3"/>
    <m/>
    <s v="R$ 45,00"/>
    <m/>
    <m/>
    <m/>
  </r>
  <r>
    <n v="378"/>
    <s v="CARRINHO DE BONECA"/>
    <s v="Carrinho de Boneca infantil; Material: Plastico"/>
    <m/>
    <n v="50919"/>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19,90"/>
    <m/>
    <m/>
    <m/>
  </r>
  <r>
    <n v="379"/>
    <s v="CARRINHOS DE PLASTICO"/>
    <s v="CARRINHO DE BRINQUEDO FRICÇÃO DIMENSÕES: 132MM X112MM X192MM - MATERIAL DE FABRICAÇÃO: PLASTICO E METAL"/>
    <m/>
    <n v="45870"/>
    <n v="15"/>
    <m/>
    <m/>
    <n v="2"/>
    <s v="SEAF"/>
    <s v="MATERIAL DIVERSO"/>
    <s v="MATERIAL RECREATIVO"/>
    <s v="SEAF"/>
    <m/>
    <s v="LICITAÇÃO"/>
    <s v="PREGÃO ELETRÔNICO"/>
    <x v="6"/>
    <m/>
    <s v="GCS"/>
    <x v="2"/>
    <d v="2024-04-15T00:00:00"/>
    <x v="0"/>
    <s v="ATRASADO"/>
    <d v="2024-02-23T00:00:00"/>
    <d v="2024-08-21T00:00:00"/>
    <d v="2024-10-15T00:00:00"/>
    <n v="103"/>
    <d v="2024-12-29T00:00:00"/>
    <m/>
    <m/>
    <m/>
    <d v="2023-12-26T00:00:00"/>
    <m/>
    <m/>
    <n v="5"/>
    <n v="5"/>
    <n v="5"/>
    <s v="R$ 29,99"/>
    <m/>
    <m/>
    <m/>
  </r>
  <r>
    <n v="16"/>
    <s v="CARRO DE CURATIVO"/>
    <m/>
    <m/>
    <n v="590"/>
    <n v="8"/>
    <n v="10"/>
    <m/>
    <n v="3"/>
    <s v="SEINFRA/GCR"/>
    <s v="MOBILIÁRIO"/>
    <s v="MÓVEIS HOSPITALARES"/>
    <s v="SEINFRA"/>
    <m/>
    <m/>
    <s v="PREGÃO ELETRÔNICO"/>
    <x v="8"/>
    <s v="NOVA LEI"/>
    <m/>
    <x v="5"/>
    <d v="2024-04-26T00:00:00"/>
    <x v="0"/>
    <s v="A INICIAR"/>
    <d v="2024-03-29T00:00:00"/>
    <d v="2024-09-25T00:00:00"/>
    <d v="2024-11-10T00:00:00"/>
    <n v="138"/>
    <d v="2025-01-07T00:00:00"/>
    <m/>
    <m/>
    <m/>
    <d v="2024-01-23T00:00:00"/>
    <n v="3"/>
    <n v="5"/>
    <m/>
    <m/>
    <m/>
    <s v="R$ 800,00"/>
    <m/>
    <s v="AGUARDANDO AUTORIZAÇÃO PARA AQUISIÇÃO - ATA VIGENTE COM 90 UNIDADES - VENCE 09/12/2022 - 10 ITENS ESTOQUE./ 10 UNIDADES EM ESTOQUE - ATA VIGENTE ATÉ 08/11/2023 - SALDO DE 90 ITENS."/>
    <s v="ESTRATÉGICO ITEM JÁ RESERVADO NO ALMOXARIFADO PARA O HCR._x000a_"/>
  </r>
  <r>
    <n v="119"/>
    <s v="CARRO DE EMERGENCIA"/>
    <m/>
    <m/>
    <n v="41397"/>
    <n v="18"/>
    <n v="15"/>
    <s v="1UN - UPAE MUSTARDINHA (BLOQUEADO)_x000a_  5UN - HPR AURORA_x000a_  10UN - GCR"/>
    <n v="1"/>
    <s v="SEINFRA/GCR"/>
    <s v="MOBILIÁRIO"/>
    <s v="MÓVEIS HOSPITALARES"/>
    <s v="SEINFRA"/>
    <m/>
    <s v="LICITAÇÃO"/>
    <s v="PREGÃO ELETRÔNICO"/>
    <x v="10"/>
    <m/>
    <s v="GGLIC"/>
    <x v="6"/>
    <d v="2024-04-12T00:00:00"/>
    <x v="0"/>
    <s v="ATRASADO"/>
    <d v="2023-04-19T00:00:00"/>
    <d v="2023-10-16T00:00:00"/>
    <d v="2024-06-06T00:00:00"/>
    <n v="-207"/>
    <d v="2025-01-07T00:00:00"/>
    <m/>
    <m/>
    <m/>
    <d v="2024-01-23T00:00:00"/>
    <n v="5"/>
    <n v="13"/>
    <m/>
    <m/>
    <m/>
    <s v="R$ 2.247,33"/>
    <m/>
    <s v="Em 23.11 Processo Licitatorio Impugnado - Aguradando aviso novo edital. - 15 UND EM ESTOQUE - ATA VENCEU EM 28/03/2023._x000a_  PROCESSO LICITATÓRIO ABERTO NO SEI ATRAVÉS DO N° 33.016375/2023-17. ENVIADO PARA GCS EM 20/04/2023"/>
    <s v="18/03: Processo recebido pela UNIJUR GGLIC. Empresas Costa e KSS entraram com recurso. em fase de julgamento. _x000a_09/03: Verificar se esse item é o mesmo que &quot;Carro de Emergência&quot;, CADUM 41397. Recurso recebido e não conhecido pela Pregoeira em 29/02, aguard"/>
  </r>
  <r>
    <n v="381"/>
    <s v="CARTOLINA"/>
    <s v="CARTOLINA, GRAMATURA 180 G, TAMANHO 50 X 70 CM, CORES DIVERSAS."/>
    <m/>
    <n v="2707"/>
    <n v="20"/>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m/>
    <n v="15"/>
    <s v="R$ 0,48"/>
    <m/>
    <m/>
    <m/>
  </r>
  <r>
    <n v="846"/>
    <s v="CARTOLINAS"/>
    <s v="CARTOLINA, GRAMATURA 140 G, TAMANHO 50 X 66 CM, CORES DIVERSAS."/>
    <m/>
    <n v="10665"/>
    <n v="20"/>
    <m/>
    <m/>
    <n v="2"/>
    <s v="SEAF"/>
    <s v="MATERIAL DE ESCRITÓRIO"/>
    <s v="MATERIAL DE EXPEDIENTE"/>
    <s v="SEAF"/>
    <m/>
    <s v="LICITAÇÃO"/>
    <s v="PREGÃO ELETRÔNICO"/>
    <x v="9"/>
    <m/>
    <s v="SEAF"/>
    <x v="1"/>
    <d v="2024-04-15T00:00:00"/>
    <x v="0"/>
    <s v="ATRASADO"/>
    <d v="2024-02-01T00:00:00"/>
    <d v="2024-07-30T00:00:00"/>
    <d v="2024-10-11T00:00:00"/>
    <n v="81"/>
    <d v="2024-12-31T00:00:00"/>
    <m/>
    <m/>
    <m/>
    <d v="2024-04-09T00:00:00"/>
    <m/>
    <m/>
    <m/>
    <n v="20"/>
    <m/>
    <s v="R$ 1,20"/>
    <m/>
    <m/>
    <m/>
  </r>
  <r>
    <n v="384"/>
    <s v="CAVALO INFLAVEL"/>
    <s v="CAVALO INFLAVEL BORRACHA, NAO TOXICO. EFEITOS SONOROS: SOM DE CAVALGADA LUZ: 3 LEDS COLORIDOS COR: AZUL. PRODUTO COM REGISTRO INMETRO / ANVISA NM 300/2002 OCP 0098 CE BRI/BRICS: 00706 18. PRODUTOS DE REFERENCIA: CARETATEK ‎7784292490116 ; UPA EAH19HF4AJ ;"/>
    <m/>
    <n v="50433"/>
    <n v="6"/>
    <m/>
    <m/>
    <n v="1"/>
    <s v="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68,40"/>
    <m/>
    <s v="PLANO DE INVESTIMENTO"/>
    <m/>
  </r>
  <r>
    <n v="643"/>
    <s v="CAVALO SUSPENSO"/>
    <s v="Cavalo Suspenso com apoio de mãos e pés, 10kg_x000a_  Suporta: 120kg_x000a_  Medidas:_x000a_  Comprimento: 90 cm_x000a_  Largura: 71 cm_x000a_  Altura: 1,25 cm"/>
    <n v="3"/>
    <n v="50914"/>
    <n v="3"/>
    <m/>
    <m/>
    <n v="2"/>
    <s v="SERMAC/SEAF"/>
    <s v="MATERIAL DIVERSO"/>
    <s v="ACESSÓRIOS DE REABILITAÇÃO"/>
    <s v="SERMAC"/>
    <m/>
    <m/>
    <s v="PREGÃO ELETRÔNICO"/>
    <x v="0"/>
    <m/>
    <m/>
    <x v="0"/>
    <d v="2024-04-18T00:00:00"/>
    <x v="0"/>
    <s v="ATRASADO"/>
    <d v="2024-03-14T00:00:00"/>
    <d v="2024-09-10T00:00:00"/>
    <d v="2024-10-25T00:00:00"/>
    <n v="123"/>
    <d v="2024-12-29T00:00:00"/>
    <m/>
    <m/>
    <m/>
    <m/>
    <m/>
    <m/>
    <n v="1"/>
    <n v="1"/>
    <n v="1"/>
    <m/>
    <m/>
    <m/>
    <m/>
  </r>
  <r>
    <n v="849"/>
    <s v="CAVALOS FLUTUANTES"/>
    <s v="Material em EVA que oferece estabilidade e resistência durante a flutuação nos exercícios aquáticos. Tamanho G."/>
    <m/>
    <n v="51417"/>
    <n v="1"/>
    <m/>
    <m/>
    <n v="3"/>
    <s v="SEAF"/>
    <s v="MATERIAL DIVERSO"/>
    <s v="MATERIAL RECREATIVO"/>
    <s v="SEAF"/>
    <m/>
    <s v="LICITAÇÃO"/>
    <s v="PREGÃO ELETRÔNICO"/>
    <x v="6"/>
    <m/>
    <s v="GCS"/>
    <x v="2"/>
    <d v="2024-04-15T00:00:00"/>
    <x v="0"/>
    <s v="ATRASADO"/>
    <d v="2024-02-23T00:00:00"/>
    <d v="2024-08-21T00:00:00"/>
    <d v="2024-10-15T00:00:00"/>
    <n v="103"/>
    <d v="2024-12-31T00:00:00"/>
    <m/>
    <m/>
    <m/>
    <d v="2023-12-26T00:00:00"/>
    <m/>
    <m/>
    <m/>
    <n v="1"/>
    <m/>
    <s v="R$ 139,31"/>
    <m/>
    <m/>
    <m/>
  </r>
  <r>
    <n v="386"/>
    <s v="CENTOPEIA COM PESO 1KG"/>
    <s v="Produzido com tecidos diversos (poliamida, poliéster, elastano, algodão), com enchimento revestido. Possui fibra sintética e polímero atóxicos._x000a_  PESO DO PRODUTO: 1 Kg. MEDIDAS (m): 86 cm x 15 cm. (Loja Spider E&amp;P)"/>
    <m/>
    <n v="50897"/>
    <n v="8"/>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3"/>
    <n v="3"/>
    <n v="2"/>
    <m/>
    <m/>
    <s v="ESPECIFICAR ITEM, PARA MELHOR IDENTIFICAÇÃO E POSTERIOR RESPONSÁVEL PELA AQUISIÇÃO!"/>
    <m/>
  </r>
  <r>
    <n v="388"/>
    <s v="CESTA DE BASQUETE"/>
    <s v="01 tabela de basquete com aro, 02 parafusos e porcas de fixação e 8 ganchos, 01 rede de basquete, 01 base com 02 eixos e 01 parafuso com porca, 03 barras de ferro com 02 braçadeiras, 01 bomba de ar manual e 01 bola de plástico. Outras informações: Com bol"/>
    <n v="3"/>
    <n v="45455"/>
    <n v="3"/>
    <m/>
    <m/>
    <n v="2"/>
    <s v="SERMAC"/>
    <s v="MATERIAL DIVERSO"/>
    <s v="MATERIAL RECREATIVO"/>
    <s v="SEAF"/>
    <m/>
    <s v="LICITAÇÃO"/>
    <s v="PREGÃO ELETRÔNICO"/>
    <x v="6"/>
    <m/>
    <s v="GCS"/>
    <x v="2"/>
    <d v="2024-04-15T00:00:00"/>
    <x v="0"/>
    <s v="ATRASADO"/>
    <d v="2024-02-23T00:00:00"/>
    <d v="2024-08-21T00:00:00"/>
    <d v="2024-10-15T00:00:00"/>
    <n v="103"/>
    <d v="2024-12-29T00:00:00"/>
    <m/>
    <m/>
    <m/>
    <d v="2023-12-26T00:00:00"/>
    <m/>
    <m/>
    <n v="1"/>
    <n v="1"/>
    <n v="1"/>
    <m/>
    <m/>
    <m/>
    <m/>
  </r>
  <r>
    <n v="389"/>
    <s v="CESTOS COLORIDOS"/>
    <s v="Organizador de Brinquedos Infantil colorido Organibox Montessoriano (Dimensões: Altura 70 cm | Comprimento 88 cm| Profundidade 30 cm Material: estrutura lateral produzida com MDP Branco 15mm. Hastes em madeira, pinos revestidos de (PVC), caixas de (TNT 80"/>
    <m/>
    <n v="46486"/>
    <n v="6"/>
    <m/>
    <m/>
    <n v="2"/>
    <s v="SERMAC/SEAF"/>
    <s v="MATERIAL DIVERSO"/>
    <s v="UTENSÍLIOS DE USO COMUM"/>
    <s v="SEAF"/>
    <m/>
    <s v="LICITAÇÃO"/>
    <s v="PREGÃO ELETRÔNICO"/>
    <x v="6"/>
    <m/>
    <s v="GCS"/>
    <x v="2"/>
    <d v="2024-04-15T00:00:00"/>
    <x v="0"/>
    <s v="ATRASADO"/>
    <d v="2024-02-23T00:00:00"/>
    <d v="2024-08-21T00:00:00"/>
    <d v="2024-10-15T00:00:00"/>
    <n v="103"/>
    <d v="2024-12-29T00:00:00"/>
    <m/>
    <m/>
    <m/>
    <d v="2023-12-26T00:00:00"/>
    <m/>
    <m/>
    <n v="2"/>
    <n v="2"/>
    <n v="2"/>
    <s v="R$ 269,90"/>
    <m/>
    <m/>
    <m/>
  </r>
  <r>
    <n v="390"/>
    <s v="CICLOERGÔMETRO"/>
    <s v="Mini bicicleta ergométrica com Display, 41D x 25W x 33H centímetros"/>
    <m/>
    <n v="43825"/>
    <n v="6"/>
    <n v="16"/>
    <s v="GGAIS - GGI - GAH"/>
    <n v="3"/>
    <s v="SEINFRA/GCR"/>
    <s v="APOIO"/>
    <s v="MATERIAL DE REABILITAÇÃO"/>
    <s v="SERMAC"/>
    <m/>
    <m/>
    <s v="PREGÃO ELETRÔNICO"/>
    <x v="0"/>
    <s v="NOVA LEI"/>
    <m/>
    <x v="0"/>
    <d v="2024-04-18T00:00:00"/>
    <x v="0"/>
    <s v="ATRASADO"/>
    <d v="2024-03-14T00:00:00"/>
    <d v="2024-09-10T00:00:00"/>
    <d v="2024-10-25T00:00:00"/>
    <n v="123"/>
    <d v="2024-12-29T00:00:00"/>
    <m/>
    <m/>
    <m/>
    <d v="2024-01-23T00:00:00"/>
    <m/>
    <m/>
    <n v="2"/>
    <n v="3"/>
    <n v="1"/>
    <s v="R$ 343,80"/>
    <m/>
    <s v="8 ITENS EM ESTOQUE / ATA VIGENTE ATÉ 05/06/23/ SEM PROCESSO PARA AQUISIÇÃO EM ANDAMENTO. Quantidade em estoque atende a demanda solicitada. Não abrirá processo."/>
    <m/>
  </r>
  <r>
    <n v="391"/>
    <s v="CIRCUITO PSICOMOTOR"/>
    <s v="O Kit Linha Movimento 1 Físico Integral modelo 1128 da Carlu, acompanha 87 peças divididos em 5 obstáculos sendo eles: 4 balizas coloridas, 8 semicírculos graduados coloridos, 4 obstáculos com saltos elevados, 4 arcos coloridos passam por dentro e 1 jogo "/>
    <m/>
    <n v="48007"/>
    <n v="4"/>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1"/>
    <n v="2"/>
    <n v="1"/>
    <m/>
    <m/>
    <m/>
    <m/>
  </r>
  <r>
    <n v="392"/>
    <s v="CLIPS"/>
    <s v="CLIPS 1/0, EM AÇO LATONADO DOURADO, CAIXA COM 100 UNIDADES"/>
    <m/>
    <n v="11625"/>
    <n v="30"/>
    <n v="144"/>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0"/>
    <n v="10"/>
    <n v="10"/>
    <s v="R$ 4,99"/>
    <m/>
    <m/>
    <m/>
  </r>
  <r>
    <n v="393"/>
    <s v="COLA BASTÃO"/>
    <s v="COLA BASTÃO, ATÓXICA, COM FUNDO ROSQUEADO SOB PRESSÃO, COM 21 GRAMAS"/>
    <m/>
    <n v="1047"/>
    <n v="3"/>
    <n v="1385"/>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2,52"/>
    <m/>
    <m/>
    <m/>
  </r>
  <r>
    <n v="1318"/>
    <s v="COLA BRANCA"/>
    <s v="COLA LÍQUIDA A BASE D'ÁGUA NÃO TÓXICA - EMBALAGEM DE 5L NA COR BRANCA"/>
    <m/>
    <n v="43568"/>
    <n v="10"/>
    <n v="820"/>
    <s v="ALMOXARIFADO"/>
    <n v="3"/>
    <s v="SEAF"/>
    <s v="MATERIAL DE ESCRITÓRIO"/>
    <s v="MATERIAL DE EXPEDIENTE"/>
    <s v="SEAF"/>
    <m/>
    <s v="ATA"/>
    <s v="ADESÃO A ATA"/>
    <x v="9"/>
    <m/>
    <s v="SEAF"/>
    <x v="1"/>
    <d v="2024-04-15T00:00:00"/>
    <x v="0"/>
    <s v="ATRASADO"/>
    <d v="2024-02-01T00:00:00"/>
    <d v="2024-07-30T00:00:00"/>
    <d v="2024-10-11T00:00:00"/>
    <n v="81"/>
    <d v="2024-12-29T00:00:00"/>
    <m/>
    <m/>
    <m/>
    <d v="2024-04-09T00:00:00"/>
    <m/>
    <m/>
    <n v="4"/>
    <n v="3"/>
    <n v="3"/>
    <s v="R$ 15,30"/>
    <m/>
    <m/>
    <m/>
  </r>
  <r>
    <n v="1320"/>
    <s v="COLAR CERVICAL FLUTUANTE"/>
    <s v="COLAR CERVICAL G - COLAR CERVICAL RESGATE TIPO &quot;STIFNECK&quot; : TAMANHO &quot;G&quot;,CONFECCIONADO EM POLIPROPILENO DE ALTA DENSIDADE EM 1/6MM,REFORÇADO NA PARTE DA FRENTE COM MAIS UM MILÍMETRO; -REVESTIDO DE ESPUMA MACIA-TIPO E.V.A(ETIL VINIL ACETATO); - FECHO EM VEL"/>
    <n v="3"/>
    <n v="20783"/>
    <n v="8"/>
    <n v="4"/>
    <s v="UPINHAS"/>
    <n v="3"/>
    <s v="SERMAC/SEAF"/>
    <s v="MATERIAL DIVERSO"/>
    <s v="ACESSÓRIOS DE REABILITAÇÃO"/>
    <s v="SERMAC"/>
    <m/>
    <m/>
    <s v="PREGÃO ELETRÔNICO"/>
    <x v="0"/>
    <m/>
    <m/>
    <x v="0"/>
    <d v="2024-04-18T00:00:00"/>
    <x v="0"/>
    <s v="ATRASADO"/>
    <d v="2024-03-14T00:00:00"/>
    <d v="2024-09-10T00:00:00"/>
    <d v="2024-10-25T00:00:00"/>
    <n v="123"/>
    <d v="2024-12-29T00:00:00"/>
    <m/>
    <m/>
    <m/>
    <m/>
    <m/>
    <m/>
    <n v="8"/>
    <m/>
    <m/>
    <s v="R$ 26,64"/>
    <m/>
    <s v="PLANO DE INVESTIMENTO"/>
    <m/>
  </r>
  <r>
    <n v="2152"/>
    <s v="COLCHÃO DE ESPUMA SOLTEIRO PARA BELICHE"/>
    <s v="COLCHÃO DE ESPUMA SOLTEIRO D-33, MEDINDO 0,78 X 1,88 X 0,14 CM."/>
    <m/>
    <n v="33308"/>
    <n v="29"/>
    <m/>
    <m/>
    <n v="1"/>
    <s v="SEINFRA/GCR"/>
    <s v="MOBILIÁRIO"/>
    <s v="MATERIAL DE CAMA, MESA E BANHO"/>
    <s v="SEAF"/>
    <m/>
    <s v="LICITAÇÃO"/>
    <s v="PREGÃO ELETRÔNICO"/>
    <x v="34"/>
    <m/>
    <s v="SEAF"/>
    <x v="1"/>
    <d v="2024-04-20T00:00:00"/>
    <x v="0"/>
    <s v="ATRASADO"/>
    <d v="2024-02-08T00:00:00"/>
    <d v="2024-08-06T00:00:00"/>
    <d v="2024-09-13T00:00:00"/>
    <n v="88"/>
    <d v="2025-01-07T00:00:00"/>
    <m/>
    <m/>
    <m/>
    <d v="2024-01-23T00:00:00"/>
    <n v="4"/>
    <n v="25"/>
    <m/>
    <m/>
    <m/>
    <m/>
    <m/>
    <m/>
    <m/>
  </r>
  <r>
    <n v="1322"/>
    <s v="COLETE FLUTUANTE ADULTO"/>
    <s v="COLAR CERVICAL G - COLAR CERVICAL RESGATE TIPO &quot;STIFNECK&quot; : TAMANHO &quot;G&quot;,CONFECCIONADO EM POLIPROPILENO DE ALTA DENSIDADE EM 1/6MM,REFORÇADO NA PARTE DA FRENTE COM MAIS UM MILÍMETRO; -REVESTIDO DE ESPUMA MACIA-TIPO E.V.A(ETIL VINIL ACETATO); - FECHO EM VEL"/>
    <n v="3"/>
    <n v="20783"/>
    <n v="4"/>
    <m/>
    <m/>
    <n v="3"/>
    <s v="SERMAC/SEAF"/>
    <s v="MATERIAL DIVERSO"/>
    <s v="ACESSÓRIOS DE REABILITAÇÃO"/>
    <s v="SERMAC"/>
    <m/>
    <m/>
    <s v="PREGÃO ELETRÔNICO"/>
    <x v="0"/>
    <m/>
    <m/>
    <x v="0"/>
    <d v="2024-04-18T00:00:00"/>
    <x v="0"/>
    <s v="ATRASADO"/>
    <d v="2024-03-14T00:00:00"/>
    <d v="2024-09-10T00:00:00"/>
    <d v="2024-10-25T00:00:00"/>
    <n v="123"/>
    <d v="2024-12-29T00:00:00"/>
    <m/>
    <m/>
    <m/>
    <m/>
    <m/>
    <m/>
    <n v="4"/>
    <m/>
    <m/>
    <s v="R$ 74,61"/>
    <m/>
    <s v="PLANO DE INVESTIMENTO"/>
    <m/>
  </r>
  <r>
    <n v="1323"/>
    <s v="COLETE FLUTUANTE INFANTIL"/>
    <s v="COLAR CERVICAL G - COLAR CERVICAL RESGATE TIPO &quot;STIFNECK&quot; : TAMANHO &quot;G&quot;,CONFECCIONADO EM POLIPROPILENO DE ALTA DENSIDADE EM 1/6MM,REFORÇADO NA PARTE DA FRENTE COM MAIS UM MILÍMETRO; -REVESTIDO DE ESPUMA MACIA-TIPO E.V.A(ETIL VINIL ACETATO); - FECHO EM VEL"/>
    <n v="3"/>
    <n v="20783"/>
    <n v="4"/>
    <m/>
    <m/>
    <n v="3"/>
    <s v="SERMAC/SEAF"/>
    <s v="MATERIAL DIVERSO"/>
    <s v="ACESSÓRIOS DE REABILITAÇÃO"/>
    <s v="SERMAC"/>
    <m/>
    <m/>
    <s v="PREGÃO ELETRÔNICO"/>
    <x v="0"/>
    <m/>
    <m/>
    <x v="0"/>
    <d v="2024-04-18T00:00:00"/>
    <x v="0"/>
    <s v="ATRASADO"/>
    <d v="2024-03-14T00:00:00"/>
    <d v="2024-09-10T00:00:00"/>
    <d v="2024-10-25T00:00:00"/>
    <n v="123"/>
    <d v="2024-12-29T00:00:00"/>
    <m/>
    <m/>
    <m/>
    <m/>
    <m/>
    <m/>
    <n v="4"/>
    <m/>
    <m/>
    <s v="R$ 36,58"/>
    <m/>
    <s v="PLANO DE INVESTIMENTO"/>
    <m/>
  </r>
  <r>
    <n v="394"/>
    <s v="COLHERES DE SILICONE PEQUENAS"/>
    <s v="Cabo: (Parte Interna): 100% Nailon, (Parte Externa): 100% Polipropileno (PP), Ponta: 100% Silicone. Livre de BPA e ftalatos. Produto 100% atoxico."/>
    <m/>
    <n v="47676"/>
    <n v="9"/>
    <m/>
    <m/>
    <n v="1"/>
    <s v="SERMAC/SEAF"/>
    <s v="MATERIAL DIVERSO"/>
    <s v="UTENSÍLIOS DE USO COMUM"/>
    <s v="SEAF"/>
    <m/>
    <s v="ATA"/>
    <s v="ADESÃO A ATA"/>
    <x v="1"/>
    <m/>
    <s v="GCS"/>
    <x v="1"/>
    <d v="2024-04-28T00:00:00"/>
    <x v="0"/>
    <s v="ATRASADO"/>
    <d v="2024-02-02T00:00:00"/>
    <d v="2024-07-31T00:00:00"/>
    <d v="2024-09-30T00:00:00"/>
    <n v="82"/>
    <d v="2024-12-29T00:00:00"/>
    <m/>
    <m/>
    <m/>
    <d v="2023-12-26T00:00:00"/>
    <m/>
    <m/>
    <n v="3"/>
    <n v="3"/>
    <n v="3"/>
    <s v="R$ 24,24"/>
    <m/>
    <m/>
    <m/>
  </r>
  <r>
    <n v="120"/>
    <s v="COLPOSCÓPIO"/>
    <m/>
    <m/>
    <n v="38453"/>
    <n v="2"/>
    <m/>
    <m/>
    <n v="3"/>
    <s v="SEINFRA/GCR"/>
    <s v="EQUIPAMENTOS"/>
    <s v="MMH/UTENSÍLIOS HOSPITLARES"/>
    <s v="SEINFRA"/>
    <s v="SEINFRA"/>
    <s v="LICITAÇÃO"/>
    <s v="PREGÃO ELETRÔNICO"/>
    <x v="35"/>
    <m/>
    <s v="GGLIC"/>
    <x v="3"/>
    <m/>
    <x v="1"/>
    <s v="CONCLUÍDO"/>
    <d v="2022-04-01T00:00:00"/>
    <d v="2022-09-28T00:00:00"/>
    <d v="2024-09-19T00:00:00"/>
    <s v="CONCLUÍDO"/>
    <d v="2025-01-07T00:00:00"/>
    <d v="2024-09-19T00:00:00"/>
    <s v="039/2022"/>
    <n v="23"/>
    <d v="2024-01-23T00:00:00"/>
    <n v="1"/>
    <n v="1"/>
    <m/>
    <m/>
    <m/>
    <s v="R$ 11.987,73"/>
    <m/>
    <s v="02 UND EM ESTOQUE/ PROCESSO LICITATÓRIO EM ANDAMENTO._x000a_  CI 422/2022 - P.E 039/2022 (ITEM ADJUDICADO - LOTE 1 -38 UND)."/>
    <m/>
  </r>
  <r>
    <n v="121"/>
    <s v="COLUNA OFTALMOLÓGICA"/>
    <m/>
    <m/>
    <n v="33240"/>
    <n v="1"/>
    <n v="6"/>
    <s v="GCR"/>
    <n v="3"/>
    <s v="SEINFRA/GCR"/>
    <s v="EQUIPAMENTOS"/>
    <s v="EQUIPAMENTO HOSPITALAR"/>
    <s v="SEINFRA"/>
    <m/>
    <s v="ATA"/>
    <s v="ADESÃO A ATA"/>
    <x v="36"/>
    <m/>
    <s v="SEINFRA"/>
    <x v="3"/>
    <m/>
    <x v="1"/>
    <s v="CONCLUÍDO"/>
    <d v="2023-02-17T00:00:00"/>
    <d v="2023-08-16T00:00:00"/>
    <d v="2024-10-30T00:00:00"/>
    <s v="CONCLUÍDO"/>
    <d v="2025-01-07T00:00:00"/>
    <d v="2024-10-30T00:00:00"/>
    <s v="433/2023"/>
    <n v="6"/>
    <d v="2024-01-23T00:00:00"/>
    <n v="0"/>
    <n v="1"/>
    <m/>
    <m/>
    <m/>
    <s v="R$ 10.900,00"/>
    <m/>
    <s v="AGUARDANDO AUTORIZAÇÃO PARA AQUISIÇÃO - ATA VIGENTE ATÉ 04/10/2023 - 6 UNIDADES"/>
    <s v="ESTRATÉGICO"/>
  </r>
  <r>
    <n v="2189"/>
    <s v="COMPRESSOR "/>
    <m/>
    <m/>
    <m/>
    <m/>
    <m/>
    <m/>
    <m/>
    <m/>
    <m/>
    <s v="EQUIPAMENTO HOSPITALAR"/>
    <s v="SEINFRA"/>
    <m/>
    <m/>
    <m/>
    <x v="8"/>
    <m/>
    <m/>
    <x v="8"/>
    <m/>
    <x v="2"/>
    <s v="A INICIAR"/>
    <m/>
    <m/>
    <m/>
    <m/>
    <m/>
    <m/>
    <m/>
    <m/>
    <m/>
    <m/>
    <m/>
    <m/>
    <m/>
    <m/>
    <m/>
    <m/>
    <m/>
    <m/>
  </r>
  <r>
    <n v="395"/>
    <s v="COMPUTADOR"/>
    <s v="MICROCOMPUTADOR TIPO 03, CONFORME ESPECIFICAÇÕES DA EMPREL NO MENU DO PORTAL DE COMPRAS"/>
    <m/>
    <n v="12002"/>
    <n v="37"/>
    <n v="957"/>
    <m/>
    <n v="1"/>
    <s v="GGSD"/>
    <s v="EQUIPAMENTOS"/>
    <s v="EQUIPAMENTOS DE TI"/>
    <s v="GGSD"/>
    <m/>
    <m/>
    <s v="PREGÃO ELETRÔNICO"/>
    <x v="8"/>
    <m/>
    <m/>
    <x v="4"/>
    <m/>
    <x v="1"/>
    <s v="CONCLUÍDO"/>
    <m/>
    <m/>
    <m/>
    <s v="CONCLUÍDO"/>
    <d v="2024-12-29T00:00:00"/>
    <m/>
    <m/>
    <m/>
    <m/>
    <m/>
    <m/>
    <n v="15"/>
    <n v="14"/>
    <n v="8"/>
    <s v="R$ 4724,80"/>
    <s v="R$ 283.488,00"/>
    <s v="GTIC ANALISANDO A POSSIBILIDADE DE RESERVAR DA NOVA COMPRA DE COMPUTADORES OU POSSIBILIDADE DE UM ADITIVO"/>
    <m/>
  </r>
  <r>
    <n v="865"/>
    <s v="CONJUNTO COM 6 BANCOS DE MADEIRA INTEGRADOS"/>
    <s v="BANCOS TERAPEUTICOS OS BANCOS SE ENCAIXAM ENTRE SI. MATERIAL MADEIRA, kit com 6"/>
    <n v="3"/>
    <n v="50432"/>
    <n v="6"/>
    <m/>
    <m/>
    <n v="1"/>
    <s v="SERMAC"/>
    <s v="MATERIAL DIVERSO"/>
    <s v="ACESSÓRIOS DE REABILITAÇÃO"/>
    <s v="SERMAC"/>
    <m/>
    <m/>
    <s v="PREGÃO ELETRÔNICO"/>
    <x v="0"/>
    <m/>
    <m/>
    <x v="0"/>
    <d v="2024-04-18T00:00:00"/>
    <x v="0"/>
    <s v="ATRASADO"/>
    <d v="2024-03-14T00:00:00"/>
    <d v="2024-09-10T00:00:00"/>
    <d v="2024-10-25T00:00:00"/>
    <n v="123"/>
    <d v="2024-12-29T00:00:00"/>
    <m/>
    <m/>
    <m/>
    <m/>
    <m/>
    <m/>
    <n v="2"/>
    <n v="2"/>
    <n v="2"/>
    <m/>
    <m/>
    <m/>
    <m/>
  </r>
  <r>
    <n v="123"/>
    <s v="CONJUNTO LARINGOSCÓPIO ADULTO"/>
    <m/>
    <m/>
    <n v="45264"/>
    <n v="28"/>
    <n v="6"/>
    <s v=" GCR_x000a_"/>
    <n v="3"/>
    <s v="SEINFRA/GCR"/>
    <s v="EQUIPAMENTOS"/>
    <s v="EQUIPAMENTO HOSPITALAR"/>
    <s v="SEINFRA"/>
    <m/>
    <m/>
    <s v="PREGÃO ELETRÔNICO"/>
    <x v="8"/>
    <s v="NOVA LEI"/>
    <m/>
    <x v="5"/>
    <d v="2024-04-26T00:00:00"/>
    <x v="0"/>
    <s v="A INICIAR"/>
    <d v="2024-03-29T00:00:00"/>
    <d v="2024-09-25T00:00:00"/>
    <d v="2024-11-10T00:00:00"/>
    <n v="138"/>
    <d v="2025-01-07T00:00:00"/>
    <m/>
    <m/>
    <m/>
    <d v="2024-01-23T00:00:00"/>
    <n v="1"/>
    <n v="27"/>
    <m/>
    <m/>
    <m/>
    <s v="R$ 855,00"/>
    <m/>
    <s v="AGUARDANDO AUTORIZAÇÃO PARA AQUISIÇÃO - 03 ITENS EM ESTOQUE/ 3 ATAS VIGENTES ATÉ 29/08/2023 (75 ITENS); 30/08/2023 (25 ITENS); 26/10/2023 (50 ITENS)."/>
    <s v="ESTRATÉGICO"/>
  </r>
  <r>
    <n v="124"/>
    <s v="CONJUNTO LARINGOSCÓPIO NEONATAL"/>
    <m/>
    <m/>
    <n v="6719"/>
    <n v="6"/>
    <n v="2"/>
    <s v="GCR"/>
    <n v="3"/>
    <s v="SEINFRA/GCR"/>
    <s v="EQUIPAMENTOS"/>
    <s v="EQUIPAMENTO HOSPITALAR"/>
    <s v="SEINFRA"/>
    <s v="SEINFRA"/>
    <s v="LICITAÇÃO"/>
    <s v="PREGÃO ELETRÔNICO"/>
    <x v="37"/>
    <m/>
    <s v="SEINFRA"/>
    <x v="3"/>
    <m/>
    <x v="1"/>
    <s v="CONCLUÍDO"/>
    <d v="2023-04-03T00:00:00"/>
    <d v="2023-09-30T00:00:00"/>
    <d v="2024-09-28T00:00:00"/>
    <s v="CONCLUÍDO"/>
    <d v="2025-01-07T00:00:00"/>
    <d v="2024-09-28T00:00:00"/>
    <s v="379/2023"/>
    <n v="100"/>
    <d v="2024-01-23T00:00:00"/>
    <n v="0"/>
    <n v="6"/>
    <m/>
    <m/>
    <m/>
    <s v="R$ 1.160,00"/>
    <m/>
    <s v="ESTOQUE DE 04 UNIDADES - PROGRAMA GCR _x000a_  PROCESSO LICITATÓRIO ABERTO NO SEI ATRAVÉS DO N° 33.013586/2023-90 - 04/04/2023"/>
    <s v="ESTRATÉGICO"/>
  </r>
  <r>
    <n v="125"/>
    <s v="CONJUNTO LARINGOSCÓPIO PEDIÁTRICO"/>
    <m/>
    <m/>
    <n v="18293"/>
    <n v="28"/>
    <n v="14"/>
    <s v="GCR"/>
    <n v="3"/>
    <s v="SEINFRA/GCR"/>
    <s v="EQUIPAMENTOS"/>
    <s v="EQUIPAMENTO HOSPITALAR"/>
    <s v="SEINFRA"/>
    <s v="SEINFRA"/>
    <s v="LICITAÇÃO"/>
    <s v="PREGÃO ELETRÔNICO"/>
    <x v="37"/>
    <m/>
    <s v="SEINFRA"/>
    <x v="3"/>
    <m/>
    <x v="1"/>
    <s v="CONCLUÍDO"/>
    <d v="2023-04-03T00:00:00"/>
    <d v="2023-09-30T00:00:00"/>
    <d v="2024-09-28T00:00:00"/>
    <s v="CONCLUÍDO"/>
    <d v="2025-01-07T00:00:00"/>
    <d v="2024-09-28T00:00:00"/>
    <s v="378/2023 - 379/2023"/>
    <n v="100"/>
    <d v="2024-01-23T00:00:00"/>
    <n v="1"/>
    <n v="27"/>
    <m/>
    <m/>
    <m/>
    <s v="R$ 939,07"/>
    <m/>
    <s v="14 UND EM ESTOQUE / SEM ATA VIGENTE_x000a_  PROCESSO LICITATÓRIO ABERTO NO SEI ATRAVÉS DO N° 33.013586/2023-90 - 04/04/2023"/>
    <s v="ESTRATÉGICO"/>
  </r>
  <r>
    <n v="406"/>
    <s v="CONSOLE XBOX ONE 1TB (ELITE EDITION) - MICROSOFT"/>
    <s v="CONSOLE MICROSOFT XBOX ONE, 1TB, COM SENSOR KINECT, 4 CONTROLES SEM FIO: PROCESSADOR: AMD JAGUAR OCTACORE DE 1.6 GHZ OU SUPERIOR; DISCO RÍGIDO INTERNO DE 1 TB; MEMÓRIA RAM DE 8 GB DDR3; GPU: AMD RADEON GCN COM 768 NÚCLEOS DE 800 MHZ; LEITOR DE BLU-RAY; CO"/>
    <m/>
    <n v="42300"/>
    <n v="4"/>
    <m/>
    <m/>
    <n v="2"/>
    <s v="GGSD"/>
    <s v="EQUIPAMENTOS"/>
    <s v="EQUIPAMENTOS DE TI"/>
    <s v="GGSD"/>
    <m/>
    <m/>
    <s v="PREGÃO ELETRÔNICO"/>
    <x v="8"/>
    <m/>
    <m/>
    <x v="5"/>
    <d v="2024-04-26T00:00:00"/>
    <x v="0"/>
    <s v="A INICIAR"/>
    <m/>
    <m/>
    <m/>
    <s v="SEM PACTUAÇÃO"/>
    <d v="2024-12-29T00:00:00"/>
    <m/>
    <m/>
    <m/>
    <m/>
    <m/>
    <m/>
    <n v="1"/>
    <n v="2"/>
    <n v="1"/>
    <s v="R$ 3500,00"/>
    <s v="R$ 17.500,00"/>
    <m/>
    <m/>
  </r>
  <r>
    <n v="126"/>
    <s v="CONSULTORIO ODONTOLÓGICO"/>
    <m/>
    <m/>
    <n v="37438"/>
    <n v="7"/>
    <n v="3"/>
    <m/>
    <n v="1"/>
    <s v="SEAB"/>
    <s v="EQUIPAMENTOS"/>
    <s v="EQUIPAMENTO ODONTOLÓGICO"/>
    <s v="SEAB"/>
    <s v="SEAB"/>
    <s v="LICITAÇÃO"/>
    <s v="PREGÃO ELETRÔNICO"/>
    <x v="4"/>
    <m/>
    <s v="SEAB"/>
    <x v="3"/>
    <m/>
    <x v="1"/>
    <s v="CONCLUÍDO"/>
    <d v="2022-09-27T00:00:00"/>
    <d v="2023-03-26T00:00:00"/>
    <d v="2025-01-07T00:00:00"/>
    <s v="CONCLUÍDO"/>
    <d v="2025-01-07T00:00:00"/>
    <d v="2024-11-24T00:00:00"/>
    <s v="470/2023"/>
    <n v="38"/>
    <d v="2023-12-26T00:00:00"/>
    <m/>
    <n v="7"/>
    <m/>
    <m/>
    <m/>
    <s v="R$ 18.000,00"/>
    <m/>
    <s v="28 UNIDADES EM ESTOQUE - PROGRAMA SAUDE BUCAL / DEVOLUÇÕES E REMANEJAMENTO."/>
    <m/>
  </r>
  <r>
    <n v="407"/>
    <s v="COPOS"/>
    <s v="COPO ECOLÓGICO COM CAPACIDADE DE 400ML FABRICADO EM PP (POLIPROPILENO) , COM BOCA LARGA E FUNDO CÔNCAVO.TENDO UM TAMANHO TOTAL DO COPO DE 235 X 140MM E ÁREA DE IMPRESSÃO 188 X 117MM"/>
    <n v="3"/>
    <n v="46271"/>
    <n v="15"/>
    <m/>
    <m/>
    <n v="2"/>
    <s v="SERMAC"/>
    <s v="MATERIAL DIVERSO"/>
    <s v="MATERIAL DE COPA E COZINHA"/>
    <s v="SEAF"/>
    <m/>
    <s v="ATA"/>
    <s v="ADESÃO A ATA"/>
    <x v="1"/>
    <m/>
    <s v="GCS"/>
    <x v="1"/>
    <d v="2024-04-28T00:00:00"/>
    <x v="0"/>
    <s v="ATRASADO"/>
    <d v="2024-02-02T00:00:00"/>
    <d v="2024-07-31T00:00:00"/>
    <d v="2024-09-30T00:00:00"/>
    <n v="82"/>
    <d v="2024-12-29T00:00:00"/>
    <m/>
    <m/>
    <m/>
    <d v="2023-12-26T00:00:00"/>
    <m/>
    <m/>
    <n v="5"/>
    <n v="5"/>
    <n v="5"/>
    <m/>
    <m/>
    <m/>
    <m/>
  </r>
  <r>
    <n v="871"/>
    <s v="CORDA DE ALPINISMO"/>
    <s v="PEÇA DE CORDA TIPO RAPEL PRETA CORDA TRANÇADA DE POLIAMIDA 12MM CONSTITUÍDA EM TRANÇADO TRIPLO E ALMA CENTRAL."/>
    <n v="3"/>
    <n v="25955"/>
    <n v="6"/>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2"/>
    <n v="2"/>
    <n v="2"/>
    <m/>
    <m/>
    <m/>
    <m/>
  </r>
  <r>
    <n v="408"/>
    <s v="CORRETIVO EM FITA"/>
    <s v="CORRETIVO EM FITA 4MMX10M, COM TAMPA. MARCAS DE REFERÊNCIA: FABER CASTELL, JOCAR."/>
    <m/>
    <n v="48816"/>
    <n v="1"/>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m/>
    <m/>
    <n v="1"/>
    <s v="R$ 9,99"/>
    <m/>
    <m/>
    <m/>
  </r>
  <r>
    <n v="872"/>
    <s v="COZINHA INFANTIL"/>
    <s v="Kit Cozinha De Brinquedo Completa Infantil Sai Água E Som"/>
    <m/>
    <n v="51419"/>
    <n v="9"/>
    <m/>
    <m/>
    <n v="1"/>
    <s v="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114,91"/>
    <m/>
    <m/>
    <m/>
  </r>
  <r>
    <n v="409"/>
    <s v="CUBO AVD (INFANTIL/ADULTO)"/>
    <s v="Cubo De Atividade - C/ Até 6 Atividades Psicomotricidade (Durante a brincadeira com os cubos, a criança é levada a desenvolver a habilidade necessária para desempenhar atividades relacionadas ao ato de se vestir: abotoar botões e colchetes, abrir e fechar"/>
    <m/>
    <n v="50900"/>
    <n v="13"/>
    <m/>
    <m/>
    <n v="1"/>
    <s v="SEAF"/>
    <s v="MATERIAL DIVERSO"/>
    <s v="MATERIAL RECREATIVO"/>
    <s v="SEAF"/>
    <m/>
    <s v="LICITAÇÃO"/>
    <s v="PREGÃO ELETRÔNICO"/>
    <x v="6"/>
    <m/>
    <s v="GCS"/>
    <x v="2"/>
    <d v="2024-04-15T00:00:00"/>
    <x v="0"/>
    <s v="ATRASADO"/>
    <d v="2024-02-23T00:00:00"/>
    <d v="2024-08-21T00:00:00"/>
    <d v="2024-10-15T00:00:00"/>
    <n v="103"/>
    <d v="2024-12-29T00:00:00"/>
    <m/>
    <m/>
    <m/>
    <d v="2023-12-26T00:00:00"/>
    <m/>
    <m/>
    <n v="5"/>
    <n v="3"/>
    <n v="5"/>
    <s v="R$ 160,41"/>
    <m/>
    <m/>
    <m/>
  </r>
  <r>
    <n v="2156"/>
    <s v="CUFÔMETRO"/>
    <m/>
    <m/>
    <n v="45919"/>
    <n v="2"/>
    <m/>
    <m/>
    <n v="2"/>
    <s v="SEINFRA/GCR"/>
    <m/>
    <s v="MMH/UTENSÍLIOS HOSPITLARES"/>
    <s v="SEINFRA"/>
    <m/>
    <m/>
    <s v="PREGÃO ELETRÔNICO"/>
    <x v="8"/>
    <s v="NOVA LEI"/>
    <m/>
    <x v="5"/>
    <d v="2024-04-26T00:00:00"/>
    <x v="0"/>
    <s v="A INICIAR"/>
    <d v="2024-03-29T00:00:00"/>
    <d v="2024-09-25T00:00:00"/>
    <d v="2024-11-10T00:00:00"/>
    <n v="138"/>
    <d v="2025-01-07T00:00:00"/>
    <m/>
    <m/>
    <m/>
    <d v="2024-01-23T00:00:00"/>
    <n v="0"/>
    <n v="2"/>
    <m/>
    <m/>
    <m/>
    <m/>
    <m/>
    <m/>
    <m/>
  </r>
  <r>
    <n v="876"/>
    <s v="CUNHA DE ESPUMA 50x30x30"/>
    <s v="CUNHA MÉDIA EM ESPUMA.CUNHA DE POSICIONAMENTO. CONFECCIONADO EM ESPUMA REVESTIDO EM COURVIN RESISTENTE. TAMANHO: MÉDIO. DIMENSÕES APROXIMADAS, DE NO MÍNIMO: 50CM (ALTURA) X 50CM (LARGURA) X 30CM(COMPRIMENTO). ACOMPANHA: DEMAIS COMPONENTES E ACESSÓRIOS NEC"/>
    <n v="3"/>
    <n v="43747"/>
    <n v="6"/>
    <m/>
    <m/>
    <n v="2"/>
    <s v="SERMAC/SEAF"/>
    <s v="MATERIAL DIVERSO"/>
    <s v="ACESSÓRIOS DE REABILITAÇÃO"/>
    <s v="SERMAC"/>
    <m/>
    <m/>
    <s v="PREGÃO ELETRÔNICO"/>
    <x v="0"/>
    <m/>
    <m/>
    <x v="0"/>
    <d v="2024-04-18T00:00:00"/>
    <x v="0"/>
    <s v="ATRASADO"/>
    <d v="2024-03-14T00:00:00"/>
    <d v="2024-09-10T00:00:00"/>
    <d v="2024-10-25T00:00:00"/>
    <n v="123"/>
    <d v="2024-12-29T00:00:00"/>
    <m/>
    <m/>
    <m/>
    <m/>
    <m/>
    <m/>
    <n v="2"/>
    <n v="4"/>
    <m/>
    <s v="R$ 206,53"/>
    <m/>
    <m/>
    <m/>
  </r>
  <r>
    <n v="127"/>
    <s v="DETECTOR FETAL DE MESA"/>
    <m/>
    <m/>
    <n v="6528"/>
    <n v="1"/>
    <n v="22"/>
    <s v="DEABGD/GAB (SEAB)- GCR - HOSPITAL DA CRIANÇA"/>
    <n v="3"/>
    <s v="SEINFRA/GCR"/>
    <s v="EQUIPAMENTOS"/>
    <s v="EQUIPAMENTO HOSPITALAR"/>
    <s v="SEINFRA"/>
    <s v="SEINFRA"/>
    <s v="LICITAÇÃO"/>
    <s v="PREGÃO ELETRÔNICO"/>
    <x v="35"/>
    <m/>
    <s v="GGLIC"/>
    <x v="3"/>
    <m/>
    <x v="1"/>
    <s v="CONCLUÍDO"/>
    <d v="2023-02-17T00:00:00"/>
    <d v="2023-08-16T00:00:00"/>
    <d v="2024-09-19T00:00:00"/>
    <s v="CONCLUÍDO"/>
    <d v="2025-01-07T00:00:00"/>
    <d v="2024-09-19T00:00:00"/>
    <s v="039/2022"/>
    <n v="50"/>
    <d v="2024-01-23T00:00:00"/>
    <n v="0"/>
    <n v="1"/>
    <m/>
    <m/>
    <m/>
    <s v="R$ 795,33"/>
    <m/>
    <s v="ESTOQUE DE 61 UNIDADES EM ESTOQUE - PROGRAMA GCR._x000a_  PROCESSO DE AQUISIÇÃO EM ANDAMENTO - CI 422/2022 - ITEM ADJUDICADO (LOTE 03) - 50 UND."/>
    <s v="ESTRATÉGICO"/>
  </r>
  <r>
    <n v="128"/>
    <s v="DINAMÔMETRO"/>
    <m/>
    <m/>
    <n v="50572"/>
    <n v="4"/>
    <m/>
    <m/>
    <d v="2023-01-01T00:00:00"/>
    <s v="SEINFRA/GCR"/>
    <s v="APOIO"/>
    <s v="MMH/UTENSÍLIOS HOSPITLARES"/>
    <s v="SEINFRA"/>
    <m/>
    <m/>
    <s v="PREGÃO ELETRÔNICO"/>
    <x v="8"/>
    <s v="FRACASADO "/>
    <m/>
    <x v="5"/>
    <d v="2024-04-26T00:00:00"/>
    <x v="0"/>
    <s v="A INICIAR"/>
    <d v="2024-03-29T00:00:00"/>
    <d v="2024-09-25T00:00:00"/>
    <d v="2024-11-10T00:00:00"/>
    <n v="138"/>
    <d v="2025-01-07T00:00:00"/>
    <m/>
    <m/>
    <m/>
    <d v="2024-01-23T00:00:00"/>
    <m/>
    <n v="4"/>
    <m/>
    <m/>
    <m/>
    <s v="R$ 1.319,78"/>
    <m/>
    <s v="Em 23.11 Item fracassado, reabrir processo. - SEM ATA VIGENTE / SEM ESTOQUE - PROCESSO ABERTO NO SEI ATRAVÉS DO N° 33.013681/2023-93 - ENVIADO A GCS EM 05/04/2023."/>
    <s v="26/03: SEM ATA E SEM ESTOQUE ITEM FRACASSADO"/>
  </r>
  <r>
    <n v="417"/>
    <s v="DISCO DE PROPRIOCEPÇÃO"/>
    <s v="Características -Diâmetro: 33cm - Produto vinílico, atóxico e inflável - Peso: 1 kg - Inflável"/>
    <n v="3"/>
    <n v="28629"/>
    <n v="12"/>
    <m/>
    <m/>
    <n v="3"/>
    <s v="SEINFRA/GCR"/>
    <s v="EQUIPAMENTOS"/>
    <s v="ACESSÓRIOS DE REABILITAÇÃO"/>
    <s v="SERMAC"/>
    <m/>
    <m/>
    <s v="PREGÃO ELETRÔNICO"/>
    <x v="0"/>
    <m/>
    <m/>
    <x v="0"/>
    <d v="2024-04-18T00:00:00"/>
    <x v="0"/>
    <s v="ATRASADO"/>
    <d v="2024-03-14T00:00:00"/>
    <d v="2024-09-10T00:00:00"/>
    <d v="2024-10-25T00:00:00"/>
    <n v="123"/>
    <d v="2024-12-29T00:00:00"/>
    <m/>
    <m/>
    <m/>
    <m/>
    <m/>
    <m/>
    <n v="5"/>
    <n v="4"/>
    <n v="3"/>
    <s v="R$ 104,18"/>
    <m/>
    <s v="2 UNIDADES EM ESTOQUE / ATA VIGENTE ATE 02/06/2023 / SEI PARA AQUISIÇÃO EM ANDAMENTO 33016771/2023-36 - - PROCESSO INICIADO DIA 20/04/2023 E FRACASSOU, TEREMOS QUE REINICIAR"/>
    <m/>
  </r>
  <r>
    <n v="885"/>
    <s v="DISPENSADOR DE ÁLCOOL GEL"/>
    <s v="DISPENSADOR PARA ÁLCOOL EM GEL, EM AÇO, EM FORMATO DE TOTEM COM ACIONAMENTO EM PEDAL MECÂNICO. CAPACIDADE DE 1 LITRO. ESTRUTURA FABRICADA EM CHAPA DE AÇO CARBONO COM ESPESSURA DE MÍNIMA 0,9 MM E MÁXIMA 1,9 MM. SISTEMA DE NIVELAMENTO: SAPATAS NIVELADORAS P"/>
    <m/>
    <n v="47938"/>
    <n v="322"/>
    <n v="868"/>
    <m/>
    <n v="3"/>
    <s v="SEAF"/>
    <s v="MATERIAL DIVERSO"/>
    <s v="UTENSÍLIOS DE USO COMUM"/>
    <s v="SEAF"/>
    <m/>
    <s v="ATA"/>
    <s v="ADESÃO A ATA"/>
    <x v="1"/>
    <m/>
    <s v="GCS"/>
    <x v="4"/>
    <d v="2024-04-28T00:00:00"/>
    <x v="1"/>
    <s v="CONCLUÍDO"/>
    <d v="2024-02-02T00:00:00"/>
    <d v="2024-07-31T00:00:00"/>
    <d v="2024-11-15T00:00:00"/>
    <s v="CONCLUÍDO"/>
    <d v="2024-12-29T00:00:00"/>
    <m/>
    <m/>
    <m/>
    <d v="2023-12-26T00:00:00"/>
    <m/>
    <n v="300"/>
    <n v="9"/>
    <n v="6"/>
    <n v="7"/>
    <s v="R$ 29,09"/>
    <m/>
    <m/>
    <s v="15/03: Não há ATA pelo quantitativo em estoque.   _x000a_12/03: Processo na GCS desde 22/02 para cotações"/>
  </r>
  <r>
    <n v="426"/>
    <s v="DISPENSADOR DE SABÃO LÍQUIDO"/>
    <s v="DISPENSADOR PARA SABÃO EM PLÁSTICO DIMENSÕES: 263 X 138 X 126MM"/>
    <m/>
    <n v="45715"/>
    <n v="336"/>
    <m/>
    <m/>
    <n v="3"/>
    <s v="SEAF"/>
    <s v="MATERIAL DIVERSO"/>
    <s v="UTENSÍLIOS DE USO COMUM"/>
    <s v="SEAF"/>
    <m/>
    <s v="ATA"/>
    <s v="ADESÃO A ATA"/>
    <x v="1"/>
    <m/>
    <s v="GCS"/>
    <x v="3"/>
    <d v="2024-04-28T00:00:00"/>
    <x v="1"/>
    <s v="CONCLUÍDO"/>
    <d v="2024-02-02T00:00:00"/>
    <d v="2024-07-31T00:00:00"/>
    <d v="2024-11-15T00:00:00"/>
    <s v="CONCLUÍDO"/>
    <d v="2024-12-29T00:00:00"/>
    <d v="2024-07-19T00:00:00"/>
    <s v="024/2023"/>
    <n v="195"/>
    <d v="2024-03-11T00:00:00"/>
    <m/>
    <n v="300"/>
    <n v="15"/>
    <n v="9"/>
    <n v="12"/>
    <s v="R$ 69,90"/>
    <m/>
    <m/>
    <m/>
  </r>
  <r>
    <n v="898"/>
    <s v="DISPENSADOR DE SENHA COM BOBINA"/>
    <s v="Dispensador Manual de Senhas Bico de Pato para Bobinas em Rolos com Tickets Pré-Numerados"/>
    <m/>
    <n v="16386"/>
    <n v="3"/>
    <m/>
    <m/>
    <n v="2"/>
    <s v="SEAF"/>
    <s v="MATERIAL DIVERSO"/>
    <s v="UTENSÍLIOS DE USO COMUM"/>
    <s v="SEAF"/>
    <m/>
    <s v="ATA"/>
    <s v="ADESÃO A ATA"/>
    <x v="1"/>
    <m/>
    <s v="GCS"/>
    <x v="1"/>
    <d v="2024-04-28T00:00:00"/>
    <x v="0"/>
    <s v="ATRASADO"/>
    <d v="2024-02-02T00:00:00"/>
    <d v="2024-07-31T00:00:00"/>
    <d v="2024-09-30T00:00:00"/>
    <n v="82"/>
    <d v="2024-12-29T00:00:00"/>
    <m/>
    <m/>
    <m/>
    <d v="2023-12-26T00:00:00"/>
    <m/>
    <m/>
    <n v="1"/>
    <n v="1"/>
    <n v="1"/>
    <s v="R$ 350,55"/>
    <m/>
    <m/>
    <m/>
  </r>
  <r>
    <n v="1376"/>
    <s v="DOMINÓ"/>
    <s v="JOGO DE DOMINÓ  - ADULTO -CONFECCIONADO EM OSSO, CONTENDO 28 PEÇAS, MEDINDO 3,5X7CM, ACONDICIONADO EM CAIXA DE PLÁSTICO"/>
    <m/>
    <n v="10969"/>
    <n v="5"/>
    <m/>
    <m/>
    <n v="1"/>
    <s v="SEAF"/>
    <s v="MATERIAL DIVERSO"/>
    <s v="MATERIAL RECREATIVO"/>
    <s v="SEAF"/>
    <m/>
    <s v="LICITAÇÃO"/>
    <s v="PREGÃO ELETRÔNICO"/>
    <x v="6"/>
    <m/>
    <s v="GCS"/>
    <x v="2"/>
    <d v="2024-04-15T00:00:00"/>
    <x v="0"/>
    <s v="ATRASADO"/>
    <d v="2024-02-23T00:00:00"/>
    <d v="2024-08-21T00:00:00"/>
    <d v="2024-10-15T00:00:00"/>
    <n v="103"/>
    <d v="2024-12-29T00:00:00"/>
    <m/>
    <m/>
    <m/>
    <d v="2023-12-26T00:00:00"/>
    <m/>
    <n v="2"/>
    <n v="1"/>
    <n v="1"/>
    <n v="1"/>
    <s v="R$ 30,00"/>
    <m/>
    <m/>
    <m/>
  </r>
  <r>
    <n v="438"/>
    <s v="DOMINÓ"/>
    <s v="JOGO DE DOMINÓ - TÁTIL DE TEXTURA - PARA INFÂNCIA - CONFECCIONADO EM MDF DE 6MM, COM 28 PEÇAS DE 35X70MM CADA UMA. CADA PEÇA APRESENTA DIVISÓRIA EM BAIXO-RELEVO E DOIS ORIFICIOS DE 25MM DE DIÂMETRO POR 2MM DE PROFUNDIDADE, NOS QUAIS ETÃO DISPOSTAS 7 DIFER"/>
    <m/>
    <n v="40439"/>
    <n v="5"/>
    <m/>
    <m/>
    <n v="1"/>
    <s v="SEAF"/>
    <s v="MATERIAL DIVERSO"/>
    <s v="MATERIAL RECREATIVO"/>
    <s v="SEAF"/>
    <m/>
    <s v="LICITAÇÃO"/>
    <s v="PREGÃO ELETRÔNICO"/>
    <x v="38"/>
    <m/>
    <s v="SEAF"/>
    <x v="3"/>
    <m/>
    <x v="1"/>
    <s v="CONCLUÍDO"/>
    <d v="2023-05-26T00:00:00"/>
    <d v="2023-11-22T00:00:00"/>
    <d v="2024-12-29T00:00:00"/>
    <s v="CONCLUÍDO"/>
    <d v="2024-12-29T00:00:00"/>
    <d v="2024-10-17T00:00:00"/>
    <s v="ARP 418/2023"/>
    <n v="5"/>
    <d v="2023-12-26T00:00:00"/>
    <m/>
    <n v="2"/>
    <n v="1"/>
    <n v="1"/>
    <n v="1"/>
    <s v="R$ 29,61"/>
    <m/>
    <m/>
    <m/>
  </r>
  <r>
    <n v="129"/>
    <s v="ELETROCARDIÓGRAFO"/>
    <m/>
    <m/>
    <n v="29558"/>
    <n v="7"/>
    <n v="9"/>
    <s v="GCR"/>
    <n v="3"/>
    <s v="SEINFRA/GCR"/>
    <s v="EQUIPAMENTOS"/>
    <s v="EQUIPAMENTO HOSPITALAR"/>
    <s v="SEINFRA"/>
    <s v="SEINFRA"/>
    <s v="LICITAÇÃO"/>
    <s v="PREGÃO ELETRÔNICO"/>
    <x v="39"/>
    <m/>
    <s v="GGLIC"/>
    <x v="3"/>
    <m/>
    <x v="1"/>
    <s v="CONCLUÍDO"/>
    <d v="2022-09-08T00:00:00"/>
    <d v="2023-03-07T00:00:00"/>
    <d v="2024-06-29T00:00:00"/>
    <s v="CONCLUÍDO"/>
    <d v="2025-01-07T00:00:00"/>
    <d v="2024-06-29T00:00:00"/>
    <s v="190/2023 e 194/2023"/>
    <n v="30"/>
    <d v="2024-01-23T00:00:00"/>
    <n v="2"/>
    <n v="5"/>
    <m/>
    <m/>
    <m/>
    <s v="R$ 9.900,00"/>
    <m/>
    <s v="ESTOQUE DE 11 ITENS - PROGRAMA GCR E DEVOLUÇÕES E REMANEJAMENTO_x000a_  PROCESSO EM ANDAMENTO ATRAVÉS DA CI 0137/2020- CPLMSA.ITEM ADJUDICADO EM 04/11/2022 - AGUARDANDO HOMOLOGAÇÃO"/>
    <s v="ESTRATÉGICO"/>
  </r>
  <r>
    <n v="130"/>
    <s v="ELETROENCEFALÓGRAFO"/>
    <m/>
    <m/>
    <n v="46563"/>
    <n v="1"/>
    <m/>
    <m/>
    <n v="1"/>
    <s v="SEINFRA/GCR"/>
    <s v="EQUIPAMENTOS"/>
    <s v="EQUIPAMENTO HOSPITALAR"/>
    <s v="SEINFRA"/>
    <m/>
    <m/>
    <s v="PREGÃO ELETRÔNICO"/>
    <x v="40"/>
    <s v="NOVA LEI"/>
    <m/>
    <x v="5"/>
    <d v="2024-04-26T00:00:00"/>
    <x v="0"/>
    <s v="A INICIAR"/>
    <d v="2024-03-29T00:00:00"/>
    <d v="2024-09-25T00:00:00"/>
    <d v="2024-11-10T00:00:00"/>
    <n v="138"/>
    <d v="2025-01-07T00:00:00"/>
    <m/>
    <m/>
    <m/>
    <d v="2024-01-23T00:00:00"/>
    <n v="0"/>
    <n v="1"/>
    <m/>
    <m/>
    <m/>
    <s v="R$ 10.949,00"/>
    <m/>
    <s v="Em 23.11 enviado para GJLC para analise preventiva da legalidade. - PROCESSO LICITATÓRIO ABERTO NO SEI N° 33.017408/2023-38 EM 27/04/2023."/>
    <s v="ESTRATÉGICO"/>
  </r>
  <r>
    <n v="683"/>
    <s v="ELETROESTIMULADOR NEUROMUSCULAR TENS/FES"/>
    <s v="Correntes: TENS, FES E Russa._x000a_  Modo: TENS e FES: Vf, Vif, Ac, Busrt / Russa: Contínuo, Pulsado, Sincronizado e Recíproco._x000a_  Voltagem: Bivolt 100/220 – 50/60Hz._x000a_  Canais de Saída: 2 saídas para 4 canais independentes._x000a_  Protocolos: 32 programados e 20 par"/>
    <m/>
    <n v="33259"/>
    <n v="8"/>
    <n v="10"/>
    <m/>
    <n v="2"/>
    <s v="SEINFRA/GCR"/>
    <s v="EQUIPAMENTOS"/>
    <s v="EQUIPAMENTO HOSPITALAR"/>
    <s v="SEINFRA"/>
    <m/>
    <s v="ATA"/>
    <s v="ADESÃO A ATA"/>
    <x v="41"/>
    <m/>
    <s v="SEINFRA"/>
    <x v="3"/>
    <m/>
    <x v="1"/>
    <s v="CONCLUÍDO"/>
    <d v="2022-03-01T00:00:00"/>
    <d v="2022-08-28T00:00:00"/>
    <d v="2024-04-28T00:00:00"/>
    <s v="CONCLUÍDO"/>
    <d v="2024-12-29T00:00:00"/>
    <d v="2024-04-28T00:00:00"/>
    <s v="132/2023"/>
    <n v="10"/>
    <d v="2024-01-23T00:00:00"/>
    <m/>
    <n v="4"/>
    <n v="1"/>
    <n v="2"/>
    <n v="1"/>
    <s v="R$ 1.119,50"/>
    <m/>
    <s v="AGUARDANDO AUTORIZAÇÃO PARA AQUISIÇÃO - Item Homologado em 16/03/2023 - aguardando elaboração de ata."/>
    <s v="ESTRATÉGICO"/>
  </r>
  <r>
    <n v="131"/>
    <s v="ELETRONEURIMIÓGRAFO"/>
    <m/>
    <m/>
    <n v="33349"/>
    <n v="1"/>
    <n v="2"/>
    <s v="GGAIS"/>
    <n v="2"/>
    <s v="SEINFRA/GCR"/>
    <s v="EQUIPAMENTOS"/>
    <s v="EQUIPAMENTO HOSPITALAR"/>
    <s v="SEINFRA"/>
    <m/>
    <s v="ATA"/>
    <s v="ADESÃO A ATA"/>
    <x v="42"/>
    <m/>
    <s v="SEINFRA"/>
    <x v="3"/>
    <m/>
    <x v="1"/>
    <s v="CONCLUÍDO"/>
    <d v="2022-09-08T00:00:00"/>
    <d v="2023-03-07T00:00:00"/>
    <d v="2024-03-29T00:00:00"/>
    <s v="CONCLUÍDO"/>
    <d v="2025-01-07T00:00:00"/>
    <d v="2024-03-29T00:00:00"/>
    <s v="101/2023"/>
    <n v="5"/>
    <d v="2024-01-23T00:00:00"/>
    <n v="0"/>
    <n v="1"/>
    <m/>
    <m/>
    <m/>
    <s v="R$ 167.334,00"/>
    <m/>
    <s v="AGUARDANDO AUTORIZAÇÃO PARA AQUISIÇÃO - ATA VIGENTE ATÉ 28/03/2024 - 5 ITENS DE SALDO."/>
    <s v="ESTRATÉGICO"/>
  </r>
  <r>
    <n v="900"/>
    <s v="ENVELOPES A4"/>
    <s v="ENVELOPE A-4, PAPEL MADEIRA 80G/M², 240X340MM"/>
    <m/>
    <n v="46185"/>
    <n v="600"/>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300"/>
    <n v="200"/>
    <n v="100"/>
    <s v="R$ 0,65"/>
    <m/>
    <m/>
    <m/>
  </r>
  <r>
    <n v="2190"/>
    <s v="EQUIPAMENTO DE HEMODIÁLISE"/>
    <m/>
    <m/>
    <m/>
    <m/>
    <m/>
    <m/>
    <m/>
    <m/>
    <m/>
    <s v="EQUIPAMENTO HOSPITALAR"/>
    <s v="SEINFRA"/>
    <m/>
    <m/>
    <m/>
    <x v="8"/>
    <m/>
    <m/>
    <x v="8"/>
    <m/>
    <x v="2"/>
    <s v="A INICIAR"/>
    <m/>
    <m/>
    <m/>
    <m/>
    <m/>
    <m/>
    <m/>
    <m/>
    <m/>
    <m/>
    <m/>
    <m/>
    <m/>
    <m/>
    <m/>
    <m/>
    <m/>
    <m/>
  </r>
  <r>
    <n v="2144"/>
    <s v="ERETOR COM MESA G"/>
    <s v="ERETOR PLATAFORMA, TAMANHO G, CONFORME PARECER DA ENGENHARIA CLÍNICA."/>
    <m/>
    <n v="49494"/>
    <n v="3"/>
    <n v="1"/>
    <s v="GGI"/>
    <n v="3"/>
    <s v="SEINFRA/GCR"/>
    <s v="APOIO"/>
    <s v="EQUIPAMENTO DE REABILITAÇÃO"/>
    <s v="SERMAC"/>
    <m/>
    <m/>
    <s v="PREGÃO ELETRÔNICO"/>
    <x v="0"/>
    <s v="NOVA LEI"/>
    <m/>
    <x v="0"/>
    <d v="2024-04-18T00:00:00"/>
    <x v="0"/>
    <s v="ATRASADO"/>
    <d v="2024-03-14T00:00:00"/>
    <d v="2024-09-10T00:00:00"/>
    <d v="2024-10-25T00:00:00"/>
    <n v="123"/>
    <d v="2024-12-29T00:00:00"/>
    <m/>
    <m/>
    <m/>
    <d v="2024-01-23T00:00:00"/>
    <m/>
    <m/>
    <n v="1"/>
    <m/>
    <n v="1"/>
    <s v="R$ 880,00"/>
    <m/>
    <s v="AGUARDANDO AUTORIZAÇÃO PARA AQUISIÇÃO -"/>
    <m/>
  </r>
  <r>
    <n v="902"/>
    <s v="ERETOR COM MESA M"/>
    <s v="ERETOR PLATAFORMA, TAMANHO M, CONFORME PARECER DA ENGENHARIA CLÍNICA."/>
    <m/>
    <n v="49495"/>
    <n v="4"/>
    <n v="1"/>
    <s v="GGI"/>
    <n v="3"/>
    <s v="SEINFRA/GCR"/>
    <s v="APOIO"/>
    <s v="EQUIPAMENTO DE REABILITAÇÃO"/>
    <s v="SERMAC"/>
    <m/>
    <m/>
    <s v="PREGÃO ELETRÔNICO"/>
    <x v="0"/>
    <s v="NOVA LEI"/>
    <m/>
    <x v="0"/>
    <d v="2024-04-18T00:00:00"/>
    <x v="0"/>
    <s v="ATRASADO"/>
    <d v="2024-03-14T00:00:00"/>
    <d v="2024-09-10T00:00:00"/>
    <d v="2024-10-25T00:00:00"/>
    <n v="123"/>
    <d v="2024-12-29T00:00:00"/>
    <m/>
    <m/>
    <m/>
    <d v="2024-01-23T00:00:00"/>
    <m/>
    <m/>
    <n v="1"/>
    <n v="2"/>
    <n v="1"/>
    <s v="R$ 930,00"/>
    <m/>
    <s v="AGUARDANDO AUTORIZAÇÃO PARA AQUISIÇÃO -"/>
    <m/>
  </r>
  <r>
    <n v="440"/>
    <s v="ERETOR COM MESA P"/>
    <s v="ERETOR PLATAFORMA, TAMANHO P, CONFORME PARECER DA ENGENHARIA CLÍNICA."/>
    <m/>
    <n v="49496"/>
    <n v="3"/>
    <n v="1"/>
    <s v="GGI"/>
    <n v="3"/>
    <s v="SEINFRA/GCR"/>
    <s v="APOIO"/>
    <s v="EQUIPAMENTO DE REABILITAÇÃO"/>
    <s v="SERMAC"/>
    <m/>
    <m/>
    <s v="PREGÃO ELETRÔNICO"/>
    <x v="0"/>
    <s v="NOVA LEI"/>
    <m/>
    <x v="0"/>
    <d v="2024-04-18T00:00:00"/>
    <x v="0"/>
    <s v="ATRASADO"/>
    <d v="2024-03-14T00:00:00"/>
    <d v="2024-09-10T00:00:00"/>
    <d v="2024-10-25T00:00:00"/>
    <n v="123"/>
    <d v="2024-12-29T00:00:00"/>
    <m/>
    <m/>
    <m/>
    <d v="2024-01-23T00:00:00"/>
    <m/>
    <m/>
    <n v="1"/>
    <m/>
    <n v="1"/>
    <s v="R$ 930,00"/>
    <m/>
    <s v="AGUARDANDO AUTORIZAÇÃO PARA AQUISIÇÃO - Especificar tamanho"/>
    <m/>
  </r>
  <r>
    <n v="441"/>
    <s v="ESCADA DE CANTO COM RAMPA"/>
    <s v="A escada é fabricada em madeira com base de compensado, possui dimensões de 180 cm x 108 cm x 60 cm x 80 cm (C x C x L x A), 3 degraus com 12cm de altura cada e seu peso é de 68kg"/>
    <m/>
    <n v="50221"/>
    <n v="5"/>
    <m/>
    <m/>
    <n v="3"/>
    <s v="SEINFRA/GCR"/>
    <s v="APOIO"/>
    <s v="EQUIPAMENTO DE REABILITAÇÃO"/>
    <s v="SEINFRA"/>
    <s v="SEINFRA"/>
    <s v="LICITAÇÃO"/>
    <s v="PREGÃO ELETRÔNICO"/>
    <x v="43"/>
    <m/>
    <s v="GGAJ"/>
    <x v="3"/>
    <m/>
    <x v="1"/>
    <s v="CONCLUÍDO"/>
    <d v="2023-06-05T00:00:00"/>
    <d v="2023-12-02T00:00:00"/>
    <d v="2025-01-22T00:00:00"/>
    <s v="CONCLUÍDO"/>
    <d v="2024-12-29T00:00:00"/>
    <d v="2025-01-22T00:00:00"/>
    <s v="541/2023"/>
    <n v="15"/>
    <d v="2024-01-23T00:00:00"/>
    <m/>
    <m/>
    <n v="1"/>
    <n v="2"/>
    <n v="2"/>
    <s v="R$ 2.380,00"/>
    <m/>
    <s v="4 UNIDADES EM ESTOQUE/ ATA VIGENTE ATÉ 05/06/2023/ SEM PROCESSO EM ANDAMENTO."/>
    <m/>
  </r>
  <r>
    <n v="133"/>
    <s v="ESCADA DE DOIS DEGRAUS"/>
    <m/>
    <n v="3"/>
    <n v="35644"/>
    <n v="122"/>
    <n v="14"/>
    <s v="GCR - POLICLINICA AGAMENON MAGALHAES"/>
    <n v="3"/>
    <s v="SEINFRA/GCR"/>
    <s v="MOBILIÁRIO"/>
    <s v="MMH/UTENSÍLIOS HOSPITLARES"/>
    <s v="SEINFRA"/>
    <m/>
    <s v="ATA"/>
    <s v="ADESÃO A ATA"/>
    <x v="44"/>
    <m/>
    <s v="SEINFRA"/>
    <x v="3"/>
    <m/>
    <x v="1"/>
    <s v="CONCLUÍDO"/>
    <d v="2022-04-29T00:00:00"/>
    <d v="2022-10-26T00:00:00"/>
    <d v="2024-04-11T00:00:00"/>
    <s v="CONCLUÍDO"/>
    <d v="2024-12-29T00:00:00"/>
    <d v="2024-04-11T00:00:00"/>
    <s v="064/2023"/>
    <n v="100"/>
    <d v="2024-01-23T00:00:00"/>
    <n v="23"/>
    <n v="86"/>
    <n v="3"/>
    <n v="2"/>
    <n v="8"/>
    <s v="R$ 275,00"/>
    <m/>
    <s v="AGUARDANDO AUTORIZAÇÃO PARA AQUISIÇÃO - 44 ITENS EM ESTOQUE/PROGRAMA DEVOLUÇÕES E REMANEJAMENTO._x000a_  ATA VIGENTE ATÉ 09/06/2023 - SALDO DE 100 UNIDADES. _x000a_  ITEM HOMOLOGADO EM 27/02/2023 - 200 UNIDADES (AGUARDANDO FORMALIZAÇÃO DA ATA)."/>
    <m/>
  </r>
  <r>
    <n v="906"/>
    <s v="ESCADA DIGITAL"/>
    <s v="um dispositivo da mecanoterapia, ideal para tratamentos de Reabilitação de membros superiores: dedos, punho e ombro."/>
    <m/>
    <n v="50219"/>
    <n v="3"/>
    <m/>
    <m/>
    <d v="2023-01-01T00:00:00"/>
    <s v="SEINFRA/GCR"/>
    <s v="APOIO"/>
    <s v="EQUIPAMENTO DE REABILITAÇÃO"/>
    <s v="SEINFRA"/>
    <s v="SEINFRA"/>
    <s v="LICITAÇÃO"/>
    <s v="PREGÃO ELETRÔNICO"/>
    <x v="32"/>
    <m/>
    <s v="JURIDICO"/>
    <x v="3"/>
    <m/>
    <x v="1"/>
    <s v="CONCLUÍDO"/>
    <d v="2023-03-27T00:00:00"/>
    <d v="2023-09-23T00:00:00"/>
    <d v="2024-10-31T00:00:00"/>
    <s v="CONCLUÍDO"/>
    <d v="2024-12-29T00:00:00"/>
    <d v="2024-10-31T00:00:00"/>
    <s v="429/2023"/>
    <n v="20"/>
    <d v="2024-01-23T00:00:00"/>
    <m/>
    <m/>
    <n v="1"/>
    <n v="1"/>
    <n v="1"/>
    <s v="R$ 165,90"/>
    <m/>
    <s v="PUBLICAÇÃO DO EDITAL PREVISTA PARA ABERTURA DE PROPOSTA 23/08/23"/>
    <m/>
  </r>
  <r>
    <n v="446"/>
    <s v="ESCADA SUSPENSA"/>
    <s v="Par de Escada Suspensa com Mosquetao- Possui 6 degraus _x000a_  - Cor: Preto _x000a_  - Contém 1 par _x000a_  - Material: Polipropileno _x000a_  - Medidas: 170cm Comprimento"/>
    <n v="3"/>
    <n v="50885"/>
    <n v="4"/>
    <m/>
    <m/>
    <n v="2"/>
    <s v="SERMAC"/>
    <s v="MATERIAL DIVERSO"/>
    <s v="ACESSÓRIOS DE REABILITAÇÃO"/>
    <s v="SERMAC"/>
    <m/>
    <m/>
    <s v="PREGÃO ELETRÔNICO"/>
    <x v="0"/>
    <m/>
    <m/>
    <x v="0"/>
    <d v="2024-04-18T00:00:00"/>
    <x v="0"/>
    <s v="ATRASADO"/>
    <d v="2024-03-14T00:00:00"/>
    <d v="2024-09-10T00:00:00"/>
    <d v="2024-10-25T00:00:00"/>
    <n v="123"/>
    <d v="2024-12-29T00:00:00"/>
    <m/>
    <m/>
    <m/>
    <m/>
    <m/>
    <m/>
    <n v="1"/>
    <n v="2"/>
    <n v="1"/>
    <m/>
    <m/>
    <s v="DESCRIÇÃO DO OBJETO NÃO PERMITE IDENTIFICAÇÃO DO ITEM."/>
    <m/>
  </r>
  <r>
    <n v="61"/>
    <s v="ESCANINHO P/ PRONTUÁRIO"/>
    <s v="Organizador Escaninho Articulável Transparente Mesa Escritório. Material: Acrílico. Altura x Largura x Profundidade: 184 mm x 266 mm x 515 mm."/>
    <m/>
    <n v="43788"/>
    <n v="32"/>
    <m/>
    <m/>
    <n v="2"/>
    <s v="SEAF"/>
    <s v="MATERIAL DIVERSO"/>
    <s v="MATERIAL DE EXPEDIENTE"/>
    <s v="SEAF"/>
    <m/>
    <s v="LICITAÇÃO"/>
    <s v="PREGÃO ELETRÔNICO"/>
    <x v="9"/>
    <m/>
    <s v="SEAF"/>
    <x v="1"/>
    <d v="2024-04-15T00:00:00"/>
    <x v="0"/>
    <s v="ATRASADO"/>
    <d v="2024-02-01T00:00:00"/>
    <d v="2024-07-30T00:00:00"/>
    <d v="2024-10-11T00:00:00"/>
    <n v="81"/>
    <d v="2025-01-07T00:00:00"/>
    <m/>
    <m/>
    <m/>
    <d v="2024-04-09T00:00:00"/>
    <n v="12"/>
    <n v="20"/>
    <m/>
    <m/>
    <m/>
    <s v="R$ 15,06"/>
    <m/>
    <m/>
    <m/>
  </r>
  <r>
    <n v="447"/>
    <s v="ESCORREGADOR"/>
    <s v="Escorregador Infantil Com Apoio (Com escada, extensão e apoio_x000a_  Peso máximo suportado: 30 kg_x000a_  Idade recomendada: a partir de 3 anos_x000a_  Material: Polipropileno_x000a_  Dimensões aproximadas do produto montado (C x L x A): 141 x 60 x 78,5 cm_x000a_  Dimensões da embala"/>
    <m/>
    <n v="46461"/>
    <n v="4"/>
    <m/>
    <m/>
    <n v="3"/>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1"/>
    <n v="1"/>
    <s v="R$ 164,99"/>
    <m/>
    <m/>
    <m/>
  </r>
  <r>
    <n v="448"/>
    <s v="ESCOVÃO DE BANHO"/>
    <s v="Escova para banho, possui cabo anatômico e cerdas macias. Medidas aproximadas do produto_x000a_  - Comprimento: 18 cm_x000a_  - Altura: 4 cm_x000a_  - Largura: 7 cm_x000a_  - Peso: 170 g"/>
    <m/>
    <n v="51560"/>
    <n v="10"/>
    <m/>
    <m/>
    <n v="3"/>
    <s v="SEAF"/>
    <s v="MATERIAL DIVERSO"/>
    <s v="UTENSÍLIOS DE USO COMUM"/>
    <s v="SEAF"/>
    <m/>
    <s v="ATA"/>
    <s v="ADESÃO A ATA"/>
    <x v="1"/>
    <m/>
    <s v="GCS"/>
    <x v="1"/>
    <d v="2024-04-28T00:00:00"/>
    <x v="0"/>
    <s v="ATRASADO"/>
    <d v="2024-02-02T00:00:00"/>
    <d v="2024-07-31T00:00:00"/>
    <d v="2024-09-30T00:00:00"/>
    <n v="82"/>
    <d v="2024-12-29T00:00:00"/>
    <m/>
    <m/>
    <m/>
    <d v="2023-12-26T00:00:00"/>
    <m/>
    <m/>
    <n v="2"/>
    <n v="4"/>
    <n v="4"/>
    <s v="R$ 27,72"/>
    <m/>
    <m/>
    <m/>
  </r>
  <r>
    <n v="134"/>
    <s v="ESFIGMOMANÔMETRO DE PEDESTAL"/>
    <m/>
    <n v="3"/>
    <n v="16913"/>
    <n v="29"/>
    <n v="57"/>
    <s v="GCR"/>
    <n v="3"/>
    <s v="SEINFRA/GCR"/>
    <s v="EQUIPAMENTOS"/>
    <s v="MMH/UTENSÍLIOS HOSPITLARES"/>
    <s v="SEINFRA"/>
    <s v="SEINFRA"/>
    <s v="LICITAÇÃO"/>
    <s v="PREGÃO ELETRÔNICO"/>
    <x v="35"/>
    <m/>
    <s v="GGLIC"/>
    <x v="3"/>
    <m/>
    <x v="1"/>
    <s v="CONCLUÍDO"/>
    <d v="2023-02-17T00:00:00"/>
    <d v="2023-08-16T00:00:00"/>
    <d v="2024-09-19T00:00:00"/>
    <s v="CONCLUÍDO"/>
    <d v="2025-01-07T00:00:00"/>
    <d v="2024-09-19T00:00:00"/>
    <s v="039/2022"/>
    <n v="50"/>
    <d v="2024-01-23T00:00:00"/>
    <n v="11"/>
    <n v="18"/>
    <m/>
    <m/>
    <m/>
    <s v="R$ 500,00"/>
    <m/>
    <s v="Estoque 81 de pedestal"/>
    <m/>
  </r>
  <r>
    <n v="135"/>
    <s v="ESFIGMOMANÔMETRO TODOS OS TAMANHOS"/>
    <m/>
    <n v="3"/>
    <n v="44312"/>
    <n v="50"/>
    <n v="205"/>
    <s v="60 - GCR_x000a_ 34 - HCR"/>
    <n v="3"/>
    <s v="SEINFRA/GCR"/>
    <s v="EQUIPAMENTOS"/>
    <s v="MMH/UTENSÍLIOS HOSPITLARES"/>
    <s v="SEINFRA"/>
    <m/>
    <m/>
    <s v="PREGÃO ELETRÔNICO"/>
    <x v="8"/>
    <s v="NOVA LEI"/>
    <m/>
    <x v="4"/>
    <m/>
    <x v="1"/>
    <s v="CONCLUÍDO"/>
    <d v="2024-03-29T00:00:00"/>
    <d v="2024-09-25T00:00:00"/>
    <m/>
    <s v="CONCLUÍDO"/>
    <d v="2024-12-29T00:00:00"/>
    <m/>
    <m/>
    <m/>
    <d v="2024-01-23T00:00:00"/>
    <n v="10"/>
    <n v="34"/>
    <n v="2"/>
    <n v="1"/>
    <n v="3"/>
    <s v="R$ 104,00"/>
    <m/>
    <s v="15/03:Tem 34un reservado para o hospital da criança, e saldo do estoque é de 79un_x000a_EM 30.01 Não tem ATA - Considerar Estoque - AGUARDANDO AUTORIZAÇÃO PARA AQUISIÇÃO - ATA VIGENTE ESFIG.ANERÓIDE - (ADULTO 85 UND - OBESO 44 UND - INFANTIL 42 UND - VIGÊNCIA 2"/>
    <s v="07/03: Necessário SEVS enviar SEI de solicitação para que seja realizado pedido ao fornecedor //15/03: Verificado que Esfig. solicitado é pediátrico.Em fase de elaboração de TR._x000a_"/>
  </r>
  <r>
    <n v="450"/>
    <s v="ESPALDAR/ BARRA DE LING"/>
    <s v="Equipamento utilizado em atividades terapêuticas, promovendo vivências sensoriais que levam a experimentar novos movimentos rotacionais e lineares. Pode ser usado em posturas como de pémedidas: 100 x60 cm_x000a_  Peso suportado:120 Kg"/>
    <m/>
    <n v="22241"/>
    <n v="7"/>
    <n v="13"/>
    <s v="GGI - GGAIS"/>
    <n v="3"/>
    <s v="SEINFRA/GCR"/>
    <s v="APOIO"/>
    <s v="EQUIPAMENTO DE REABILITAÇÃO"/>
    <s v="SERMAC"/>
    <m/>
    <m/>
    <s v="PREGÃO ELETRÔNICO"/>
    <x v="0"/>
    <s v="FRACASADO "/>
    <m/>
    <x v="0"/>
    <d v="2024-04-18T00:00:00"/>
    <x v="0"/>
    <s v="ATRASADO"/>
    <d v="2024-03-14T00:00:00"/>
    <d v="2024-09-10T00:00:00"/>
    <d v="2024-10-25T00:00:00"/>
    <n v="123"/>
    <d v="2024-12-29T00:00:00"/>
    <m/>
    <m/>
    <m/>
    <d v="2024-01-23T00:00:00"/>
    <m/>
    <m/>
    <n v="2"/>
    <n v="3"/>
    <n v="2"/>
    <s v="R$ 702,00"/>
    <m/>
    <s v="05 ITENS EM ESTOQUE/ ATA VIGENTE ATÉ 05/06/23."/>
    <m/>
  </r>
  <r>
    <n v="451"/>
    <s v="ESPÁTULAS FONAUDIOLÓGICAS"/>
    <s v="plasticas para exercícios de fono"/>
    <n v="3"/>
    <n v="39958"/>
    <n v="200"/>
    <m/>
    <m/>
    <n v="1"/>
    <s v="SERMAC"/>
    <s v="MATERIAL DIVERSO"/>
    <s v="ACESSÓRIOS DE REABILITAÇÃO"/>
    <s v="SERMAC"/>
    <m/>
    <m/>
    <s v="PREGÃO ELETRÔNICO"/>
    <x v="0"/>
    <m/>
    <m/>
    <x v="0"/>
    <d v="2024-04-18T00:00:00"/>
    <x v="0"/>
    <s v="ATRASADO"/>
    <d v="2024-03-14T00:00:00"/>
    <d v="2024-09-10T00:00:00"/>
    <d v="2024-10-25T00:00:00"/>
    <n v="123"/>
    <d v="2024-12-29T00:00:00"/>
    <m/>
    <m/>
    <m/>
    <m/>
    <m/>
    <m/>
    <n v="100"/>
    <n v="1"/>
    <n v="100"/>
    <m/>
    <m/>
    <m/>
    <m/>
  </r>
  <r>
    <n v="452"/>
    <s v="ESPELHO GRANDE DE MOLDURA COM RODIZIOS"/>
    <s v="ESPELHO com moldura e rodinhas 200CM X 100CM Espelho para fisioterapia com rodízios"/>
    <n v="3"/>
    <n v="11285"/>
    <n v="3"/>
    <m/>
    <m/>
    <n v="1"/>
    <s v="SERMAC/SEAF"/>
    <s v="MATERIAL DIVERSO"/>
    <s v="DECORAÇÃO"/>
    <s v="SEAF"/>
    <m/>
    <s v="LICITAÇÃO"/>
    <s v="PREGÃO ELETRÔNICO"/>
    <x v="2"/>
    <m/>
    <s v="SEAF"/>
    <x v="2"/>
    <d v="2024-04-15T00:00:00"/>
    <x v="0"/>
    <s v="PARALISADO"/>
    <d v="2024-02-07T00:00:00"/>
    <d v="2024-08-05T00:00:00"/>
    <d v="2024-11-03T00:00:00"/>
    <n v="87"/>
    <d v="2024-12-29T00:00:00"/>
    <m/>
    <m/>
    <m/>
    <d v="2023-12-26T00:00:00"/>
    <m/>
    <m/>
    <n v="1"/>
    <n v="1"/>
    <n v="1"/>
    <s v="R$ 949,91"/>
    <m/>
    <m/>
    <m/>
  </r>
  <r>
    <n v="1390"/>
    <s v="ESPELHO GRANDE DE PAREDE"/>
    <s v="ESPELHO 200CM X 128CM"/>
    <n v="3"/>
    <n v="6045"/>
    <n v="3"/>
    <m/>
    <m/>
    <n v="1"/>
    <s v="SERMAC/SEAF"/>
    <s v="MATERIAL DIVERSO"/>
    <s v="DECORAÇÃO"/>
    <s v="SEAF"/>
    <m/>
    <s v="LICITAÇÃO"/>
    <s v="PREGÃO ELETRÔNICO"/>
    <x v="2"/>
    <m/>
    <s v="SEAF"/>
    <x v="2"/>
    <d v="2024-04-15T00:00:00"/>
    <x v="0"/>
    <s v="PARALISADO"/>
    <d v="2024-02-07T00:00:00"/>
    <d v="2024-08-05T00:00:00"/>
    <d v="2024-11-03T00:00:00"/>
    <n v="87"/>
    <d v="2024-12-29T00:00:00"/>
    <m/>
    <m/>
    <m/>
    <d v="2023-12-26T00:00:00"/>
    <m/>
    <m/>
    <n v="1"/>
    <n v="1"/>
    <n v="1"/>
    <s v="R$ 907,39"/>
    <m/>
    <m/>
    <m/>
  </r>
  <r>
    <n v="453"/>
    <s v="ESPELHO RETANGULAR"/>
    <s v="Espelho para Parede Retangular sem moldura medindo 108CM X 122CM com 4MM."/>
    <n v="3"/>
    <n v="49804"/>
    <n v="22"/>
    <m/>
    <m/>
    <n v="2"/>
    <s v="SERMAC/SEAF"/>
    <s v="MATERIAL DIVERSO"/>
    <s v="DECORAÇÃO"/>
    <s v="SEAF"/>
    <m/>
    <s v="LICITAÇÃO"/>
    <s v="PREGÃO ELETRÔNICO"/>
    <x v="2"/>
    <m/>
    <s v="SEAF"/>
    <x v="2"/>
    <d v="2024-04-15T00:00:00"/>
    <x v="0"/>
    <s v="PARALISADO"/>
    <d v="2024-02-07T00:00:00"/>
    <d v="2024-08-05T00:00:00"/>
    <d v="2024-11-03T00:00:00"/>
    <n v="87"/>
    <d v="2024-12-29T00:00:00"/>
    <m/>
    <m/>
    <m/>
    <d v="2023-12-26T00:00:00"/>
    <m/>
    <m/>
    <n v="11"/>
    <n v="8"/>
    <n v="3"/>
    <s v="R$ 599,00"/>
    <m/>
    <s v="PLANO DE INVESTIMENTO"/>
    <m/>
  </r>
  <r>
    <n v="456"/>
    <s v="ESPONJA DE LAVAR PRATOS"/>
    <s v="ESPONJA DE PRATO EM PACOTES COM 03 (TRÊS) UNIDADES, DUPLA FACE"/>
    <m/>
    <n v="34159"/>
    <n v="12"/>
    <n v="9197"/>
    <s v="ALMOXARIFADO"/>
    <n v="3"/>
    <s v="SEAF"/>
    <s v="MATERIAL DIVERSO"/>
    <s v="UTENSÍLIOS DE USO COMUM"/>
    <s v="SEAF"/>
    <m/>
    <s v="ATA"/>
    <s v="ADESÃO A ATA"/>
    <x v="26"/>
    <m/>
    <s v="SEAF"/>
    <x v="2"/>
    <d v="2024-04-15T00:00:00"/>
    <x v="0"/>
    <s v="ATRASADO"/>
    <d v="2023-10-30T00:00:00"/>
    <d v="2024-04-27T00:00:00"/>
    <d v="2004-09-17T00:00:00"/>
    <n v="-13"/>
    <d v="2024-12-29T00:00:00"/>
    <m/>
    <m/>
    <m/>
    <d v="2023-12-26T00:00:00"/>
    <m/>
    <m/>
    <n v="4"/>
    <n v="4"/>
    <n v="4"/>
    <s v="R$ 7,60"/>
    <m/>
    <m/>
    <m/>
  </r>
  <r>
    <n v="236"/>
    <s v="EST. TRABALHO"/>
    <m/>
    <m/>
    <n v="28895"/>
    <n v="4"/>
    <m/>
    <m/>
    <n v="1"/>
    <s v="SEINFRA / ARQ."/>
    <s v="MOBILIÁRIO"/>
    <s v="MOBILIÁRIO SOB MEDIDA"/>
    <s v="SEINFRA"/>
    <m/>
    <m/>
    <s v="PREGÃO ELETRÔNICO"/>
    <x v="8"/>
    <m/>
    <m/>
    <x v="5"/>
    <d v="2024-04-26T00:00:00"/>
    <x v="0"/>
    <s v="A INICIAR"/>
    <d v="2024-03-29T00:00:00"/>
    <d v="2024-09-25T00:00:00"/>
    <d v="2024-11-10T00:00:00"/>
    <n v="138"/>
    <d v="2025-01-07T00:00:00"/>
    <d v="2024-06-01T00:00:00"/>
    <s v="168/2023"/>
    <n v="120"/>
    <d v="2024-01-08T00:00:00"/>
    <m/>
    <n v="4"/>
    <m/>
    <m/>
    <m/>
    <s v="R$ 1.139,6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36"/>
    <s v="ESTADIÔMETRO (RÉGUA ANTROPOMÉTRICA)"/>
    <m/>
    <n v="3"/>
    <n v="16427"/>
    <n v="2"/>
    <n v="16"/>
    <s v="DISTRITO SANITARIO VII- GCR"/>
    <n v="3"/>
    <s v="SEINFRA/GCR"/>
    <s v="APOIO"/>
    <s v="MMH/UTENSÍLIOS HOSPITLARES"/>
    <s v="SEINFRA"/>
    <s v="SEINFRA"/>
    <s v="LICITAÇÃO"/>
    <s v="PREGÃO ELETRÔNICO"/>
    <x v="3"/>
    <m/>
    <s v="GGLIC"/>
    <x v="3"/>
    <m/>
    <x v="1"/>
    <s v="CONCLUÍDO"/>
    <d v="2023-04-03T00:00:00"/>
    <d v="2023-09-30T00:00:00"/>
    <d v="2024-10-31T00:00:00"/>
    <s v="CONCLUÍDO"/>
    <d v="2025-01-07T00:00:00"/>
    <d v="2024-10-31T00:00:00"/>
    <s v="449/2023"/>
    <n v="60"/>
    <d v="2024-01-23T00:00:00"/>
    <m/>
    <n v="2"/>
    <m/>
    <m/>
    <m/>
    <s v="R$ 188,44"/>
    <m/>
    <s v="ATA VIGENTE ATÉ 29/11/23 - 80 UND / PROCESSO EM ANDAMENTO NO SEI ATRAVÉS DO N° 33.013681/2023-93 - ENVIADO A GCS - 05/04/2023."/>
    <m/>
  </r>
  <r>
    <n v="457"/>
    <s v="ESTANTE PARA ARMAZENAR PRONTUARIOS"/>
    <m/>
    <m/>
    <n v="28895"/>
    <n v="3"/>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1"/>
    <n v="1"/>
    <n v="1"/>
    <s v="R$ 1.570,95"/>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458"/>
    <s v="ESTANTE PARA LIVROS"/>
    <m/>
    <m/>
    <n v="28895"/>
    <n v="12"/>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4"/>
    <n v="4"/>
    <n v="4"/>
    <s v="R$ 1.900,67"/>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917"/>
    <s v="ESTEIRA ERGOMÉTRICA"/>
    <m/>
    <m/>
    <n v="46552"/>
    <n v="1"/>
    <n v="2"/>
    <s v="GGI GGAIS"/>
    <n v="3"/>
    <s v="SEINFRA/GCR"/>
    <s v="EQUIPAMENTOS"/>
    <s v="EQUIPAMENTO DE REABILITAÇÃO"/>
    <s v="SEINFRA"/>
    <m/>
    <m/>
    <s v="PREGÃO ELETRÔNICO"/>
    <x v="8"/>
    <s v="FRACASADO "/>
    <m/>
    <x v="5"/>
    <d v="2024-04-26T00:00:00"/>
    <x v="0"/>
    <s v="A INICIAR"/>
    <d v="2024-03-29T00:00:00"/>
    <d v="2024-09-25T00:00:00"/>
    <d v="2024-11-10T00:00:00"/>
    <n v="138"/>
    <d v="2024-12-29T00:00:00"/>
    <m/>
    <m/>
    <m/>
    <d v="2024-01-23T00:00:00"/>
    <m/>
    <m/>
    <m/>
    <m/>
    <n v="1"/>
    <s v="R$ 9.650,00"/>
    <m/>
    <s v="ATA VIGENTE"/>
    <m/>
  </r>
  <r>
    <n v="20"/>
    <s v="ESTETOSCÓPIO DUPLO"/>
    <m/>
    <n v="3"/>
    <n v="28909"/>
    <n v="55"/>
    <n v="38"/>
    <s v="9UN - UPAE MUSTARDINHA_x000a_  28UN - DEABGD/GAB (SEAB) (4UN BLOQUEADAS)_x000a_  1UN - GAH"/>
    <n v="3"/>
    <s v="SEINFRA/GCR"/>
    <s v="APOIO"/>
    <s v="MMH/UTENSÍLIOS HOSPITLARES"/>
    <s v="SEINFRA"/>
    <s v="SEINFRA"/>
    <s v="LICITAÇÃO"/>
    <s v="PREGÃO ELETRÔNICO"/>
    <x v="35"/>
    <m/>
    <s v="GGLIC"/>
    <x v="3"/>
    <m/>
    <x v="1"/>
    <s v="CONCLUÍDO"/>
    <d v="2023-02-17T00:00:00"/>
    <d v="2023-08-16T00:00:00"/>
    <d v="2024-09-19T00:00:00"/>
    <s v="CONCLUÍDO"/>
    <d v="2025-01-07T00:00:00"/>
    <d v="2024-09-19T00:00:00"/>
    <s v="039/2022"/>
    <n v="300"/>
    <d v="2024-01-23T00:00:00"/>
    <n v="11"/>
    <n v="44"/>
    <m/>
    <m/>
    <m/>
    <s v="R$ 378,00"/>
    <m/>
    <s v="DUPLO 69 UNIDADES_x000a_  PROCESSO EM ANDAMENTO CI 422/2022 - PROCESSO 039/2022 - CPLMSA_x000a_  ATA VIGENTE - 29/11/2023 - 128 UND"/>
    <m/>
  </r>
  <r>
    <n v="926"/>
    <s v="ESTRATOR DE GRAMPO"/>
    <s v="EXTRATOR DE GRAMPO EM METAL, NO FORMATO ESPÁTULA"/>
    <m/>
    <n v="157"/>
    <n v="15"/>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n v="5"/>
    <n v="5"/>
    <s v="R$ 4,15"/>
    <m/>
    <m/>
    <m/>
  </r>
  <r>
    <n v="464"/>
    <s v="ESTRUTURA EM AÇO RETANGULAR (PAREDES DE ESCALADA COM AGARRAS DE UM LADO E DO OUTRO ESPALDAR DE AÇO OU CORDA)"/>
    <s v="DUAS ESTRUTURAS EM AÇO NAS MEDIDAS DE 2,50 alt x 1,75 larg x 3,00 comp ._x000a_  _x000a_  COM PAREDE DE ESCALADA VAZADA E DE AGARRAS EM UM DOS LADOS, DO OUTRO LADO ESPALDAR DE AÇO E ESCALADA DE CORDA._x000a_  A ESTRTURA POSSUI 17 PONTOS, SENDO 2 SUPORTES SPD GIRATÓRIOS COM"/>
    <m/>
    <n v="50921"/>
    <n v="6"/>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2"/>
    <n v="3"/>
    <n v="1"/>
    <m/>
    <m/>
    <s v="APÓS ANALISE DA ESPECIFICAÇÃO, IDENTIFICAMOS QUE O ITEM NÃO É DE COMPETÊNCIA DE NOSSA SECRETARIA (SEINFRA)."/>
    <m/>
  </r>
  <r>
    <n v="468"/>
    <s v="EXERCITADOR DE  DEDOS - FORTE"/>
    <s v="EXERCITADOR PARA DEDOS 3 - FORTE - 7LBS/ 3,18KG / Material: Plástico ABS e aço_x000a_  Medidas: 8 x 8,5 cm (AxL) - Leve e moderado"/>
    <n v="3"/>
    <n v="43742"/>
    <n v="10"/>
    <m/>
    <m/>
    <n v="2"/>
    <s v="SERMAC/SEAB"/>
    <s v="EQUIPAMENTOS"/>
    <s v="ACESSÓRIOS DE REABILITAÇÃO"/>
    <s v="SERMAC"/>
    <m/>
    <m/>
    <s v="PREGÃO ELETRÔNICO"/>
    <x v="0"/>
    <m/>
    <m/>
    <x v="0"/>
    <d v="2024-04-18T00:00:00"/>
    <x v="0"/>
    <s v="ATRASADO"/>
    <d v="2024-03-14T00:00:00"/>
    <d v="2024-09-10T00:00:00"/>
    <d v="2024-10-25T00:00:00"/>
    <n v="123"/>
    <d v="2024-12-29T00:00:00"/>
    <m/>
    <m/>
    <m/>
    <m/>
    <m/>
    <m/>
    <n v="4"/>
    <n v="3"/>
    <n v="3"/>
    <s v="R$ 93,50"/>
    <m/>
    <s v="Em 23.11 SERMAC realizar processo licitatorio, a licitação da SEINFRA foi fracassada. - ITEM DE APOIO A FISIOTERAPIA. PARA ESTE ITEM A SEINFRA JÁ ABRIU PROCESSO, A SERMAC PRECISA OBSERVAR A ESPECIFICAÇÃO DO ITEM E VERIFICAR SE A ESPECIFICAÇÃO ATENDE O QUE"/>
    <m/>
  </r>
  <r>
    <n v="615"/>
    <s v="EXERCITADOR DE DEDOS - EXTRA FORTE"/>
    <s v="EXERCITADOR DE DEDOS - EXTRA FORTE. CONFECCIONADO EM BORRACHA; POSSUIR ORIFÍCIOS PARA INTRODUÇÃO DOS DEDOS DA MÃO; COM, NO MÍNIMO, 18 CM DE DIÂMETRO; COM NÍVEL DE INTENSIDADE IDENTIFICADA PELA COR. INTENSIDADE: FORTE"/>
    <n v="3"/>
    <n v="43743"/>
    <n v="6"/>
    <m/>
    <m/>
    <n v="2"/>
    <s v="SERMAC/SEAB"/>
    <s v="MATERIAL DIVERSO"/>
    <s v="ACESSÓRIOS DE REABILITAÇÃO"/>
    <s v="SERMAC"/>
    <m/>
    <m/>
    <s v="PREGÃO ELETRÔNICO"/>
    <x v="0"/>
    <m/>
    <m/>
    <x v="0"/>
    <d v="2024-04-18T00:00:00"/>
    <x v="0"/>
    <s v="ATRASADO"/>
    <d v="2024-03-14T00:00:00"/>
    <d v="2024-09-10T00:00:00"/>
    <d v="2024-10-25T00:00:00"/>
    <n v="123"/>
    <d v="2024-12-29T00:00:00"/>
    <m/>
    <m/>
    <m/>
    <m/>
    <m/>
    <m/>
    <n v="1"/>
    <n v="1"/>
    <n v="1"/>
    <m/>
    <m/>
    <s v="EM 23.11 SERMAC verificar iten (pois é o mesmo que exercitador ?)- SEI 33.011301/2023-86 ABERTO 20/03/2023 E FRACASSOU EM OUTUBRO DE 2023, A SERMAC PRECISA REINICIAR O PROCESSO"/>
    <m/>
  </r>
  <r>
    <n v="931"/>
    <s v="EXERCITADOR DE DEDOS - MÉDIO"/>
    <s v="EXERCITADOR DE DEDOS - MÉDIO. CONFECCIONADO EM BORRACHA; POSSUIR ORIFÍCIOS PARA INTRODUÇÃO DOS DEDOS DA MÃO;COM, NO MÍNIMO, 18 CM DE DIÂMETRO; COM NÍVEL DE INTENSIDADE IDENTIFICADA PELA COR. INTENSIDADE: MÉDIA; ACOMPANHA: DEMAIS COMPONENTES E ACESSÓRIOS N"/>
    <n v="3"/>
    <n v="43741"/>
    <n v="13"/>
    <m/>
    <m/>
    <n v="2"/>
    <s v="SERMAC/SEAB"/>
    <s v="MATERIAL DIVERSO"/>
    <s v="ACESSÓRIOS DE REABILITAÇÃO"/>
    <s v="SERMAC"/>
    <m/>
    <m/>
    <s v="PREGÃO ELETRÔNICO"/>
    <x v="0"/>
    <m/>
    <m/>
    <x v="0"/>
    <d v="2024-04-18T00:00:00"/>
    <x v="0"/>
    <s v="ATRASADO"/>
    <d v="2024-03-14T00:00:00"/>
    <d v="2024-09-10T00:00:00"/>
    <d v="2024-10-25T00:00:00"/>
    <n v="123"/>
    <d v="2024-12-31T00:00:00"/>
    <m/>
    <m/>
    <m/>
    <m/>
    <m/>
    <m/>
    <m/>
    <n v="3"/>
    <m/>
    <s v="R$ 129,40"/>
    <m/>
    <s v="Em 23.11 SERMAC realizar processo licitatorio, a licitação da SEINFRA foi fracassada. - ITEM DE APOIO A FISIOTERAPIA. PARA ESTE ITEM A SEINFRA JÁ ABRIU PROCESSO, A SERMAC PRECISA OBSERVAR A ESPECIFICAÇÃO DO ITEM E VERIFICAR SE A ESPECIFICAÇÃO ATENDE O QUE"/>
    <m/>
  </r>
  <r>
    <n v="465"/>
    <s v="EXERCITADOR DE SILICONE PARA MÃOS E DEDOS"/>
    <s v="Material: silicone_x000a_  Tamanho: 7.5 * 4 * 1.3 cm_x000a_  CORES VARIADAS._x000a_  PESO: (3 kg ou 6,6 lb); (4 kg ou 8,8 lb);_x000a_  (5 kg ou 11 lb)"/>
    <n v="3"/>
    <n v="43743"/>
    <n v="5"/>
    <m/>
    <m/>
    <n v="2"/>
    <s v="SERMAC/SEAB"/>
    <s v="EQUIPAMENTOS"/>
    <s v="ACESSÓRIOS DE REABILITAÇÃO"/>
    <s v="SERMAC"/>
    <m/>
    <m/>
    <s v="PREGÃO ELETRÔNICO"/>
    <x v="0"/>
    <m/>
    <m/>
    <x v="0"/>
    <d v="2024-04-18T00:00:00"/>
    <x v="0"/>
    <s v="ATRASADO"/>
    <d v="2024-03-14T00:00:00"/>
    <d v="2024-09-10T00:00:00"/>
    <d v="2024-10-25T00:00:00"/>
    <n v="123"/>
    <d v="2024-12-29T00:00:00"/>
    <m/>
    <m/>
    <m/>
    <m/>
    <m/>
    <m/>
    <n v="2"/>
    <n v="1"/>
    <n v="2"/>
    <s v="R$ 135,80"/>
    <m/>
    <s v="Em 23.11 SERMAC realizar processo licitatorio, a licitação da SEINFRA foi fracassada. - ITEM DE APOIO A FISIOTERAPIA. PARA ESTE ITEM A SEINFRA JÁ ABRIU PROCESSO, A SERMAC PRECISA OBSERVAR A ESPECIFICAÇÃO DO ITEM E VERIFICAR SE A ESPECIFICAÇÃO ATENDE O QUE"/>
    <m/>
  </r>
  <r>
    <n v="466"/>
    <s v="EXERCITADOR FACIAL PRÓFONO"/>
    <s v="é composto por duas bases plásticas de cerca de 2cm por 4cm, planas, que se encaixam na região intra-oral, na região vestibular das bochechas. No encontro das bases plásticas com as hastes metálicas há uma reentrância para acoplamento nos ângulos dos lábi"/>
    <n v="3"/>
    <n v="12684"/>
    <n v="3"/>
    <m/>
    <m/>
    <n v="2"/>
    <s v="SERMAC"/>
    <s v="MATERIAL DIVERSO"/>
    <s v="ACESSÓRIOS DE REABILITAÇÃO"/>
    <s v="SERMAC"/>
    <m/>
    <m/>
    <s v="PREGÃO ELETRÔNICO"/>
    <x v="0"/>
    <m/>
    <m/>
    <x v="0"/>
    <d v="2024-04-18T00:00:00"/>
    <x v="0"/>
    <s v="ATRASADO"/>
    <d v="2024-03-14T00:00:00"/>
    <d v="2024-09-10T00:00:00"/>
    <d v="2024-10-25T00:00:00"/>
    <n v="123"/>
    <d v="2024-12-29T00:00:00"/>
    <m/>
    <m/>
    <m/>
    <m/>
    <m/>
    <m/>
    <n v="1"/>
    <n v="1"/>
    <n v="1"/>
    <m/>
    <m/>
    <m/>
    <m/>
  </r>
  <r>
    <n v="467"/>
    <s v="EXERCITADOR HAND GRIP AJUSTÁVEL"/>
    <s v="EXERCITADOR HAND GRIP AJUSTAVEL FORTALECIMENTO DE DEDOS, MAOS E ANTEBRACOS TENSOR AJUSTAVEL DIMENSOES DO PRODUTO ‎3 X 15.5 X 11 CM; resistencia ajustavel de 10kg a 40kg. produtos de referencia: ‎ACTE SPORTS t99 ; JV STORE 35151742."/>
    <n v="3"/>
    <n v="50427"/>
    <n v="6"/>
    <m/>
    <m/>
    <n v="2"/>
    <s v="SERMAC/SEAB"/>
    <s v="EQUIPAMENTOS"/>
    <s v="ACESSÓRIOS DE REABILITAÇÃO"/>
    <s v="SERMAC"/>
    <m/>
    <m/>
    <s v="PREGÃO ELETRÔNICO"/>
    <x v="0"/>
    <m/>
    <m/>
    <x v="0"/>
    <d v="2024-04-18T00:00:00"/>
    <x v="0"/>
    <s v="ATRASADO"/>
    <d v="2024-03-14T00:00:00"/>
    <d v="2024-09-10T00:00:00"/>
    <d v="2024-10-25T00:00:00"/>
    <n v="123"/>
    <d v="2024-12-29T00:00:00"/>
    <m/>
    <m/>
    <m/>
    <m/>
    <m/>
    <m/>
    <n v="1"/>
    <n v="3"/>
    <n v="1"/>
    <m/>
    <m/>
    <s v="SEM ESTOQUE / SEM ATA VIGENTE / SEM PROCESSO EM ANDAMENTO - SERA ABERTO PROCESSO LICITATORIO"/>
    <m/>
  </r>
  <r>
    <n v="469"/>
    <s v="EXERCITADOR PARA MÃO E DEDOS (DIGI-FLEX)"/>
    <s v="1 (extra fraco): 1.5 lbs - 0,7 kg_x000a_  1 (fraco): 3.0 lbs - 1,4 kg_x000a_  1 (médio): 5.0 lbs - 2,3 kg_x000a_  1 (forte): 7.0 lbs - 3,2 kg_x000a_  1 (extra forte): 9.0 lbs - 4,1 kg"/>
    <n v="3"/>
    <n v="43743"/>
    <n v="16"/>
    <m/>
    <m/>
    <n v="2"/>
    <s v="SERMAC/SEAB"/>
    <s v="EQUIPAMENTOS"/>
    <s v="ACESSÓRIOS DE REABILITAÇÃO"/>
    <s v="SERMAC"/>
    <m/>
    <m/>
    <s v="PREGÃO ELETRÔNICO"/>
    <x v="0"/>
    <m/>
    <m/>
    <x v="0"/>
    <d v="2024-04-18T00:00:00"/>
    <x v="0"/>
    <s v="ATRASADO"/>
    <d v="2024-03-14T00:00:00"/>
    <d v="2024-09-10T00:00:00"/>
    <d v="2024-10-25T00:00:00"/>
    <n v="123"/>
    <d v="2024-12-29T00:00:00"/>
    <m/>
    <m/>
    <m/>
    <m/>
    <m/>
    <m/>
    <n v="6"/>
    <n v="5"/>
    <n v="5"/>
    <s v="R$ 127,00"/>
    <m/>
    <s v="Em 23.11 SERMAC realizar processo licitatorio, a licitação da SEINFRA foi fracassada. - ITEM DE APOIO A FISIOTERAPIA. PARA ESTE ITEM A SEINFRA JÁ ABRIU PROCESSO, A SERMAC PRECISA OBSERVAR A ESPECIFICAÇÃO DO ITEM E VERIFICAR SE A ESPECIFICAÇÃO ATENDE O QUE"/>
    <m/>
  </r>
  <r>
    <n v="470"/>
    <s v="EXTRATOR"/>
    <s v="EXTRATOR DE GRAMPO EM AÇO, TIPO RATINHO. ALTURA 4CM. LARGURA 5CM. PROFUNDIDADE 5CM. PESO 0,05KG."/>
    <m/>
    <n v="43281"/>
    <n v="1"/>
    <m/>
    <m/>
    <n v="3"/>
    <s v="SEAF"/>
    <s v="MATERIAL DIVERSO"/>
    <s v="MATERIAL DE EXPEDIENTE"/>
    <s v="SEAF"/>
    <m/>
    <s v="LICITAÇÃO"/>
    <s v="PREGÃO ELETRÔNICO"/>
    <x v="9"/>
    <m/>
    <s v="SEAF"/>
    <x v="1"/>
    <d v="2024-04-15T00:00:00"/>
    <x v="0"/>
    <s v="ATRASADO"/>
    <d v="2024-02-01T00:00:00"/>
    <d v="2024-07-30T00:00:00"/>
    <d v="2024-10-11T00:00:00"/>
    <n v="81"/>
    <d v="2024-12-29T00:00:00"/>
    <m/>
    <m/>
    <m/>
    <d v="2024-04-09T00:00:00"/>
    <m/>
    <m/>
    <m/>
    <m/>
    <n v="1"/>
    <s v="R$ 4,15"/>
    <m/>
    <m/>
    <m/>
  </r>
  <r>
    <n v="471"/>
    <s v="EXTRATOR TIPO ESPATULA"/>
    <s v="infantil, poliprofileno, medida 48x19,5x12cm,740g qualquer cor disponivel, marca mercotoys"/>
    <m/>
    <n v="157"/>
    <n v="1"/>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m/>
    <m/>
    <n v="1"/>
    <s v="R$ 3,79"/>
    <m/>
    <m/>
    <m/>
  </r>
  <r>
    <n v="1412"/>
    <s v="FAIXA ELASTICA CIRCULAR"/>
    <s v="KIT 5 FAIXAS ELÁSTICAS THERA BAND COM 5 NÍVEIS FISIOTERAPIA (diversas intensidades) VER OBSERVAÇÃO"/>
    <n v="3"/>
    <n v="48756"/>
    <n v="12"/>
    <n v="10"/>
    <s v="GGI"/>
    <n v="3"/>
    <s v="SERMAC/SEAB"/>
    <s v="EQUIPAMENTOS"/>
    <s v="ACESSÓRIOS DE REABILITAÇÃO"/>
    <s v="SEINFRA"/>
    <s v="SEINFRA"/>
    <s v="LICITAÇÃO"/>
    <s v="PREGÃO ELETRÔNICO"/>
    <x v="7"/>
    <m/>
    <s v="GJLC"/>
    <x v="3"/>
    <m/>
    <x v="1"/>
    <s v="CONCLUÍDO"/>
    <d v="2023-03-20T00:00:00"/>
    <d v="2023-09-16T00:00:00"/>
    <d v="2024-10-31T00:00:00"/>
    <s v="CONCLUÍDO"/>
    <d v="2024-12-29T00:00:00"/>
    <d v="2024-10-31T00:00:00"/>
    <s v="425/2023"/>
    <n v="20"/>
    <d v="2024-01-08T00:00:00"/>
    <m/>
    <m/>
    <n v="12"/>
    <m/>
    <m/>
    <s v="R$ 35,50"/>
    <s v="R$ 710,00"/>
    <s v="Faixas 5 intensidades com 5 caduns diferentes (Muito leve - 48757 Estoque: 16; Leve - 48756 Estoque 22; Médio - 27857 Estoque: 22; Forte - 27858 Estoque: 19; Extra forte - 27859 Estoque: 22)"/>
    <m/>
  </r>
  <r>
    <n v="472"/>
    <s v="FAIXA ELASTICA CIRCULAR MUITO LEVE"/>
    <s v="KIT 5 FAIXAS ELÁSTICAS THERA BAND COM 5 NÍVEIS FISIOTERAPIA (diversas intensidades) VER OBSERVAÇÃO"/>
    <n v="3"/>
    <n v="48757"/>
    <n v="12"/>
    <n v="4"/>
    <s v="GGI"/>
    <n v="3"/>
    <s v="SEINFRA/GCR"/>
    <s v="EQUIPAMENTOS"/>
    <s v="ACESSÓRIOS DE REABILITAÇÃO"/>
    <s v="SEINFRA"/>
    <s v="SEINFRA"/>
    <s v="LICITAÇÃO"/>
    <s v="PREGÃO ELETRÔNICO"/>
    <x v="7"/>
    <m/>
    <s v="GJLC"/>
    <x v="3"/>
    <m/>
    <x v="1"/>
    <s v="CONCLUÍDO"/>
    <d v="2023-03-20T00:00:00"/>
    <d v="2023-09-16T00:00:00"/>
    <d v="2024-10-31T00:00:00"/>
    <s v="CONCLUÍDO"/>
    <d v="2024-12-29T00:00:00"/>
    <d v="2024-10-31T00:00:00"/>
    <s v="425/2023"/>
    <n v="20"/>
    <d v="2024-01-23T00:00:00"/>
    <m/>
    <m/>
    <m/>
    <m/>
    <n v="12"/>
    <s v="R$ 29,50"/>
    <s v="R$ 590,00"/>
    <s v="Faixas 5 intensidades com 5 caduns diferentes (Muito leve - 48757 Estoque: 16; Leve - 48756 Estoque 22; Médio - 27857 Estoque: 22; Forte - 27858 Estoque: 19; Extra forte - 27859 Estoque: 22)"/>
    <m/>
  </r>
  <r>
    <n v="473"/>
    <s v="FAIXA ELÁSTICA GRADUAÇÃO POR COR"/>
    <s v="Kit Thera Band Faixa Elástica 3 Intensidades ( forte, médio e leve)"/>
    <n v="3"/>
    <n v="2785"/>
    <n v="6"/>
    <m/>
    <m/>
    <n v="3"/>
    <s v="SERMAC/SEAB"/>
    <s v="EQUIPAMENTOS"/>
    <s v="ACESSÓRIOS DE REABILITAÇÃO"/>
    <s v="SEINFRA"/>
    <s v="SEINFRA"/>
    <s v="LICITAÇÃO"/>
    <s v="PREGÃO ELETRÔNICO"/>
    <x v="7"/>
    <m/>
    <s v="GJLC"/>
    <x v="3"/>
    <m/>
    <x v="1"/>
    <s v="CONCLUÍDO"/>
    <d v="2023-03-20T00:00:00"/>
    <d v="2023-09-16T00:00:00"/>
    <d v="2024-10-31T00:00:00"/>
    <s v="CONCLUÍDO"/>
    <d v="2024-12-29T00:00:00"/>
    <d v="2024-10-31T00:00:00"/>
    <s v="425/2023"/>
    <n v="20"/>
    <d v="2024-01-08T00:00:00"/>
    <m/>
    <m/>
    <n v="2"/>
    <n v="2"/>
    <n v="2"/>
    <s v="R$ 62,00"/>
    <s v="R$ 1.240,00"/>
    <s v="Faixas 3 intensidades com 3 caduns diferentes (Leve - 48756 Estoque 22; Médio - 27857 Estoque: 22; Forte - 27858 Estoque: 19)"/>
    <m/>
  </r>
  <r>
    <n v="934"/>
    <s v="FAIXA ELASTICA THERABAND FORTE"/>
    <s v="FAIXA ELÁSTICA (MARCA SINÔNIMO THERA BAND) FORTE, CONFORME PARECER DA ENGENHARIA CLÍNICA."/>
    <n v="3"/>
    <n v="27858"/>
    <n v="4"/>
    <n v="17"/>
    <s v="GAH - GCR - GGAIS"/>
    <n v="3"/>
    <s v="SERMAC/SEAB"/>
    <s v="EQUIPAMENTOS"/>
    <s v="ACESSÓRIOS DE REABILITAÇÃO"/>
    <s v="SEINFRA"/>
    <s v="SEINFRA"/>
    <s v="LICITAÇÃO"/>
    <s v="PREGÃO ELETRÔNICO"/>
    <x v="7"/>
    <m/>
    <s v="GJLC"/>
    <x v="3"/>
    <m/>
    <x v="1"/>
    <s v="CONCLUÍDO"/>
    <d v="2023-03-20T00:00:00"/>
    <d v="2023-09-16T00:00:00"/>
    <d v="2024-10-31T00:00:00"/>
    <s v="CONCLUÍDO"/>
    <d v="2024-12-31T00:00:00"/>
    <d v="2024-10-31T00:00:00"/>
    <s v="425/2023"/>
    <n v="20"/>
    <d v="2024-01-08T00:00:00"/>
    <m/>
    <m/>
    <m/>
    <n v="4"/>
    <m/>
    <s v="R$ 38,00"/>
    <s v="R$ 760,00"/>
    <m/>
    <m/>
  </r>
  <r>
    <n v="474"/>
    <s v="FANTOCHES"/>
    <s v="KIT FANTOCHÃO DE LUXO CONTENDO 1 FAMÍLIA SENDO: 01 CONJUNTO FAMÍLIA BRANCA E/ OU NEGRA; OS CONJUNTOS DEVEM SER CONFECCIONADOS COM 30% ESPUMA E 70% TECIDO, OLHOS DE PLÁSTICO COM TRAVA, CABELOS EM PELÚCIA E/OU TECIDOS, ESPUMA COM TINTA À BASE DE ÁGUA. CONJU"/>
    <m/>
    <n v="47875"/>
    <n v="15"/>
    <m/>
    <m/>
    <n v="1"/>
    <s v="SEAF"/>
    <s v="MATERIAL DIVERSO"/>
    <s v="MATERIAL RECREATIVO"/>
    <s v="SEAF"/>
    <m/>
    <s v="LICITAÇÃO"/>
    <s v="PREGÃO ELETRÔNICO"/>
    <x v="6"/>
    <m/>
    <s v="GCS"/>
    <x v="2"/>
    <d v="2024-04-15T00:00:00"/>
    <x v="0"/>
    <s v="ATRASADO"/>
    <d v="2024-02-23T00:00:00"/>
    <d v="2024-08-21T00:00:00"/>
    <d v="2024-10-15T00:00:00"/>
    <n v="103"/>
    <d v="2024-12-29T00:00:00"/>
    <m/>
    <m/>
    <m/>
    <d v="2023-12-26T00:00:00"/>
    <m/>
    <m/>
    <n v="5"/>
    <m/>
    <n v="10"/>
    <s v="R$ 97,65"/>
    <m/>
    <m/>
    <m/>
  </r>
  <r>
    <n v="476"/>
    <s v="FITA ADESIVA"/>
    <s v="FITA ADESIVA TRANSPARENTE, CONFECCIONADA CONFORME PROJETO."/>
    <m/>
    <n v="32125"/>
    <n v="12"/>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6"/>
    <n v="4"/>
    <n v="2"/>
    <s v="R$ 210,00"/>
    <m/>
    <m/>
    <m/>
  </r>
  <r>
    <n v="1110"/>
    <s v="FITA ANTROPOMÉTRICA"/>
    <s v="FITA ANTROPOMÉTRICA CIENTÍFICA; ESPECIFICAÇÕES TÉCNICAS: FITA OU TRENA ANTROPOMÉTRICA; FABRICADA EXCLUSIVAMENTE PARA MEDIÇÃO DE PERÍMETROS CORPORAIS. FABRICADA EM AÇO FLEXÍVEL, COM BORDAS PROTEGIDAS PARA EVITAR FERIMENTOS; COM ESCALA NUMÉRICA EM CENTÍMETR"/>
    <n v="3"/>
    <n v="45487"/>
    <n v="6"/>
    <n v="0"/>
    <m/>
    <n v="2"/>
    <s v="SEAB"/>
    <s v="EQUIPAMENTOS"/>
    <s v="MMH"/>
    <s v="SEAB"/>
    <m/>
    <m/>
    <s v="PREGÃO ELETRÔNICO"/>
    <x v="8"/>
    <m/>
    <m/>
    <x v="8"/>
    <m/>
    <x v="2"/>
    <s v="A INICIAR"/>
    <m/>
    <m/>
    <m/>
    <s v="SEM PACTUAÇÃO"/>
    <d v="2024-12-29T00:00:00"/>
    <m/>
    <m/>
    <m/>
    <d v="2023-10-04T00:00:00"/>
    <m/>
    <m/>
    <n v="2"/>
    <n v="2"/>
    <n v="2"/>
    <m/>
    <m/>
    <s v="Em 23.11 Item fracassado, reabrir processo. ITEM É O MESMO QUE FITA MÉTRICA E CORRESPONDE A MATERIAL MÉDICO HOSPITALAR, MAS A SEINFRA JÁ ABRIU PROCESSO"/>
    <m/>
  </r>
  <r>
    <n v="477"/>
    <s v="FITA DUREX GRANDE"/>
    <s v="FITA ADESIVA TRANSPARENTE, TIPO DUREX, DE POLIPROPILENO, MEDINDO 12MM X 30M"/>
    <m/>
    <n v="10016"/>
    <n v="3"/>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2,90"/>
    <m/>
    <m/>
    <m/>
  </r>
  <r>
    <n v="1926"/>
    <s v="FITA MÉTRICA"/>
    <s v="FITA MÉTRICA PARA AFERIÇÃO DE PERÍMETROS CORPORAIS ESPECIFICAÇÃO: AFERIÇÃO DA MEDIDA DA CINTURA DE INDIVIDUO ADULTO; PARA USO HOSPITALAR; CONSTRUÍDA EM MATERIAL FLEXÍVEL DE SUPERFÍCIE PLANA; NÃO ACANOADA; INEXTENSÍVEL E FÁCIL HIGIENIZAÇÃO / LIMPEZA; CAPAC"/>
    <m/>
    <n v="33219"/>
    <n v="3"/>
    <m/>
    <m/>
    <n v="1"/>
    <s v="SEAF"/>
    <s v="MATERIAL DIVERSO"/>
    <s v="MATERIAL DE EXPEDIENTE"/>
    <s v="SEAF"/>
    <m/>
    <s v="LICITAÇÃO"/>
    <s v="PREGÃO ELETRÔNICO"/>
    <x v="9"/>
    <m/>
    <s v="SEAF"/>
    <x v="1"/>
    <d v="2024-04-15T00:00:00"/>
    <x v="0"/>
    <s v="ATRASADO"/>
    <d v="2024-02-01T00:00:00"/>
    <d v="2024-07-30T00:00:00"/>
    <d v="2024-10-11T00:00:00"/>
    <n v="81"/>
    <d v="2024-12-29T00:00:00"/>
    <m/>
    <m/>
    <m/>
    <d v="2024-04-09T00:00:00"/>
    <m/>
    <m/>
    <n v="1"/>
    <n v="1"/>
    <n v="1"/>
    <s v="R$ 3,90"/>
    <m/>
    <s v="PLANO DE INVESTIMENTO"/>
    <m/>
  </r>
  <r>
    <n v="138"/>
    <s v="FOCO AMBULATORIAL GINECOLÓGICO"/>
    <m/>
    <m/>
    <n v="37815"/>
    <n v="5"/>
    <n v="15"/>
    <s v="11UN - HOSPITAL DA PESSOA IDOSA  3 GCR_x000a_"/>
    <n v="3"/>
    <s v="SEINFRA/GCR"/>
    <s v="EQUIPAMENTOS"/>
    <s v="EQUIPAMENTO HOSPITALAR"/>
    <s v="SEINFRA"/>
    <m/>
    <m/>
    <s v="PREGÃO ELETRÔNICO"/>
    <x v="8"/>
    <s v="FRACASADO "/>
    <m/>
    <x v="5"/>
    <d v="2024-04-26T00:00:00"/>
    <x v="0"/>
    <s v="A INICIAR"/>
    <d v="2024-03-29T00:00:00"/>
    <d v="2024-09-25T00:00:00"/>
    <d v="2024-11-10T00:00:00"/>
    <n v="138"/>
    <d v="2025-01-07T00:00:00"/>
    <m/>
    <m/>
    <m/>
    <d v="2024-01-23T00:00:00"/>
    <n v="2"/>
    <n v="3"/>
    <m/>
    <m/>
    <m/>
    <s v="R$ 295,20"/>
    <m/>
    <s v="Em 23.11 Processo fracassado a SEINFRA vai abrir novo processo - ESTOQUE DE 21 UNIDADES EM ESTOQUE - PROGRAMA GCR._x000a_  PROCESSO LICITATÓRIO ABERTO NO SEI ATRAVÉS DO N° 33.017707/2023-72 - 28/04/2023."/>
    <s v="ESTRATÉGICO"/>
  </r>
  <r>
    <n v="139"/>
    <s v="FOCO CIRURGICO AUXILIAR /FOCO CIRURGICO MÓVEL DE LED"/>
    <m/>
    <m/>
    <n v="37624"/>
    <n v="7"/>
    <n v="5"/>
    <s v="HPR AURORA"/>
    <n v="3"/>
    <s v="SEINFRA/GCR"/>
    <s v="EQUIPAMENTOS"/>
    <s v="EQUIPAMENTO HOSPITALAR"/>
    <s v="SEINFRA"/>
    <m/>
    <s v="LICITAÇÃO"/>
    <s v="PREGÃO ELETRÔNICO"/>
    <x v="10"/>
    <m/>
    <s v="GGLIC"/>
    <x v="6"/>
    <d v="2024-04-12T00:00:00"/>
    <x v="0"/>
    <s v="ATRASADO"/>
    <d v="2023-04-19T00:00:00"/>
    <d v="2023-10-16T00:00:00"/>
    <d v="2024-06-06T00:00:00"/>
    <n v="-207"/>
    <d v="2025-01-07T00:00:00"/>
    <m/>
    <m/>
    <m/>
    <d v="2024-01-23T00:00:00"/>
    <n v="3"/>
    <n v="4"/>
    <m/>
    <m/>
    <m/>
    <s v="R$ 18.490,00"/>
    <m/>
    <s v="Em 23.11 Processo Licitatorio Impugnado - Aguradando aviso novo edital. - ESTOQUE DE 05 UNIDADES - PROGRAMA DEVOLUÇÕES E REMANEJAMENTO_x000a_  ATA VIGENTE ATÉ 30/10/2023 - SALDO DA ATA 06 ITENS PROCESSO LICITATÓRIO ABERTO NO SEI ATRAVÉS DO N° 33.016375/2023-17."/>
    <s v="ESTRATÉGICO"/>
  </r>
  <r>
    <n v="140"/>
    <s v="FOCO CIRURGICO DE TETO 02 CUPULAS"/>
    <m/>
    <m/>
    <n v="37623"/>
    <n v="6"/>
    <m/>
    <m/>
    <n v="2"/>
    <s v="SEINFRA/GCR"/>
    <s v="EQUIPAMENTOS"/>
    <s v="EQUIPAMENTO HOSPITALAR"/>
    <s v="SEINFRA"/>
    <m/>
    <s v="LICITAÇÃO"/>
    <s v="PREGÃO ELETRÔNICO"/>
    <x v="10"/>
    <m/>
    <s v="GGLIC"/>
    <x v="6"/>
    <d v="2024-04-12T00:00:00"/>
    <x v="0"/>
    <s v="ATRASADO"/>
    <d v="2023-04-19T00:00:00"/>
    <d v="2023-10-16T00:00:00"/>
    <d v="2024-06-06T00:00:00"/>
    <n v="-207"/>
    <d v="2025-01-07T00:00:00"/>
    <m/>
    <m/>
    <m/>
    <d v="2024-01-23T00:00:00"/>
    <n v="3"/>
    <n v="3"/>
    <m/>
    <m/>
    <m/>
    <s v="R$ 71.493,33"/>
    <m/>
    <s v="Em 23.11 Processo Licitatorio Impugnado - Aguradando aviso novo edital. - ATA VIGENTE ATÉ 30/10/2023 - SALDO DA ATA 02 ITENS _x000a_  PROCESSO LICITATÓRIO ABERTO NO SEI ATRAVÉS DO N° 33.016375/2023-17. ENVIADO PARA GCS EM 20/04/2023"/>
    <s v="ESTRATÉGICO"/>
  </r>
  <r>
    <n v="141"/>
    <s v="FOCO DE PROCEDIMENTO"/>
    <m/>
    <m/>
    <n v="18004"/>
    <n v="23"/>
    <m/>
    <m/>
    <n v="3"/>
    <s v="SEINFRA/GCR"/>
    <s v="EQUIPAMENTOS"/>
    <s v="EQUIPAMENTO HOSPITALAR"/>
    <s v="SEINFRA"/>
    <m/>
    <m/>
    <s v="PREGÃO ELETRÔNICO"/>
    <x v="8"/>
    <s v="DESERTO"/>
    <m/>
    <x v="5"/>
    <d v="2024-04-26T00:00:00"/>
    <x v="0"/>
    <s v="A INICIAR"/>
    <d v="2024-03-29T00:00:00"/>
    <d v="2024-09-25T00:00:00"/>
    <d v="2024-11-10T00:00:00"/>
    <n v="138"/>
    <d v="2025-01-07T00:00:00"/>
    <m/>
    <m/>
    <m/>
    <d v="2024-01-23T00:00:00"/>
    <n v="13"/>
    <n v="10"/>
    <m/>
    <m/>
    <m/>
    <s v="R$ 563,75"/>
    <m/>
    <s v="49 ITENS EM ESTOQUE (PROGRAMA GCR E PROGRAMA HOSPITAL DO IDOSO). PROCESSO ABERTO DIA 03/04/2023 E FRACASSOU EM OUTUBRO DE 2023, PRECISAREMOS REINICIAR_x000a_  ITEM FRACASSADO EM 18/10/2022 / PROCESSO REABERTO NO SEI ATRAVÉS DO N° 33.013586/2023-90 - ENVIADO A G"/>
    <s v="ESTRATÉGICO"/>
  </r>
  <r>
    <n v="478"/>
    <s v="FOGÃO"/>
    <s v="FOGÃO 02 BOCAS PORTÁTIL."/>
    <m/>
    <n v="7849"/>
    <n v="1"/>
    <m/>
    <m/>
    <n v="1"/>
    <s v="SEAF"/>
    <s v="MATERIAL DIVERSO"/>
    <s v="ELETRODOMÉSTICOS"/>
    <s v="SEAF"/>
    <m/>
    <s v="ATA"/>
    <s v="ADESÃO A ATA"/>
    <x v="25"/>
    <m/>
    <s v="SEAF"/>
    <x v="1"/>
    <d v="2024-04-20T00:00:00"/>
    <x v="0"/>
    <s v="ATRASADO"/>
    <d v="2024-02-02T00:00:00"/>
    <d v="2024-07-31T00:00:00"/>
    <d v="2024-10-01T00:00:00"/>
    <n v="82"/>
    <d v="2024-12-29T00:00:00"/>
    <m/>
    <m/>
    <m/>
    <d v="2023-12-26T00:00:00"/>
    <m/>
    <m/>
    <m/>
    <m/>
    <n v="1"/>
    <s v="R$ 768,00"/>
    <m/>
    <m/>
    <m/>
  </r>
  <r>
    <n v="2157"/>
    <s v="FOGAO INDUSTRIAL COM FORNO"/>
    <s v="FOGAO INDUSTRIAL COM FORNO- MOLDURA EM AÇO CARBONO PINTADO, EM ESTRUTURA DESMONTAVEL, COMPRIMENTO 700 A 900 MM, PROFUNDIDADE 800 A 900 MM, ALTURA 800 A 850 MM, EDQUIPADO COM 04 BOCAS 40X40 CM COM 02 QUEIMADORES EM CHAPA SIMPLES E 02 QUEIMADORES EM CHAPA D"/>
    <m/>
    <n v="41625"/>
    <n v="3"/>
    <m/>
    <m/>
    <n v="1"/>
    <s v="SEAF"/>
    <s v="MATERIAL DIVERSO"/>
    <s v="ELETRODOMÉSTICOS"/>
    <s v="SEAF"/>
    <m/>
    <s v="ATA"/>
    <s v="ADESÃO A ATA"/>
    <x v="25"/>
    <m/>
    <s v="SEAF"/>
    <x v="1"/>
    <d v="2024-04-20T00:00:00"/>
    <x v="0"/>
    <s v="ATRASADO"/>
    <d v="2024-02-02T00:00:00"/>
    <d v="2024-07-31T00:00:00"/>
    <d v="2024-10-01T00:00:00"/>
    <n v="82"/>
    <d v="2025-01-07T00:00:00"/>
    <m/>
    <m/>
    <m/>
    <d v="2023-12-26T00:00:00"/>
    <n v="0"/>
    <n v="3"/>
    <m/>
    <m/>
    <m/>
    <m/>
    <m/>
    <m/>
    <m/>
  </r>
  <r>
    <n v="479"/>
    <s v="FOGÃO PEQUENO INFANTIL"/>
    <s v="FOGÃO INFANTIL EM MDF.DESCRIÇÃ: CONFECCIONADO EM MDF ESPESSURA DE 15 MM LAMINADO. TAMPO COM SUPORTE DE PANELAS CONFECCIONADOS EM MDF EM RELEVO. TAMPA COM VISOR TRANSPARENTE INQUEBRAVEL, COM MECANISMO DE ABRE E FECHA E FECHO COM TRAVA.5 BOTÕES DE REGULADOR"/>
    <m/>
    <n v="40727"/>
    <n v="2"/>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
    <m/>
    <n v="1"/>
    <s v="R$ 95,90"/>
    <m/>
    <m/>
    <m/>
  </r>
  <r>
    <n v="142"/>
    <s v="FOTÓFORO"/>
    <m/>
    <m/>
    <n v="31171"/>
    <n v="6"/>
    <m/>
    <m/>
    <d v="2023-01-01T00:00:00"/>
    <s v="SEINFRA/GCR"/>
    <s v="EQUIPAMENTOS"/>
    <s v="EQUIPAMENTO HOSPITALAR"/>
    <s v="SEINFRA"/>
    <s v="SEINFRA"/>
    <s v="LICITAÇÃO"/>
    <s v="PREGÃO ELETRÔNICO"/>
    <x v="37"/>
    <m/>
    <s v="SEINFRA"/>
    <x v="3"/>
    <m/>
    <x v="1"/>
    <s v="CONCLUÍDO"/>
    <d v="2023-04-03T00:00:00"/>
    <d v="2023-09-30T00:00:00"/>
    <d v="2024-09-28T00:00:00"/>
    <s v="CONCLUÍDO"/>
    <d v="2025-01-07T00:00:00"/>
    <d v="2024-09-28T00:00:00"/>
    <s v="378/2023"/>
    <n v="49"/>
    <d v="2024-01-23T00:00:00"/>
    <n v="3"/>
    <n v="3"/>
    <m/>
    <m/>
    <m/>
    <s v="R$ 1.180,00"/>
    <m/>
    <s v="SEM ATA VIGENTE / PROCESSO EM ANDAMENTO NO SEI ATRAVÉS DO N° 33.013586/2023-90 - ENVIADO A GCS 04/04/2023."/>
    <s v="ESTRATÉGICO"/>
  </r>
  <r>
    <n v="143"/>
    <s v="FOTOPOLIMERIZADOR"/>
    <m/>
    <m/>
    <n v="27704"/>
    <n v="7"/>
    <n v="7"/>
    <m/>
    <n v="1"/>
    <s v="SEAB"/>
    <s v="EQUIPAMENTOS"/>
    <s v="EQUIPAMENTO ODONTOLÓGICO"/>
    <s v="SEAB"/>
    <m/>
    <m/>
    <s v="PREGÃO ELETRÔNICO"/>
    <x v="8"/>
    <m/>
    <m/>
    <x v="8"/>
    <m/>
    <x v="2"/>
    <s v="A INICIAR"/>
    <m/>
    <m/>
    <m/>
    <s v="SEM PACTUAÇÃO"/>
    <d v="2025-01-07T00:00:00"/>
    <m/>
    <m/>
    <m/>
    <d v="2023-12-26T00:00:00"/>
    <n v="0"/>
    <n v="7"/>
    <m/>
    <m/>
    <m/>
    <s v="R$ 570,00"/>
    <m/>
    <s v="EM 30.01.24 PROCESSO FRACASOU - ESTOQUE DE 29 ITENS - PROGRAMA SAÚDE BUCAL"/>
    <m/>
  </r>
  <r>
    <n v="1930"/>
    <s v="FRALDÁRIO TROCADOR FIXO NA PAREDE SUSPENSO"/>
    <s v="TROCADOR DE FRALDADIMENSÕES: 570MM X 860MM ( PROF X LARG) MESA REBATÍVEL QUANDO NÃO ESTÁ EM USO; ADAPTA-SE AOS AMBIENTES PEQUENOS, ESTRUTURA REFORÇADA COM MÍNIMA DEFLEXÃO DA MESA; SEM PONTOS DE ESMAGAMENTO DAS MÃOS DO BEBÊ SUPORTA 50 KG A 90 KG DE PESO, P"/>
    <n v="3"/>
    <n v="45724"/>
    <n v="3"/>
    <m/>
    <m/>
    <n v="1"/>
    <s v="SEAF"/>
    <s v="MATERIAL DIVERSO"/>
    <s v="MÓVEIS DE CONSUMO"/>
    <s v="SEAF"/>
    <m/>
    <s v="LICITAÇÃO"/>
    <s v="PREGÃO ELETRÔNICO"/>
    <x v="6"/>
    <m/>
    <s v="GCS"/>
    <x v="2"/>
    <d v="2024-04-15T00:00:00"/>
    <x v="0"/>
    <s v="ATRASADO"/>
    <d v="2024-02-23T00:00:00"/>
    <d v="2024-08-21T00:00:00"/>
    <d v="2024-10-15T00:00:00"/>
    <n v="103"/>
    <d v="2024-12-29T00:00:00"/>
    <m/>
    <m/>
    <m/>
    <d v="2023-12-26T00:00:00"/>
    <m/>
    <m/>
    <n v="1"/>
    <n v="1"/>
    <n v="1"/>
    <s v="R$ 1.385,01"/>
    <m/>
    <s v="PLANO DE INVESTIMENTO"/>
    <m/>
  </r>
  <r>
    <n v="1420"/>
    <s v="FRIGOBAR"/>
    <s v="REFRIGERADOR TIPO FRIGOBAR, 68 LITROS, CONTROLE DE TEMPERATURA, PÉS AJUSTADOS, DEGELO MANUAL, COMPARTIMENTO PARA LATAS E GARRAFAS, BAIXO CONSUMO DE ENERGIA, SELO CLASSIFICAÇÃO ENERGETICA A, 220V."/>
    <m/>
    <n v="46032"/>
    <n v="1"/>
    <m/>
    <m/>
    <n v="1"/>
    <s v="SEAF"/>
    <s v="MATERIAL DIVERSO"/>
    <s v="ELETRODOMÉSTICOS"/>
    <s v="SEAF"/>
    <m/>
    <s v="ATA"/>
    <s v="ADESÃO A ATA"/>
    <x v="25"/>
    <m/>
    <s v="SEAF"/>
    <x v="1"/>
    <d v="2024-04-20T00:00:00"/>
    <x v="0"/>
    <s v="ATRASADO"/>
    <d v="2024-02-02T00:00:00"/>
    <d v="2024-07-31T00:00:00"/>
    <d v="2024-10-01T00:00:00"/>
    <n v="82"/>
    <d v="2024-12-29T00:00:00"/>
    <m/>
    <m/>
    <m/>
    <d v="2023-12-26T00:00:00"/>
    <m/>
    <m/>
    <n v="1"/>
    <m/>
    <m/>
    <s v="R$ 1.202,11"/>
    <m/>
    <m/>
    <m/>
  </r>
  <r>
    <n v="480"/>
    <s v="FRONHA"/>
    <s v="FRONHA, EM TECIDO 180 FIOS, 100% ALGODÃO, DIMENSÕES 0,50 X 0,70M, COM LOGOTIPO EM SILK-SCREEN DA PREFEITURA DA CIDADE DO RECIFE"/>
    <n v="3"/>
    <n v="34545"/>
    <n v="9"/>
    <n v="14"/>
    <s v="GAH"/>
    <n v="1"/>
    <s v="SEAF"/>
    <s v="MATERIAL DIVERSO"/>
    <s v="ENXOVAL HOSPITALAR"/>
    <s v="SEAF"/>
    <m/>
    <s v="LICITAÇÃO"/>
    <s v="PREGÃO ELETRÔNICO"/>
    <x v="2"/>
    <m/>
    <s v="SEAF"/>
    <x v="2"/>
    <d v="2024-04-15T00:00:00"/>
    <x v="0"/>
    <s v="PARALISADO"/>
    <d v="2024-02-07T00:00:00"/>
    <d v="2024-08-05T00:00:00"/>
    <d v="2024-11-03T00:00:00"/>
    <n v="87"/>
    <d v="2024-12-29T00:00:00"/>
    <m/>
    <m/>
    <m/>
    <d v="2023-12-26T00:00:00"/>
    <m/>
    <m/>
    <n v="3"/>
    <n v="3"/>
    <n v="3"/>
    <s v="R$ 15,90"/>
    <m/>
    <m/>
    <m/>
  </r>
  <r>
    <n v="481"/>
    <s v="FRUTAS E COMIDAS DE PLASTICO COM VELCRO"/>
    <s v="Kit Comidinha com Velcro - Brinquedo Educativo 23 PEÇAS"/>
    <m/>
    <n v="45753"/>
    <n v="6"/>
    <m/>
    <m/>
    <n v="1"/>
    <s v="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75,26"/>
    <m/>
    <m/>
    <m/>
  </r>
  <r>
    <n v="939"/>
    <s v="FRUTINHAS/COMIDINHAS COM VELCRO"/>
    <s v="Kit cozinha comidinhas 12 peças. Frutas e Legumes modelo de cortar crec creco kit contém: - 09 Frutas e legumes variados- 01 Tábua de corte- 01 Pratinho- 01 FacaBrinquedos coloridos de frutas e vegetais para seus filhos! Cada frutinha pode ser cortado ao "/>
    <m/>
    <n v="45753"/>
    <n v="5"/>
    <m/>
    <m/>
    <n v="1"/>
    <s v="SEAF"/>
    <s v="MATERIAL DIVERSO"/>
    <s v="MATERIAL RECREATIVO"/>
    <s v="SEAF"/>
    <m/>
    <s v="LICITAÇÃO"/>
    <s v="PREGÃO ELETRÔNICO"/>
    <x v="6"/>
    <m/>
    <s v="GCS"/>
    <x v="2"/>
    <d v="2024-04-15T00:00:00"/>
    <x v="0"/>
    <s v="ATRASADO"/>
    <d v="2024-02-23T00:00:00"/>
    <d v="2024-08-21T00:00:00"/>
    <d v="2024-10-15T00:00:00"/>
    <n v="103"/>
    <d v="2024-12-31T00:00:00"/>
    <m/>
    <m/>
    <m/>
    <d v="2023-12-26T00:00:00"/>
    <m/>
    <m/>
    <m/>
    <n v="5"/>
    <m/>
    <s v="R$ 48,99"/>
    <m/>
    <m/>
    <m/>
  </r>
  <r>
    <n v="482"/>
    <s v="FURADOR"/>
    <s v="FURADOR ARTESANAL COM ALAVANCA.FURADOR GIGANTE PLUS EXCLUSIVO PARA PAPÉIS.MEDIDA MÁXIMA DOS DESENHOS:6,3CM/2,5. INDICADO PARA PAPÉIS DE 120 ATÉ 220G/M².ABERTURA DE 2,5MM. MATERIAL: PLÁSTICO (POLIETILENO)"/>
    <m/>
    <n v="42926"/>
    <n v="1"/>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m/>
    <m/>
    <n v="1"/>
    <s v="R$ 95,00"/>
    <m/>
    <m/>
    <m/>
  </r>
  <r>
    <n v="483"/>
    <s v="GABINETE COM RODÍZIO PARA EQUIPAMENTO DE FISIOTERAPIA"/>
    <m/>
    <m/>
    <n v="28895"/>
    <n v="4"/>
    <m/>
    <m/>
    <n v="1"/>
    <s v="SEINFRA / ARQ."/>
    <s v="MOBILIÁRIO"/>
    <s v="MOBILIÁRIO SOB MEDIDA"/>
    <s v="SEINFRA"/>
    <m/>
    <m/>
    <s v="PREGÃO ELETRÔNICO"/>
    <x v="8"/>
    <m/>
    <m/>
    <x v="5"/>
    <d v="2024-04-26T00:00:00"/>
    <x v="0"/>
    <s v="A INICIAR"/>
    <d v="2024-03-29T00:00:00"/>
    <d v="2024-09-25T00:00:00"/>
    <d v="2024-11-10T00:00:00"/>
    <n v="138"/>
    <d v="2024-12-29T00:00:00"/>
    <m/>
    <m/>
    <m/>
    <d v="2024-01-08T00:00:00"/>
    <m/>
    <m/>
    <n v="1"/>
    <n v="2"/>
    <n v="1"/>
    <m/>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485"/>
    <s v="GARROTE PRÓFONO 5MM"/>
    <s v="GARROTE, TIPO FITA, MATERIAL BORRACHA SINTETICA, ISENTO DE LATEX NATURAL, DIMENSOES CERCA DE 2,5 X 45CM, EM ROLO, PRE CORTADA, EMBALAGEM DISPENSADORA, USO UNICO. produtos de referencia: incoterm 14640 ; pa med GA 0101."/>
    <n v="3"/>
    <n v="50363"/>
    <n v="5"/>
    <m/>
    <m/>
    <n v="1"/>
    <s v="SEAF"/>
    <s v="MATERIAL DIVERSO"/>
    <s v="ACESSÓRIOS DE REABILITAÇÃO"/>
    <s v="SERMAC"/>
    <m/>
    <m/>
    <s v="PREGÃO ELETRÔNICO"/>
    <x v="0"/>
    <m/>
    <m/>
    <x v="0"/>
    <d v="2024-04-18T00:00:00"/>
    <x v="0"/>
    <s v="ATRASADO"/>
    <d v="2024-03-14T00:00:00"/>
    <d v="2024-09-10T00:00:00"/>
    <d v="2024-10-25T00:00:00"/>
    <n v="123"/>
    <d v="2024-12-29T00:00:00"/>
    <m/>
    <m/>
    <m/>
    <m/>
    <m/>
    <m/>
    <n v="1"/>
    <n v="1"/>
    <n v="1"/>
    <s v="R$ 13,99"/>
    <m/>
    <m/>
    <m/>
  </r>
  <r>
    <n v="486"/>
    <s v="GAVETEIRO COM CHAVE"/>
    <m/>
    <m/>
    <n v="28895"/>
    <n v="15"/>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8"/>
    <n v="4"/>
    <n v="3"/>
    <s v="R$ 1.067,8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68"/>
    <s v="GAVETEIRO VOLANTE"/>
    <m/>
    <m/>
    <n v="28895"/>
    <n v="83"/>
    <m/>
    <m/>
    <n v="1"/>
    <s v="SEINFRA / ARQ."/>
    <s v="MOBILIÁRIO"/>
    <s v="MOBILIÁRIO SOB MEDIDA"/>
    <s v="SEINFRA"/>
    <m/>
    <m/>
    <s v="PREGÃO ELETRÔNICO"/>
    <x v="8"/>
    <m/>
    <m/>
    <x v="5"/>
    <d v="2024-04-26T00:00:00"/>
    <x v="0"/>
    <s v="A INICIAR"/>
    <d v="2024-03-29T00:00:00"/>
    <d v="2024-09-25T00:00:00"/>
    <d v="2024-11-10T00:00:00"/>
    <n v="138"/>
    <d v="2025-01-07T00:00:00"/>
    <d v="2024-06-01T00:00:00"/>
    <s v="168/2023"/>
    <n v="800"/>
    <d v="2024-01-08T00:00:00"/>
    <n v="33"/>
    <n v="50"/>
    <m/>
    <m/>
    <m/>
    <s v="R$ 1.067,8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3"/>
    <s v="GAVT. SUSP. P/ BALCÃO"/>
    <m/>
    <m/>
    <n v="28895"/>
    <n v="32"/>
    <m/>
    <m/>
    <n v="1"/>
    <s v="SEINFRA / ARQ."/>
    <s v="MOBILIÁRIO"/>
    <s v="MOBILIÁRIO SOB MEDIDA"/>
    <s v="SEINFRA"/>
    <m/>
    <m/>
    <s v="PREGÃO ELETRÔNICO"/>
    <x v="8"/>
    <m/>
    <m/>
    <x v="5"/>
    <d v="2024-04-26T00:00:00"/>
    <x v="0"/>
    <s v="A INICIAR"/>
    <d v="2024-03-29T00:00:00"/>
    <d v="2024-09-25T00:00:00"/>
    <d v="2024-11-10T00:00:00"/>
    <n v="138"/>
    <d v="2025-01-07T00:00:00"/>
    <d v="2024-06-01T00:00:00"/>
    <s v="168/2023"/>
    <n v="280"/>
    <d v="2024-01-08T00:00:00"/>
    <n v="5"/>
    <n v="27"/>
    <m/>
    <m/>
    <m/>
    <s v="R$ 1.445,14"/>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488"/>
    <s v="GIBIS"/>
    <s v="Kit 30 Gibis Turma Da Mônica Novos"/>
    <m/>
    <n v="49049"/>
    <n v="50"/>
    <m/>
    <m/>
    <n v="1"/>
    <s v="SEAF"/>
    <s v="MATERIAL DIVERSO"/>
    <s v="MATERIAL RECREATIVO"/>
    <s v="SEAF"/>
    <m/>
    <s v="LICITAÇÃO"/>
    <s v="PREGÃO ELETRÔNICO"/>
    <x v="6"/>
    <m/>
    <s v="GCS"/>
    <x v="2"/>
    <d v="2024-04-15T00:00:00"/>
    <x v="0"/>
    <s v="ATRASADO"/>
    <d v="2024-02-23T00:00:00"/>
    <d v="2024-08-21T00:00:00"/>
    <d v="2024-10-15T00:00:00"/>
    <n v="103"/>
    <d v="2024-12-29T00:00:00"/>
    <m/>
    <m/>
    <m/>
    <d v="2023-12-26T00:00:00"/>
    <m/>
    <n v="20"/>
    <n v="10"/>
    <n v="10"/>
    <n v="10"/>
    <s v="R$ 27,70"/>
    <m/>
    <m/>
    <m/>
  </r>
  <r>
    <n v="145"/>
    <s v="GONIÔMETRO"/>
    <s v="Goniômetro para Ortopedia em PVC Vulcanizado de 1 mm, Transparente, 200 x 45 mm, Trident,"/>
    <n v="3"/>
    <n v="38441"/>
    <n v="5"/>
    <n v="2"/>
    <s v="GGI"/>
    <n v="3"/>
    <s v="SEINFRA/GCR"/>
    <s v="APOIO"/>
    <s v="MMH/UTENSÍLIOS HOSPITLARES"/>
    <s v="SEINFRA"/>
    <m/>
    <m/>
    <s v="PREGÃO ELETRÔNICO"/>
    <x v="8"/>
    <s v="NOVA LEI"/>
    <m/>
    <x v="5"/>
    <d v="2024-04-26T00:00:00"/>
    <x v="0"/>
    <s v="A INICIAR"/>
    <d v="2024-03-29T00:00:00"/>
    <d v="2024-09-25T00:00:00"/>
    <d v="2024-11-10T00:00:00"/>
    <n v="138"/>
    <d v="2024-12-29T00:00:00"/>
    <m/>
    <m/>
    <m/>
    <d v="2024-01-23T00:00:00"/>
    <m/>
    <n v="2"/>
    <n v="1"/>
    <n v="1"/>
    <n v="1"/>
    <s v="R$ 40,00"/>
    <m/>
    <s v="AGUARDANDO AUTORIZAÇÃO PARA AQUISIÇÃO - ESTOQUE DE 04 UNIDADES EM ESTOQUE - PROGRAM GGI._x000a_  ATA VIGENTE - 50 UND - 25/08/2023."/>
    <m/>
  </r>
  <r>
    <n v="490"/>
    <s v="GRAMPEADOR"/>
    <s v="GRAMPEADOR METÁLICO, PEQUENO, FABRICADO EM CHAPA DE AÇO NORMA SAE 1010/20, COM 1,0 MM. DE ESPESSURA FOSFATIZADA E PINTURA ELETROSTÁTICA, BASE PARA FECHAMENTO DO GRAMPO COM DUAS POSIÇÕES (ABERTO OU FECHADO),EM AÇO NORMA SAE 1010/20, COM ACA"/>
    <m/>
    <n v="40365"/>
    <n v="12"/>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6"/>
    <n v="4"/>
    <n v="2"/>
    <s v="R$ 19,87"/>
    <m/>
    <m/>
    <m/>
  </r>
  <r>
    <n v="1437"/>
    <s v="HALTERE TRIANGULAR"/>
    <s v="HALTER DE HIDROGINASTICA TRIANGULAR EM EVA, TRACAO POSITIVA FLUTUACAO DE APROXIMADAMENTE 2 A 3KG. CORES VARIADAS. PRODUTOS DE REFERENCIA: HOORN 2063068731 ; PHYSICUS JJ8297E419."/>
    <n v="3"/>
    <n v="50428"/>
    <n v="4"/>
    <m/>
    <m/>
    <n v="3"/>
    <s v="SERMAC"/>
    <s v="MATERIAL DIVERSO"/>
    <s v="ACESSÓRIOS DE REABILITAÇÃO"/>
    <s v="SERMAC"/>
    <m/>
    <m/>
    <s v="PREGÃO ELETRÔNICO"/>
    <x v="0"/>
    <m/>
    <m/>
    <x v="0"/>
    <d v="2024-04-18T00:00:00"/>
    <x v="0"/>
    <s v="ATRASADO"/>
    <d v="2024-03-14T00:00:00"/>
    <d v="2024-09-10T00:00:00"/>
    <d v="2024-10-25T00:00:00"/>
    <n v="123"/>
    <d v="2024-12-29T00:00:00"/>
    <m/>
    <m/>
    <m/>
    <m/>
    <m/>
    <m/>
    <n v="4"/>
    <m/>
    <m/>
    <m/>
    <m/>
    <s v="PLANO DE INVESTIMENTO"/>
    <m/>
  </r>
  <r>
    <n v="492"/>
    <s v="HALTERES EMBORRACHADO"/>
    <s v="JOGO DE HALTERES (1 PAR 0,5 KG, 1 PAR 1KG, 1 PAR 2KG, 1 PAR 3KG). CONFECCIONADO EM FERRO FUNDIDO E REVESTIDO POR UMA CAMADA EMBORRACHADA RESISTENTE E COLORIDA; CONFECCIONADO EM FORMATO ERGONÔMICO COM PERFEITA DISTRIBUIÇÃO DO PESO, PERMITINDOEQUILÍBRIO E F"/>
    <n v="3"/>
    <n v="43744"/>
    <n v="6"/>
    <n v="2"/>
    <s v="GGAIS"/>
    <n v="3"/>
    <s v="SEINFRA/GCR"/>
    <s v="EQUIPAMENTOS"/>
    <s v="ACESSÓRIOS DE REABILITAÇÃO"/>
    <s v="SEINFRA"/>
    <s v="SEINFRA"/>
    <s v="LICITAÇÃO"/>
    <s v="PREGÃO ELETRÔNICO"/>
    <x v="7"/>
    <m/>
    <s v="GJLC"/>
    <x v="3"/>
    <m/>
    <x v="1"/>
    <s v="CONCLUÍDO"/>
    <d v="2023-03-20T00:00:00"/>
    <d v="2023-09-16T00:00:00"/>
    <d v="2024-10-31T00:00:00"/>
    <s v="CONCLUÍDO"/>
    <d v="2024-12-29T00:00:00"/>
    <d v="2024-10-31T00:00:00"/>
    <s v="425/2023"/>
    <n v="20"/>
    <d v="2024-01-23T00:00:00"/>
    <m/>
    <m/>
    <n v="2"/>
    <n v="2"/>
    <n v="2"/>
    <s v="R$ 352,00"/>
    <s v="R$ 7.040,00"/>
    <s v="2 UNIDADES DE JOGO DE HALTER EM ESTOQUE/ ATA VIGENTE ATÉ 02/06/2023 - 06 UND/ PROCESSO EM ANDAMENTO SEI -33.011301/2023-86 ."/>
    <m/>
  </r>
  <r>
    <n v="1440"/>
    <s v="HALTERES REDONDO PARA HIDROTERAPIA"/>
    <s v="HALTERES REDONDO PARA HIDROTERAPIA HALTER COM RESISTENCIA AQUATICA CONFECCIONADO EM E.V.A. RESISTENTE E FLUTUANTE, PLACAS DE 35 E 12 MM COLORIDAS COM PEGADAS EM TUBO ESPONJOSO. MATERIAL: E.V.A.TAMANHO: 0,23X0,09X0,09 M AXLXC. produtos de referencia: physi"/>
    <n v="3"/>
    <n v="50426"/>
    <n v="4"/>
    <m/>
    <m/>
    <n v="3"/>
    <s v="SERMAC"/>
    <s v="MATERIAL DIVERSO"/>
    <s v="ACESSÓRIOS DE REABILITAÇÃO"/>
    <s v="SERMAC"/>
    <m/>
    <m/>
    <s v="PREGÃO ELETRÔNICO"/>
    <x v="0"/>
    <m/>
    <m/>
    <x v="0"/>
    <d v="2024-04-18T00:00:00"/>
    <x v="0"/>
    <s v="ATRASADO"/>
    <d v="2024-03-14T00:00:00"/>
    <d v="2024-09-10T00:00:00"/>
    <d v="2024-10-25T00:00:00"/>
    <n v="123"/>
    <d v="2024-12-29T00:00:00"/>
    <m/>
    <m/>
    <m/>
    <m/>
    <m/>
    <m/>
    <n v="4"/>
    <m/>
    <m/>
    <m/>
    <m/>
    <s v="PLANO DE INVESTIMENTO"/>
    <m/>
  </r>
  <r>
    <n v="1441"/>
    <s v="HIDRO STEP MODULAR"/>
    <s v="HIDRO STEP MODULAR TAMANHO 52 CM DE LARGURA, 33 CM DE COMPRIMENTO E 17 CM DE ALTURA. 5KG. PRODUTOS DE REFERENCIA: SLADE FITNESS ‎B08LQFKG1S ; FIORE CA20223EJ5."/>
    <n v="3"/>
    <n v="50431"/>
    <n v="4"/>
    <m/>
    <m/>
    <n v="3"/>
    <s v="SERMAC"/>
    <s v="MATERIAL DIVERSO"/>
    <s v="ACESSÓRIOS DE REABILITAÇÃO"/>
    <s v="SERMAC"/>
    <m/>
    <m/>
    <s v="PREGÃO ELETRÔNICO"/>
    <x v="0"/>
    <m/>
    <m/>
    <x v="0"/>
    <d v="2024-04-18T00:00:00"/>
    <x v="0"/>
    <s v="ATRASADO"/>
    <d v="2024-03-14T00:00:00"/>
    <d v="2024-09-10T00:00:00"/>
    <d v="2024-10-25T00:00:00"/>
    <n v="123"/>
    <d v="2024-12-29T00:00:00"/>
    <m/>
    <m/>
    <m/>
    <m/>
    <m/>
    <m/>
    <n v="4"/>
    <m/>
    <m/>
    <m/>
    <m/>
    <s v="PLANO DE INVESTIMENTO"/>
    <m/>
  </r>
  <r>
    <n v="494"/>
    <s v="IMPRESSORA MULTIFUNCIONAL"/>
    <s v="IMPRESSÃO DA IMPRESSORA MULTIFUNCIONAL MONOCROMÁTICA LASER , A4 - 40 PPM (DESCRIÇÃO DA EMPREL: LOCAÇÃO DE EQUIPAMENTOS DE DIGITALIZAÇÃO, IMPRESSÃO, REPROGRAFIA)"/>
    <m/>
    <n v="166"/>
    <n v="9"/>
    <m/>
    <m/>
    <n v="1"/>
    <s v="GGSD"/>
    <s v="EQUIPAMENTOS"/>
    <s v="EQUIPAMENTOS DE TI"/>
    <s v="GGSD"/>
    <m/>
    <m/>
    <s v="PREGÃO ELETRÔNICO"/>
    <x v="8"/>
    <m/>
    <m/>
    <x v="8"/>
    <m/>
    <x v="2"/>
    <s v="A INICIAR"/>
    <m/>
    <m/>
    <m/>
    <s v="SEM PACTUAÇÃO"/>
    <d v="2024-12-29T00:00:00"/>
    <m/>
    <m/>
    <m/>
    <m/>
    <m/>
    <m/>
    <n v="5"/>
    <n v="1"/>
    <n v="3"/>
    <s v="R$ 1500,00"/>
    <s v="R$ 13.500,00"/>
    <s v="GTIC ANALISANDO A POSSIBILIDADE DE UM ADITIVO NO CONTRATO ATUAL DE IMPRESSORAS"/>
    <m/>
  </r>
  <r>
    <n v="2159"/>
    <s v="INCUBADORA DE CUIDADOS INTENSIVOS"/>
    <s v="CONFORME PARECER DA ENGENHARIA CLÍNICA"/>
    <m/>
    <n v="33246"/>
    <n v="3"/>
    <m/>
    <m/>
    <n v="1"/>
    <s v="SEAF"/>
    <s v="MOBILIÁRIO"/>
    <s v="MATERIAL HOSPITALAR"/>
    <s v="SEINFRA"/>
    <m/>
    <m/>
    <s v="PREGÃO ELETRÔNICO"/>
    <x v="8"/>
    <m/>
    <m/>
    <x v="3"/>
    <m/>
    <x v="1"/>
    <s v="CONCLUÍDO"/>
    <d v="2024-03-29T00:00:00"/>
    <d v="2024-09-25T00:00:00"/>
    <d v="2024-10-29T00:00:00"/>
    <s v="CONCLUÍDO"/>
    <d v="2025-01-07T00:00:00"/>
    <d v="2024-10-29T00:00:00"/>
    <s v="421/2023"/>
    <n v="11"/>
    <d v="2024-01-08T00:00:00"/>
    <n v="0"/>
    <n v="3"/>
    <m/>
    <m/>
    <m/>
    <m/>
    <m/>
    <m/>
    <m/>
  </r>
  <r>
    <n v="2158"/>
    <s v="INCUBADORA DE TRANSPORTE"/>
    <s v="CONFORME PARECER DA ENGENHARIA CLÍNICA."/>
    <m/>
    <n v="18298"/>
    <n v="2"/>
    <m/>
    <m/>
    <n v="1"/>
    <s v="SEAF"/>
    <s v="MOBILIÁRIO"/>
    <s v="MATERIAL HOSPITALAR"/>
    <s v="SEINFRA"/>
    <m/>
    <m/>
    <s v="PREGÃO ELETRÔNICO"/>
    <x v="8"/>
    <m/>
    <m/>
    <x v="3"/>
    <m/>
    <x v="1"/>
    <s v="CONCLUÍDO"/>
    <d v="2024-03-29T00:00:00"/>
    <d v="2024-09-25T00:00:00"/>
    <d v="2024-10-29T00:00:00"/>
    <s v="CONCLUÍDO"/>
    <d v="2025-01-07T00:00:00"/>
    <d v="2024-10-29T00:00:00"/>
    <s v="420/2023"/>
    <n v="9"/>
    <d v="2024-01-08T00:00:00"/>
    <n v="0"/>
    <n v="2"/>
    <m/>
    <m/>
    <m/>
    <m/>
    <m/>
    <m/>
    <m/>
  </r>
  <r>
    <n v="952"/>
    <s v="INSTRUMENTOS MUSICAIS INFANTIL"/>
    <s v="BANDINHA RÍTMICA - CONJUNTO CONTENDO 20 INSTRUMENTOS MUSICAIS, SENDO: 01- UM SURDO INFANTIL, FUSTE EM PVC"/>
    <m/>
    <n v="48015"/>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2"/>
    <n v="2"/>
    <n v="2"/>
    <s v="R$ 818,00"/>
    <m/>
    <m/>
    <m/>
  </r>
  <r>
    <n v="497"/>
    <s v="JARRAS"/>
    <s v="JARRA PLASTICA C/ TAMPA CAPACIDADE 2 LITROS"/>
    <m/>
    <n v="13529"/>
    <n v="5"/>
    <m/>
    <m/>
    <n v="1"/>
    <s v="SERMAC/SEAF"/>
    <s v="MATERIAL DIVERSO"/>
    <s v="UTENSÍLIOS DE USO COMUM"/>
    <s v="SEAF"/>
    <m/>
    <s v="ATA"/>
    <s v="ADESÃO A ATA"/>
    <x v="1"/>
    <m/>
    <s v="GCS"/>
    <x v="1"/>
    <d v="2024-04-28T00:00:00"/>
    <x v="0"/>
    <s v="ATRASADO"/>
    <d v="2024-02-02T00:00:00"/>
    <d v="2024-07-31T00:00:00"/>
    <d v="2024-09-30T00:00:00"/>
    <n v="82"/>
    <d v="2024-12-29T00:00:00"/>
    <m/>
    <m/>
    <m/>
    <d v="2023-12-26T00:00:00"/>
    <m/>
    <m/>
    <n v="2"/>
    <n v="1"/>
    <n v="2"/>
    <s v="R$ 8,33"/>
    <m/>
    <m/>
    <m/>
  </r>
  <r>
    <n v="957"/>
    <s v="JOGO ALFANÚMEROS"/>
    <s v="ALFANÚMEROS EM MADEIRA (MÍNIMO 46 PEÇAS) - CONFECCIONADO EM MDF E COMPOSTO POR NO MÍNIMO 46 PEÇAS, SENDO: 1 ALFABETO COMPLETO, UM JOGO DE NUMERAIS DE 0 A 9"/>
    <m/>
    <n v="48975"/>
    <n v="12"/>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4"/>
    <n v="4"/>
    <n v="4"/>
    <s v="R$ 32,90"/>
    <m/>
    <m/>
    <m/>
  </r>
  <r>
    <n v="955"/>
    <s v="JOGO DA MEMORIA"/>
    <s v="JOGO DA MEMÓRIA DE NÚMEROS E QUANTIDADES (40 PEÇAS) -"/>
    <m/>
    <n v="48971"/>
    <n v="1"/>
    <m/>
    <m/>
    <n v="1"/>
    <s v="SERMAC/SEAF"/>
    <s v="MATERIAL DIVERSO"/>
    <s v="MATERIAL RECREATIVO"/>
    <s v="SEAF"/>
    <m/>
    <s v="LICITAÇÃO"/>
    <s v="PREGÃO ELETRÔNICO"/>
    <x v="6"/>
    <m/>
    <s v="GCS"/>
    <x v="2"/>
    <d v="2024-04-15T00:00:00"/>
    <x v="0"/>
    <s v="ATRASADO"/>
    <d v="2024-02-23T00:00:00"/>
    <d v="2024-08-21T00:00:00"/>
    <d v="2024-10-15T00:00:00"/>
    <n v="103"/>
    <d v="2024-12-31T00:00:00"/>
    <m/>
    <m/>
    <m/>
    <d v="2023-12-26T00:00:00"/>
    <m/>
    <m/>
    <m/>
    <n v="1"/>
    <m/>
    <s v="R$ 37,78"/>
    <m/>
    <m/>
    <m/>
  </r>
  <r>
    <n v="954"/>
    <s v="JOGO DA MEMÓRIA"/>
    <s v="JOGO DE MEMÓRIA, DIVERSOS TEMAS: ANTÔNIMO, NUMERAIS, PLURAL, PROFISSÕES, SÍLABAS, SINÔNIMO, MEIO DE TRANSPORTE E COMUNICAÇÃO, ANIMAIS E FILHOTES, FRUTAS E LEGUMES, MEUS BRINQUEDOS, VERTEBRADOS E ALFABETIZAÇÃO. CONFECCIONADO EM MDF, IMPRESSOS EM POLICROMIA"/>
    <m/>
    <n v="40492"/>
    <n v="3"/>
    <m/>
    <m/>
    <n v="1"/>
    <s v="SERMAC/SEAF"/>
    <s v="MATERIAL DIVERSO"/>
    <s v="MATERIAL RECREATIVO"/>
    <s v="SEAF"/>
    <m/>
    <s v="LICITAÇÃO"/>
    <s v="PREGÃO ELETRÔNICO"/>
    <x v="6"/>
    <m/>
    <s v="GCS"/>
    <x v="2"/>
    <d v="2024-04-15T00:00:00"/>
    <x v="0"/>
    <s v="ATRASADO"/>
    <d v="2024-02-23T00:00:00"/>
    <d v="2024-08-21T00:00:00"/>
    <d v="2024-10-15T00:00:00"/>
    <n v="103"/>
    <d v="2024-12-31T00:00:00"/>
    <m/>
    <m/>
    <m/>
    <d v="2023-12-26T00:00:00"/>
    <m/>
    <m/>
    <m/>
    <n v="3"/>
    <m/>
    <s v="R$ 37,78"/>
    <m/>
    <s v="PLANO DE INVESTIMENTO"/>
    <m/>
  </r>
  <r>
    <n v="1943"/>
    <s v="JOGO DA MEMÓRIA"/>
    <s v="JOGO DE MEMÓRIA COM 24 PEÇAS CARTONADAS MEDINDO APROXIMADAMENTE 5X5CM, TEMA ALFABETO."/>
    <m/>
    <n v="8881"/>
    <n v="8"/>
    <n v="96"/>
    <s v="SAUDE MENTAL"/>
    <n v="1"/>
    <s v="SERMAC/SEAF"/>
    <s v="MATERIAL DIVERSO"/>
    <s v="MATERIAL RECREATIVO"/>
    <s v="SEAF"/>
    <m/>
    <s v="LICITAÇÃO"/>
    <s v="PREGÃO ELETRÔNICO"/>
    <x v="38"/>
    <m/>
    <s v="SEAF"/>
    <x v="3"/>
    <m/>
    <x v="1"/>
    <s v="CONCLUÍDO"/>
    <d v="2023-05-26T00:00:00"/>
    <d v="2023-11-22T00:00:00"/>
    <d v="2024-12-29T00:00:00"/>
    <s v="CONCLUÍDO"/>
    <d v="2024-12-29T00:00:00"/>
    <d v="2024-10-17T00:00:00"/>
    <s v="ARP 418/2023"/>
    <n v="0"/>
    <d v="2024-03-11T00:00:00"/>
    <m/>
    <m/>
    <n v="4"/>
    <m/>
    <n v="4"/>
    <s v="R$ 37,78"/>
    <m/>
    <m/>
    <m/>
  </r>
  <r>
    <n v="956"/>
    <s v="JOGO DE BOLICHE"/>
    <s v="Kit Boliche infantil 2 bolas 6 pinos (plastico)"/>
    <m/>
    <n v="41705"/>
    <n v="4"/>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1"/>
    <n v="2"/>
    <n v="1"/>
    <s v="R$ 29,99"/>
    <m/>
    <m/>
    <m/>
  </r>
  <r>
    <n v="501"/>
    <s v="JOGO DE LETRAS E SILABAS"/>
    <s v="O brinquedo Memória de Sílabas modelo 0294 da Carimbras, é composto por 40 peças com diversas figuras, divididas em duas partes, cada parte com uma sílaba diferente, que juntas formam o nome da figura, todas acondicionadas em uma caixinha tipo estojo. A p"/>
    <m/>
    <n v="43078"/>
    <n v="12"/>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4"/>
    <n v="4"/>
    <n v="4"/>
    <s v="R$ 79,24"/>
    <m/>
    <m/>
    <m/>
  </r>
  <r>
    <n v="502"/>
    <s v="JOGO PEGA PEIXE"/>
    <s v="JOGO PESCA MALUCA PEGA PEXE PESCARIA INFANTIL Garanta a diversão das crianças com esse super jogo! alem de divertido ajuda a coodenação motora dos pequenos CONTÉM: 15 peixinhos; 3 varas; Os peixinhos se movimentam e as crianças tem que tentar pescá-los en"/>
    <m/>
    <n v="45859"/>
    <n v="7"/>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1"/>
    <s v="R$ 23,39"/>
    <m/>
    <m/>
    <m/>
  </r>
  <r>
    <n v="503"/>
    <s v="JOGO QUEBRA CABEÇA"/>
    <s v="Kit 10 Jogos Quebra Cabeça Infantil Animais Educativo Mdf (Marca: Brink Mobil_x000a_  _x000a_  Tema: Animais (10 tipos diferentes)_x000a_  _x000a_  Material: MDF_x000a_  _x000a_  Dimensões de cada jogo (C x L x P): 280 x 180 x 2,8mm_x000a_  _x000a_  Quantidade de peças por jogo: de 6 a 12_x000a_  _x000a_  Quantida"/>
    <m/>
    <n v="46953"/>
    <n v="9"/>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136,06"/>
    <m/>
    <m/>
    <m/>
  </r>
  <r>
    <n v="961"/>
    <s v="JOGO QUEBRA CABEÇA"/>
    <s v="QUEBRA CABECA 500 PECAS PROCURE E ACHE LOBOS DA FLORESTA - CONFECCIONADO EM PAPEL CARTONADO. COM PECAS DE PERFEITO ENCAIXE. ACONDICIONADO EM CAIXA DE PAPELAO MEDINDO 23 X 33.5 X 4CM. FAIXA ETARIA: 13 ANOS."/>
    <m/>
    <n v="14788"/>
    <n v="6"/>
    <n v="252"/>
    <s v="SAUDE MENTAL"/>
    <n v="2"/>
    <s v="SERMAC/SEAF"/>
    <s v="MATERIAL DIVERSO"/>
    <s v="MATERIAL RECREATIVO"/>
    <s v="SEAF"/>
    <m/>
    <s v="LICITAÇÃO"/>
    <s v="PREGÃO ELETRÔNICO"/>
    <x v="38"/>
    <m/>
    <s v="SEAF"/>
    <x v="3"/>
    <m/>
    <x v="1"/>
    <s v="CONCLUÍDO"/>
    <d v="2023-05-26T00:00:00"/>
    <d v="2023-11-22T00:00:00"/>
    <d v="2024-12-29T00:00:00"/>
    <s v="CONCLUÍDO"/>
    <d v="2024-12-29T00:00:00"/>
    <d v="2024-10-17T00:00:00"/>
    <s v="ARP 418/2023"/>
    <n v="0"/>
    <d v="2024-03-11T00:00:00"/>
    <m/>
    <m/>
    <n v="2"/>
    <n v="2"/>
    <n v="2"/>
    <s v="R$ 29,99"/>
    <m/>
    <m/>
    <m/>
  </r>
  <r>
    <n v="504"/>
    <s v="JOGOS DE MEMORIA TÁTIL"/>
    <s v="MEMÓRIA TÁTIL - CONFECCIONADA EM POLIPROPILENO ATÓXICO, CADA PEÇA MEDINDO 48X48X4MM, CONTÉM 20 PEÇAS COM FORMATOS GEOMÉTRICOS EM ALTO-RELEVO IMPRESSOS NA COR PRETA. ACONDICIONADA EM EMBALAGEM PLÁSTICA. DIMENSÕES COM TOLERÂNCIA DE +/- 5%.COM LAUDO CERTIFIC"/>
    <m/>
    <n v="48062"/>
    <n v="4"/>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m/>
    <m/>
    <n v="4"/>
    <s v="R$ 19,99"/>
    <m/>
    <m/>
    <m/>
  </r>
  <r>
    <n v="505"/>
    <s v="JOGOS E BRINQUEDOS - CUBOS EDUCATIVOS"/>
    <s v="CUBO DE BRINCAR EM MADEIRA COM 36 CUBOS - COR NATURAL DIMENSÕES: TODOS OS CUBOS POSSUEM APROXIMADAMENTE 4X4CM EM CADA LADO."/>
    <m/>
    <n v="49045"/>
    <n v="4"/>
    <m/>
    <m/>
    <n v="1"/>
    <s v="SERMAC/SEAF"/>
    <s v="MATERIAL DIVERSO"/>
    <s v="MATERIAL RECREATIVO"/>
    <s v="SEAF"/>
    <m/>
    <m/>
    <s v="PREGÃO ELETRÔNICO"/>
    <x v="6"/>
    <m/>
    <s v="GCS"/>
    <x v="2"/>
    <d v="2024-04-15T00:00:00"/>
    <x v="0"/>
    <s v="ATRASADO"/>
    <d v="2024-02-23T00:00:00"/>
    <d v="2024-08-21T00:00:00"/>
    <d v="2024-10-15T00:00:00"/>
    <n v="103"/>
    <d v="2024-12-29T00:00:00"/>
    <m/>
    <m/>
    <m/>
    <d v="2023-12-26T00:00:00"/>
    <m/>
    <m/>
    <m/>
    <m/>
    <n v="4"/>
    <s v="R$ 170,00"/>
    <m/>
    <m/>
    <m/>
  </r>
  <r>
    <n v="788"/>
    <s v="JOGOS E BRINQUEDOS EDUCATIVOS"/>
    <s v="BRINQUEDOTECA 22 ITENS COMPOSTA POR ESTANTE EM MADEIRA CANTINHO DA LEITURA MESA OITAVADA COM 4 CADEIRAS"/>
    <m/>
    <n v="49462"/>
    <n v="17"/>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12"/>
    <n v="5"/>
    <m/>
    <s v="R$ 158,17"/>
    <m/>
    <m/>
    <m/>
  </r>
  <r>
    <n v="506"/>
    <s v="JOGOS EDUCATIVOS"/>
    <s v="Baú Pedagógico com 10 Jogos de Madeira (dominó de formas geométricas, jogo de pinos, prancha de seleção, relógio, bate pinos, passa figuras, dominó tradicional, cubos de encaixe, pula corda e palavras cruzadas. Obs.: sobra espaço para colocar mais brinque"/>
    <m/>
    <n v="48972"/>
    <n v="13"/>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n v="1"/>
    <n v="4"/>
    <n v="4"/>
    <n v="4"/>
    <s v="R$ 36,99"/>
    <m/>
    <m/>
    <m/>
  </r>
  <r>
    <n v="962"/>
    <s v="JOGOS EDUCATIVOS DE RACIOCÍNIO"/>
    <s v="JOGOS DE RACIOCÍNIO E MATERIAL DE APOIO DIDÁTICO PEDAGÓGICO ATRAVÉS DE MÉTODOS METACOGNITIVOS E MEDIAÇÃO DA APRENDIZAGEM"/>
    <m/>
    <n v="40433"/>
    <n v="10"/>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n v="1"/>
    <n v="3"/>
    <n v="3"/>
    <n v="3"/>
    <s v="R$ 36,99"/>
    <m/>
    <m/>
    <m/>
  </r>
  <r>
    <n v="508"/>
    <s v="JOGOS PARA XBOX 360"/>
    <s v="JOGOS DIVERSOS PARA XBOX (DESCRIÇÃO DA EMPREL: LICENÇA DE SOFTWARE)"/>
    <m/>
    <n v="30629"/>
    <n v="6"/>
    <m/>
    <m/>
    <n v="2"/>
    <s v="GGSD"/>
    <s v="EQUIPAMENTOS"/>
    <s v="EQUIPAMENTOS DE TI"/>
    <s v="GGSD"/>
    <m/>
    <m/>
    <s v="PREGÃO ELETRÔNICO"/>
    <x v="8"/>
    <m/>
    <m/>
    <x v="5"/>
    <d v="2024-04-26T00:00:00"/>
    <x v="0"/>
    <s v="A INICIAR"/>
    <m/>
    <m/>
    <m/>
    <s v="SEM PACTUAÇÃO"/>
    <d v="2024-12-29T00:00:00"/>
    <m/>
    <m/>
    <m/>
    <m/>
    <m/>
    <m/>
    <n v="1"/>
    <n v="4"/>
    <n v="1"/>
    <s v="R$ 500,00"/>
    <s v="R$ 5.500,00"/>
    <m/>
    <m/>
  </r>
  <r>
    <n v="509"/>
    <s v="KIT BRINQUEDOS COM ROSCA"/>
    <s v="BLOCOS LÓGICOS - CONFECCIONADO EM PLÁSTICO POLIESTIRENO ATÓXICO DE ALTO BRILHO, DE CORES VIVAS, CONTENDO 48 PEÇAS EM 4 FORMAS GEOMÉTRICAS DIFERENTES E 3 CORES DIFERENTES (AMARELA, AZUL E VERMELHA), MEDINDO A MENOR 21X42X6MM E A MAIOR 73X73X18MM. DESENVOLV"/>
    <m/>
    <n v="48014"/>
    <n v="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m/>
    <n v="3"/>
    <m/>
    <n v="3"/>
    <s v="R$ 36,90"/>
    <m/>
    <m/>
    <m/>
  </r>
  <r>
    <n v="510"/>
    <s v="KIT COORDENAÇÃO (DIFERENTES PINÇAS)"/>
    <s v="Jogo Terapêutico Coordenação Motora Fina kit com 4 peças 01 (uma) unidade de cada: pinça bola, tesoura de transferência, pinça 3 pontas e super conta-gotas._x000a_  Indicação: recomendado para crianças a partir de 3 anos de idade"/>
    <m/>
    <n v="50916"/>
    <n v="4"/>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2"/>
    <m/>
    <n v="2"/>
    <s v="R$ 74,99"/>
    <m/>
    <m/>
    <m/>
  </r>
  <r>
    <n v="511"/>
    <s v="KIT COZINHA INFANTIL"/>
    <s v="CONJUNTO DE COZINHA MATERIAL: TECIDO/PLASTICO RECOMENDADO PARA MAIORES DE 03 ANOS O KIT PODERA CONTER DE 11 A 42 PECAS SENDO OBRIGATORIO NO KIT APENAS O CHAPEU DE CHEF / COZINHEIRO E O AVENTAL, ONDE OS DEMAIS ITENS DO KIT PODERAO SER VARIADOS REFERENCIAS:"/>
    <m/>
    <n v="51418"/>
    <n v="3"/>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
    <n v="1"/>
    <m/>
    <n v="1"/>
    <s v="R$ 71,09"/>
    <m/>
    <m/>
    <m/>
  </r>
  <r>
    <n v="1948"/>
    <s v="KIT ELÁSTICO EXTENSOR"/>
    <s v="ELASTICO EXTENSOR, DIMENSOES DO PRODUTO ‎25.5 X 22.5 X 7 CM; 480 G. KIT COM 11 PECAS. PRODUTOS DE REFERENCIA: HANBAILI ‎B087R31VLL ; ‎BIGBIGFAMILY ‎B086VM48JQ."/>
    <n v="3"/>
    <n v="50429"/>
    <n v="6"/>
    <m/>
    <m/>
    <n v="2"/>
    <s v="SERMAC/SEAB"/>
    <s v="EQUIPAMENTOS"/>
    <s v="ACESSÓRIOS DE REABILITAÇÃO"/>
    <s v="SERMAC"/>
    <m/>
    <m/>
    <s v="PREGÃO ELETRÔNICO"/>
    <x v="0"/>
    <m/>
    <m/>
    <x v="0"/>
    <d v="2024-04-18T00:00:00"/>
    <x v="0"/>
    <s v="ATRASADO"/>
    <d v="2024-03-14T00:00:00"/>
    <d v="2024-09-10T00:00:00"/>
    <d v="2024-10-25T00:00:00"/>
    <n v="123"/>
    <d v="2024-12-29T00:00:00"/>
    <m/>
    <m/>
    <m/>
    <m/>
    <m/>
    <m/>
    <n v="2"/>
    <n v="2"/>
    <n v="2"/>
    <m/>
    <m/>
    <s v="PLANO DE INVESTIMENTO"/>
    <m/>
  </r>
  <r>
    <n v="513"/>
    <s v="KIT ESCOLAR (LÁPIS, PINCEL, TINTA A DEDO, ALFABETO MÓVEL, LÁPIS DE COR, COLA, MASSA DE MODELAR, FORMAS PARA A MASSA DE MODELAR, BANDEJAS TIPO TABULEIRO)"/>
    <s v="KIT ESCOLAR INFANTIL 2A - (CADERNO BROCHURA ¼ CAPA DURA 96 FOLHAS, 140 X 200 MM, CERTIFICADO FSC E INMETROLÁPIS DE COR – CAIXA COM 12 UNIDADES EM CORES DIFERENTES, MADEIRA ISENTA DE NÓS, APRESENTANDO COLAGEM PERFEITA DAS METADES E RÍGIDA FIXAÇÃO DO GRAFIT"/>
    <m/>
    <n v="48119"/>
    <n v="15"/>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n v="5"/>
    <n v="5"/>
    <s v="R$ 80,80"/>
    <m/>
    <m/>
    <m/>
  </r>
  <r>
    <n v="146"/>
    <s v="LÂMPADA DE FENDA COM TONOMETRO DE APLANAÇÃO"/>
    <m/>
    <m/>
    <n v="48739"/>
    <n v="1"/>
    <n v="2"/>
    <s v="GCR"/>
    <n v="2"/>
    <s v="SEINFRA/GCR"/>
    <s v="EQUIPAMENTOS"/>
    <s v="EQUIPAMENTO HOSPITALAR"/>
    <s v="SEINFRA"/>
    <s v="SEINFRA"/>
    <s v="ATA"/>
    <s v="ADESÃO A ATA"/>
    <x v="20"/>
    <m/>
    <s v="SEINFRA"/>
    <x v="3"/>
    <m/>
    <x v="1"/>
    <s v="CONCLUÍDO"/>
    <d v="2023-01-05T00:00:00"/>
    <d v="2023-07-04T00:00:00"/>
    <d v="2024-05-11T00:00:00"/>
    <s v="CONCLUÍDO"/>
    <d v="2025-01-07T00:00:00"/>
    <d v="2024-05-11T00:00:00"/>
    <s v="160/2023"/>
    <n v="8"/>
    <d v="2024-01-23T00:00:00"/>
    <n v="0"/>
    <n v="1"/>
    <m/>
    <m/>
    <m/>
    <s v="R$ 35.750,00"/>
    <m/>
    <s v="AGUARDANDO AUTORIZAÇÃO PARA AQUISIÇÃO - NOVO PROCESSO PARA AQUISIÇÃO EM ANDAMENTO NO SEI ATRAVÉS DO N° 33.000710/2023-57 - ENVIADO A GCS EM 09/01/2023.ITEM ADJUDICADO EM 26/04/2023."/>
    <s v="ESTRATÉGICO"/>
  </r>
  <r>
    <n v="1950"/>
    <s v="LANTERNA CLÍNICA"/>
    <m/>
    <m/>
    <n v="33912"/>
    <n v="23"/>
    <n v="168"/>
    <s v="GAH"/>
    <n v="3"/>
    <s v="SEINFRA/GCR"/>
    <s v="APOIO"/>
    <s v="EQUIPAMENTO HOSPITALAR"/>
    <s v="SEINFRA"/>
    <m/>
    <m/>
    <s v="PREGÃO ELETRÔNICO"/>
    <x v="8"/>
    <s v="NOVA LEI"/>
    <m/>
    <x v="4"/>
    <m/>
    <x v="1"/>
    <s v="CONCLUÍDO"/>
    <d v="2024-03-29T00:00:00"/>
    <d v="2024-09-25T00:00:00"/>
    <m/>
    <s v="CONCLUÍDO"/>
    <d v="2025-01-07T00:00:00"/>
    <m/>
    <m/>
    <n v="181"/>
    <d v="2024-01-23T00:00:00"/>
    <n v="11"/>
    <n v="12"/>
    <m/>
    <m/>
    <m/>
    <s v="R$ 40,00"/>
    <m/>
    <s v="181 un - GAH_x000a_EM 30.01 Não tem ATA - Considerar Estoque - 202 UNIDADES EM ESTOQUE / ITENS JÁ FORAM ENTREGUES NA UNIDADE SOLICITADA (NDI AREIAS)."/>
    <s v="ESTRATÉGICO"/>
  </r>
  <r>
    <n v="517"/>
    <s v="LAPIS"/>
    <s v="LÁPIS DE MADEIRA TIPO CARPINTEIRO"/>
    <m/>
    <n v="24533"/>
    <n v="60"/>
    <n v="24569"/>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0"/>
    <n v="20"/>
    <n v="20"/>
    <s v="R$ 0,30"/>
    <m/>
    <m/>
    <m/>
  </r>
  <r>
    <n v="518"/>
    <s v="LASER TERAPÊUTICO"/>
    <s v="Laser Vermelho com 100 mW;_x000a_  Laserterapia e PDT em um único equipamento!"/>
    <m/>
    <n v="50231"/>
    <n v="7"/>
    <m/>
    <m/>
    <n v="2"/>
    <s v="SEINFRA/GCR"/>
    <s v="EQUIPAMENTOS"/>
    <s v="EQUIPAMENTO HOSPITALAR"/>
    <s v="SEINFRA"/>
    <s v="SEINFRA"/>
    <s v="LICITAÇÃO"/>
    <s v="PREGÃO ELETRÔNICO"/>
    <x v="43"/>
    <m/>
    <s v="GGAJ"/>
    <x v="3"/>
    <m/>
    <x v="1"/>
    <s v="CONCLUÍDO"/>
    <d v="2023-06-05T00:00:00"/>
    <d v="2023-12-02T00:00:00"/>
    <d v="2025-01-22T00:00:00"/>
    <s v="CONCLUÍDO"/>
    <d v="2024-12-29T00:00:00"/>
    <d v="2025-01-22T00:00:00"/>
    <s v="542/2023"/>
    <n v="15"/>
    <d v="2024-01-23T00:00:00"/>
    <n v="3"/>
    <n v="1"/>
    <n v="1"/>
    <n v="1"/>
    <n v="1"/>
    <s v="R$ 2.495,00"/>
    <m/>
    <s v="ESTOQUE DE 13 UND / SEM ATA VIGENTE/SEM PROCESSO EM ANDAMENTO."/>
    <s v="ESTRATÉGICO"/>
  </r>
  <r>
    <n v="147"/>
    <s v="LAVADORA DE DESCARGA"/>
    <m/>
    <m/>
    <n v="50598"/>
    <n v="2"/>
    <m/>
    <m/>
    <n v="1"/>
    <s v="SEINFRA/GCR"/>
    <s v="EQUIPAMENTOS"/>
    <s v="EQUIPAMENTO HOSPITALAR"/>
    <s v="SEINFRA"/>
    <s v="SEINFRA"/>
    <s v="LICITAÇÃO"/>
    <s v="PREGÃO ELETRÔNICO"/>
    <x v="19"/>
    <m/>
    <s v="GGLIC"/>
    <x v="3"/>
    <m/>
    <x v="1"/>
    <s v="CONCLUÍDO"/>
    <d v="2023-04-25T00:00:00"/>
    <d v="2023-10-22T00:00:00"/>
    <d v="2024-12-17T00:00:00"/>
    <s v="CONCLUÍDO"/>
    <d v="2025-01-07T00:00:00"/>
    <d v="2024-12-17T00:00:00"/>
    <s v="514/2023"/>
    <n v="2"/>
    <d v="2024-01-23T00:00:00"/>
    <n v="1"/>
    <n v="1"/>
    <m/>
    <m/>
    <m/>
    <s v="R$ 183.000,00"/>
    <m/>
    <s v="PROCESSO LICITATÓRIO ABERTO NO SEI ATRAVÉS DO N° 33.017249/2023-71 - ENVIADO A GCS EM 28/04/2023."/>
    <s v="ESTRATÉGICO"/>
  </r>
  <r>
    <n v="148"/>
    <s v="LAVADORA DE ENDOSCÓPIO"/>
    <s v="REPROCESSADORA DE ENDOSCOPIO - 02 CUBA (LAVADORA DE ENDOSCOPIO)"/>
    <m/>
    <n v="38597"/>
    <n v="2"/>
    <m/>
    <m/>
    <n v="1"/>
    <s v="SEINFRA/GCR"/>
    <s v="EQUIPAMENTOS"/>
    <s v="EQUIPAMENTO HOSPITALAR"/>
    <s v="SEINFRA"/>
    <m/>
    <s v="LICITAÇÃO"/>
    <s v="PREGÃO ELETRÔNICO"/>
    <x v="16"/>
    <m/>
    <s v="GGLIC"/>
    <x v="7"/>
    <d v="2024-04-12T00:00:00"/>
    <x v="0"/>
    <s v="PARALISADO"/>
    <d v="2023-03-20T00:00:00"/>
    <d v="2023-09-16T00:00:00"/>
    <d v="2024-04-05T00:00:00"/>
    <n v="-237"/>
    <d v="2025-01-07T00:00:00"/>
    <m/>
    <m/>
    <m/>
    <d v="2024-01-23T00:00:00"/>
    <n v="1"/>
    <n v="1"/>
    <m/>
    <m/>
    <m/>
    <s v="R$ 128.750,00"/>
    <m/>
    <s v="07/03 - Aguardando resposta ao fornecedor, processo na GGLIC sem publicação de edital antes da nova Lei._x000a__x000a_MAPA DE PRECO DISTRIBUIDO INCORRETAMENTE E DEVOLVIDO PARA NOVA REDISTRIBUIÇÃO DOS ITENS"/>
    <s v="ESTRATÉGICO"/>
  </r>
  <r>
    <n v="149"/>
    <s v="LAVADORA ULTRASSONICA"/>
    <m/>
    <m/>
    <n v="33641"/>
    <n v="2"/>
    <m/>
    <m/>
    <n v="2"/>
    <s v="SEINFRA/GCR"/>
    <s v="EQUIPAMENTOS"/>
    <s v="EQUIPAMENTO HOSPITALAR"/>
    <s v="SEINFRA"/>
    <m/>
    <s v="ATA"/>
    <s v="ADESÃO A ATA"/>
    <x v="45"/>
    <m/>
    <s v="SEINFRA"/>
    <x v="3"/>
    <m/>
    <x v="1"/>
    <s v="CONCLUÍDO"/>
    <d v="2022-06-30T00:00:00"/>
    <d v="2022-12-27T00:00:00"/>
    <d v="2024-04-28T00:00:00"/>
    <s v="CONCLUÍDO"/>
    <d v="2025-01-07T00:00:00"/>
    <d v="2024-04-28T00:00:00"/>
    <s v="089/2023"/>
    <n v="6"/>
    <d v="2024-01-23T00:00:00"/>
    <n v="1"/>
    <n v="1"/>
    <m/>
    <m/>
    <m/>
    <s v="R$ 25.000,00"/>
    <m/>
    <s v="AGUARDANDO AUTORIZAÇÃO PARA AQUISIÇÃO - PROCESSO HOMOLOGADO EM 13/03/2023 - PROCESSO NA GJLC PARA CONCLUSÃO DO PROCESSO."/>
    <s v="ESTRATÉGICO"/>
  </r>
  <r>
    <n v="519"/>
    <s v="LENÇOL"/>
    <s v="LENÇOL DE CAMA, PARA SOLTEIRO, COM ELÁSTICO, 50% ALGODÃO, 50% POLIESTER, LISO, 0.90M DE LARGURA, 1,90M DE COMPRIMENTO E 0,20M DE ALTURA"/>
    <n v="3"/>
    <n v="32953"/>
    <n v="9"/>
    <m/>
    <m/>
    <n v="1"/>
    <s v="SERMAC/SEAF"/>
    <s v="MATERIAL DIVERSO"/>
    <s v="ENXOVAL HOSPITALAR"/>
    <s v="SEAF"/>
    <m/>
    <s v="LICITAÇÃO"/>
    <s v="PREGÃO ELETRÔNICO"/>
    <x v="2"/>
    <m/>
    <s v="SEAF"/>
    <x v="2"/>
    <d v="2024-04-15T00:00:00"/>
    <x v="0"/>
    <s v="PARALISADO"/>
    <d v="2024-02-07T00:00:00"/>
    <d v="2024-08-05T00:00:00"/>
    <d v="2024-11-03T00:00:00"/>
    <n v="87"/>
    <d v="2024-12-29T00:00:00"/>
    <m/>
    <m/>
    <m/>
    <d v="2023-12-26T00:00:00"/>
    <m/>
    <m/>
    <n v="3"/>
    <n v="3"/>
    <n v="3"/>
    <s v="R$ 17,82"/>
    <m/>
    <m/>
    <m/>
  </r>
  <r>
    <n v="520"/>
    <s v="LENÇOL DE ELASTICO"/>
    <s v="LENÇOL DE CAMA, PARA SOLTEIRO, COM ELÁSTICO, 50% ALGODÃO, 50% POLIESTER, LISO, 0.90M X 1.90M"/>
    <n v="3"/>
    <n v="10485"/>
    <n v="9"/>
    <m/>
    <m/>
    <n v="1"/>
    <s v="SERMAC/SEAF"/>
    <s v="MATERIAL DIVERSO"/>
    <s v="ENXOVAL HOSPITALAR"/>
    <s v="SEAF"/>
    <m/>
    <s v="LICITAÇÃO"/>
    <s v="PREGÃO ELETRÔNICO"/>
    <x v="2"/>
    <m/>
    <s v="SEAF"/>
    <x v="2"/>
    <d v="2024-04-15T00:00:00"/>
    <x v="0"/>
    <s v="PARALISADO"/>
    <d v="2024-02-07T00:00:00"/>
    <d v="2024-08-05T00:00:00"/>
    <d v="2024-11-03T00:00:00"/>
    <n v="87"/>
    <d v="2024-12-29T00:00:00"/>
    <m/>
    <m/>
    <m/>
    <d v="2023-12-26T00:00:00"/>
    <m/>
    <m/>
    <n v="3"/>
    <n v="3"/>
    <n v="3"/>
    <s v="R$ 39,90"/>
    <m/>
    <s v="PLANO DE INVESTIMENTO"/>
    <m/>
  </r>
  <r>
    <n v="1955"/>
    <s v="LIQUIDIFICADOR"/>
    <s v="LIQUIDIFICADOR DOMESTICO 2 LITROS. FUNÇÃO PULSAR, COPO SEM BORRACHA E EM PLÁSTICO RESISTENTE, POTENCIA DE 600W, SISTEMA DE SEGURANÇA NA BASE. O PRODUTO É ACIONADO COM O COPO CORRETAMENTE TRAVADO NA BASE."/>
    <n v="3"/>
    <n v="41627"/>
    <n v="1"/>
    <m/>
    <m/>
    <n v="2"/>
    <s v="SEAF"/>
    <s v="MATERIAL DIVERSO"/>
    <s v="MATERIAL DE COPA E COZINHA"/>
    <s v="SEAF"/>
    <m/>
    <s v="ATA"/>
    <s v="ADESÃO A ATA"/>
    <x v="25"/>
    <m/>
    <s v="SEAF"/>
    <x v="1"/>
    <d v="2024-04-20T00:00:00"/>
    <x v="0"/>
    <s v="ATRASADO"/>
    <d v="2024-02-02T00:00:00"/>
    <d v="2024-07-31T00:00:00"/>
    <d v="2024-10-01T00:00:00"/>
    <n v="82"/>
    <d v="2024-12-29T00:00:00"/>
    <m/>
    <m/>
    <m/>
    <d v="2023-12-26T00:00:00"/>
    <m/>
    <m/>
    <n v="1"/>
    <m/>
    <m/>
    <s v="R$ 130,00"/>
    <m/>
    <s v="PLANO DE INVESTIMENTO"/>
    <m/>
  </r>
  <r>
    <n v="2161"/>
    <s v="LIQUIDIFICADOR INDUSTRIAL"/>
    <m/>
    <m/>
    <n v="16378"/>
    <n v="2"/>
    <m/>
    <m/>
    <n v="2"/>
    <s v="SEAF"/>
    <s v="MATERIAL DIVERSO"/>
    <s v="MATERIAL DE COPA E COZINHA"/>
    <s v="SEAF"/>
    <m/>
    <s v="ATA"/>
    <s v="ADESÃO A ATA"/>
    <x v="25"/>
    <m/>
    <s v="SEAF"/>
    <x v="1"/>
    <d v="2024-04-20T00:00:00"/>
    <x v="0"/>
    <s v="ATRASADO"/>
    <d v="2024-02-02T00:00:00"/>
    <d v="2024-07-31T00:00:00"/>
    <d v="2024-10-01T00:00:00"/>
    <n v="82"/>
    <d v="2025-01-07T00:00:00"/>
    <m/>
    <m/>
    <m/>
    <d v="2023-12-26T00:00:00"/>
    <n v="1"/>
    <n v="1"/>
    <m/>
    <m/>
    <m/>
    <m/>
    <m/>
    <m/>
    <m/>
  </r>
  <r>
    <n v="1956"/>
    <s v="LIVRINHOS DE HISTÓRIA"/>
    <s v="LIVRO A ARCA DE NOÉ. VINICIUS DE MORAES."/>
    <m/>
    <n v="51421"/>
    <n v="15"/>
    <m/>
    <m/>
    <n v="1"/>
    <s v="SERMAC/SEAF"/>
    <s v="MATERIAL DIVERSO"/>
    <s v="MATERIAL RECREATIVO"/>
    <s v="SEAF"/>
    <m/>
    <s v="LICITAÇÃO"/>
    <s v="PREGÃO ELETRÔNICO"/>
    <x v="6"/>
    <m/>
    <s v="GCS"/>
    <x v="2"/>
    <d v="2024-04-15T00:00:00"/>
    <x v="0"/>
    <s v="ATRASADO"/>
    <d v="2024-02-23T00:00:00"/>
    <d v="2024-08-21T00:00:00"/>
    <d v="2024-10-15T00:00:00"/>
    <n v="103"/>
    <d v="2024-12-29T00:00:00"/>
    <m/>
    <m/>
    <m/>
    <d v="2023-12-26T00:00:00"/>
    <m/>
    <m/>
    <n v="5"/>
    <n v="5"/>
    <n v="5"/>
    <s v="R$ 39,06"/>
    <m/>
    <s v="PLANO DE INVESTIMENTO"/>
    <m/>
  </r>
  <r>
    <n v="522"/>
    <s v="LIVROS INFANTIS"/>
    <s v="Kit da Coleção Olha Quem Sou: Animais. Livros com 10 paginas, 6 animais;"/>
    <m/>
    <n v="44871"/>
    <n v="1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
    <n v="5"/>
    <n v="5"/>
    <n v="5"/>
    <s v="R$ 15,79"/>
    <m/>
    <m/>
    <m/>
  </r>
  <r>
    <n v="523"/>
    <s v="LIVROS INFANTIS PARADIDÁTICOS"/>
    <s v="KIT DE LIVROS PARADIDÁTICOS COMPOSTO POR 4 LIVROS, EDITORA: FOLIA DE LETRAS. LIVROS: ...E O LOBO MAU SE DEU BEM - ISBN 9788565845069, ...E O PRÍNCIPE FOI PRO BREJO - ISBN 9788565845236, SHAKESPEARE NAS RIMAS DO CORDEL - ISBN 9788565845106, A MENINA INTELI"/>
    <m/>
    <n v="44849"/>
    <n v="26"/>
    <m/>
    <m/>
    <n v="2"/>
    <s v="SERMAC/SEAF"/>
    <s v="MATERIAL DIVERSO"/>
    <s v="MATERIAL RECREATIVO"/>
    <s v="SEAF"/>
    <m/>
    <s v="LICITAÇÃO"/>
    <s v="PREGÃO ELETRÔNICO"/>
    <x v="6"/>
    <m/>
    <s v="GCS"/>
    <x v="2"/>
    <d v="2024-04-15T00:00:00"/>
    <x v="0"/>
    <s v="ATRASADO"/>
    <d v="2024-02-23T00:00:00"/>
    <d v="2024-08-21T00:00:00"/>
    <d v="2024-10-15T00:00:00"/>
    <n v="103"/>
    <d v="2024-12-29T00:00:00"/>
    <m/>
    <m/>
    <m/>
    <d v="2023-12-26T00:00:00"/>
    <m/>
    <n v="1"/>
    <n v="10"/>
    <n v="5"/>
    <n v="10"/>
    <s v="R$ 15,79"/>
    <m/>
    <m/>
    <m/>
  </r>
  <r>
    <n v="1478"/>
    <s v="LIXEIRA 12 A 18 L COM PEDAL"/>
    <s v="LIXEIRA- CAPACIDADE DE 12 a 18 LITROS.FORMATO CILÍNDRICO, MATERIAL AÇO INOXIDÁVEL POLIDO, COM BALDE INTERNO DE POLIURETANO DE ALTA DENSIDADE OU POLIETILENO DE ALTA DENSIDADE (PEAD) PRETO, DE CAPACIDADE 30 LITROS. FABRICADA EM AÇO INOX SE TAMPA. INDICADO P"/>
    <m/>
    <n v="45714"/>
    <n v="30"/>
    <m/>
    <m/>
    <n v="1"/>
    <s v="SEAF"/>
    <s v="MATERIAL DIVERSO"/>
    <s v="UTENSÍLIOS DE USO COMUM"/>
    <s v="SEAF"/>
    <m/>
    <s v="ATA"/>
    <s v="ADESÃO A ATA"/>
    <x v="26"/>
    <m/>
    <s v="SEAF"/>
    <x v="2"/>
    <d v="2024-04-15T00:00:00"/>
    <x v="0"/>
    <s v="ATRASADO"/>
    <d v="2023-10-30T00:00:00"/>
    <d v="2024-04-27T00:00:00"/>
    <d v="2004-09-17T00:00:00"/>
    <n v="-13"/>
    <d v="2024-12-29T00:00:00"/>
    <m/>
    <m/>
    <m/>
    <d v="2023-12-26T00:00:00"/>
    <m/>
    <m/>
    <n v="10"/>
    <n v="10"/>
    <n v="10"/>
    <s v="R$ 79,90"/>
    <m/>
    <m/>
    <m/>
  </r>
  <r>
    <n v="525"/>
    <s v="LIXEIRA 30 LITROS (LIXO COMUM)"/>
    <s v="LIXEIRA- CAPACIDADE DE 30 LITROS.FORMATO CILÍNDRICO, MATERIAL AÇO INOXIDÁVEL POLIDO, COM BALDE INTERNO DE POLIURETANO DE ALTA DENSIDADE OU POLIETILENO DE ALTA DENSIDADE (PEAD) PRETO, DE CAPACIDADE 30 LITROS. FABRICADA EM AÇO INOX SE TAMPA. INDICADO PARA U"/>
    <m/>
    <n v="45714"/>
    <n v="30"/>
    <m/>
    <m/>
    <n v="1"/>
    <s v="SEAF"/>
    <s v="MATERIAL DIVERSO"/>
    <s v="UTENSÍLIOS DE USO COMUM"/>
    <s v="SEAF"/>
    <m/>
    <s v="ATA"/>
    <s v="ADESÃO A ATA"/>
    <x v="1"/>
    <m/>
    <s v="GCS"/>
    <x v="1"/>
    <d v="2024-04-28T00:00:00"/>
    <x v="0"/>
    <s v="ATRASADO"/>
    <d v="2024-02-02T00:00:00"/>
    <d v="2024-07-31T00:00:00"/>
    <d v="2024-09-30T00:00:00"/>
    <n v="82"/>
    <d v="2024-12-29T00:00:00"/>
    <m/>
    <m/>
    <m/>
    <d v="2023-12-26T00:00:00"/>
    <m/>
    <m/>
    <n v="10"/>
    <n v="10"/>
    <n v="10"/>
    <s v="R$ 89,90"/>
    <m/>
    <s v="PLANO DE INVESTIMENTO"/>
    <m/>
  </r>
  <r>
    <n v="981"/>
    <s v="LIXEIRA DE 50 LITROS"/>
    <s v="LIXEIRA- CAPACIDADE DE 30 LITROS.DIMENSÕES: VARIÁVEL FORMATO CILÍNDRICO, MATERIAL AÇO INOXIDÁVEL POLIDO, COM BALDE INTERNO DE POLIURETANO DE ALTA DENSIDADE OU POLIETILENO DE ALTA DENSIDADE (PEAD) PRETO, DE CAPACIDADE 30 LITROS. FABRICADA EM AÇO INOX SE TA"/>
    <m/>
    <n v="45714"/>
    <n v="15"/>
    <m/>
    <m/>
    <n v="1"/>
    <s v="SEAF"/>
    <s v="MATERIAL DIVERSO"/>
    <s v="UTENSÍLIOS DE USO COMUM"/>
    <s v="SEAF"/>
    <m/>
    <s v="ATA"/>
    <s v="ADESÃO A ATA"/>
    <x v="1"/>
    <m/>
    <s v="GCS"/>
    <x v="1"/>
    <d v="2024-04-28T00:00:00"/>
    <x v="0"/>
    <s v="ATRASADO"/>
    <d v="2024-02-02T00:00:00"/>
    <d v="2024-07-31T00:00:00"/>
    <d v="2024-09-30T00:00:00"/>
    <n v="82"/>
    <d v="2024-12-29T00:00:00"/>
    <m/>
    <m/>
    <m/>
    <d v="2023-12-26T00:00:00"/>
    <m/>
    <m/>
    <n v="5"/>
    <n v="5"/>
    <n v="5"/>
    <s v="R$ 179,00"/>
    <m/>
    <m/>
    <m/>
  </r>
  <r>
    <n v="81"/>
    <s v="LONGARINAS 4 LUGARES EM POLIPROPILENO COM BRAÇO CROMADO COMENCOSTO E ASSENTO NA COR BEGE"/>
    <m/>
    <m/>
    <n v="33979"/>
    <n v="46"/>
    <m/>
    <m/>
    <n v="1"/>
    <s v="SEINFRA / ARQ."/>
    <s v="MOBILIÁRIO"/>
    <s v="MÓVEIS EM GERAL"/>
    <s v="SEINFRA"/>
    <m/>
    <m/>
    <s v="PREGÃO ELETRÔNICO"/>
    <x v="8"/>
    <m/>
    <m/>
    <x v="5"/>
    <d v="2024-04-26T00:00:00"/>
    <x v="0"/>
    <s v="A INICIAR"/>
    <d v="2024-03-29T00:00:00"/>
    <d v="2024-09-25T00:00:00"/>
    <d v="2024-11-10T00:00:00"/>
    <n v="138"/>
    <d v="2024-12-29T00:00:00"/>
    <m/>
    <m/>
    <m/>
    <d v="2024-01-08T00:00:00"/>
    <n v="36"/>
    <m/>
    <n v="3"/>
    <n v="3"/>
    <n v="4"/>
    <m/>
    <m/>
    <s v="QUANTITATIVOS PARA HOSPITAL DA CRIANÇA E UPA-E CASA AMARELA AINDA SENDO ESTIMADOS DE ACORDO COM PROJETO DEFINITIVO DE LAYOUT - SERÁ ABERTO UM PROCESSO LICITATÓRIO ESPECIFICO PARA ATENDER ESTAS UNIDADES/ DEMAIS UNIDADES (NDI'S SERÃO ABASTECIDOS COM SALDO D"/>
    <m/>
  </r>
  <r>
    <n v="983"/>
    <s v="LOUSA"/>
    <s v="LOUSA BRANCA - QUADRO BRANCO MAGNÉTICO COM APAGADOR, MEDINDO 60X80X3CM (AXLXP), PESO 1,2KG."/>
    <m/>
    <n v="46894"/>
    <n v="3"/>
    <m/>
    <m/>
    <n v="1"/>
    <s v="SEAF"/>
    <s v="MATERIAL DIVERSO"/>
    <s v="MATERIAL DE EXPEDIENTE"/>
    <s v="SEAF"/>
    <m/>
    <s v="LICITAÇÃO"/>
    <s v="PREGÃO ELETRÔNICO"/>
    <x v="9"/>
    <m/>
    <s v="SEAF"/>
    <x v="1"/>
    <d v="2024-04-15T00:00:00"/>
    <x v="0"/>
    <s v="ATRASADO"/>
    <d v="2024-02-01T00:00:00"/>
    <d v="2024-07-30T00:00:00"/>
    <d v="2024-10-11T00:00:00"/>
    <n v="81"/>
    <d v="2024-12-29T00:00:00"/>
    <m/>
    <m/>
    <m/>
    <d v="2024-04-09T00:00:00"/>
    <m/>
    <m/>
    <n v="1"/>
    <n v="1"/>
    <n v="1"/>
    <s v="R$ 28,44"/>
    <m/>
    <s v="PLANO DE INVESTIMENTO"/>
    <m/>
  </r>
  <r>
    <n v="78"/>
    <s v="M. DE R. RETANGULAR"/>
    <m/>
    <m/>
    <n v="28895"/>
    <n v="35"/>
    <m/>
    <m/>
    <n v="1"/>
    <s v="SEINFRA / ARQ."/>
    <s v="MOBILIÁRIO"/>
    <s v="MOBILIÁRIO SOB MEDIDA"/>
    <s v="SEINFRA"/>
    <m/>
    <m/>
    <s v="PREGÃO ELETRÔNICO"/>
    <x v="8"/>
    <m/>
    <m/>
    <x v="5"/>
    <d v="2024-04-26T00:00:00"/>
    <x v="0"/>
    <s v="A INICIAR"/>
    <d v="2024-03-29T00:00:00"/>
    <d v="2024-09-25T00:00:00"/>
    <d v="2024-11-10T00:00:00"/>
    <n v="138"/>
    <d v="2025-01-07T00:00:00"/>
    <d v="2024-06-01T00:00:00"/>
    <s v="168/2023"/>
    <n v="170"/>
    <d v="2024-01-08T00:00:00"/>
    <n v="5"/>
    <n v="30"/>
    <m/>
    <m/>
    <m/>
    <s v="R$ 2.829,2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986"/>
    <s v="MACA DE MADEIRA"/>
    <m/>
    <m/>
    <n v="42597"/>
    <n v="1"/>
    <m/>
    <m/>
    <n v="2"/>
    <s v="SEINFRA/GCR"/>
    <s v="EQUIPAMENTOS"/>
    <s v="MÓVEIS HOSPITALARES"/>
    <s v="SEINFRA"/>
    <m/>
    <m/>
    <s v="PREGÃO ELETRÔNICO"/>
    <x v="8"/>
    <s v="FRACASADO "/>
    <m/>
    <x v="5"/>
    <d v="2024-04-26T00:00:00"/>
    <x v="0"/>
    <s v="A INICIAR"/>
    <d v="2024-03-29T00:00:00"/>
    <d v="2024-09-25T00:00:00"/>
    <d v="2024-11-10T00:00:00"/>
    <n v="138"/>
    <d v="2024-12-29T00:00:00"/>
    <m/>
    <m/>
    <m/>
    <d v="2024-01-23T00:00:00"/>
    <m/>
    <m/>
    <m/>
    <m/>
    <n v="1"/>
    <s v="R$ 1.292,78"/>
    <m/>
    <s v="PLANO DE INVESTIMENTO. PROCESSO ABERTO 03/10/2022 E FRACASSOU EM OUTUBRO DE 2023, PRECISA REVER COM INES PARA REINICIAR"/>
    <s v="ESTRATÉGICO"/>
  </r>
  <r>
    <n v="150"/>
    <s v="MACA DE TRANSFERÊNCIA"/>
    <m/>
    <m/>
    <n v="18333"/>
    <n v="4"/>
    <n v="3"/>
    <s v="GCR"/>
    <n v="3"/>
    <s v="SEINFRA/GCR"/>
    <s v="MOBILIÁRIO"/>
    <s v="MÓVEIS HOSPITALARES"/>
    <s v="SEINFRA"/>
    <m/>
    <m/>
    <s v="PREGÃO ELETRÔNICO"/>
    <x v="8"/>
    <s v="FRACASADO "/>
    <m/>
    <x v="5"/>
    <d v="2024-04-26T00:00:00"/>
    <x v="0"/>
    <s v="A INICIAR"/>
    <d v="2024-03-29T00:00:00"/>
    <d v="2024-09-25T00:00:00"/>
    <d v="2024-11-10T00:00:00"/>
    <n v="138"/>
    <d v="2025-01-07T00:00:00"/>
    <m/>
    <m/>
    <m/>
    <d v="2024-01-23T00:00:00"/>
    <n v="2"/>
    <n v="2"/>
    <m/>
    <m/>
    <m/>
    <s v="R$ 4.500,00"/>
    <m/>
    <s v="ESTOQUE DE 03 UNIDADES EM ESTOQUE - PROGRAM GCR.- PROCESSO INICIADO DIA 20/04/2023 E FRACASSOU, TEREMOS QUE REINICIAR_x000a_  PROCESSO LICITATÓRIO ABERTO NO SEI ATRAVÉS DO N° 33.016771/2023-36 - EM 25/04/2023."/>
    <s v="ESTRATÉGICO"/>
  </r>
  <r>
    <n v="2176"/>
    <s v="MACA DE TRANSFERÊNCIA OBESO"/>
    <m/>
    <m/>
    <n v="51447"/>
    <n v="2"/>
    <m/>
    <m/>
    <n v="1"/>
    <s v="SEINFRA/GCR"/>
    <s v="MOBILIÁRIO"/>
    <s v="MÓVEIS HOSPITALARES"/>
    <s v="SEINFRA"/>
    <m/>
    <m/>
    <s v="PREGÃO ELETRÔNICO"/>
    <x v="8"/>
    <s v="NOVA LEI"/>
    <m/>
    <x v="5"/>
    <d v="2024-04-26T00:00:00"/>
    <x v="0"/>
    <s v="A INICIAR"/>
    <d v="2024-03-29T00:00:00"/>
    <d v="2024-09-25T00:00:00"/>
    <d v="2024-11-10T00:00:00"/>
    <n v="138"/>
    <d v="2025-01-07T00:00:00"/>
    <m/>
    <m/>
    <m/>
    <d v="2024-01-23T00:00:00"/>
    <n v="1"/>
    <n v="1"/>
    <m/>
    <m/>
    <m/>
    <m/>
    <m/>
    <m/>
    <m/>
  </r>
  <r>
    <n v="151"/>
    <s v="MACA DE TRANSPORTE(CARRO MACA COM RODÍZIO)"/>
    <m/>
    <m/>
    <n v="30582"/>
    <n v="11"/>
    <n v="18"/>
    <s v="HOSPITAL DA CRIANÇA GCR"/>
    <n v="3"/>
    <s v="SEINFRA/GCR"/>
    <s v="MOBILIÁRIO"/>
    <s v="MÓVEIS HOSPITALARES"/>
    <s v="SEINFRA"/>
    <m/>
    <s v="LICITAÇÃO"/>
    <s v="PREGÃO ELETRÔNICO"/>
    <x v="23"/>
    <m/>
    <s v="GGLIC"/>
    <x v="4"/>
    <m/>
    <x v="1"/>
    <s v="CONCLUÍDO"/>
    <d v="2023-04-04T00:00:00"/>
    <d v="2023-10-01T00:00:00"/>
    <d v="2024-04-18T00:00:00"/>
    <s v="CONCLUÍDO"/>
    <d v="2025-01-07T00:00:00"/>
    <d v="2025-03-14T00:00:00"/>
    <s v="074/2024"/>
    <n v="75"/>
    <d v="2024-01-23T00:00:00"/>
    <n v="2"/>
    <n v="9"/>
    <m/>
    <m/>
    <m/>
    <s v="R$ 9.711,03"/>
    <m/>
    <s v="07/03 - Aguarda atualização da SEINFRA sobre continuidade do processo_x000a__x000a_SEM ATA VIGENTE/ PROCESSO LICITATÓRIO ABERTO NO SEI ATRAVÉS DO N° 33.014183/2023-68 - ENVIADO A GCS EM12/04/2023._x000a_  19 ITENS EM ESTOQUE PROGRAMA GCR / DEVOLUÇÕES E REMANEJAMENTO."/>
    <s v="ESTRATÉGICO"/>
  </r>
  <r>
    <n v="539"/>
    <s v="MALHA/LYCRA"/>
    <s v="REDE LYCRA - Material: Lycra com argolas nas 4 pontas_x000a_  Corda e mosquetão não acompanham equipamento._x000a_  Medida: 1,40 x 1,50 - Peso suportado: 60 kg"/>
    <n v="3"/>
    <n v="50940"/>
    <n v="9"/>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3"/>
    <n v="3"/>
    <n v="3"/>
    <m/>
    <m/>
    <m/>
    <m/>
  </r>
  <r>
    <n v="540"/>
    <s v="MANGUEIRA"/>
    <s v="MANGUEIRA TRANÇADA 3/4&quot;, PAREDE 2,0MM PRESSÃO DE TRABALHO ATÉ 250 LIBRAS, PARA USO EM JARDINS."/>
    <m/>
    <n v="35418"/>
    <n v="3"/>
    <n v="2"/>
    <s v="UPINHAS"/>
    <n v="1"/>
    <s v="SEINFRA / GGI"/>
    <s v="EQUIPAMENTOS"/>
    <s v="UTENSÍLIOS DE USO COMUM"/>
    <s v="SEAF"/>
    <m/>
    <s v="ATA"/>
    <s v="ADESÃO A ATA"/>
    <x v="1"/>
    <m/>
    <s v="GCS"/>
    <x v="1"/>
    <d v="2024-04-28T00:00:00"/>
    <x v="0"/>
    <s v="ATRASADO"/>
    <d v="2024-02-02T00:00:00"/>
    <d v="2024-07-31T00:00:00"/>
    <d v="2024-09-30T00:00:00"/>
    <n v="82"/>
    <d v="2024-12-29T00:00:00"/>
    <m/>
    <m/>
    <m/>
    <d v="2023-12-26T00:00:00"/>
    <m/>
    <m/>
    <n v="1"/>
    <n v="1"/>
    <n v="1"/>
    <s v="R$ 620,00"/>
    <m/>
    <m/>
    <m/>
  </r>
  <r>
    <n v="2162"/>
    <s v="MAQUINA DE UNITARIZAÇÃO/FRACIONAMENTO DE MEDICAMENTOS"/>
    <m/>
    <m/>
    <s v="FALTA CADUM"/>
    <n v="1"/>
    <m/>
    <m/>
    <n v="1"/>
    <s v="SEINFRA/GCR"/>
    <m/>
    <s v="MMH/UTENSÍLIOS HOSPITLARES"/>
    <s v="CAF"/>
    <m/>
    <m/>
    <s v="PREGÃO ELETRÔNICO"/>
    <x v="8"/>
    <s v="NOVA LEI"/>
    <m/>
    <x v="5"/>
    <d v="2024-04-26T00:00:00"/>
    <x v="0"/>
    <s v="A INICIAR"/>
    <d v="2024-03-29T00:00:00"/>
    <d v="2024-09-25T00:00:00"/>
    <d v="2024-11-10T00:00:00"/>
    <n v="138"/>
    <d v="2025-01-07T00:00:00"/>
    <m/>
    <m/>
    <m/>
    <d v="2024-01-23T00:00:00"/>
    <m/>
    <n v="1"/>
    <m/>
    <m/>
    <m/>
    <m/>
    <m/>
    <m/>
    <m/>
  </r>
  <r>
    <n v="152"/>
    <s v="MARCAPASSO CARDIACO"/>
    <m/>
    <m/>
    <n v="42733"/>
    <n v="1"/>
    <m/>
    <m/>
    <n v="1"/>
    <s v="SEINFRA/GCR"/>
    <s v="EQUIPAMENTOS"/>
    <s v="EQUIPAMENTO HOSPITALAR"/>
    <s v="SEINFRA"/>
    <m/>
    <m/>
    <s v="PREGÃO ELETRÔNICO"/>
    <x v="40"/>
    <s v="DESERTO"/>
    <m/>
    <x v="5"/>
    <d v="2024-04-26T00:00:00"/>
    <x v="0"/>
    <s v="A INICIAR"/>
    <d v="2024-03-29T00:00:00"/>
    <d v="2024-09-25T00:00:00"/>
    <d v="2024-11-10T00:00:00"/>
    <n v="138"/>
    <d v="2025-01-07T00:00:00"/>
    <m/>
    <m/>
    <m/>
    <d v="2024-01-23T00:00:00"/>
    <n v="0"/>
    <n v="1"/>
    <m/>
    <m/>
    <m/>
    <s v="R$ 11.801,90"/>
    <m/>
    <s v="ABERTO DIA 03/04 ITEM RESTOU DESERTO EM 30/08/2023 - REABRIREMOS O PROCESSO."/>
    <s v="ESTRATÉGICO"/>
  </r>
  <r>
    <n v="153"/>
    <s v="MARTELO DE BUCK"/>
    <s v="Martelo Neurológico Buck"/>
    <n v="3"/>
    <n v="38478"/>
    <n v="8"/>
    <n v="1"/>
    <s v="GAH"/>
    <n v="2"/>
    <s v="SEINFRA/GCR"/>
    <s v="APOIO"/>
    <s v="ACESSÓRIOS DE REABILITAÇÃO"/>
    <s v="SEINFRA"/>
    <s v="SEINFRA"/>
    <s v="LICITAÇÃO"/>
    <s v="PREGÃO ELETRÔNICO"/>
    <x v="3"/>
    <m/>
    <s v="GGLIC"/>
    <x v="3"/>
    <m/>
    <x v="1"/>
    <s v="CONCLUÍDO"/>
    <d v="2023-04-03T00:00:00"/>
    <d v="2023-09-30T00:00:00"/>
    <d v="2024-11-19T00:00:00"/>
    <s v="CONCLUÍDO"/>
    <d v="2024-12-29T00:00:00"/>
    <d v="2024-11-19T00:00:00"/>
    <s v="448/2023"/>
    <n v="30"/>
    <d v="2024-01-23T00:00:00"/>
    <m/>
    <n v="2"/>
    <n v="2"/>
    <n v="2"/>
    <n v="2"/>
    <s v="R$ 66,33"/>
    <m/>
    <s v="ITEM FRACASSADO - D.O. 16/03/2023 - PROCESSO EM ANDAMENTO NO SEI ATRAVÉS DO N° 33.013681/2023-93 ENVIADO A GCS EM 05/04/2023."/>
    <m/>
  </r>
  <r>
    <n v="541"/>
    <s v="MASSA DE MODELAR"/>
    <s v="MASSA DE MODELAR, COLORIDA, ATÓXICA, COM BASTÕES, EM FORMA CILÍNDRICA, CAIXA COM 16 CORES"/>
    <m/>
    <n v="5733"/>
    <n v="23"/>
    <m/>
    <m/>
    <n v="1"/>
    <s v="SEAF"/>
    <s v="MATERIAL DIVERSO"/>
    <s v="MATERIAL RECREATIVO"/>
    <s v="SEAF"/>
    <m/>
    <s v="LICITAÇÃO"/>
    <s v="PREGÃO ELETRÔNICO"/>
    <x v="6"/>
    <m/>
    <s v="GCS"/>
    <x v="2"/>
    <d v="2024-04-15T00:00:00"/>
    <x v="0"/>
    <s v="ATRASADO"/>
    <d v="2024-02-23T00:00:00"/>
    <d v="2024-08-21T00:00:00"/>
    <d v="2024-10-15T00:00:00"/>
    <n v="103"/>
    <d v="2024-12-29T00:00:00"/>
    <m/>
    <m/>
    <m/>
    <d v="2023-12-26T00:00:00"/>
    <m/>
    <n v="8"/>
    <n v="5"/>
    <n v="5"/>
    <n v="5"/>
    <s v="R$ 7,00"/>
    <m/>
    <m/>
    <m/>
  </r>
  <r>
    <n v="542"/>
    <s v="MASSA DE MODELAR (COM DIFERENTES RESISTENCIAS)"/>
    <s v="MASSA DE MODELAR PLASTILINA. FORMULADA A PARTIR DE CERAS, PIGMENTOS E CARGAS. PESO: 0,500 KG DE MASSA DE MODELAR. NÃO TÓXICA. DIVERSAS CORES."/>
    <m/>
    <n v="47629"/>
    <n v="14"/>
    <m/>
    <m/>
    <n v="1"/>
    <s v="SEAF"/>
    <s v="MATERIAL DIVERSO"/>
    <s v="MATERIAL RECREATIVO"/>
    <s v="SEAF"/>
    <m/>
    <s v="LICITAÇÃO"/>
    <s v="PREGÃO ELETRÔNICO"/>
    <x v="6"/>
    <m/>
    <s v="GCS"/>
    <x v="2"/>
    <d v="2024-04-15T00:00:00"/>
    <x v="0"/>
    <s v="ATRASADO"/>
    <d v="2024-02-23T00:00:00"/>
    <d v="2024-08-21T00:00:00"/>
    <d v="2024-10-15T00:00:00"/>
    <n v="103"/>
    <d v="2024-12-29T00:00:00"/>
    <m/>
    <m/>
    <m/>
    <d v="2023-12-26T00:00:00"/>
    <m/>
    <n v="8"/>
    <n v="2"/>
    <n v="2"/>
    <n v="2"/>
    <s v="R$ 7,00"/>
    <m/>
    <m/>
    <m/>
  </r>
  <r>
    <n v="543"/>
    <s v="MASSAGEADOR"/>
    <s v="MASSAGEADOR INFRAVERMELHO PONTO DE PERCUSSÃO - VOLTAGEM 220V COM LUZ DE INFRAVERMELHO - POTÊNCIA 28W - FREQUENCIA 60HZ. MARCAS DE REFERÊNCIA G-TECH E ACCUMED"/>
    <n v="3"/>
    <n v="47293"/>
    <n v="6"/>
    <m/>
    <m/>
    <n v="2"/>
    <s v="SERMAC"/>
    <s v="MATERIAL DIVERSO"/>
    <s v="ACESSÓRIOS DE REABILITAÇÃO"/>
    <s v="SERMAC"/>
    <m/>
    <m/>
    <s v="PREGÃO ELETRÔNICO"/>
    <x v="0"/>
    <m/>
    <m/>
    <x v="0"/>
    <d v="2024-04-18T00:00:00"/>
    <x v="0"/>
    <s v="ATRASADO"/>
    <d v="2024-03-14T00:00:00"/>
    <d v="2024-09-10T00:00:00"/>
    <d v="2024-10-25T00:00:00"/>
    <n v="123"/>
    <d v="2024-12-29T00:00:00"/>
    <m/>
    <m/>
    <m/>
    <m/>
    <m/>
    <m/>
    <n v="2"/>
    <n v="2"/>
    <n v="2"/>
    <m/>
    <m/>
    <s v="DESCRIÇÃO DO OBJETO NÃO PERMITE IDENTIFICAÇÃO DO ITEM."/>
    <m/>
  </r>
  <r>
    <n v="463"/>
    <s v="MASSAGEADOR ESTIMULADOR FACIAL "/>
    <s v="massageador facial vibrata gold harmonização. a prova da'gua 6.000 rotações por minuto funciona com 1 pilha aa. medidasponta 3.4 cm altura 14.3 cm largura 1.6 cm marcas de referência: energy beautyal e import eletro"/>
    <n v="3"/>
    <n v="47374"/>
    <n v="6"/>
    <m/>
    <m/>
    <n v="2"/>
    <s v="SERMAC"/>
    <s v="MATERIAL DIVERSO"/>
    <s v="ACESSÓRIOS DE REABILITAÇÃO"/>
    <s v="SERMAC"/>
    <m/>
    <m/>
    <s v="PREGÃO ELETRÔNICO"/>
    <x v="0"/>
    <m/>
    <m/>
    <x v="0"/>
    <d v="2024-04-18T00:00:00"/>
    <x v="0"/>
    <s v="ATRASADO"/>
    <d v="2024-03-14T00:00:00"/>
    <d v="2024-09-10T00:00:00"/>
    <d v="2024-10-25T00:00:00"/>
    <n v="123"/>
    <d v="2024-12-29T00:00:00"/>
    <m/>
    <m/>
    <m/>
    <m/>
    <m/>
    <m/>
    <n v="2"/>
    <n v="2"/>
    <n v="1"/>
    <m/>
    <m/>
    <m/>
    <m/>
  </r>
  <r>
    <n v="988"/>
    <s v="MEIA BOLA BOSU COM ELÁSTICOS, ALÇAS E BOMBA"/>
    <s v="SOLICITADA ESPECIFICAÇÃO A ENG. CLÍNICA, PARA POSTERIOR ABERTURA DE PROCESSO LICITATÓRIO."/>
    <n v="3"/>
    <n v="45438"/>
    <n v="9"/>
    <m/>
    <m/>
    <n v="1"/>
    <s v="SERMAC"/>
    <s v="EQUIPAMENTOS"/>
    <s v="ACESSÓRIOS DE REABILITAÇÃO"/>
    <s v="SERMAC"/>
    <m/>
    <m/>
    <s v="PREGÃO ELETRÔNICO"/>
    <x v="0"/>
    <m/>
    <m/>
    <x v="0"/>
    <d v="2024-04-18T00:00:00"/>
    <x v="0"/>
    <s v="ATRASADO"/>
    <d v="2024-03-14T00:00:00"/>
    <d v="2024-09-10T00:00:00"/>
    <d v="2024-10-25T00:00:00"/>
    <n v="123"/>
    <d v="2024-12-29T00:00:00"/>
    <m/>
    <m/>
    <m/>
    <m/>
    <m/>
    <m/>
    <n v="2"/>
    <n v="2"/>
    <n v="2"/>
    <m/>
    <m/>
    <s v="PLANO DE INVESTIMENTO"/>
    <m/>
  </r>
  <r>
    <n v="154"/>
    <s v="MESA AUXILIAR 60X40"/>
    <m/>
    <m/>
    <n v="38606"/>
    <n v="21"/>
    <n v="84"/>
    <s v="70 - DEVOLUÇÕES_x000a_ 1 - MUSTARDINHA_x000a_ 12 - HCR_x000a_ 40X40X60 CM_x000a_ 1 - GAH_x000a_ 60X120X40 CM"/>
    <n v="3"/>
    <s v="SEINFRA/GCR"/>
    <s v="MOBILIÁRIO"/>
    <s v="MÓVEIS HOSPITALARES"/>
    <s v="SEINFRA"/>
    <m/>
    <m/>
    <s v="PREGÃO ELETRÔNICO"/>
    <x v="8"/>
    <s v="NOVA ATA"/>
    <m/>
    <x v="4"/>
    <m/>
    <x v="1"/>
    <s v="CONCLUÍDO"/>
    <d v="2024-03-29T00:00:00"/>
    <d v="2024-09-25T00:00:00"/>
    <m/>
    <s v="CONCLUÍDO"/>
    <d v="2025-01-07T00:00:00"/>
    <m/>
    <m/>
    <m/>
    <d v="2024-01-23T00:00:00"/>
    <n v="9"/>
    <n v="12"/>
    <m/>
    <m/>
    <m/>
    <s v="R$ 775,00"/>
    <m/>
    <s v="15/03: Tem 12un reservado para o hospital da criança, e saldo do estoque é de 70un_x000a_EM 30.01 Não tem ATA - Considerar Estoque - AGUARDANDO AUTORIZAÇÃO PARA AQUISIÇÃO - ESTOQUE 101 UNIDADES(DEVOLUÇÕES E REMANEJAMENTO) _x000a_  ATA VIGENTE 08/11/2023 100 UNIDADES "/>
    <s v="ESTRATÉGICO"/>
  </r>
  <r>
    <n v="155"/>
    <s v="MESA CIRÚRGICA ELÉTRICA"/>
    <m/>
    <m/>
    <n v="43422"/>
    <n v="6"/>
    <m/>
    <m/>
    <n v="1"/>
    <s v="SEINFRA/GCR"/>
    <s v="EQUIPAMENTOS"/>
    <s v="EQUIPAMENTO HOSPITALAR"/>
    <s v="SEINFRA"/>
    <s v="SEINFRA"/>
    <s v="LICITAÇÃO"/>
    <s v="PREGÃO ELETRÔNICO"/>
    <x v="46"/>
    <m/>
    <s v="SEINFRA"/>
    <x v="3"/>
    <m/>
    <x v="1"/>
    <s v="CONCLUÍDO"/>
    <d v="2022-10-03T00:00:00"/>
    <d v="2023-04-01T00:00:00"/>
    <d v="2024-10-29T00:00:00"/>
    <s v="CONCLUÍDO"/>
    <d v="2025-01-07T00:00:00"/>
    <d v="2024-10-29T00:00:00"/>
    <s v="422/2023"/>
    <n v="5"/>
    <d v="2024-01-23T00:00:00"/>
    <n v="3"/>
    <n v="3"/>
    <m/>
    <m/>
    <m/>
    <s v="R$ 51.500,00"/>
    <s v="R$ 257.500,00"/>
    <s v="PROCESSO PARA AQUISIÇÃO EM ANDAMENTO - SEI N° 33.000511/2022-68."/>
    <s v="ESTRATÉGICO"/>
  </r>
  <r>
    <n v="157"/>
    <s v="MESA DE EXAME CLÍNICO EM INOX / ESTOFADA (MACA FIXA PARA EXAMES)"/>
    <m/>
    <m/>
    <n v="37411"/>
    <n v="43"/>
    <n v="108"/>
    <s v="GGI"/>
    <n v="2"/>
    <s v="SEINFRA/GCR"/>
    <s v="MOBILIÁRIO"/>
    <s v="MÓVEIS HOSPITALARES"/>
    <s v="SEINFRA"/>
    <s v="SEINFRA"/>
    <s v="ATA"/>
    <s v="ADESÃO A ATA"/>
    <x v="24"/>
    <m/>
    <s v="SEINFRA"/>
    <x v="3"/>
    <m/>
    <x v="1"/>
    <s v="CONCLUÍDO"/>
    <d v="2023-01-20T00:00:00"/>
    <d v="2023-07-19T00:00:00"/>
    <d v="2024-09-10T00:00:00"/>
    <s v="CONCLUÍDO"/>
    <d v="2024-12-29T00:00:00"/>
    <d v="2024-09-10T00:00:00"/>
    <s v="349/2023"/>
    <n v="150"/>
    <d v="2024-01-23T00:00:00"/>
    <n v="20"/>
    <n v="16"/>
    <n v="2"/>
    <n v="1"/>
    <n v="4"/>
    <s v="R$ 1.799,97"/>
    <m/>
    <s v="AGUARDANDO AUTORIZAÇÃO PARA AQUISIÇÃO - ESTOQUE DE 147 UND/ ATA VIGENTE ATÉ 21/11/23 / PROCESSO PARA AQUISIÇÃO EM ANDAMENTO SEI 33.002674/2023-66."/>
    <s v="ESTRATÉGICO"/>
  </r>
  <r>
    <n v="548"/>
    <s v="MESA DE MADEIRA"/>
    <m/>
    <m/>
    <n v="28895"/>
    <n v="31"/>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11"/>
    <n v="11"/>
    <n v="9"/>
    <s v="R$ 3.652,84"/>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019"/>
    <s v="MESA DE MADEIRA P 6 LUGARES 2,00 X 1,10 X 0,80"/>
    <m/>
    <m/>
    <n v="28895"/>
    <n v="3"/>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1"/>
    <n v="1"/>
    <n v="1"/>
    <s v="R$ 2.829,20"/>
    <m/>
    <s v="PLANO DE INVESTIMENTO"/>
    <s v="ESTRATÉGICO"/>
  </r>
  <r>
    <n v="156"/>
    <s v="MESA DE MAYO"/>
    <m/>
    <m/>
    <n v="38548"/>
    <n v="29"/>
    <n v="18"/>
    <s v="4UN - GCR"/>
    <n v="3"/>
    <s v="SEINFRA/GCR"/>
    <s v="MOBILIÁRIO"/>
    <s v="MÓVEIS HOSPITALARES"/>
    <s v="SEINFRA"/>
    <s v="SEINFRA"/>
    <s v="ATA"/>
    <s v="ADESÃO A ATA"/>
    <x v="24"/>
    <m/>
    <s v="SEINFRA"/>
    <x v="3"/>
    <m/>
    <x v="1"/>
    <s v="CONCLUÍDO"/>
    <d v="2023-01-20T00:00:00"/>
    <d v="2023-07-19T00:00:00"/>
    <d v="2024-09-19T00:00:00"/>
    <s v="CONCLUÍDO"/>
    <d v="2024-12-29T00:00:00"/>
    <d v="2024-09-19T00:00:00"/>
    <s v="350/2023"/>
    <n v="132"/>
    <d v="2024-01-23T00:00:00"/>
    <n v="8"/>
    <n v="20"/>
    <m/>
    <m/>
    <n v="1"/>
    <s v="R$ 503,33"/>
    <m/>
    <s v="AGUARDANDO AUTORIZAÇÃO PARA AQUISIÇÃO - ESTOQUE DE 09 UND._x000a_  ATA VIGENTE ATÉ 21/11/2023 - SALDO DA ATA 132 UNIDADES."/>
    <s v="ESTRATÉGICO"/>
  </r>
  <r>
    <n v="558"/>
    <s v="MESA DE PAREDE DOBRAVEL"/>
    <s v="Mesa de parede drobravel em madeir MDP com borda arredondada, possui acabamento e suporta até 70kg, suporta com trava de segurança medindo 100x50cm."/>
    <m/>
    <s v="FALTA CADUM"/>
    <n v="3"/>
    <m/>
    <m/>
    <n v="1"/>
    <s v="SEINFRA / ARQ."/>
    <s v="MOBILIÁRIO"/>
    <s v="MOBILIÁRIO SOB MEDIDA"/>
    <s v="SEINFRA"/>
    <m/>
    <m/>
    <s v="PREGÃO ELETRÔNICO"/>
    <x v="8"/>
    <m/>
    <m/>
    <x v="5"/>
    <d v="2024-04-26T00:00:00"/>
    <x v="0"/>
    <s v="A INICIAR"/>
    <d v="2024-03-29T00:00:00"/>
    <d v="2024-09-25T00:00:00"/>
    <d v="2024-11-10T00:00:00"/>
    <n v="138"/>
    <d v="2024-12-29T00:00:00"/>
    <m/>
    <m/>
    <m/>
    <d v="2024-01-08T00:00:00"/>
    <m/>
    <m/>
    <n v="1"/>
    <n v="1"/>
    <n v="1"/>
    <s v="R$ 599,42"/>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237"/>
    <s v="MESA DE R. CIRCULAR"/>
    <m/>
    <m/>
    <n v="28895"/>
    <n v="19"/>
    <m/>
    <m/>
    <n v="1"/>
    <s v="SEINFRA / ARQ."/>
    <s v="MOBILIÁRIO"/>
    <s v="MOBILIÁRIO SOB MEDIDA"/>
    <s v="SEINFRA"/>
    <m/>
    <m/>
    <s v="PREGÃO ELETRÔNICO"/>
    <x v="8"/>
    <m/>
    <m/>
    <x v="5"/>
    <d v="2024-04-26T00:00:00"/>
    <x v="0"/>
    <s v="A INICIAR"/>
    <d v="2024-03-29T00:00:00"/>
    <d v="2024-09-25T00:00:00"/>
    <d v="2024-11-10T00:00:00"/>
    <n v="138"/>
    <d v="2025-01-07T00:00:00"/>
    <d v="2024-06-01T00:00:00"/>
    <s v="168/2023"/>
    <n v="160"/>
    <d v="2024-01-08T00:00:00"/>
    <m/>
    <n v="19"/>
    <m/>
    <m/>
    <m/>
    <s v="R$ 1.465,99"/>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73"/>
    <s v="MESA FORMATO &quot;L&quot;"/>
    <m/>
    <m/>
    <n v="28895"/>
    <n v="25"/>
    <m/>
    <m/>
    <n v="1"/>
    <s v="SEINFRA / ARQ."/>
    <s v="MOBILIÁRIO"/>
    <s v="MOBILIÁRIO SOB MEDIDA"/>
    <s v="SEINFRA"/>
    <m/>
    <m/>
    <s v="PREGÃO ELETRÔNICO"/>
    <x v="8"/>
    <m/>
    <m/>
    <x v="3"/>
    <m/>
    <x v="1"/>
    <s v="CONCLUÍDO"/>
    <d v="2024-03-29T00:00:00"/>
    <d v="2024-09-25T00:00:00"/>
    <d v="2024-06-01T00:00:00"/>
    <s v="CONCLUÍDO"/>
    <d v="2025-01-07T00:00:00"/>
    <d v="2024-06-01T00:00:00"/>
    <s v="168/2023"/>
    <n v="100"/>
    <d v="2024-03-27T00:00:00"/>
    <n v="22"/>
    <n v="3"/>
    <m/>
    <m/>
    <m/>
    <s v="R$ 1.675,52"/>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59"/>
    <s v="MESA GRANDE"/>
    <m/>
    <m/>
    <n v="28895"/>
    <n v="3"/>
    <m/>
    <m/>
    <n v="1"/>
    <s v="SEINFRA / ARQ."/>
    <s v="MOBILIÁRIO"/>
    <s v="MOBILIÁRIO SOB MEDIDA"/>
    <s v="SEINFRA"/>
    <s v="SEINFRA"/>
    <s v="ATA"/>
    <s v="ADESÃO A ATA"/>
    <x v="15"/>
    <m/>
    <s v="SEINFRA"/>
    <x v="3"/>
    <m/>
    <x v="1"/>
    <s v="CONCLUÍDO"/>
    <d v="2022-09-19T00:00:00"/>
    <d v="2023-03-18T00:00:00"/>
    <d v="2024-12-29T00:00:00"/>
    <s v="CONCLUÍDO"/>
    <d v="2024-12-29T00:00:00"/>
    <m/>
    <m/>
    <m/>
    <d v="2024-01-08T00:00:00"/>
    <m/>
    <m/>
    <n v="1"/>
    <n v="1"/>
    <n v="1"/>
    <s v="R$ 4.144,98"/>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001"/>
    <s v="MESA GRANDE RETRATIL"/>
    <s v="Mesa Grande retrátil de material polipropileno denso na cor branca medindo 74cmX180cm e 74cm de altura."/>
    <m/>
    <n v="51368"/>
    <n v="3"/>
    <m/>
    <m/>
    <n v="1"/>
    <s v="SEINFRA / ARQ."/>
    <s v="MOBILIÁRIO"/>
    <s v="MÓVEIS DE CONSUMO"/>
    <s v="SEINFRA"/>
    <m/>
    <m/>
    <s v="PREGÃO ELETRÔNICO"/>
    <x v="8"/>
    <m/>
    <m/>
    <x v="5"/>
    <d v="2024-04-26T00:00:00"/>
    <x v="0"/>
    <s v="A INICIAR"/>
    <d v="2024-03-29T00:00:00"/>
    <d v="2024-09-25T00:00:00"/>
    <d v="2024-11-10T00:00:00"/>
    <n v="138"/>
    <d v="2024-12-29T00:00:00"/>
    <m/>
    <m/>
    <m/>
    <d v="2023-12-26T00:00:00"/>
    <m/>
    <m/>
    <n v="1"/>
    <n v="1"/>
    <n v="1"/>
    <s v="R$ 399,90"/>
    <m/>
    <s v="QUANTITATIVOS PARA HOSPITAL DA CRIANÇA E UPA-E CASA AMARELA AINDA SENDO ESTIMADOS DE ACORDO COM PROJETO DEFINITIVO DE LAYOUT - SERÁ ABERTO UM PROCESSO LICITATÓRIO ESPECIFICO PARA ATENDER ESTAS UNIDADES/ DEMAIS UNIDADES (NDI'S SERÃO ABASTECIDOS COM SALDO D"/>
    <m/>
  </r>
  <r>
    <n v="1002"/>
    <s v="MESA INFANTIL"/>
    <s v="MESA INFANTIL (POLIPROPILENO) QUADRADA, EMPILHÁVEL, MEDINDO 45 CM X ALTURA: 45 CM X PROFUNDIDADE: 45 CM. PRODUTO ATOXICO, TRATADA COM RESINA RESISTENTE AOS RAIOS ULTRAVIOLETAS, CORES VARIADAS - ADMITE-SE VARIAÇÃO DE 5% NAS MEDIDAS."/>
    <m/>
    <n v="44512"/>
    <n v="7"/>
    <m/>
    <m/>
    <n v="1"/>
    <s v="SEINFRA / ARQ."/>
    <s v="MOBILIÁRIO"/>
    <s v="MÓVEIS DE CONSUMO"/>
    <s v="SEAF"/>
    <m/>
    <m/>
    <s v="PREGÃO ELETRÔNICO"/>
    <x v="8"/>
    <m/>
    <m/>
    <x v="8"/>
    <m/>
    <x v="2"/>
    <s v="A INICIAR"/>
    <m/>
    <m/>
    <m/>
    <s v="SEM PACTUAÇÃO"/>
    <d v="2024-12-29T00:00:00"/>
    <m/>
    <m/>
    <m/>
    <d v="2023-12-26T00:00:00"/>
    <m/>
    <n v="1"/>
    <n v="2"/>
    <n v="2"/>
    <n v="2"/>
    <s v="R$ 399,90"/>
    <m/>
    <s v="QUANTITATIVOS PARA HOSPITAL DA CRIANÇA E UPA-E CASA AMARELA AINDA SENDO ESTIMADOS DE ACORDO COM PROJETO DEFINITIVO DE LAYOUT - SERÁ ABERTO UM PROCESSO LICITATÓRIO ESPECIFICO PARA ATENDER ESTAS UNIDADES/ DEMAIS UNIDADES (NDI'S SERÃO ABASTECIDOS COM SALDO D"/>
    <m/>
  </r>
  <r>
    <n v="72"/>
    <s v="MESA LATERAL VOLANTE DE APOIO PARA LEITO"/>
    <m/>
    <m/>
    <n v="28895"/>
    <n v="61"/>
    <m/>
    <m/>
    <n v="1"/>
    <s v="SEINFRA / ARQ."/>
    <s v="MOBILIÁRIO"/>
    <s v="MOBILIÁRIO SOB MEDIDA"/>
    <s v="SEINFRA"/>
    <m/>
    <m/>
    <s v="PREGÃO ELETRÔNICO"/>
    <x v="8"/>
    <m/>
    <m/>
    <x v="5"/>
    <d v="2024-04-26T00:00:00"/>
    <x v="0"/>
    <s v="A INICIAR"/>
    <d v="2024-03-29T00:00:00"/>
    <d v="2024-09-25T00:00:00"/>
    <d v="2024-11-10T00:00:00"/>
    <n v="138"/>
    <d v="2025-01-07T00:00:00"/>
    <m/>
    <m/>
    <m/>
    <d v="2024-01-08T00:00:00"/>
    <n v="11"/>
    <n v="50"/>
    <m/>
    <m/>
    <m/>
    <s v="R$ 1.189,1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60"/>
    <s v="MESA MEIA LUA INFANTIL"/>
    <s v="Mesa Meia Lua Infantil em MDF com extremidades arredondadas, material estável e resistente com acabamento de laminado melaminico de alta pressão brilhante."/>
    <m/>
    <s v="FALTA CADUM"/>
    <n v="12"/>
    <m/>
    <m/>
    <n v="1"/>
    <s v="SEINFRA / ARQ."/>
    <s v="MOBILIÁRIO"/>
    <s v="MOBILIÁRIO SOB MEDIDA"/>
    <s v="SEINFRA"/>
    <m/>
    <m/>
    <s v="PREGÃO ELETRÔNICO"/>
    <x v="8"/>
    <m/>
    <m/>
    <x v="5"/>
    <d v="2024-04-26T00:00:00"/>
    <x v="0"/>
    <s v="A INICIAR"/>
    <d v="2024-03-29T00:00:00"/>
    <d v="2024-09-25T00:00:00"/>
    <d v="2024-11-10T00:00:00"/>
    <n v="138"/>
    <d v="2024-12-29T00:00:00"/>
    <m/>
    <m/>
    <m/>
    <d v="2024-01-08T00:00:00"/>
    <m/>
    <m/>
    <n v="4"/>
    <n v="4"/>
    <n v="4"/>
    <s v="R$ 299,90"/>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58"/>
    <s v="MESA PARA EXAME GINECOLÓGICO AUTOMÁTICA"/>
    <m/>
    <m/>
    <n v="30420"/>
    <n v="2"/>
    <m/>
    <m/>
    <n v="1"/>
    <s v="SEINFRA/GCR"/>
    <s v="EQUIPAMENTOS"/>
    <s v="MÓVEIS HOSPITALARES"/>
    <s v="SEINFRA"/>
    <s v="SEINFRA"/>
    <s v="ATA"/>
    <s v="ADESÃO A ATA"/>
    <x v="47"/>
    <m/>
    <s v="SEINFRA"/>
    <x v="3"/>
    <m/>
    <x v="1"/>
    <s v="CONCLUÍDO"/>
    <d v="2023-02-16T00:00:00"/>
    <d v="2023-08-15T00:00:00"/>
    <d v="2024-08-24T00:00:00"/>
    <s v="CONCLUÍDO"/>
    <d v="2025-01-07T00:00:00"/>
    <d v="2024-08-24T00:00:00"/>
    <s v="239/2023 e 240/2023"/>
    <n v="5"/>
    <d v="2024-01-23T00:00:00"/>
    <n v="1"/>
    <n v="1"/>
    <m/>
    <m/>
    <m/>
    <s v="R$ 14.575,00"/>
    <m/>
    <s v="PROCESSO LICITÁTORIO EM ANDAMENTO - SEI N° 02.002127/2023-48. AGUARDANDO FORMALIZAÇÃO DO SETOR DE CONTRATOS"/>
    <s v="ESTRATÉGICO"/>
  </r>
  <r>
    <n v="2163"/>
    <s v="MESA PARA NECRÓPSIA, CONFORME PARECER DA ENGENHARIA CLÍNICA."/>
    <m/>
    <m/>
    <n v="46559"/>
    <n v="2"/>
    <n v="2"/>
    <s v="GGI"/>
    <n v="1"/>
    <s v="SEINFRA/GCR"/>
    <m/>
    <s v="MÓVEIS HOSPITALARES"/>
    <s v="SEINFRA"/>
    <m/>
    <m/>
    <s v="PREGÃO ELETRÔNICO"/>
    <x v="31"/>
    <s v="NOVA LEI"/>
    <m/>
    <x v="5"/>
    <d v="2024-04-26T00:00:00"/>
    <x v="0"/>
    <s v="A INICIAR"/>
    <d v="2024-03-29T00:00:00"/>
    <d v="2024-09-25T00:00:00"/>
    <d v="2024-11-10T00:00:00"/>
    <n v="138"/>
    <d v="2025-01-07T00:00:00"/>
    <m/>
    <m/>
    <m/>
    <d v="2024-01-23T00:00:00"/>
    <n v="0"/>
    <n v="2"/>
    <m/>
    <m/>
    <m/>
    <m/>
    <m/>
    <m/>
    <m/>
  </r>
  <r>
    <n v="2164"/>
    <s v="MESA PARA REFEIÇÃO NO LEITO"/>
    <s v="MESA PARA REFEIÇÃO NO LEITO; ESTRUTURA CONSTRUÍDA EM AÇO E COM PINTURA EPÓXI; TAMPO EM MADEIRA REVESTIDA EM FÓRMICA; ALTURA REGULÁVEL; POSSUI 4 (QUATRO) RODINHAS QUE FACILITAM O DESLOCAMENTO; MEDIDAS: COMPRIMENTO: 66 CM. LARGURA: 45 CM. ALTURA MÍNIMA: 85 "/>
    <m/>
    <n v="44198"/>
    <n v="85"/>
    <m/>
    <m/>
    <n v="1"/>
    <s v="SEINFRA/GCR"/>
    <m/>
    <s v="MÓVEIS HOSPITALARES"/>
    <s v="SEINFRA"/>
    <m/>
    <m/>
    <s v="PREGÃO ELETRÔNICO"/>
    <x v="8"/>
    <s v="NOVA LEI"/>
    <m/>
    <x v="5"/>
    <d v="2024-04-26T00:00:00"/>
    <x v="0"/>
    <s v="A INICIAR"/>
    <d v="2024-03-29T00:00:00"/>
    <d v="2024-09-25T00:00:00"/>
    <d v="2024-11-10T00:00:00"/>
    <n v="138"/>
    <d v="2025-01-07T00:00:00"/>
    <m/>
    <m/>
    <m/>
    <d v="2024-01-23T00:00:00"/>
    <n v="20"/>
    <n v="65"/>
    <m/>
    <m/>
    <m/>
    <m/>
    <m/>
    <m/>
    <m/>
  </r>
  <r>
    <n v="561"/>
    <s v="MESA PLASTICA INFANTIL"/>
    <s v="MESA INFANTIL (POLIPROPILENO) QUADRADA, EMPILHÁVEL, MEDINDO 45 CM X ALTURA: 45 CM X PROFUNDIDADE: 45 CM. PRODUTO ATOXICO, TRATADA COM RESINA RESISTENTE AOS RAIOS ULTRAVIOLETAS, CORES VARIADAS - ADMITE-SE VARIAÇÃO DE 5% NAS MEDIDAS."/>
    <m/>
    <n v="44512"/>
    <n v="9"/>
    <m/>
    <m/>
    <n v="1"/>
    <s v="SEAF"/>
    <s v="MATERIAL DIVERSO"/>
    <s v="MÓVEIS DE CONSUMO"/>
    <s v="SEAF"/>
    <m/>
    <s v="LICITAÇÃO"/>
    <s v="PREGÃO ELETRÔNICO"/>
    <x v="6"/>
    <m/>
    <s v="GCS"/>
    <x v="2"/>
    <d v="2024-04-15T00:00:00"/>
    <x v="0"/>
    <s v="ATRASADO"/>
    <d v="2024-02-23T00:00:00"/>
    <d v="2024-08-21T00:00:00"/>
    <d v="2024-10-15T00:00:00"/>
    <n v="103"/>
    <d v="2024-12-29T00:00:00"/>
    <m/>
    <m/>
    <m/>
    <d v="2023-12-26T00:00:00"/>
    <m/>
    <m/>
    <n v="3"/>
    <n v="3"/>
    <n v="3"/>
    <s v="R$ 359,00"/>
    <m/>
    <m/>
    <m/>
  </r>
  <r>
    <n v="1008"/>
    <s v="MESA REDONDA"/>
    <m/>
    <m/>
    <n v="28895"/>
    <n v="3"/>
    <m/>
    <m/>
    <n v="1"/>
    <s v="SEINFRA / ARQ."/>
    <s v="EQUIPAMENTOS"/>
    <s v="MOBILIÁRIO SOB MEDIDA"/>
    <s v="SEINFRA"/>
    <s v="SEINFRA"/>
    <s v="ATA"/>
    <s v="ADESÃO A ATA"/>
    <x v="15"/>
    <m/>
    <s v="SEINFRA"/>
    <x v="3"/>
    <m/>
    <x v="1"/>
    <s v="CONCLUÍDO"/>
    <d v="2022-09-19T00:00:00"/>
    <d v="2023-03-18T00:00:00"/>
    <d v="2024-06-01T00:00:00"/>
    <s v="CONCLUÍDO"/>
    <d v="2024-12-29T00:00:00"/>
    <d v="2024-06-01T00:00:00"/>
    <s v="168/2023"/>
    <n v="160"/>
    <d v="2024-01-08T00:00:00"/>
    <m/>
    <m/>
    <n v="1"/>
    <n v="1"/>
    <n v="1"/>
    <s v="R$ 1.159,84"/>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74"/>
    <s v="MESA RETA"/>
    <m/>
    <m/>
    <n v="28895"/>
    <n v="102"/>
    <m/>
    <m/>
    <n v="1"/>
    <s v="SEINFRA / ARQ."/>
    <s v="MOBILIÁRIO"/>
    <s v="MOBILIÁRIO SOB MEDIDA"/>
    <s v="SEINFRA"/>
    <m/>
    <m/>
    <s v="PREGÃO ELETRÔNICO"/>
    <x v="8"/>
    <m/>
    <m/>
    <x v="3"/>
    <m/>
    <x v="1"/>
    <s v="CONCLUÍDO"/>
    <d v="2024-03-29T00:00:00"/>
    <d v="2024-09-25T00:00:00"/>
    <d v="2024-06-01T00:00:00"/>
    <s v="CONCLUÍDO"/>
    <d v="2025-01-07T00:00:00"/>
    <d v="2024-06-01T00:00:00"/>
    <s v="168/2023"/>
    <n v="170"/>
    <d v="2024-03-27T00:00:00"/>
    <n v="22"/>
    <n v="80"/>
    <m/>
    <m/>
    <m/>
    <s v="R$ 900,56"/>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62"/>
    <s v="MESA RETRÁTIL"/>
    <s v="Mesa Retrátil Dobravél medindo 122cmX60cm/ 74cm de altura com estrutura em aço com pintura epoxi e tampo de plástico de espessura 35mm."/>
    <m/>
    <s v="FALTA CADUM"/>
    <n v="6"/>
    <m/>
    <m/>
    <n v="1"/>
    <s v="SEINFRA / ARQ."/>
    <s v="MOBILIÁRIO"/>
    <s v="MÓVEIS DE CONSUMO"/>
    <s v="SEINFRA"/>
    <m/>
    <m/>
    <s v="PREGÃO ELETRÔNICO"/>
    <x v="8"/>
    <m/>
    <m/>
    <x v="5"/>
    <d v="2024-04-26T00:00:00"/>
    <x v="0"/>
    <s v="A INICIAR"/>
    <d v="2024-03-29T00:00:00"/>
    <d v="2024-09-25T00:00:00"/>
    <d v="2024-11-10T00:00:00"/>
    <n v="138"/>
    <d v="2024-12-29T00:00:00"/>
    <m/>
    <m/>
    <m/>
    <d v="2023-12-26T00:00:00"/>
    <m/>
    <m/>
    <n v="2"/>
    <n v="2"/>
    <n v="2"/>
    <s v="R$ 459,99"/>
    <m/>
    <s v="QUANTITATIVOS PARA HOSPITAL DA CRIANÇA E UPA-E CASA AMARELA AINDA SENDO ESTIMADOS DE ACORDO COM PROJETO DEFINITIVO DE LAYOUT - SERÁ ABERTO UM PROCESSO LICITATÓRIO ESPECIFICO PARA ATENDER ESTAS UNIDADES/ DEMAIS UNIDADES (NDI'S SERÃO ABASTECIDOS COM SALDO D"/>
    <m/>
  </r>
  <r>
    <n v="563"/>
    <s v="MESINHA DIDÁTICA"/>
    <s v="O AVENTAL, ONDE OS DEMAIS ITENS DO KIT PODERAO SER VARIADOS REFERENCIAS: Kit Chef De Cozinha Br957 Multikids REF.: BR003053 ; 42 pcs panelas fingir jogar brinquedos conjunto criancas brinquedos de cozinha simulacao alimentos utensilios de cozinha brinqued"/>
    <n v="3"/>
    <n v="51414"/>
    <n v="6"/>
    <m/>
    <m/>
    <n v="1"/>
    <s v="SEAF"/>
    <s v="MATERIAL DIVERSO"/>
    <s v="MÓVEIS DE CONSUMO"/>
    <s v="SEAF"/>
    <m/>
    <s v="LICITAÇÃO"/>
    <s v="PREGÃO ELETRÔNICO"/>
    <x v="6"/>
    <m/>
    <s v="GCS"/>
    <x v="2"/>
    <d v="2024-04-15T00:00:00"/>
    <x v="0"/>
    <s v="ATRASADO"/>
    <d v="2024-02-23T00:00:00"/>
    <d v="2024-08-21T00:00:00"/>
    <d v="2024-10-15T00:00:00"/>
    <n v="103"/>
    <d v="2024-12-29T00:00:00"/>
    <m/>
    <m/>
    <m/>
    <d v="2023-12-26T00:00:00"/>
    <m/>
    <m/>
    <n v="2"/>
    <n v="2"/>
    <n v="2"/>
    <s v="R$ 150,21"/>
    <m/>
    <m/>
    <m/>
  </r>
  <r>
    <n v="2030"/>
    <s v="MINI BANDEIRAS DE SINALIZAÇÃO"/>
    <s v="O Kit é composto por 10 Bandeirinhas da mesma cor. Bandeira: Confeccionada em Nylon Resinado, medindo 0,75cm de comprimento;_x000a_ Hastes: em Madeira com 65cm de comprimento_x000a_ Hastes: em Madeira com 65cm de comprimento"/>
    <m/>
    <n v="51441"/>
    <n v="3"/>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8,39"/>
    <m/>
    <s v="PLANO DE INVESTIMENTO"/>
    <m/>
  </r>
  <r>
    <n v="2031"/>
    <s v="MINI HORTA"/>
    <s v="CONJUNTO DE COMIDINHAS DE BRINQUEDOS: LEGUMES, FRUTAS,"/>
    <n v="3"/>
    <n v="45753"/>
    <n v="3"/>
    <m/>
    <m/>
    <n v="3"/>
    <s v="SERMAC"/>
    <s v="MATERIAL DIVERSO"/>
    <s v="MATERIAL RECREATIVO"/>
    <s v="SEAF"/>
    <m/>
    <s v="LICITAÇÃO"/>
    <s v="PREGÃO ELETRÔNICO"/>
    <x v="6"/>
    <m/>
    <s v="GCS"/>
    <x v="2"/>
    <d v="2024-04-15T00:00:00"/>
    <x v="0"/>
    <s v="ATRASADO"/>
    <d v="2024-02-23T00:00:00"/>
    <d v="2024-08-21T00:00:00"/>
    <d v="2024-10-15T00:00:00"/>
    <n v="103"/>
    <d v="2024-12-29T00:00:00"/>
    <m/>
    <m/>
    <m/>
    <d v="2023-12-26T00:00:00"/>
    <m/>
    <m/>
    <n v="1"/>
    <n v="1"/>
    <n v="1"/>
    <m/>
    <m/>
    <s v="PLANO DE INVESTIMENTO"/>
    <m/>
  </r>
  <r>
    <n v="564"/>
    <s v="MINI HORTA VERTICAL"/>
    <s v="Floreira Vertical de Parede - Especificação:_x000a_  Nome: Vaso de Flor Caixa de plantio_x000a_  Processo: superfície brilhante, fosco_x000a_  Cor: verde exército_x000a_  Tamanho: cerca de 24,5*13,5*11cm/9,65*5,31*4,33 polegadas_x000a_  Peso: cerca de 145g_x000a_  Pode suportar 10kg_x000a_  28 po"/>
    <n v="3"/>
    <n v="50891"/>
    <n v="1"/>
    <m/>
    <m/>
    <n v="3"/>
    <s v="SERMAC"/>
    <s v="MATERIAL DIVERSO"/>
    <s v="MATERIAL RECREATIVO"/>
    <s v="SEAF"/>
    <m/>
    <s v="LICITAÇÃO"/>
    <s v="PREGÃO ELETRÔNICO"/>
    <x v="6"/>
    <m/>
    <s v="GCS"/>
    <x v="2"/>
    <d v="2024-04-15T00:00:00"/>
    <x v="0"/>
    <s v="ATRASADO"/>
    <d v="2024-02-23T00:00:00"/>
    <d v="2024-08-21T00:00:00"/>
    <d v="2024-10-15T00:00:00"/>
    <n v="103"/>
    <d v="2024-12-29T00:00:00"/>
    <m/>
    <m/>
    <m/>
    <d v="2023-12-26T00:00:00"/>
    <m/>
    <m/>
    <m/>
    <m/>
    <n v="1"/>
    <m/>
    <m/>
    <m/>
    <m/>
  </r>
  <r>
    <n v="565"/>
    <s v="MOLDURA PARA QUADRO"/>
    <s v="MOLDURA EM MADEIRA, COR MADEIRA, COM FRENTE DE VIDRO, 21X29,7X5CM."/>
    <m/>
    <n v="47153"/>
    <n v="20"/>
    <m/>
    <m/>
    <n v="1"/>
    <s v="SEAF"/>
    <s v="MATERIAL DIVERSO"/>
    <s v="MATERIAL DE EXPEDIENTE"/>
    <s v="SEAF"/>
    <m/>
    <s v="LICITAÇÃO"/>
    <s v="PREGÃO ELETRÔNICO"/>
    <x v="9"/>
    <m/>
    <s v="SEAF"/>
    <x v="1"/>
    <d v="2024-04-15T00:00:00"/>
    <x v="0"/>
    <s v="ATRASADO"/>
    <d v="2024-02-01T00:00:00"/>
    <d v="2024-07-30T00:00:00"/>
    <d v="2024-10-11T00:00:00"/>
    <n v="81"/>
    <d v="2024-12-29T00:00:00"/>
    <m/>
    <m/>
    <m/>
    <d v="2024-04-09T00:00:00"/>
    <m/>
    <m/>
    <n v="3"/>
    <n v="15"/>
    <n v="2"/>
    <s v="R$ 13,90"/>
    <m/>
    <m/>
    <m/>
  </r>
  <r>
    <n v="2165"/>
    <s v="MONITOR DE PRESSÃO INTRACRANIANA"/>
    <m/>
    <m/>
    <s v="FALTA CADUM"/>
    <n v="1"/>
    <m/>
    <m/>
    <n v="1"/>
    <s v="SEINFRA/GCR"/>
    <m/>
    <s v="EQUIPAMENTO HOSPITALAR"/>
    <s v="SEINFRA"/>
    <m/>
    <m/>
    <s v="PREGÃO ELETRÔNICO"/>
    <x v="8"/>
    <s v="NOVA LEI"/>
    <m/>
    <x v="4"/>
    <m/>
    <x v="1"/>
    <s v="CONCLUÍDO"/>
    <d v="2024-03-29T00:00:00"/>
    <d v="2024-09-25T00:00:00"/>
    <m/>
    <s v="CONCLUÍDO"/>
    <d v="2025-01-07T00:00:00"/>
    <m/>
    <m/>
    <m/>
    <d v="2024-01-23T00:00:00"/>
    <n v="0"/>
    <n v="1"/>
    <m/>
    <m/>
    <m/>
    <m/>
    <m/>
    <m/>
    <m/>
  </r>
  <r>
    <n v="161"/>
    <s v="MONITOR DE TRANSPORTE (BÁSICO)"/>
    <m/>
    <m/>
    <n v="40269"/>
    <n v="7"/>
    <n v="64"/>
    <s v="38UN - HPR AURORA_x000a_  26UN - DEVOLUÇÕES E REMANEJAMENTOS_x000a_4 HCR"/>
    <n v="3"/>
    <s v="SEINFRA/GCR"/>
    <s v="EQUIPAMENTOS"/>
    <s v="EQUIPAMENTO HOSPITALAR"/>
    <s v="SEINFRA"/>
    <m/>
    <m/>
    <s v="PREGÃO ELETRÔNICO"/>
    <x v="8"/>
    <s v="NOVA ATA"/>
    <m/>
    <x v="4"/>
    <m/>
    <x v="1"/>
    <s v="CONCLUÍDO"/>
    <d v="2024-03-29T00:00:00"/>
    <d v="2024-09-25T00:00:00"/>
    <m/>
    <s v="CONCLUÍDO"/>
    <d v="2025-01-07T00:00:00"/>
    <m/>
    <m/>
    <m/>
    <d v="2024-01-23T00:00:00"/>
    <n v="3"/>
    <n v="4"/>
    <m/>
    <m/>
    <m/>
    <s v="R$ 30.500,00"/>
    <m/>
    <s v="15/03: Tem 4un reservado para o hospital da criança, e saldo do estoque é de 60un_x000a_EM 30.01 Não tem ATA - Considerar Estoque - ESTOQUE DE 65 UNIDADES - PROGRAMA DEVOLUÇÕES E REMANEJANTO. ESTOQUE ATENDE"/>
    <s v="ESTRATÉGICO"/>
  </r>
  <r>
    <n v="2166"/>
    <s v="MONITOR HEMODINOMICO"/>
    <s v="O Monitor Multiparamétrico monitora vários parâmetros essenciais para a saúde e bem-estar dos pacientes. Aqui estão os principais parâmetros que ele monitora: _x000a_Eletrocardiograma (ECG): Registra a atividade elétrica do coração, detectando arritmias, isquem"/>
    <m/>
    <s v="FALTA CADUM"/>
    <n v="2"/>
    <m/>
    <m/>
    <n v="1"/>
    <s v="SEINFRA/GCR"/>
    <m/>
    <s v="EQUIPAMENTO HOSPITALAR"/>
    <s v="SEINFRA"/>
    <m/>
    <m/>
    <s v="PREGÃO ELETRÔNICO"/>
    <x v="8"/>
    <s v="NOVA LEI"/>
    <m/>
    <x v="4"/>
    <m/>
    <x v="1"/>
    <s v="CONCLUÍDO"/>
    <d v="2024-03-29T00:00:00"/>
    <d v="2024-09-25T00:00:00"/>
    <m/>
    <s v="CONCLUÍDO"/>
    <d v="2025-01-07T00:00:00"/>
    <m/>
    <m/>
    <m/>
    <d v="2024-01-23T00:00:00"/>
    <n v="0"/>
    <n v="2"/>
    <m/>
    <m/>
    <m/>
    <m/>
    <m/>
    <m/>
    <m/>
  </r>
  <r>
    <n v="164"/>
    <s v="MONITOR MULTIPARAMÉTRICO (ECG + SPO2 + PNI+ TEMP)"/>
    <m/>
    <m/>
    <n v="31912"/>
    <n v="16"/>
    <n v="24"/>
    <s v="UPAE ARRUDA - 11 HOSPITAL DA CRIANCA - HPR AURORA - DEVOLUCOES / REMANEJAMENTOS"/>
    <n v="3"/>
    <s v="SEINFRA/GCR"/>
    <s v="EQUIPAMENTOS"/>
    <s v="EQUIPAMENTO HOSPITALAR"/>
    <s v="SEINFRA"/>
    <m/>
    <m/>
    <s v="PREGÃO ELETRÔNICO"/>
    <x v="8"/>
    <s v="NOVA ATA"/>
    <m/>
    <x v="4"/>
    <m/>
    <x v="1"/>
    <s v="CONCLUÍDO"/>
    <d v="2024-03-29T00:00:00"/>
    <d v="2024-09-25T00:00:00"/>
    <m/>
    <s v="CONCLUÍDO"/>
    <d v="2025-01-07T00:00:00"/>
    <m/>
    <m/>
    <m/>
    <d v="2024-01-23T00:00:00"/>
    <n v="5"/>
    <n v="11"/>
    <m/>
    <m/>
    <m/>
    <s v="R$ 20.000,00"/>
    <m/>
    <s v="15/03: Tem 11un reservado para o hospital da criança, e saldo do estoque é de 12un // _x000a_EM 30.01 Não tem ATA - Considerar Estoque - ESTOQUE DE 23 UNIDADE EM ESTOQUE - PROGRAMA DE DEVOLUÇÕES E REMANEJAMENTO. ESTOQUE ATENDE"/>
    <s v="ESTRATÉGICO"/>
  </r>
  <r>
    <n v="33"/>
    <s v="MONITOR MULTIPARAMÉTRICO COM CAPNOGRAFIA (PIC E HEMO)"/>
    <m/>
    <m/>
    <n v="33261"/>
    <n v="13"/>
    <n v="32"/>
    <s v="HPR AURORA - DEVOLUCOES / REMANEJAMENTOS - 9 HOSPITAL DA CRIANCA"/>
    <n v="3"/>
    <s v="SEINFRA/GCR"/>
    <s v="EQUIPAMENTOS"/>
    <s v="EQUIPAMENTO HOSPITALAR"/>
    <s v="SEINFRA"/>
    <m/>
    <m/>
    <s v="PREGÃO ELETRÔNICO"/>
    <x v="8"/>
    <s v="NOVA ATA"/>
    <m/>
    <x v="4"/>
    <m/>
    <x v="1"/>
    <s v="CONCLUÍDO"/>
    <d v="2024-03-29T00:00:00"/>
    <d v="2024-09-25T00:00:00"/>
    <m/>
    <s v="CONCLUÍDO"/>
    <d v="2024-12-29T00:00:00"/>
    <m/>
    <m/>
    <m/>
    <d v="2024-01-23T00:00:00"/>
    <n v="3"/>
    <n v="9"/>
    <m/>
    <m/>
    <n v="1"/>
    <s v="R$ 20.550,00"/>
    <m/>
    <s v="15/03: Considerar estoque já tem 9 reservado para o hospital da criança // faz PIC e HEMO_x000a_EM 30.01 Não tem ATA - Considerar Estoque  - ESTOQUE DE 35 UNIDADES - PROGRAMA DEVOLUÇÕES E REMANEJAMENTO. ESTOQUE ATENDE"/>
    <s v="ESTRATÉGICO"/>
  </r>
  <r>
    <n v="1011"/>
    <s v="MONITOR TV 32"/>
    <s v="SMART TV 32&quot;, RESOLUÇÃO HD (1.366 X 768P), FREQUÊNCIA DA TELA 60 HZ, MODO PIP, POTÊNCIA: 2 X 5 WATTS RMS, SOM DOLBY DIGITAL PLUS, 2 ENTRADAS HDMI, 2 ENTRADAS USB, MENU EM PORTUGUÊS, BLUETOOTH E WIFI INTEGRADOS. EFICIÊNCIA ENERGÉTICA (SELO PROCEL) CLASSE A"/>
    <m/>
    <n v="45491"/>
    <n v="3"/>
    <m/>
    <m/>
    <n v="1"/>
    <s v="SEAF"/>
    <s v="MATERIAL DIVERSO"/>
    <s v="ELETRODOMÉSTICOS"/>
    <s v="SEAF"/>
    <s v="SEAF"/>
    <s v="ATA"/>
    <s v="ADESÃO A ATA"/>
    <x v="48"/>
    <m/>
    <s v="SEAF"/>
    <x v="3"/>
    <m/>
    <x v="1"/>
    <s v="CONCLUÍDO"/>
    <d v="2024-02-01T00:00:00"/>
    <d v="2024-07-30T00:00:00"/>
    <d v="2024-12-29T00:00:00"/>
    <s v="CONCLUÍDO"/>
    <d v="2024-12-29T00:00:00"/>
    <d v="2024-08-11T00:00:00"/>
    <s v="ARP 260/2023"/>
    <n v="0"/>
    <d v="2024-03-11T00:00:00"/>
    <m/>
    <m/>
    <n v="1"/>
    <n v="2"/>
    <m/>
    <s v="R$ 1.419,00"/>
    <m/>
    <m/>
    <m/>
  </r>
  <r>
    <n v="567"/>
    <s v="MORDEDOR DE LATÉX"/>
    <s v="MORDEDOR E CHOCALHO COLORIDO EM PLÁSTICO."/>
    <m/>
    <n v="27794"/>
    <n v="9"/>
    <m/>
    <m/>
    <n v="2"/>
    <s v="SEAF"/>
    <s v="MATERIAL DIVERSO"/>
    <s v="MATERIAL RECREATIVO"/>
    <s v="SEAF"/>
    <m/>
    <s v="LICITAÇÃO"/>
    <s v="PREGÃO ELETRÔNICO"/>
    <x v="6"/>
    <m/>
    <s v="GCS"/>
    <x v="2"/>
    <d v="2024-04-15T00:00:00"/>
    <x v="0"/>
    <s v="ATRASADO"/>
    <d v="2024-02-23T00:00:00"/>
    <d v="2024-08-21T00:00:00"/>
    <d v="2024-10-15T00:00:00"/>
    <n v="103"/>
    <d v="2024-12-29T00:00:00"/>
    <m/>
    <m/>
    <m/>
    <d v="2023-12-26T00:00:00"/>
    <m/>
    <m/>
    <n v="4"/>
    <n v="2"/>
    <n v="3"/>
    <s v="R$ 14,90"/>
    <m/>
    <m/>
    <m/>
  </r>
  <r>
    <n v="2077"/>
    <s v="MULETA CANADENSE ADULTO"/>
    <m/>
    <m/>
    <n v="49499"/>
    <n v="7"/>
    <m/>
    <m/>
    <n v="1"/>
    <s v="SERMAC"/>
    <m/>
    <s v="MATERIAL HOSPITALAR"/>
    <s v="SEINFRA"/>
    <m/>
    <m/>
    <s v="PREGÃO ELETRÔNICO"/>
    <x v="8"/>
    <m/>
    <m/>
    <x v="3"/>
    <m/>
    <x v="1"/>
    <s v="CONCLUÍDO"/>
    <d v="2024-03-29T00:00:00"/>
    <d v="2024-09-25T00:00:00"/>
    <d v="2024-10-19T00:00:00"/>
    <s v="CONCLUÍDO"/>
    <d v="2025-01-07T00:00:00"/>
    <d v="2024-10-19T00:00:00"/>
    <s v="428/2023"/>
    <n v="50"/>
    <d v="2024-01-08T00:00:00"/>
    <m/>
    <n v="7"/>
    <m/>
    <m/>
    <m/>
    <m/>
    <m/>
    <m/>
    <m/>
  </r>
  <r>
    <n v="568"/>
    <s v="MULETA CANADENSE INFANTIL"/>
    <m/>
    <n v="3"/>
    <n v="49500"/>
    <n v="13"/>
    <m/>
    <m/>
    <n v="2"/>
    <s v="SEINFRA/GCR"/>
    <s v="APOIO"/>
    <s v="MMH/UTENSÍLIOS HOSPITLARES"/>
    <s v="SEINFRA"/>
    <s v="SEINFRA"/>
    <s v="LICITAÇÃO"/>
    <s v="PREGÃO ELETRÔNICO"/>
    <x v="32"/>
    <m/>
    <s v="JURIDICO"/>
    <x v="3"/>
    <m/>
    <x v="1"/>
    <s v="CONCLUÍDO"/>
    <d v="2023-03-27T00:00:00"/>
    <d v="2023-09-23T00:00:00"/>
    <d v="2024-10-19T00:00:00"/>
    <s v="CONCLUÍDO"/>
    <d v="2024-12-29T00:00:00"/>
    <d v="2024-10-19T00:00:00"/>
    <s v="428/2023"/>
    <n v="50"/>
    <d v="2024-01-23T00:00:00"/>
    <n v="0"/>
    <n v="7"/>
    <n v="2"/>
    <n v="1"/>
    <n v="3"/>
    <s v="R$ 99,50"/>
    <m/>
    <s v="PROCESSO EM ANDAMENTO SEI 33.012.443/2023-61"/>
    <m/>
  </r>
  <r>
    <n v="166"/>
    <s v="NEGATOSCÓPIO DE 01 CORPO"/>
    <m/>
    <m/>
    <n v="36701"/>
    <n v="8"/>
    <n v="21"/>
    <s v="7UN - GAH_x000a_  14UN - UPAE MUSTARDINHA"/>
    <n v="3"/>
    <s v="SEINFRA/GCR"/>
    <s v="EQUIPAMENTOS"/>
    <s v="EQUIPAMENTO ODONTOLÓGICO"/>
    <s v="SEINFRA"/>
    <s v="SEINFRA"/>
    <s v="LICITAÇÃO"/>
    <s v="PREGÃO ELETRÔNICO"/>
    <x v="27"/>
    <m/>
    <s v="SEINFRA"/>
    <x v="3"/>
    <m/>
    <x v="1"/>
    <s v="CONCLUÍDO"/>
    <d v="2023-01-23T00:00:00"/>
    <d v="2023-07-22T00:00:00"/>
    <d v="2024-05-24T00:00:00"/>
    <s v="CONCLUÍDO"/>
    <d v="2025-01-07T00:00:00"/>
    <d v="2024-05-24T00:00:00"/>
    <s v="295/2023"/>
    <n v="200"/>
    <d v="2024-01-23T00:00:00"/>
    <n v="0"/>
    <n v="8"/>
    <m/>
    <m/>
    <m/>
    <s v="R$ 299,81"/>
    <m/>
    <s v="AGUARDANDO AUTORIZAÇÃO PARA AQUISIÇÃO - ESTOQUE DE 16 UNIDADES NO PROGRAMA GAH._x000a_  ITEM HOMOLOGADO EM 27/02/2023, AGUARDANDO FORMALIZAÇÃO DA ATA._x000a_  NOVO PROCESSO PARA AQUISIÇÃO EM ANDAMENTO - ENVIADO PARA GJLC AJUSTES NO TR - 30/03/2023.(SEI N° 33.002803/2"/>
    <m/>
  </r>
  <r>
    <n v="167"/>
    <s v="NEGATOSCÓPIO DE 02 CORPOS"/>
    <s v="NEGATOSCÓPIO 02 CORPOS, CONFORME PARECER DA ENGENHARIA CLÍNICA"/>
    <m/>
    <n v="33395"/>
    <n v="11"/>
    <n v="1"/>
    <s v="DEVOLUCOES E REMANEJAMENTOS"/>
    <n v="2"/>
    <s v="SEINFRA/GCR"/>
    <s v="EQUIPAMENTOS"/>
    <s v="EQUIPAMENTO ODONTOLÓGICO"/>
    <s v="SEINFRA"/>
    <s v="SEINFRA"/>
    <s v="LICITAÇÃO"/>
    <s v="PREGÃO ELETRÔNICO"/>
    <x v="27"/>
    <m/>
    <s v="SEINFRA"/>
    <x v="3"/>
    <m/>
    <x v="1"/>
    <s v="CONCLUÍDO"/>
    <d v="2023-01-23T00:00:00"/>
    <d v="2023-07-22T00:00:00"/>
    <d v="2024-08-26T00:00:00"/>
    <s v="CONCLUÍDO"/>
    <d v="2024-12-29T00:00:00"/>
    <d v="2024-08-26T00:00:00"/>
    <s v="295/2023"/>
    <n v="100"/>
    <d v="2024-01-23T00:00:00"/>
    <n v="0"/>
    <n v="8"/>
    <n v="1"/>
    <n v="1"/>
    <n v="1"/>
    <s v="R$ 558,00"/>
    <m/>
    <s v="AGUARDANDO AUTORIZAÇÃO PARA AQUISIÇÃO - ESTOQUE DE 01 UNIDADES NO PROGRAMA DEVOLUÇÕES E RMANEJAMENTO._x000a_  ITEM FRACASSADO EM 27/02/2023 / NOVO PROCESSO PARA AQUISIÇÃO EM ANDAMENTO - ENVIADO PARA GCS COM ANALISE DE ATAS - 17/03/2023.(SEI N° 33.002803/2023-16"/>
    <m/>
  </r>
  <r>
    <n v="572"/>
    <s v="NICHO ACESSIVEL PARA CRIANÇAS"/>
    <m/>
    <m/>
    <n v="28895"/>
    <n v="6"/>
    <m/>
    <m/>
    <n v="1"/>
    <s v="SEINFRA / ARQ."/>
    <s v="MOBILIÁRIO"/>
    <s v="MOBILIÁRIO SOB MEDIDA"/>
    <s v="SEINFRA"/>
    <m/>
    <m/>
    <s v="PREGÃO ELETRÔNICO"/>
    <x v="8"/>
    <m/>
    <m/>
    <x v="5"/>
    <d v="2024-04-26T00:00:00"/>
    <x v="0"/>
    <s v="A INICIAR"/>
    <d v="2024-03-29T00:00:00"/>
    <d v="2024-09-25T00:00:00"/>
    <d v="2024-11-10T00:00:00"/>
    <n v="138"/>
    <d v="2024-12-29T00:00:00"/>
    <m/>
    <m/>
    <m/>
    <d v="2024-01-08T00:00:00"/>
    <m/>
    <m/>
    <n v="2"/>
    <n v="2"/>
    <n v="2"/>
    <m/>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7"/>
    <s v="NICHO DE APOIO"/>
    <m/>
    <m/>
    <n v="28895"/>
    <n v="12"/>
    <m/>
    <m/>
    <n v="1"/>
    <s v="SEINFRA / ARQ."/>
    <s v="MOBILIÁRIO"/>
    <s v="MOBILIÁRIO SOB MEDIDA"/>
    <s v="SEINFRA"/>
    <m/>
    <m/>
    <s v="PREGÃO ELETRÔNICO"/>
    <x v="8"/>
    <m/>
    <m/>
    <x v="3"/>
    <m/>
    <x v="1"/>
    <s v="CONCLUÍDO"/>
    <d v="2024-03-29T00:00:00"/>
    <d v="2024-09-25T00:00:00"/>
    <d v="2024-09-10T00:00:00"/>
    <s v="CONCLUÍDO"/>
    <d v="2025-01-07T00:00:00"/>
    <d v="2024-06-01T00:00:00"/>
    <s v="168/2023"/>
    <n v="200"/>
    <d v="2024-03-27T00:00:00"/>
    <n v="9"/>
    <n v="3"/>
    <m/>
    <m/>
    <m/>
    <s v="R$ 920,49"/>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73"/>
    <s v="NICHOS ACESSIVEL PARA CRIANÇAS"/>
    <m/>
    <m/>
    <n v="28895"/>
    <n v="3"/>
    <m/>
    <m/>
    <n v="1"/>
    <s v="SEINFRA / ARQ."/>
    <s v="MOBILIÁRIO"/>
    <s v="MOBILIÁRIO SOB MEDIDA"/>
    <s v="SEINFRA"/>
    <m/>
    <m/>
    <s v="PREGÃO ELETRÔNICO"/>
    <x v="8"/>
    <m/>
    <m/>
    <x v="5"/>
    <d v="2024-04-26T00:00:00"/>
    <x v="0"/>
    <s v="A INICIAR"/>
    <d v="2024-03-29T00:00:00"/>
    <d v="2024-09-25T00:00:00"/>
    <d v="2024-11-10T00:00:00"/>
    <n v="138"/>
    <d v="2024-12-29T00:00:00"/>
    <m/>
    <m/>
    <m/>
    <d v="2024-01-08T00:00:00"/>
    <m/>
    <m/>
    <n v="1"/>
    <n v="1"/>
    <n v="1"/>
    <m/>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574"/>
    <s v="NINHO SENSORIAL"/>
    <s v="Balanço Infantil Ninho Sensorial Balanço De Teto Infantil (100% POLOPROPILENO E 100% ALGODÃO) PESO DO PRODUTO: Conjunto 1,660 Kg. _x000a_  _x000a_  MEDIDAS (mm): (Ø da Base – 60 cm) - (Altura – 1,40 m). _x000a_  _x000a_  RESISTÊNCIA DO PRODUTO: Suporta até 50 Kg."/>
    <n v="3"/>
    <n v="50893"/>
    <n v="6"/>
    <m/>
    <m/>
    <n v="1"/>
    <s v="SERMAC"/>
    <s v="MATERIAL DIVERSO"/>
    <s v="MATERIAL RECREATIVO"/>
    <s v="SEAF"/>
    <m/>
    <s v="LICITAÇÃO"/>
    <s v="PREGÃO ELETRÔNICO"/>
    <x v="6"/>
    <m/>
    <s v="GCS"/>
    <x v="2"/>
    <d v="2024-04-15T00:00:00"/>
    <x v="0"/>
    <s v="ATRASADO"/>
    <d v="2024-02-23T00:00:00"/>
    <d v="2024-08-21T00:00:00"/>
    <d v="2024-10-15T00:00:00"/>
    <n v="103"/>
    <d v="2024-12-29T00:00:00"/>
    <m/>
    <m/>
    <m/>
    <d v="2023-12-26T00:00:00"/>
    <m/>
    <m/>
    <n v="2"/>
    <n v="2"/>
    <n v="2"/>
    <m/>
    <m/>
    <m/>
    <m/>
  </r>
  <r>
    <n v="1534"/>
    <s v="NOTBOOK 15 POLEGADAS"/>
    <s v="Definir especificação ( NOTA TÉCNICA DA ASSISTÊNCIA COM JUSTIFICATIVA E QUAL OBJETIVO ?)"/>
    <m/>
    <n v="12019"/>
    <n v="3"/>
    <n v="15"/>
    <s v="GGTI"/>
    <n v="1"/>
    <s v="GGSD"/>
    <s v="EQUIPAMENTOS"/>
    <s v="EQUIPAMENTOS DE TI"/>
    <s v="GGSD"/>
    <m/>
    <s v="ATA"/>
    <s v="ADESÃO A ATA"/>
    <x v="49"/>
    <m/>
    <s v="GGSD"/>
    <x v="4"/>
    <m/>
    <x v="1"/>
    <s v="CONCLUÍDO"/>
    <d v="2023-02-27T00:00:00"/>
    <d v="2023-08-26T00:00:00"/>
    <m/>
    <s v="CONCLUÍDO"/>
    <d v="2024-12-29T00:00:00"/>
    <m/>
    <m/>
    <m/>
    <d v="2023-10-04T00:00:00"/>
    <m/>
    <m/>
    <n v="1"/>
    <n v="1"/>
    <n v="1"/>
    <s v="R$ 6109,21"/>
    <s v="R$ 6.109,21"/>
    <s v="Considerar Estoque"/>
    <s v="25/03: Estoque atualizado enviado pelo almoxarifado."/>
  </r>
  <r>
    <n v="575"/>
    <s v="OCULOS VR 3D JOGOS GAME DE REALIDADE VIRTUAL FILMES GAMES"/>
    <s v="ÓCULOS DE REALIDADE VIRTUAL"/>
    <m/>
    <n v="50111"/>
    <n v="9"/>
    <m/>
    <m/>
    <n v="2"/>
    <s v="GGSD"/>
    <s v="MATERIAL DIVERSO"/>
    <s v="EQUIPAMENTOS DE TI"/>
    <s v="GGSD"/>
    <m/>
    <m/>
    <s v="PREGÃO ELETRÔNICO"/>
    <x v="8"/>
    <m/>
    <m/>
    <x v="5"/>
    <d v="2024-04-26T00:00:00"/>
    <x v="0"/>
    <s v="A INICIAR"/>
    <m/>
    <m/>
    <m/>
    <s v="SEM PACTUAÇÃO"/>
    <d v="2024-12-29T00:00:00"/>
    <m/>
    <m/>
    <m/>
    <m/>
    <m/>
    <m/>
    <n v="3"/>
    <n v="3"/>
    <n v="3"/>
    <s v="R$ 3000,00"/>
    <s v="R$ 21.000,00"/>
    <s v="PLANO DE INVESTIMENTO"/>
    <m/>
  </r>
  <r>
    <n v="168"/>
    <s v="OFTALMOSCÓPIO"/>
    <m/>
    <m/>
    <n v="33394"/>
    <n v="24"/>
    <m/>
    <m/>
    <d v="2023-01-01T00:00:00"/>
    <s v="SEINFRA/GCR"/>
    <s v="EQUIPAMENTOS"/>
    <s v="EQUIPAMENTO HOSPITALAR"/>
    <s v="SEINFRA"/>
    <m/>
    <m/>
    <s v="PREGÃO ELETRÔNICO"/>
    <x v="50"/>
    <s v="FRACASADO "/>
    <m/>
    <x v="2"/>
    <d v="2024-04-09T00:00:00"/>
    <x v="0"/>
    <s v="ATRASADO"/>
    <d v="2024-03-29T00:00:00"/>
    <d v="2024-09-25T00:00:00"/>
    <d v="2024-11-10T00:00:00"/>
    <n v="138"/>
    <d v="2025-01-07T00:00:00"/>
    <m/>
    <m/>
    <m/>
    <d v="2024-01-23T00:00:00"/>
    <n v="11"/>
    <n v="13"/>
    <m/>
    <m/>
    <m/>
    <s v="R$ 1.215,50"/>
    <m/>
    <s v="PROCESSO PARA AQUISIÇÃO EM ANDAMENTO NO SEI ATRAVÉS DO N° 33.000710/2023-57. FOI INICIADO O PROCESSO DIA 27/04/2023 E FRACASSOU EM OUTUBRO DE 2023, TIVEMOS QUE REINICIAR_x000a_  ITEM FRACASSADO._x000a_  NOVO PROCESSO ABERTO ATRAVÉS DO N° 33.017787/2023-66 - 27/04/202"/>
    <s v="ESTRATÉGICO"/>
  </r>
  <r>
    <n v="169"/>
    <s v="OFTALMOSCÓPIO BINOCULAR INDIRETO"/>
    <m/>
    <m/>
    <n v="33534"/>
    <n v="1"/>
    <n v="2"/>
    <s v="GAH"/>
    <n v="3"/>
    <s v="SEINFRA/GCR"/>
    <s v="EQUIPAMENTOS"/>
    <s v="EQUIPAMENTO HOSPITALAR"/>
    <s v="SEINFRA"/>
    <m/>
    <m/>
    <s v="PREGÃO ELETRÔNICO"/>
    <x v="50"/>
    <s v="FRACASADO "/>
    <m/>
    <x v="2"/>
    <d v="2024-04-09T00:00:00"/>
    <x v="0"/>
    <s v="ATRASADO"/>
    <d v="2024-03-29T00:00:00"/>
    <d v="2024-09-25T00:00:00"/>
    <d v="2024-11-10T00:00:00"/>
    <n v="138"/>
    <d v="2025-01-07T00:00:00"/>
    <m/>
    <m/>
    <m/>
    <d v="2024-01-23T00:00:00"/>
    <n v="0"/>
    <n v="1"/>
    <m/>
    <m/>
    <m/>
    <s v="R$ 6.166,66"/>
    <m/>
    <s v="AGUARDANDO AUTORIZAÇÃO PARA AQUISIÇÃO - 02 ITENS EM ESTOQUE - PROGRAMA GAH / ATA VIGENTE ATÉ 02/10/2023 - 4 UNIDADES"/>
    <s v="ESTRATÉGICO"/>
  </r>
  <r>
    <n v="576"/>
    <s v="ORGANIZADOR DE PAPEIS COM 1O COMPARTIMENTOS"/>
    <s v="BANDEJA ACRÍLICA PARA CORRESPONDÊNCIA, TAMANHO OFÍCIO, COM 3 (TRÊS) ANDARES."/>
    <m/>
    <n v="35661"/>
    <n v="3"/>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1"/>
    <n v="1"/>
    <s v="R$ 37,44"/>
    <m/>
    <m/>
    <m/>
  </r>
  <r>
    <n v="577"/>
    <s v="OTOSCÓPIO WELCH ALLYN"/>
    <m/>
    <m/>
    <n v="42954"/>
    <n v="29"/>
    <n v="11"/>
    <s v="GAH"/>
    <n v="3"/>
    <s v="SEINFRA/GCR"/>
    <s v="EQUIPAMENTOS"/>
    <s v="EQUIPAMENTO HOSPITALAR"/>
    <s v="SEINFRA"/>
    <m/>
    <m/>
    <s v="PREGÃO ELETRÔNICO"/>
    <x v="8"/>
    <s v="NOVA LEI"/>
    <m/>
    <x v="5"/>
    <d v="2024-04-26T00:00:00"/>
    <x v="0"/>
    <s v="A INICIAR"/>
    <d v="2024-03-29T00:00:00"/>
    <d v="2024-09-25T00:00:00"/>
    <d v="2024-11-10T00:00:00"/>
    <n v="138"/>
    <d v="2024-12-29T00:00:00"/>
    <m/>
    <m/>
    <m/>
    <d v="2024-01-23T00:00:00"/>
    <n v="11"/>
    <n v="12"/>
    <n v="2"/>
    <n v="2"/>
    <n v="2"/>
    <s v="R$ 560,00"/>
    <m/>
    <s v="AGUARDANDO AUTORIZAÇÃO PARA AQUISIÇÃO - ESTOQUE DE 19 UNIDADES - ATA VIGENTE ATE 12/10/23 - 100 UNIDADES DE SALDO."/>
    <s v="ESTRATÉGICO"/>
  </r>
  <r>
    <n v="2191"/>
    <s v="OXÍMETRO DE PULSO DE DEDO"/>
    <s v="OXÍMETRO PORTÁTIL DE DEDO, CONFORME PARECER DA ENGENHARIA CLÍNICA."/>
    <m/>
    <n v="40935"/>
    <m/>
    <m/>
    <m/>
    <m/>
    <m/>
    <m/>
    <s v="EQUIPAMENTO CIRÚRGICO"/>
    <s v="SEINFRA"/>
    <m/>
    <m/>
    <m/>
    <x v="8"/>
    <m/>
    <m/>
    <x v="8"/>
    <m/>
    <x v="2"/>
    <s v="A INICIAR"/>
    <m/>
    <m/>
    <m/>
    <m/>
    <m/>
    <m/>
    <m/>
    <m/>
    <m/>
    <m/>
    <m/>
    <m/>
    <m/>
    <m/>
    <m/>
    <m/>
    <m/>
    <m/>
  </r>
  <r>
    <n v="171"/>
    <s v="OXÍMETRO DE PULSO MESA"/>
    <m/>
    <m/>
    <n v="50602"/>
    <n v="9"/>
    <n v="19"/>
    <s v="1 - DEVOLUÇÕES (DE PULSO DE MESA)_x000a_ 4 - GCR_x000a_ (DE PULSO ADULTO E INF.)_x000a_ 19 - SEAB (PORTÁTIL DE DEDO)"/>
    <n v="3"/>
    <s v="SEINFRA/GCR"/>
    <s v="EQUIPAMENTOS"/>
    <s v="EQUIPAMENTO HOSPITALAR"/>
    <s v="SEINFRA"/>
    <m/>
    <m/>
    <s v="PREGÃO ELETRÔNICO"/>
    <x v="8"/>
    <s v="FRACASADO "/>
    <m/>
    <x v="3"/>
    <m/>
    <x v="1"/>
    <s v="CONCLUÍDO"/>
    <d v="2024-03-29T00:00:00"/>
    <d v="2024-09-25T00:00:00"/>
    <d v="2024-06-26T00:00:00"/>
    <s v="CONCLUÍDO"/>
    <d v="2025-01-07T00:00:00"/>
    <d v="2024-06-26T00:00:00"/>
    <s v="192/2023"/>
    <n v="75"/>
    <d v="2024-01-23T00:00:00"/>
    <n v="3"/>
    <n v="6"/>
    <m/>
    <m/>
    <m/>
    <s v="R$ 335,60"/>
    <m/>
    <s v="Em 23.11 Processo fracassado a SEINFRA vai abrir novo processo - APENAS 01 UNIDADE EM ESTOQUE - DEVOLUÇÕES E REMANEJAMENTO._x000a_  PROCESSO LICITATÓRIO ABERTO NO SEI ATRAVÉS DO N° 33.017707/2023-72 - ENVIADO A GCS 28/04/2023."/>
    <s v="ESTRATÉGICO"/>
  </r>
  <r>
    <n v="578"/>
    <s v="PACOTE DE CARBONO"/>
    <s v="PAPEL CARBONO PARA ARTICULAÇÃO BICOLOR,BLOCO COM 12 FOLHAS DE 0,02 MM. PACOTE COM 10 BLOCOS"/>
    <m/>
    <n v="44933"/>
    <n v="3"/>
    <m/>
    <m/>
    <n v="3"/>
    <s v="SEAF"/>
    <s v="MATERIAL DIVERSO"/>
    <s v="MATERIAL DE EXPEDIENTE"/>
    <s v="SEAF"/>
    <m/>
    <s v="LICITAÇÃO"/>
    <s v="PREGÃO ELETRÔNICO"/>
    <x v="9"/>
    <m/>
    <s v="SEAF"/>
    <x v="1"/>
    <d v="2024-04-15T00:00:00"/>
    <x v="0"/>
    <s v="ATRASADO"/>
    <d v="2024-02-01T00:00:00"/>
    <d v="2024-07-30T00:00:00"/>
    <d v="2024-10-11T00:00:00"/>
    <n v="81"/>
    <d v="2024-12-29T00:00:00"/>
    <m/>
    <m/>
    <m/>
    <d v="2024-04-09T00:00:00"/>
    <m/>
    <m/>
    <n v="1"/>
    <n v="1"/>
    <n v="1"/>
    <s v="R$ 38,75"/>
    <m/>
    <m/>
    <m/>
  </r>
  <r>
    <n v="1022"/>
    <s v="PAINEL DE EMERGÊNCIA"/>
    <s v="PALET"/>
    <m/>
    <s v="FALTA CADUM"/>
    <n v="2"/>
    <m/>
    <m/>
    <n v="1"/>
    <s v="SEINFRA/GCR"/>
    <s v="EQUIPAMENTOS"/>
    <m/>
    <s v="SEINFRA"/>
    <m/>
    <m/>
    <s v="PREGÃO ELETRÔNICO"/>
    <x v="8"/>
    <s v="NOVA LEI"/>
    <m/>
    <x v="5"/>
    <d v="2024-04-26T00:00:00"/>
    <x v="0"/>
    <s v="A INICIAR"/>
    <d v="2024-03-29T00:00:00"/>
    <d v="2024-09-25T00:00:00"/>
    <d v="2024-11-10T00:00:00"/>
    <n v="138"/>
    <d v="2025-01-07T00:00:00"/>
    <m/>
    <m/>
    <m/>
    <d v="2024-01-23T00:00:00"/>
    <m/>
    <n v="2"/>
    <m/>
    <m/>
    <m/>
    <m/>
    <m/>
    <m/>
    <m/>
  </r>
  <r>
    <n v="1538"/>
    <s v="PANELA ELÉTRICA"/>
    <s v="01 Panela Elétrica de Arroz Mondial Bianca Rice NPE-05 5 Xícaras - Branca Acompanha: - 01 Colher - 01 Copo Medidor - 01 Bandeja de cozimento a vapor - Manual de Instruções e Manual de Assistência Técnica, 220W"/>
    <n v="3"/>
    <n v="51281"/>
    <n v="3"/>
    <m/>
    <m/>
    <n v="2"/>
    <s v="SEAF"/>
    <s v="MATERIAL DIVERSO"/>
    <s v="MATERIAL DE COPA E COZINHA"/>
    <s v="SEAF"/>
    <m/>
    <s v="ATA"/>
    <s v="ADESÃO A ATA"/>
    <x v="25"/>
    <m/>
    <s v="SEAF"/>
    <x v="1"/>
    <d v="2024-04-20T00:00:00"/>
    <x v="0"/>
    <s v="ATRASADO"/>
    <d v="2024-02-02T00:00:00"/>
    <d v="2024-07-31T00:00:00"/>
    <d v="2024-10-01T00:00:00"/>
    <n v="82"/>
    <d v="2024-12-29T00:00:00"/>
    <m/>
    <m/>
    <m/>
    <d v="2023-12-26T00:00:00"/>
    <m/>
    <m/>
    <n v="1"/>
    <n v="1"/>
    <n v="1"/>
    <s v="R$ 134,90"/>
    <m/>
    <m/>
    <m/>
  </r>
  <r>
    <n v="2037"/>
    <s v="PANO DE PRATO"/>
    <s v="ANO PRATO, COMPRIMENTO 60, LARGURA 33, CARACTERÍSTICAS ADICIONAIS ABSORVENTE/LAVÁVEL E BIODEGRADÁVEL"/>
    <m/>
    <n v="43089"/>
    <n v="15"/>
    <m/>
    <m/>
    <n v="3"/>
    <s v="SEAF"/>
    <s v="MATERIAL DIVERSO"/>
    <s v="UTENSÍLIOS DE USO COMUM"/>
    <s v="SEAF"/>
    <m/>
    <s v="ATA"/>
    <s v="ADESÃO A ATA"/>
    <x v="26"/>
    <m/>
    <s v="SEAF"/>
    <x v="2"/>
    <d v="2024-04-15T00:00:00"/>
    <x v="0"/>
    <s v="ATRASADO"/>
    <d v="2023-10-30T00:00:00"/>
    <d v="2024-04-27T00:00:00"/>
    <d v="2004-09-17T00:00:00"/>
    <n v="-13"/>
    <d v="2024-12-29T00:00:00"/>
    <m/>
    <m/>
    <m/>
    <d v="2023-12-26T00:00:00"/>
    <m/>
    <m/>
    <n v="5"/>
    <n v="5"/>
    <n v="5"/>
    <s v="R$ 28,03"/>
    <m/>
    <s v="PLANO DE INVESTIMENTO"/>
    <m/>
  </r>
  <r>
    <n v="1021"/>
    <s v="PAPEIS COLORIDOS"/>
    <s v="PAPEL SULFITE (APERGAMINHADO) TAMANHO A4 ( 210 X 297 MM ) GRAMATURA 120 G/M2, PACOTE - COM 100 FLS, CORES VARIADAS"/>
    <m/>
    <n v="44935"/>
    <n v="15"/>
    <m/>
    <m/>
    <n v="2"/>
    <s v="SEAF"/>
    <s v="MATERIAL DIVERSO"/>
    <s v="MATERIAL DE EXPEDIENTE"/>
    <s v="SEAF"/>
    <m/>
    <s v="LICITAÇÃO"/>
    <s v="PREGÃO ELETRÔNICO"/>
    <x v="9"/>
    <m/>
    <s v="SEAF"/>
    <x v="1"/>
    <d v="2024-04-15T00:00:00"/>
    <x v="0"/>
    <s v="ATRASADO"/>
    <d v="2024-02-01T00:00:00"/>
    <d v="2024-07-30T00:00:00"/>
    <d v="2024-10-11T00:00:00"/>
    <n v="81"/>
    <d v="2024-12-29T00:00:00"/>
    <m/>
    <m/>
    <m/>
    <d v="2024-04-09T00:00:00"/>
    <m/>
    <m/>
    <n v="5"/>
    <n v="5"/>
    <n v="5"/>
    <s v="R$ 12,70"/>
    <m/>
    <m/>
    <m/>
  </r>
  <r>
    <n v="579"/>
    <s v="PAREDE MÁGICA PARA DESENHO"/>
    <s v="Lousa mágica tablet. lcd, losinha infantil para escrever e desenhar."/>
    <m/>
    <n v="51416"/>
    <n v="6"/>
    <m/>
    <m/>
    <n v="1"/>
    <s v="SEAF"/>
    <s v="MATERIAL DIVERSO"/>
    <s v="MATERIAL RECREATIVO"/>
    <s v="SEAF"/>
    <m/>
    <m/>
    <s v="PREGÃO ELETRÔNICO"/>
    <x v="6"/>
    <m/>
    <s v="GCS"/>
    <x v="2"/>
    <d v="2024-04-15T00:00:00"/>
    <x v="0"/>
    <s v="ATRASADO"/>
    <d v="2024-02-23T00:00:00"/>
    <d v="2024-08-21T00:00:00"/>
    <d v="2024-10-15T00:00:00"/>
    <n v="103"/>
    <d v="2024-12-29T00:00:00"/>
    <m/>
    <m/>
    <m/>
    <d v="2023-12-26T00:00:00"/>
    <m/>
    <m/>
    <n v="2"/>
    <n v="2"/>
    <n v="2"/>
    <s v="R$ 59,99"/>
    <m/>
    <m/>
    <m/>
  </r>
  <r>
    <n v="581"/>
    <s v="PASTA COM ELASTICO"/>
    <m/>
    <m/>
    <n v="325"/>
    <n v="15"/>
    <n v="5131"/>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n v="5"/>
    <n v="5"/>
    <s v="R$ 3,50"/>
    <m/>
    <m/>
    <m/>
  </r>
  <r>
    <n v="582"/>
    <s v="PASTA DE ARQUIVO"/>
    <m/>
    <m/>
    <n v="25998"/>
    <n v="50"/>
    <n v="2698"/>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0"/>
    <n v="15"/>
    <n v="15"/>
    <s v="R$ 28,66"/>
    <m/>
    <m/>
    <m/>
  </r>
  <r>
    <n v="583"/>
    <s v="PASTA FINA PLASTICA"/>
    <m/>
    <m/>
    <n v="6969"/>
    <n v="30"/>
    <n v="2399"/>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0"/>
    <n v="10"/>
    <n v="10"/>
    <s v="R$ 3,50"/>
    <m/>
    <m/>
    <m/>
  </r>
  <r>
    <n v="1023"/>
    <s v="PASTA FINA PLASTICA COM ELASTICO"/>
    <s v="PASTA: 4X0 CORES EM PAPEL CARTÃO SUPREMO 250G,ACABAMENTO: DOBRADO, CTP, CORTE/VINCOBOLSO:0X0 CORES EM PAPEL CARTÃO SUPREMO 250GACABAMENTO: CORTE/VINCO, COLAGEM ATÉ 6 ARTES FINAIS. FORMATO ABERTO 46,0 X 31,0 CM E FORMATO FECHADO 23,0 X 31,0 CM, CONFORME PR"/>
    <m/>
    <n v="34433"/>
    <n v="60"/>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0"/>
    <n v="20"/>
    <n v="20"/>
    <s v="R$ 4,40"/>
    <m/>
    <m/>
    <m/>
  </r>
  <r>
    <n v="584"/>
    <s v="PASTA SANFONADA"/>
    <m/>
    <m/>
    <n v="45699"/>
    <n v="6"/>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39,80"/>
    <m/>
    <m/>
    <m/>
  </r>
  <r>
    <n v="585"/>
    <s v="PEGADOR DE GELO COM SILICONE NA PONTA"/>
    <s v="Pegador DE INOX COM PONTA DE Silicone Multiuso 18cm"/>
    <m/>
    <n v="51361"/>
    <n v="6"/>
    <m/>
    <m/>
    <n v="1"/>
    <s v="SEAF"/>
    <s v="MATERIAL DIVERSO"/>
    <s v="UTENSÍLIOS DE USO COMUM"/>
    <s v="SEAF"/>
    <m/>
    <s v="ATA"/>
    <s v="ADESÃO A ATA"/>
    <x v="1"/>
    <m/>
    <s v="GCS"/>
    <x v="1"/>
    <d v="2024-04-28T00:00:00"/>
    <x v="0"/>
    <s v="ATRASADO"/>
    <d v="2024-02-02T00:00:00"/>
    <d v="2024-07-31T00:00:00"/>
    <d v="2024-09-30T00:00:00"/>
    <n v="82"/>
    <d v="2024-12-29T00:00:00"/>
    <m/>
    <m/>
    <m/>
    <d v="2023-12-26T00:00:00"/>
    <m/>
    <m/>
    <n v="2"/>
    <n v="2"/>
    <n v="2"/>
    <s v="R$ 15,90"/>
    <m/>
    <m/>
    <m/>
  </r>
  <r>
    <n v="586"/>
    <s v="PENEIRAS"/>
    <s v="PENEIRA DE NYLON, DIÂMETRO: 19CM, C/BORDA POLIPROPILENO, C/CABO, USO DOMÉSTICO"/>
    <m/>
    <n v="32871"/>
    <n v="6"/>
    <m/>
    <m/>
    <n v="2"/>
    <s v="SEAF"/>
    <s v="MATERIAL DIVERSO"/>
    <s v="UTENSÍLIOS DE USO COMUM"/>
    <s v="SEAF"/>
    <m/>
    <s v="ATA"/>
    <s v="ADESÃO A ATA"/>
    <x v="1"/>
    <m/>
    <s v="GCS"/>
    <x v="1"/>
    <d v="2024-04-28T00:00:00"/>
    <x v="0"/>
    <s v="ATRASADO"/>
    <d v="2024-02-02T00:00:00"/>
    <d v="2024-07-31T00:00:00"/>
    <d v="2024-09-30T00:00:00"/>
    <n v="82"/>
    <d v="2024-12-29T00:00:00"/>
    <m/>
    <m/>
    <m/>
    <d v="2023-12-26T00:00:00"/>
    <m/>
    <m/>
    <n v="2"/>
    <n v="2"/>
    <n v="2"/>
    <s v="R$ 19,10"/>
    <m/>
    <m/>
    <m/>
  </r>
  <r>
    <n v="587"/>
    <s v="PERSIANA EM ROLO"/>
    <m/>
    <n v="3"/>
    <n v="51274"/>
    <n v="6"/>
    <m/>
    <m/>
    <n v="1"/>
    <s v="SEINFRA / GGI"/>
    <s v="EQUIPAMENTOS"/>
    <s v="MÓVEIS DE CONSUMO"/>
    <s v="SEAF"/>
    <m/>
    <m/>
    <m/>
    <x v="8"/>
    <m/>
    <m/>
    <x v="8"/>
    <m/>
    <x v="2"/>
    <s v="A INICIAR"/>
    <m/>
    <m/>
    <m/>
    <s v="SEM PACTUAÇÃO"/>
    <d v="2024-12-29T00:00:00"/>
    <m/>
    <m/>
    <m/>
    <d v="2023-12-26T00:00:00"/>
    <m/>
    <m/>
    <n v="2"/>
    <n v="2"/>
    <n v="2"/>
    <m/>
    <m/>
    <m/>
    <m/>
  </r>
  <r>
    <n v="588"/>
    <s v="PILOTO PERMANENTE"/>
    <s v="ANETA ESCRITA PERMANENTE COR AZUL P/ IDENTIFICAÇÃO DE VIDRAÇARIA DE LABORATÓRIO, ESCRITA 2.0"/>
    <m/>
    <n v="36478"/>
    <n v="12"/>
    <n v="157"/>
    <s v="ALMOXARIFADO"/>
    <n v="3"/>
    <s v="SEAF"/>
    <s v="MATERIAL DIVERSO"/>
    <s v="MATERIAL DE EXPEDIENTE"/>
    <s v="SEAF"/>
    <m/>
    <s v="LICITAÇÃO"/>
    <s v="PREGÃO ELETRÔNICO"/>
    <x v="9"/>
    <m/>
    <s v="SEAF"/>
    <x v="1"/>
    <d v="2024-04-15T00:00:00"/>
    <x v="0"/>
    <s v="ATRASADO"/>
    <d v="2024-02-01T00:00:00"/>
    <d v="2024-07-30T00:00:00"/>
    <d v="2024-10-11T00:00:00"/>
    <n v="81"/>
    <d v="2024-12-29T00:00:00"/>
    <m/>
    <m/>
    <m/>
    <d v="2024-04-09T00:00:00"/>
    <m/>
    <m/>
    <n v="4"/>
    <n v="4"/>
    <n v="4"/>
    <s v="R$ 7,83"/>
    <m/>
    <m/>
    <m/>
  </r>
  <r>
    <n v="1029"/>
    <s v="PINCEL"/>
    <s v="PINCEL EM MADEIRA Nº 24 COM CERDAS DE MATERIAL SINTÉTICO. MARCAS DE REFERÊNCIA: CONDOR, LEO &amp; LEO, ATLAS"/>
    <m/>
    <n v="48510"/>
    <n v="15"/>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n v="5"/>
    <n v="5"/>
    <s v="R$ 7,50"/>
    <m/>
    <m/>
    <m/>
  </r>
  <r>
    <n v="589"/>
    <s v="PISCINA DE BOLA"/>
    <s v="ISCINA DE BOLINHAS – CONJUNTO CONTENDO 5 PEÇAS MEDINDO APROX. 1,50M X 1,50X X 0,30M EM FORMATOS CURVOS E CIRCULAR, CONFECCIONADO EM ESPUMA DE ALTA PERFORMANCE NÃO TÓXICA NA DENSIDADE D28 E REVESTIDO EM TECIDO CORINO EMBORRACHADO IMPERMEÁVEL, ANTIALÉRGICO "/>
    <m/>
    <n v="48006"/>
    <n v="9"/>
    <m/>
    <m/>
    <n v="1"/>
    <s v="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178,38"/>
    <m/>
    <s v="PLANO DE INVESTIMENTO"/>
    <m/>
  </r>
  <r>
    <n v="592"/>
    <s v="PISTA PARA CARRINHOS"/>
    <s v="Pista Looping X Com Carrinho De Fricção - Braskit 0400 - Produto Novo, Original, Lacrado na Caixa, Nota Fiscal e GARANTIA Altas aventuras te esperam na Pista Braskit Looping X com Carrinho de Fricção. Desafie as leis da física movendo o carrinho na pista "/>
    <m/>
    <n v="51440"/>
    <n v="3"/>
    <m/>
    <m/>
    <n v="1"/>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32,32"/>
    <m/>
    <m/>
    <m/>
  </r>
  <r>
    <n v="38"/>
    <s v="PISTOLA DE LIMPEZA"/>
    <m/>
    <n v="3"/>
    <n v="32603"/>
    <n v="10"/>
    <m/>
    <m/>
    <n v="2"/>
    <s v="SEINFRA/GCR"/>
    <s v="APOIO"/>
    <s v="MMH/UTENSÍLIOS HOSPITLARES"/>
    <s v="SEINFRA"/>
    <s v="SEINFRA"/>
    <s v="LICITAÇÃO"/>
    <s v="PREGÃO ELETRÔNICO"/>
    <x v="51"/>
    <m/>
    <s v="SEAF"/>
    <x v="3"/>
    <m/>
    <x v="1"/>
    <s v="CONCLUÍDO"/>
    <d v="2023-02-17T00:00:00"/>
    <d v="2023-08-16T00:00:00"/>
    <d v="2024-10-29T00:00:00"/>
    <s v="CONCLUÍDO"/>
    <d v="2025-01-07T00:00:00"/>
    <d v="2024-10-29T00:00:00"/>
    <s v="432/2023"/>
    <n v="15"/>
    <d v="2024-01-23T00:00:00"/>
    <n v="4"/>
    <n v="6"/>
    <m/>
    <m/>
    <m/>
    <s v="R$ 2.754,90"/>
    <m/>
    <s v="PROCESSO PARA AQUISIÇÃO EM ANDAMENTO - ENVIADO PARA GCS EM 27/02/2023. SEI N° 33.007004/2023-36"/>
    <m/>
  </r>
  <r>
    <n v="1554"/>
    <s v="PLACAS PARA ORTESE"/>
    <s v="Placa de termoplástico Ezeform: moldável em baixa temperatura destinada à confecçao de órteses._x000a_  Fabricante: Sammons Preston. Espessuras: 46cmx61cmx3,2_x000a_  46cmx61cmx 2,4_x000a_  46cmx61cmx1,6 (para bebês)"/>
    <n v="3"/>
    <n v="50871"/>
    <n v="30"/>
    <m/>
    <m/>
    <n v="3"/>
    <s v="SERMAC"/>
    <s v="MATERIAL DIVERSO"/>
    <s v="ACESSÓRIOS DE REABILITAÇÃO"/>
    <s v="SERMAC"/>
    <m/>
    <m/>
    <s v="PREGÃO ELETRÔNICO"/>
    <x v="0"/>
    <m/>
    <m/>
    <x v="0"/>
    <d v="2024-04-18T00:00:00"/>
    <x v="0"/>
    <s v="ATRASADO"/>
    <d v="2024-03-14T00:00:00"/>
    <d v="2024-09-10T00:00:00"/>
    <d v="2024-10-25T00:00:00"/>
    <n v="123"/>
    <d v="2024-12-29T00:00:00"/>
    <m/>
    <m/>
    <m/>
    <m/>
    <m/>
    <m/>
    <n v="10"/>
    <n v="10"/>
    <n v="10"/>
    <m/>
    <m/>
    <m/>
    <m/>
  </r>
  <r>
    <n v="173"/>
    <s v="PODOSCÓPIO"/>
    <m/>
    <m/>
    <n v="38450"/>
    <n v="4"/>
    <m/>
    <m/>
    <d v="2023-01-01T00:00:00"/>
    <s v="SEINFRA/GCR"/>
    <s v="APOIO"/>
    <s v="EQUIPAMENTO HOSPITALAR"/>
    <s v="SEINFRA"/>
    <m/>
    <m/>
    <s v="PREGÃO ELETRÔNICO"/>
    <x v="8"/>
    <s v="FRACASADO "/>
    <m/>
    <x v="5"/>
    <d v="2024-04-26T00:00:00"/>
    <x v="0"/>
    <s v="A INICIAR"/>
    <d v="2024-03-29T00:00:00"/>
    <d v="2024-09-25T00:00:00"/>
    <d v="2024-11-10T00:00:00"/>
    <n v="138"/>
    <d v="2024-12-29T00:00:00"/>
    <m/>
    <m/>
    <m/>
    <d v="2024-01-23T00:00:00"/>
    <n v="0"/>
    <n v="1"/>
    <n v="1"/>
    <n v="1"/>
    <n v="1"/>
    <s v="R$ 2.274,45"/>
    <m/>
    <s v="Em 23.11 Item fracassado, reabrir processo. SEM ATA VIGENTE / SEM ESTOQUE - PROCESSO ABERTO NO SEI ATRAVÉS DO N° 33.013681/2023-93 - ENVIADO A GCS EM 05/04/2023."/>
    <s v="ESTRATÉGICO"/>
  </r>
  <r>
    <n v="85"/>
    <s v="POLTRONA DO TIPO PAPAI"/>
    <s v="MEDIDAS Altura: 104 cm Largura: 78 cm, Profundidade: 94 cm_x000a_  Profundidade Aberto: 153 cm, Peso Suportado: 110kg. Estrutura em Madeira de Eucalipto;_x000a_  Pés em PVC; Estofado com Espuma D-28; Revestimento em Couro Sintétic"/>
    <m/>
    <n v="47383"/>
    <n v="66"/>
    <n v="8"/>
    <s v="GCR"/>
    <n v="3"/>
    <s v="SEINFRA/GCR"/>
    <s v="MOBILIÁRIO"/>
    <s v="MÓVEIS EM GERAL"/>
    <s v="SEINFRA"/>
    <m/>
    <m/>
    <s v="PREGÃO ELETRÔNICO"/>
    <x v="8"/>
    <s v="NOVA LEI"/>
    <m/>
    <x v="5"/>
    <d v="2024-04-26T00:00:00"/>
    <x v="0"/>
    <s v="A INICIAR"/>
    <d v="2024-03-29T00:00:00"/>
    <d v="2024-09-25T00:00:00"/>
    <d v="2024-11-10T00:00:00"/>
    <n v="138"/>
    <d v="2024-12-29T00:00:00"/>
    <m/>
    <m/>
    <m/>
    <d v="2024-01-23T00:00:00"/>
    <n v="3"/>
    <n v="58"/>
    <n v="1"/>
    <n v="1"/>
    <n v="3"/>
    <s v="R$ 841,60"/>
    <m/>
    <s v="AGUARDANDO AUTORIZAÇÃO PARA AQUISIÇÃO - ATA VIGÊNTE ATÉ 16/11/2023 - SALDO DE 155 UNIDADES / SOLICITADA AQUISIÇÃO DE 345 UNIDADES DE POLTRONAS - EMPENHO ENVIADO AO FORNECEDOR NO FINAL DE ABRIL (AGUARDANDO ENTREGA DO FORNECEDOR)"/>
    <m/>
  </r>
  <r>
    <n v="595"/>
    <s v="PORTA AQUIVO DUPLO"/>
    <s v="ORGANIZADOR MULTIUSO COM PORTA LAPIS, PORTAS CLIPS ETC. EM METAL TELADO, DE 4 A 6 DIVISÓRIAS. MARCAS DE REFERÊNCIAS: EXEWAY E SAZ COMÉRCIO. SEM MODELO.DIMENSÕES APROXIMADAS:(AXLXP) 13 X 12.2 X 14 CM"/>
    <m/>
    <n v="47441"/>
    <n v="6"/>
    <m/>
    <m/>
    <n v="3"/>
    <s v="SEAF"/>
    <s v="MATERIAL DIVERSO"/>
    <s v="MATERIAL DE EXPEDIENTE"/>
    <s v="SEAF"/>
    <m/>
    <s v="LICITAÇÃO"/>
    <s v="PREGÃO ELETRÔNICO"/>
    <x v="9"/>
    <m/>
    <s v="SEAF"/>
    <x v="1"/>
    <d v="2024-04-15T00:00:00"/>
    <x v="0"/>
    <s v="ATRASADO"/>
    <d v="2024-02-01T00:00:00"/>
    <d v="2024-07-30T00:00:00"/>
    <d v="2024-10-11T00:00:00"/>
    <n v="81"/>
    <d v="2024-12-29T00:00:00"/>
    <m/>
    <m/>
    <m/>
    <d v="2024-04-09T00:00:00"/>
    <m/>
    <m/>
    <n v="2"/>
    <n v="2"/>
    <n v="2"/>
    <s v="R$ 48,99"/>
    <m/>
    <m/>
    <m/>
  </r>
  <r>
    <n v="1034"/>
    <s v="PORTA ARQUIVO DUPLO DE ACRILICO"/>
    <s v="PASTA ARQUIVO REGISTRADOR TIPO AZ, LOMBO LARGO, DIMENSÕES APROXIMADAS (L X A X P) : 280MM X 315MM X 73MM . FABRICADA EM POLIPROPILENO OU PAPELÃO PRENSADO PLASTIFICADO, EM QUALQUER COR CHAPADA (ENTENDIDA COMO DE COR ÚNICA). FECHO EM METAL NIQUELADO COM ALA"/>
    <m/>
    <n v="25998"/>
    <n v="12"/>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4"/>
    <n v="4"/>
    <n v="4"/>
    <s v="R$ 69,90"/>
    <m/>
    <m/>
    <m/>
  </r>
  <r>
    <n v="596"/>
    <s v="PORTA CANETA"/>
    <s v="PORTA LÁPIS EM ACRÍLICO, DIMENSÕES DE 3 X 5CM, NA COR CRISTAL."/>
    <m/>
    <n v="386"/>
    <n v="6"/>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14,90"/>
    <m/>
    <m/>
    <m/>
  </r>
  <r>
    <n v="597"/>
    <s v="PORTA CLIPES"/>
    <s v="PORTA CLIPS EM ACRÍLICO, DIMENSÕES DE 8,5 X 5CM NA COR CRISTAL."/>
    <m/>
    <n v="381"/>
    <n v="6"/>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6,70"/>
    <m/>
    <m/>
    <m/>
  </r>
  <r>
    <n v="598"/>
    <s v="PORTA PAPEL A4"/>
    <s v="BANDEJA ACRÍLICA DUPLA PARA CORRESPONDÊNCIA, TAMANHO OFÍCIO 34X25X5CM"/>
    <m/>
    <n v="20244"/>
    <n v="5"/>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
    <n v="2"/>
    <n v="2"/>
    <s v="R$ 19,90"/>
    <m/>
    <m/>
    <m/>
  </r>
  <r>
    <n v="599"/>
    <s v="PORTA PAPEL HIGIÊNICO"/>
    <s v="PORTA PAPEL HIGIÊNICO, EM PLÁSTICO, ARREDONDADO, COM CAPACIDADE NO MINÍMO DE 500M."/>
    <m/>
    <n v="41324"/>
    <n v="15"/>
    <m/>
    <m/>
    <n v="1"/>
    <s v="SEAF"/>
    <s v="MATERIAL DIVERSO"/>
    <s v="UTENSÍLIOS DE USO COMUM"/>
    <s v="SEAF"/>
    <m/>
    <s v="ATA"/>
    <s v="ADESÃO A ATA"/>
    <x v="26"/>
    <m/>
    <s v="SEAF"/>
    <x v="2"/>
    <d v="2024-04-15T00:00:00"/>
    <x v="0"/>
    <s v="ATRASADO"/>
    <d v="2023-10-30T00:00:00"/>
    <d v="2024-04-27T00:00:00"/>
    <d v="2004-09-17T00:00:00"/>
    <n v="-13"/>
    <d v="2024-12-29T00:00:00"/>
    <m/>
    <m/>
    <m/>
    <d v="2023-12-26T00:00:00"/>
    <m/>
    <m/>
    <n v="5"/>
    <n v="5"/>
    <n v="5"/>
    <s v="R$ 16,99"/>
    <m/>
    <m/>
    <m/>
  </r>
  <r>
    <n v="603"/>
    <s v="PORTA PAPEL LEMBRETE"/>
    <s v="QUADRO DE AVISO DE CORTIÇA COM MOLDURA EM ALUMÍNIO MEDINDO 0,90 X 0,60CM"/>
    <m/>
    <n v="39053"/>
    <n v="6"/>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18,59"/>
    <m/>
    <m/>
    <m/>
  </r>
  <r>
    <n v="604"/>
    <s v="PORTA PAPEL TOALHA"/>
    <s v="PORTA PAPEL TOALHA, CONFECCIONADO EM PLÁSTICO ABS DE ALTA RESISTÊNCIA; PARA UTILIZAÇÃO DE PAPEL TOALHA INTERFOLHADO; SISTEMA DE ABERTURA COM TRAVAS; COM VISOR PARA VERIFICAÇÃO DO VOLUME INTERNO DO PAPEL ; COM SUPORTE PARA FIXAÇÃO NA PAREDE"/>
    <m/>
    <n v="17230"/>
    <n v="34"/>
    <n v="1"/>
    <m/>
    <n v="1"/>
    <s v="SEAF"/>
    <s v="MATERIAL DIVERSO"/>
    <s v="UTENSÍLIOS DE USO COMUM"/>
    <s v="SEAF"/>
    <m/>
    <s v="ATA"/>
    <s v="ADESÃO A ATA"/>
    <x v="1"/>
    <m/>
    <s v="GCS"/>
    <x v="1"/>
    <d v="2024-04-28T00:00:00"/>
    <x v="0"/>
    <s v="ATRASADO"/>
    <d v="2024-02-02T00:00:00"/>
    <d v="2024-07-31T00:00:00"/>
    <d v="2024-09-30T00:00:00"/>
    <n v="82"/>
    <d v="2024-12-29T00:00:00"/>
    <d v="2024-07-19T00:00:00"/>
    <s v="024/2023"/>
    <n v="65"/>
    <d v="2024-03-11T00:00:00"/>
    <m/>
    <m/>
    <n v="14"/>
    <n v="9"/>
    <n v="11"/>
    <s v="R$ 42,90"/>
    <m/>
    <m/>
    <m/>
  </r>
  <r>
    <n v="1578"/>
    <s v="POWER MEDICINE BALL"/>
    <s v="BOLA PARA GINÁSTICA/ MEDICINE BALL BORRACHA 2KG. DIMENSÃO: 40CM 40CM X 40CM"/>
    <n v="3"/>
    <n v="44357"/>
    <n v="12"/>
    <m/>
    <m/>
    <n v="2"/>
    <s v="SERMAC/SEAB"/>
    <s v="EQUIPAMENTOS"/>
    <s v="ACESSÓRIOS DE REABILITAÇÃO"/>
    <s v="SERMAC"/>
    <m/>
    <m/>
    <s v="PREGÃO ELETRÔNICO"/>
    <x v="0"/>
    <m/>
    <m/>
    <x v="0"/>
    <d v="2024-04-18T00:00:00"/>
    <x v="0"/>
    <s v="ATRASADO"/>
    <d v="2024-03-14T00:00:00"/>
    <d v="2024-09-10T00:00:00"/>
    <d v="2024-10-25T00:00:00"/>
    <n v="123"/>
    <d v="2024-12-29T00:00:00"/>
    <m/>
    <m/>
    <m/>
    <m/>
    <m/>
    <m/>
    <n v="4"/>
    <n v="4"/>
    <n v="4"/>
    <m/>
    <m/>
    <s v="DEFINIR TAMANHO"/>
    <m/>
  </r>
  <r>
    <n v="2170"/>
    <s v="PRANCHA PARA TRANSFERÊNCIA PARA PACIENTE NO LEITO"/>
    <s v="A prancha de transferência de paciente é um dispositivo para transferência de pacientes caracterizada por um sistema rolante e deslizante, facilitando a passagem do mesmo da maca de transferência para mesas cirúrgicas ou para a cama hospitalar."/>
    <m/>
    <n v="46946"/>
    <n v="5"/>
    <m/>
    <m/>
    <n v="1"/>
    <s v="SEINFRA/GCR"/>
    <m/>
    <s v="EQUIPAMENTO CIRÚRGICO"/>
    <s v="SEINFRA"/>
    <m/>
    <m/>
    <s v="PREGÃO ELETRÔNICO"/>
    <x v="8"/>
    <s v="NOVA LEI"/>
    <m/>
    <x v="5"/>
    <d v="2024-04-26T00:00:00"/>
    <x v="0"/>
    <s v="A INICIAR"/>
    <d v="2024-03-29T00:00:00"/>
    <d v="2024-09-25T00:00:00"/>
    <d v="2024-11-10T00:00:00"/>
    <n v="138"/>
    <d v="2025-01-07T00:00:00"/>
    <m/>
    <m/>
    <m/>
    <d v="2024-01-23T00:00:00"/>
    <n v="2"/>
    <n v="3"/>
    <m/>
    <m/>
    <m/>
    <m/>
    <m/>
    <m/>
    <m/>
  </r>
  <r>
    <n v="210"/>
    <s v="PRATELEIRA DE APOIO"/>
    <m/>
    <m/>
    <n v="28895"/>
    <n v="13"/>
    <m/>
    <m/>
    <n v="1"/>
    <s v="SEINFRA / ARQ."/>
    <s v="MOBILIÁRIO"/>
    <s v="MOBILIÁRIO SOB MEDIDA"/>
    <s v="SEINFRA"/>
    <m/>
    <m/>
    <s v="PREGÃO ELETRÔNICO"/>
    <x v="8"/>
    <m/>
    <m/>
    <x v="5"/>
    <d v="2024-04-26T00:00:00"/>
    <x v="0"/>
    <s v="A INICIAR"/>
    <d v="2024-03-29T00:00:00"/>
    <d v="2024-09-25T00:00:00"/>
    <d v="2024-11-10T00:00:00"/>
    <n v="138"/>
    <d v="2025-01-07T00:00:00"/>
    <m/>
    <m/>
    <m/>
    <d v="2024-01-08T00:00:00"/>
    <m/>
    <n v="13"/>
    <m/>
    <m/>
    <m/>
    <s v="R$ 337,73"/>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617"/>
    <s v="PRATELEIRAS"/>
    <s v="prateleira de Madeira 150 x 40 x 1,8cm"/>
    <m/>
    <n v="28895"/>
    <n v="42"/>
    <m/>
    <m/>
    <n v="1"/>
    <s v="SEINFRA / ARQ."/>
    <s v="MOBILIÁRIO"/>
    <s v="MOBILIÁRIO SOB MEDIDA"/>
    <s v="SEINFRA"/>
    <s v="SEINFRA"/>
    <s v="ATA"/>
    <s v="ADESÃO A ATA"/>
    <x v="15"/>
    <m/>
    <s v="SEINFRA"/>
    <x v="3"/>
    <m/>
    <x v="1"/>
    <s v="CONCLUÍDO"/>
    <d v="2022-09-19T00:00:00"/>
    <d v="2023-03-18T00:00:00"/>
    <d v="2024-06-01T00:00:00"/>
    <s v="CONCLUÍDO"/>
    <d v="2024-12-29T00:00:00"/>
    <d v="2024-06-01T00:00:00"/>
    <s v="168/2023"/>
    <n v="880"/>
    <d v="2024-01-08T00:00:00"/>
    <m/>
    <m/>
    <n v="12"/>
    <n v="23"/>
    <n v="7"/>
    <s v="R$ 331,44"/>
    <m/>
    <s v="QUANTITATIVOS PARA HOSPITAL DA CRIANÇA E UPA-E CASA AMARELA AINDA SENDO ESTIMADOS DE ACORDO COM PROJETO DEFINITIVO DE LAYOUT - SERÁ ABERTO UM PROCESSO LICITATÓRIO ESPECIFICO PARA ATENDER ESTAS UNIDADES/ DEMAIS UNIDADES (NDI'S SERÃO ABASTECIDOS COM SALDO D"/>
    <s v="ESTRATÉGICO"/>
  </r>
  <r>
    <n v="1588"/>
    <s v="PROJETOR FULL HD 1920X1080"/>
    <s v="PROJETOR MULTIMÍDIA 3.600 LÚMENS, CONFORME PARECER DA EMPREL"/>
    <m/>
    <n v="45908"/>
    <n v="3"/>
    <m/>
    <m/>
    <n v="2"/>
    <s v="GGSD"/>
    <s v="MATERIAL DIVERSO"/>
    <s v="EQUIPAMENTOS DE TI"/>
    <s v="GGSD"/>
    <m/>
    <m/>
    <s v="PREGÃO ELETRÔNICO"/>
    <x v="8"/>
    <m/>
    <m/>
    <x v="3"/>
    <m/>
    <x v="2"/>
    <s v="A INICIAR"/>
    <m/>
    <m/>
    <m/>
    <s v="SEM PACTUAÇÃO"/>
    <d v="2024-12-29T00:00:00"/>
    <m/>
    <m/>
    <m/>
    <m/>
    <m/>
    <m/>
    <n v="1"/>
    <n v="1"/>
    <n v="1"/>
    <s v="R$ 4000,00"/>
    <s v="R$ 8.000,00"/>
    <m/>
    <m/>
  </r>
  <r>
    <n v="1051"/>
    <s v="PRONO SUPINADOR MEMBRO SUPERIOR"/>
    <s v="Modelo: Prono Supinador Simples _x000a_  Descrição: Base de madeira revestida em fórmica, empunhadura de madeira, _x000a_  sistema de freio de alumínio com acabamento polido e regulagem de tensão, _x000a_  acompanha parafusos para fixação na parede"/>
    <n v="3"/>
    <n v="50559"/>
    <n v="1"/>
    <m/>
    <m/>
    <n v="3"/>
    <s v="SEINFRA/GCR"/>
    <s v="APOIO"/>
    <s v="ACESSÓRIOS DE REABILITAÇÃO"/>
    <s v="SERMAC"/>
    <m/>
    <m/>
    <s v="PREGÃO ELETRÔNICO"/>
    <x v="0"/>
    <s v="FRACASADO "/>
    <m/>
    <x v="0"/>
    <d v="2024-04-18T00:00:00"/>
    <x v="0"/>
    <s v="ATRASADO"/>
    <d v="2024-03-14T00:00:00"/>
    <d v="2024-09-10T00:00:00"/>
    <d v="2024-10-25T00:00:00"/>
    <n v="123"/>
    <d v="2024-12-29T00:00:00"/>
    <m/>
    <m/>
    <m/>
    <d v="2024-01-23T00:00:00"/>
    <m/>
    <m/>
    <m/>
    <m/>
    <n v="1"/>
    <s v="R$ 467,56"/>
    <m/>
    <s v="PROCESSO ABERTO 09/08/2023 E FRACASSOU EM OUTUBRO DE 2023, PRECISANDO REINICIAR"/>
    <m/>
  </r>
  <r>
    <n v="175"/>
    <s v="PROTETOR DE TIREÓIDE"/>
    <m/>
    <n v="3"/>
    <n v="31391"/>
    <n v="6"/>
    <n v="15"/>
    <m/>
    <n v="3"/>
    <s v="SEINFRA/GCR"/>
    <s v="APOIO"/>
    <s v="MMH/UTENSÍLIOS HOSPITLARES"/>
    <s v="SEINFRA"/>
    <m/>
    <m/>
    <s v="PREGÃO ELETRÔNICO"/>
    <x v="8"/>
    <s v="NOVA ATA"/>
    <m/>
    <x v="4"/>
    <m/>
    <x v="1"/>
    <s v="CONCLUÍDO"/>
    <d v="2024-03-29T00:00:00"/>
    <d v="2024-09-25T00:00:00"/>
    <m/>
    <s v="CONCLUÍDO"/>
    <d v="2025-01-07T00:00:00"/>
    <m/>
    <m/>
    <m/>
    <d v="2024-01-23T00:00:00"/>
    <m/>
    <n v="6"/>
    <m/>
    <m/>
    <m/>
    <s v="R$ 355,00"/>
    <m/>
    <s v="ESTOQUE DE 16 UNIDADES - PROGRAMA GCR."/>
    <m/>
  </r>
  <r>
    <n v="620"/>
    <s v="PUFF INFANTIL"/>
    <s v="Mini Puff Forma: Pêra Material: Couro sintético_x000a_  Altura x Comprimento x Largura: 70 cm x 60 cm x 60 cm"/>
    <n v="3"/>
    <n v="42311"/>
    <n v="17"/>
    <m/>
    <m/>
    <n v="1"/>
    <s v="SEAF"/>
    <s v="MOBILIÁRIO"/>
    <s v="DECORAÇÃO"/>
    <s v="SEAF"/>
    <m/>
    <s v="LICITAÇÃO"/>
    <s v="PREGÃO ELETRÔNICO"/>
    <x v="2"/>
    <m/>
    <s v="SEAF"/>
    <x v="2"/>
    <d v="2024-04-15T00:00:00"/>
    <x v="0"/>
    <s v="PARALISADO"/>
    <d v="2024-02-07T00:00:00"/>
    <d v="2024-08-05T00:00:00"/>
    <d v="2024-11-03T00:00:00"/>
    <n v="87"/>
    <d v="2024-12-29T00:00:00"/>
    <m/>
    <m/>
    <m/>
    <d v="2023-12-26T00:00:00"/>
    <m/>
    <n v="2"/>
    <n v="8"/>
    <n v="3"/>
    <n v="4"/>
    <s v="R$ 149,90"/>
    <m/>
    <s v="ESPECIFICAR ITEM DE ACORDO COM MATERIAL E MEDIDAS PARA CRIAÇÃO DE CADUM"/>
    <m/>
  </r>
  <r>
    <n v="1593"/>
    <s v="PULLBOY FLUTUANTE"/>
    <s v="Flutuador para natação e fortalecimento de membros superiores e inferiores. Dimensões: 23x13x8cm. Material: EVA."/>
    <n v="3"/>
    <n v="50881"/>
    <n v="4"/>
    <m/>
    <m/>
    <n v="3"/>
    <s v="SERMAC"/>
    <s v="MATERIAL DIVERSO"/>
    <s v="ACESSÓRIOS DE REABILITAÇÃO"/>
    <s v="SERMAC"/>
    <m/>
    <m/>
    <s v="PREGÃO ELETRÔNICO"/>
    <x v="0"/>
    <m/>
    <m/>
    <x v="0"/>
    <d v="2024-04-18T00:00:00"/>
    <x v="0"/>
    <s v="ATRASADO"/>
    <d v="2024-03-14T00:00:00"/>
    <d v="2024-09-10T00:00:00"/>
    <d v="2024-10-25T00:00:00"/>
    <n v="123"/>
    <d v="2024-12-29T00:00:00"/>
    <m/>
    <m/>
    <m/>
    <m/>
    <m/>
    <m/>
    <n v="4"/>
    <m/>
    <m/>
    <m/>
    <m/>
    <m/>
    <m/>
  </r>
  <r>
    <n v="1054"/>
    <s v="QUADRO BRANCO"/>
    <s v="QUADRO EM MDF - FORNECIMENTO E INSTALAÇÃO DE PAINEL EM MDF BRANCO DE 10MM"/>
    <m/>
    <n v="47111"/>
    <n v="6"/>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51,00"/>
    <m/>
    <m/>
    <m/>
  </r>
  <r>
    <n v="622"/>
    <s v="QUADRO BRANCO MÓVEL"/>
    <s v="QUADRO BRANCO COM MOLDURA DE ALUMÍNIO DE 1,5 M X 1 M"/>
    <m/>
    <n v="39941"/>
    <n v="3"/>
    <m/>
    <m/>
    <n v="2"/>
    <s v="SEAF"/>
    <s v="MATERIAL DIVERSO"/>
    <s v="MATERIAL DE EXPEDIENTE"/>
    <s v="SEAF"/>
    <m/>
    <s v="LICITAÇÃO"/>
    <s v="PREGÃO ELETRÔNICO"/>
    <x v="9"/>
    <m/>
    <s v="SEAF"/>
    <x v="1"/>
    <d v="2024-04-15T00:00:00"/>
    <x v="0"/>
    <s v="ATRASADO"/>
    <d v="2024-02-01T00:00:00"/>
    <d v="2024-07-30T00:00:00"/>
    <d v="2024-10-11T00:00:00"/>
    <n v="81"/>
    <d v="2024-12-29T00:00:00"/>
    <m/>
    <m/>
    <m/>
    <d v="2024-04-09T00:00:00"/>
    <m/>
    <m/>
    <n v="1"/>
    <n v="1"/>
    <n v="1"/>
    <s v="R$ 699,99"/>
    <m/>
    <m/>
    <m/>
  </r>
  <r>
    <n v="1056"/>
    <s v="QUADRO DE AVISOS CORTIÇA"/>
    <s v="QUADRO DE AVISO DE CORTIÇA COM MOLDURA EM ALUMÍNIO MEDINDO 150 X 120 CM"/>
    <m/>
    <n v="42322"/>
    <n v="6"/>
    <m/>
    <m/>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2"/>
    <n v="2"/>
    <n v="2"/>
    <s v="R$ 49,90"/>
    <m/>
    <m/>
    <m/>
  </r>
  <r>
    <n v="623"/>
    <s v="QUEBRA CABEÇA (A PARTIR DE 20 PEÇAS)"/>
    <s v="QUEBRA CABEÇA PRATO SAUDÁVEL. POSSUI 2 PEÇAS EM MDF REPRESENTANDO OS PRATOS; COM 15 PEÇAS REPRESENTANDO AS PORÇÕES DE CADA ALIMENTO; RECOMENDADO PARA MAIORES DE 07 ANOS;COM SELO DO INMETRO; AS ATIVIDADES DESENVOLVIDAS COM ESTE MATERIAL PERMITEM O TRABALHO"/>
    <m/>
    <n v="42211"/>
    <n v="8"/>
    <m/>
    <m/>
    <n v="1"/>
    <s v="SEAF"/>
    <s v="MATERIAL DIVERSO"/>
    <s v="MATERIAL RECREATIVO"/>
    <s v="SEAF"/>
    <m/>
    <s v="LICITAÇÃO"/>
    <s v="PREGÃO ELETRÔNICO"/>
    <x v="6"/>
    <m/>
    <s v="GCS"/>
    <x v="2"/>
    <d v="2024-04-15T00:00:00"/>
    <x v="0"/>
    <s v="ATRASADO"/>
    <d v="2024-02-23T00:00:00"/>
    <d v="2024-08-21T00:00:00"/>
    <d v="2024-10-15T00:00:00"/>
    <n v="103"/>
    <d v="2024-12-29T00:00:00"/>
    <m/>
    <m/>
    <m/>
    <d v="2023-12-26T00:00:00"/>
    <m/>
    <n v="5"/>
    <n v="1"/>
    <n v="1"/>
    <n v="1"/>
    <s v="R$ 24,49"/>
    <m/>
    <m/>
    <m/>
  </r>
  <r>
    <n v="624"/>
    <s v="QUEBRA CABEÇA PROGRESSIVO"/>
    <s v="Quebra cabeça progressivo em MDF ou madeira (animais ou corpo humano)"/>
    <m/>
    <n v="39622"/>
    <n v="8"/>
    <m/>
    <m/>
    <n v="1"/>
    <s v="SEAF"/>
    <s v="MATERIAL DIVERSO"/>
    <s v="MATERIAL RECREATIVO"/>
    <s v="SEAF"/>
    <m/>
    <s v="LICITAÇÃO"/>
    <s v="PREGÃO ELETRÔNICO"/>
    <x v="6"/>
    <m/>
    <s v="GCS"/>
    <x v="2"/>
    <d v="2024-04-15T00:00:00"/>
    <x v="0"/>
    <s v="ATRASADO"/>
    <d v="2024-02-23T00:00:00"/>
    <d v="2024-08-21T00:00:00"/>
    <d v="2024-10-15T00:00:00"/>
    <n v="103"/>
    <d v="2024-12-29T00:00:00"/>
    <m/>
    <m/>
    <m/>
    <d v="2023-12-26T00:00:00"/>
    <m/>
    <n v="5"/>
    <n v="1"/>
    <n v="1"/>
    <n v="1"/>
    <s v="R$ 24,49"/>
    <m/>
    <m/>
    <m/>
  </r>
  <r>
    <n v="1057"/>
    <s v="QUEBRA-CABEÇA PROGRESSIVO (DIFERENTES TEMAS)"/>
    <s v="QUEBRA CABEÇA EVOLUTIVO - CONJUNTO CONTENDO 06 QUEBRA-CABEÇAS APRESENTADOS EM QUATRO DEGRAUS DE EVOLUÇÃO. OS QUEBRA CABEÇAS SÃO CONFECCIONADOS EM MDF E IMPRESSOS EM POLICROMIA, CADA UM ACOMODADO EM UMA MOLDURA PLÁSTICA DE POLIESTIRENO, MEDINDO 256X218X18M"/>
    <m/>
    <n v="48069"/>
    <n v="11"/>
    <m/>
    <m/>
    <n v="1"/>
    <s v="SEAF"/>
    <s v="MATERIAL DIVERSO"/>
    <s v="MATERIAL RECREATIVO"/>
    <s v="SEAF"/>
    <m/>
    <s v="LICITAÇÃO"/>
    <s v="PREGÃO ELETRÔNICO"/>
    <x v="6"/>
    <m/>
    <s v="GCS"/>
    <x v="2"/>
    <d v="2024-04-15T00:00:00"/>
    <x v="0"/>
    <s v="ATRASADO"/>
    <d v="2024-02-23T00:00:00"/>
    <d v="2024-08-21T00:00:00"/>
    <d v="2024-10-15T00:00:00"/>
    <n v="103"/>
    <d v="2024-12-29T00:00:00"/>
    <m/>
    <m/>
    <m/>
    <d v="2023-12-26T00:00:00"/>
    <m/>
    <n v="5"/>
    <n v="2"/>
    <n v="2"/>
    <n v="2"/>
    <s v="R$ 24,49"/>
    <m/>
    <m/>
    <m/>
  </r>
  <r>
    <n v="176"/>
    <s v="RAIO-X ODONTOLÓGICO"/>
    <m/>
    <m/>
    <n v="42727"/>
    <n v="7"/>
    <n v="11"/>
    <m/>
    <n v="1"/>
    <s v="SEAB"/>
    <s v="EQUIPAMENTOS"/>
    <s v="EQUIPAMENTO ODONTOLÓGICO"/>
    <s v="SEAB"/>
    <s v="SEAB"/>
    <s v="LICITAÇÃO"/>
    <s v="PREGÃO ELETRÔNICO"/>
    <x v="52"/>
    <m/>
    <s v="SEAB"/>
    <x v="3"/>
    <m/>
    <x v="1"/>
    <s v="CONCLUÍDO"/>
    <d v="2022-10-03T00:00:00"/>
    <d v="2023-04-01T00:00:00"/>
    <d v="2025-01-07T00:00:00"/>
    <s v="CONCLUÍDO"/>
    <d v="2025-01-07T00:00:00"/>
    <d v="2024-03-28T00:00:00"/>
    <s v="78/2023"/>
    <n v="23"/>
    <d v="2023-12-26T00:00:00"/>
    <n v="0"/>
    <n v="7"/>
    <m/>
    <m/>
    <m/>
    <s v="R$ 9.000,00"/>
    <m/>
    <s v="ESTOQUE DE 14 UNIDADES EM ESTOQUE - PROGRAMA DE SAÚDE BUCAL."/>
    <m/>
  </r>
  <r>
    <n v="177"/>
    <s v="RAIO-X PORTÁTIL"/>
    <m/>
    <m/>
    <n v="46529"/>
    <n v="3"/>
    <m/>
    <m/>
    <n v="1"/>
    <s v="SEINFRA/GCR"/>
    <s v="EQUIPAMENTOS"/>
    <s v="EQUIPAMENTO HOSPITALAR"/>
    <s v="SEINFRA"/>
    <m/>
    <m/>
    <s v="PREGÃO ELETRÔNICO"/>
    <x v="12"/>
    <s v="NOVA LEI"/>
    <m/>
    <x v="2"/>
    <d v="2024-04-18T00:00:00"/>
    <x v="0"/>
    <s v="ATRASADO"/>
    <d v="2024-03-29T00:00:00"/>
    <d v="2024-09-25T00:00:00"/>
    <d v="2024-11-10T00:00:00"/>
    <n v="138"/>
    <d v="2025-01-07T00:00:00"/>
    <m/>
    <m/>
    <m/>
    <d v="2024-01-23T00:00:00"/>
    <n v="1"/>
    <n v="2"/>
    <m/>
    <m/>
    <m/>
    <s v="R$ 746.500,00"/>
    <s v="R$ 3.732.500,00"/>
    <s v="PROCESSO LICITATÓRIO ABERTO NO SEI N° 33.016315/2023-96 EM 20/04/2023."/>
    <s v="ESTRATÉGICO"/>
  </r>
  <r>
    <n v="625"/>
    <s v="REDE DE EQUILIBRIO"/>
    <s v="É confeccionada em fio de polipropileno trançada. Fixada através de fitas cabos ajustáveis"/>
    <n v="3"/>
    <n v="43861"/>
    <n v="3"/>
    <m/>
    <m/>
    <n v="2"/>
    <s v="SERMAC/SEAF"/>
    <s v="MATERIAL DIVERSO"/>
    <s v="ACESSÓRIOS DE REABILITAÇÃO"/>
    <s v="SERMAC"/>
    <m/>
    <m/>
    <s v="PREGÃO ELETRÔNICO"/>
    <x v="0"/>
    <m/>
    <m/>
    <x v="0"/>
    <d v="2024-04-18T00:00:00"/>
    <x v="0"/>
    <s v="ATRASADO"/>
    <d v="2024-03-14T00:00:00"/>
    <d v="2024-09-10T00:00:00"/>
    <d v="2024-10-25T00:00:00"/>
    <n v="123"/>
    <d v="2024-12-29T00:00:00"/>
    <m/>
    <m/>
    <m/>
    <m/>
    <m/>
    <m/>
    <n v="1"/>
    <n v="1"/>
    <n v="1"/>
    <m/>
    <m/>
    <m/>
    <m/>
  </r>
  <r>
    <n v="178"/>
    <s v="REFRATOR DE GREENS"/>
    <m/>
    <m/>
    <n v="33390"/>
    <n v="1"/>
    <n v="1"/>
    <s v="GGI"/>
    <n v="1"/>
    <s v="SEINFRA/GCR"/>
    <s v="EQUIPAMENTOS"/>
    <s v="EQUIPAMENTO HOSPITALAR"/>
    <s v="SEINFRA"/>
    <s v="SEINFRA"/>
    <s v="ATA"/>
    <s v="ADESÃO A ATA"/>
    <x v="53"/>
    <m/>
    <s v="GGAJ"/>
    <x v="3"/>
    <m/>
    <x v="1"/>
    <s v="CONCLUÍDO"/>
    <d v="2023-06-30T00:00:00"/>
    <d v="2023-12-27T00:00:00"/>
    <d v="2025-01-22T00:00:00"/>
    <s v="CONCLUÍDO"/>
    <d v="2025-01-07T00:00:00"/>
    <d v="2025-01-22T00:00:00"/>
    <s v="536/2023"/>
    <n v="5"/>
    <d v="2024-01-23T00:00:00"/>
    <m/>
    <n v="1"/>
    <m/>
    <m/>
    <m/>
    <s v="R$ 10.600,00"/>
    <m/>
    <s v="ATA VIGENTE ATÉ 05/06/2023 - 5 UNIDADES"/>
    <s v="ESTRATÉGICO"/>
  </r>
  <r>
    <n v="2082"/>
    <s v="REFRIGERADOR TIPO GELADEIRA 240 L - 280 L"/>
    <s v="Largura: 55cm Altura: 141,6cm Profundidade: 61,3cm. Branca."/>
    <m/>
    <n v="44044"/>
    <n v="3"/>
    <n v="7"/>
    <s v="SANITARIO - HPR - AURORA DEVOLUÇÕES"/>
    <n v="1"/>
    <s v="SEAF"/>
    <s v="EQUIPAMENTOS"/>
    <s v="ELETRODOMÉSTICOS"/>
    <s v="SEAF"/>
    <s v="SEAF"/>
    <s v="ATA"/>
    <s v="ADESÃO A ATA"/>
    <x v="48"/>
    <m/>
    <s v="SEAF"/>
    <x v="3"/>
    <m/>
    <x v="1"/>
    <s v="CONCLUÍDO"/>
    <d v="2024-02-01T00:00:00"/>
    <d v="2024-07-30T00:00:00"/>
    <d v="2024-12-29T00:00:00"/>
    <s v="CONCLUÍDO"/>
    <d v="2024-12-29T00:00:00"/>
    <d v="2024-08-11T00:00:00"/>
    <s v="ARP 260/2023"/>
    <n v="42"/>
    <d v="2024-03-11T00:00:00"/>
    <m/>
    <m/>
    <n v="1"/>
    <n v="1"/>
    <n v="1"/>
    <s v="R$ 2.333,00"/>
    <m/>
    <s v="PLANO DE INVESTIMENTO"/>
    <m/>
  </r>
  <r>
    <n v="626"/>
    <s v="REGADOR"/>
    <s v="REGADOR DE PLASTICO POLIETILENO DE ALTA DENSIDADE TIPO DUCHA 5L DIMENSAO APROXIMADA:L:50 X A:27 X P:70 CM. PRODUTOS DE REFERENCIA: METASUL REGADOR DE PLANTAS TIPO DUCHA 5L ; NOVE 54 REGADOR PLASTICO , 5 LITROS."/>
    <m/>
    <n v="50214"/>
    <n v="15"/>
    <m/>
    <m/>
    <n v="1"/>
    <s v="SEAF"/>
    <s v="MATERIAL DIVERSO"/>
    <s v="UTENSÍLIOS DE USO COMUM"/>
    <s v="SEAF"/>
    <m/>
    <s v="ATA"/>
    <s v="ADESÃO A ATA"/>
    <x v="1"/>
    <m/>
    <s v="GCS"/>
    <x v="1"/>
    <d v="2024-04-28T00:00:00"/>
    <x v="0"/>
    <s v="ATRASADO"/>
    <d v="2024-02-02T00:00:00"/>
    <d v="2024-07-31T00:00:00"/>
    <d v="2024-09-30T00:00:00"/>
    <n v="82"/>
    <d v="2024-12-29T00:00:00"/>
    <m/>
    <m/>
    <m/>
    <d v="2023-12-26T00:00:00"/>
    <m/>
    <m/>
    <n v="5"/>
    <n v="5"/>
    <n v="5"/>
    <s v="R$ 25,90"/>
    <m/>
    <m/>
    <m/>
  </r>
  <r>
    <n v="627"/>
    <s v="REGUA"/>
    <s v="RÉGUA PLÁSTICA 30CM, TRANSPARENTE, GRADUAÇÃO MILIMÉTRICA, GRAVADAS FOTOQUIMICAMENTE, COM NO MÍNIMO: ESPESSURA 2 MM E LARGURA, 35 MM."/>
    <m/>
    <n v="400"/>
    <n v="15"/>
    <n v="9"/>
    <s v="ALMOXARIFADO"/>
    <n v="3"/>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5"/>
    <n v="5"/>
    <n v="5"/>
    <s v="R$ 3,30"/>
    <m/>
    <m/>
    <m/>
  </r>
  <r>
    <n v="628"/>
    <s v="RELOGIO DE PAREDE"/>
    <s v="RELÓGIO DE PAREDE: EM FORMA CIRCULAR COM FUNDO LISO; MEDIDAS MÍNIMAS DE DIÂMETRO DE 25 A 30 CM; COR BRANCA; A PILHA; COM NÚMEROS EM ALGARISMOS ARÁBICOS."/>
    <n v="3"/>
    <n v="22591"/>
    <n v="3"/>
    <n v="2"/>
    <s v="UPINHAS"/>
    <n v="3"/>
    <s v="SEAF"/>
    <s v="MATERIAL DIVERSO"/>
    <s v="DECORAÇÃO"/>
    <s v="SEAF"/>
    <m/>
    <s v="LICITAÇÃO"/>
    <s v="PREGÃO ELETRÔNICO"/>
    <x v="2"/>
    <m/>
    <s v="SEAF"/>
    <x v="2"/>
    <d v="2024-04-15T00:00:00"/>
    <x v="0"/>
    <s v="PARALISADO"/>
    <d v="2024-02-07T00:00:00"/>
    <d v="2024-08-05T00:00:00"/>
    <d v="2024-11-03T00:00:00"/>
    <n v="87"/>
    <d v="2024-12-29T00:00:00"/>
    <m/>
    <m/>
    <m/>
    <d v="2023-12-26T00:00:00"/>
    <m/>
    <m/>
    <n v="1"/>
    <n v="1"/>
    <n v="1"/>
    <s v="R$ 25,00"/>
    <m/>
    <m/>
    <m/>
  </r>
  <r>
    <n v="631"/>
    <s v="RESPIRON REABILITAÇÃO PULMONAR"/>
    <s v="INCENTIVADOR RESPIRATÓRIO PULMONAR ADULTO, CONFORME PARECER DA ENGENHARIA CLÍNICA"/>
    <m/>
    <n v="43827"/>
    <n v="3"/>
    <m/>
    <m/>
    <n v="2"/>
    <s v="SERMAC"/>
    <s v="MATERIAL DIVERSO"/>
    <s v="MMH/UTENSÍLIOS HOSPITLARES"/>
    <s v="SERMAC"/>
    <m/>
    <m/>
    <s v="PREGÃO ELETRÔNICO"/>
    <x v="0"/>
    <m/>
    <m/>
    <x v="0"/>
    <d v="2024-04-18T00:00:00"/>
    <x v="0"/>
    <s v="ATRASADO"/>
    <d v="2024-03-14T00:00:00"/>
    <d v="2024-09-10T00:00:00"/>
    <d v="2024-10-25T00:00:00"/>
    <n v="123"/>
    <d v="2024-12-29T00:00:00"/>
    <m/>
    <m/>
    <m/>
    <m/>
    <m/>
    <m/>
    <n v="1"/>
    <n v="1"/>
    <n v="1"/>
    <m/>
    <m/>
    <m/>
    <m/>
  </r>
  <r>
    <n v="632"/>
    <s v="REVISTA INFANTIL PARA COLORIR"/>
    <s v="Livros Revistas para Colorir com desenhos infantis, medindo aproximadamente 15x21cm com 12 a 20 páginas"/>
    <m/>
    <n v="51420"/>
    <n v="42"/>
    <m/>
    <m/>
    <n v="3"/>
    <s v="SEAF"/>
    <s v="MATERIAL DIVERSO"/>
    <s v="MATERIAL RECREATIVO"/>
    <s v="SEAF"/>
    <m/>
    <s v="LICITAÇÃO"/>
    <s v="PREGÃO ELETRÔNICO"/>
    <x v="6"/>
    <m/>
    <s v="GCS"/>
    <x v="2"/>
    <d v="2024-04-15T00:00:00"/>
    <x v="0"/>
    <s v="ATRASADO"/>
    <d v="2024-02-23T00:00:00"/>
    <d v="2024-08-21T00:00:00"/>
    <d v="2024-10-15T00:00:00"/>
    <n v="103"/>
    <d v="2024-12-29T00:00:00"/>
    <m/>
    <m/>
    <m/>
    <d v="2023-12-26T00:00:00"/>
    <m/>
    <n v="30"/>
    <n v="4"/>
    <n v="4"/>
    <n v="4"/>
    <s v="R$ 13,13"/>
    <m/>
    <m/>
    <m/>
  </r>
  <r>
    <n v="633"/>
    <s v="RODA PARA EXERCÍCIOS ABDOMINAIS"/>
    <s v="Roda de Exercício garante um trabalho espetacular para os músculos estabilizadores da coluna._x000a_  Fique com a musculatura abdominal e lombar trabalhada, com segurança e estabilidade.Dimensões:_x000a_  Peso: 0,650 Kg_x000a_  Altura: 23 cm_x000a_  Largura: 26,5 cm_x000a_  Compriment"/>
    <n v="3"/>
    <n v="41670"/>
    <n v="6"/>
    <m/>
    <m/>
    <n v="2"/>
    <s v="SERMAC"/>
    <s v="MATERIAL DIVERSO"/>
    <s v="ACESSÓRIOS DE REABILITAÇÃO"/>
    <s v="SERMAC"/>
    <m/>
    <m/>
    <s v="PREGÃO ELETRÔNICO"/>
    <x v="0"/>
    <m/>
    <m/>
    <x v="0"/>
    <d v="2024-04-18T00:00:00"/>
    <x v="0"/>
    <s v="ATRASADO"/>
    <d v="2024-03-14T00:00:00"/>
    <d v="2024-09-10T00:00:00"/>
    <d v="2024-10-25T00:00:00"/>
    <n v="123"/>
    <d v="2024-12-29T00:00:00"/>
    <m/>
    <m/>
    <m/>
    <m/>
    <m/>
    <m/>
    <n v="2"/>
    <n v="2"/>
    <n v="2"/>
    <m/>
    <m/>
    <m/>
    <m/>
  </r>
  <r>
    <n v="634"/>
    <s v="ROLO DE ESPUMA (60X15)"/>
    <s v="ROLO DE ESPUMA 23CM COM SUPORTE. MARCAS DE REFERÊNCIA: ATLAS, TIGRE."/>
    <n v="3"/>
    <n v="49247"/>
    <n v="9"/>
    <m/>
    <m/>
    <n v="2"/>
    <s v="SERMAC"/>
    <s v="MATERIAL DIVERSO"/>
    <s v="ACESSÓRIOS DE REABILITAÇÃO"/>
    <s v="SERMAC"/>
    <m/>
    <m/>
    <s v="PREGÃO ELETRÔNICO"/>
    <x v="0"/>
    <m/>
    <m/>
    <x v="0"/>
    <d v="2024-04-18T00:00:00"/>
    <x v="0"/>
    <s v="ATRASADO"/>
    <d v="2024-03-14T00:00:00"/>
    <d v="2024-09-10T00:00:00"/>
    <d v="2024-10-25T00:00:00"/>
    <n v="123"/>
    <d v="2024-12-29T00:00:00"/>
    <m/>
    <m/>
    <m/>
    <m/>
    <m/>
    <m/>
    <n v="3"/>
    <n v="3"/>
    <n v="3"/>
    <m/>
    <m/>
    <m/>
    <m/>
  </r>
  <r>
    <n v="635"/>
    <s v="ROLO DE ESPUMA (60X22 )"/>
    <s v="ROLO DE PROPRIOCEPÇÃO. ROLO DE ESPUMA PROPRIOCEPTIVO. CONFECCIONADO EM ESPUMA RESISTENTE. DIMENSÕES APROXIMADAS DO PRODUTO: 90CM (COMPRIMENTO) X 15CM (LARGURA) X 15CM (ALTURA). ACOMPANHA: DEMAIS COMPONENTES E ACESSÓRIOS NECESSÁRIOS AO PERFEITO FUNCIONAMEN"/>
    <n v="3"/>
    <n v="43745"/>
    <n v="9"/>
    <n v="2"/>
    <s v="GGAIS"/>
    <n v="2"/>
    <s v="SERMAC"/>
    <s v="MATERIAL DIVERSO"/>
    <s v="ACESSÓRIOS DE REABILITAÇÃO"/>
    <s v="SERMAC"/>
    <m/>
    <m/>
    <s v="PREGÃO ELETRÔNICO"/>
    <x v="0"/>
    <m/>
    <m/>
    <x v="0"/>
    <d v="2024-04-18T00:00:00"/>
    <x v="0"/>
    <s v="ATRASADO"/>
    <d v="2024-03-14T00:00:00"/>
    <d v="2024-09-10T00:00:00"/>
    <d v="2024-10-25T00:00:00"/>
    <n v="123"/>
    <d v="2024-12-29T00:00:00"/>
    <m/>
    <m/>
    <m/>
    <m/>
    <m/>
    <m/>
    <n v="3"/>
    <n v="3"/>
    <n v="3"/>
    <m/>
    <m/>
    <m/>
    <m/>
  </r>
  <r>
    <n v="638"/>
    <s v="ROLO DE MASSAGEM E LIBERAÇÃO MIOFACIAL"/>
    <s v="AQUISIÇÃO DE KIT ROLO DE LIBERAÇÃO MIOFACIAL (3 DENSIDADES); 1 ROLO DE MASSAGEM SOFT; DENSIDADE: MACIA; MEDIDAS DA APROXIMADAS: ALT.14,5CM. X COMPRIMENTO. 39CM; 1 ROLO DE MASSAGEM FIRME; DENSIDADE: FIRME; MEDIDAS DA APROXIMADAS : ALT.14,5CM. X COMPRIMENTO"/>
    <n v="3"/>
    <n v="45431"/>
    <n v="6"/>
    <m/>
    <m/>
    <n v="2"/>
    <s v="SERMAC"/>
    <s v="MATERIAL DIVERSO"/>
    <s v="ACESSÓRIOS DE REABILITAÇÃO"/>
    <s v="SERMAC"/>
    <m/>
    <m/>
    <s v="PREGÃO ELETRÔNICO"/>
    <x v="0"/>
    <m/>
    <m/>
    <x v="0"/>
    <d v="2024-04-18T00:00:00"/>
    <x v="0"/>
    <s v="ATRASADO"/>
    <d v="2024-03-14T00:00:00"/>
    <d v="2024-09-10T00:00:00"/>
    <d v="2024-10-25T00:00:00"/>
    <n v="123"/>
    <d v="2024-12-29T00:00:00"/>
    <m/>
    <m/>
    <m/>
    <m/>
    <m/>
    <m/>
    <n v="2"/>
    <n v="2"/>
    <n v="2"/>
    <m/>
    <m/>
    <m/>
    <m/>
  </r>
  <r>
    <n v="1062"/>
    <s v="ROLO DE POSICIONAMENTO"/>
    <s v="ROLO PARA POSICIONAMENTO GRANDE PARA FISIOTERAPIA MEDINDO 58 X 25CM, REVESTIMENTO EM PVC COM REFORÇO EM POLIESTER, DENSIDADE 23."/>
    <n v="3"/>
    <n v="40862"/>
    <n v="6"/>
    <m/>
    <m/>
    <n v="2"/>
    <s v="SERMAC/SEAF"/>
    <s v="MATERIAL DIVERSO"/>
    <s v="ACESSÓRIOS DE REABILITAÇÃO"/>
    <s v="SERMAC"/>
    <m/>
    <m/>
    <s v="PREGÃO ELETRÔNICO"/>
    <x v="0"/>
    <m/>
    <m/>
    <x v="0"/>
    <d v="2024-04-18T00:00:00"/>
    <x v="0"/>
    <s v="ATRASADO"/>
    <d v="2024-03-14T00:00:00"/>
    <d v="2024-09-10T00:00:00"/>
    <d v="2024-10-25T00:00:00"/>
    <n v="123"/>
    <d v="2024-12-29T00:00:00"/>
    <m/>
    <m/>
    <m/>
    <m/>
    <m/>
    <m/>
    <n v="2"/>
    <n v="2"/>
    <n v="2"/>
    <s v="R$ 35,90"/>
    <m/>
    <m/>
    <m/>
  </r>
  <r>
    <n v="639"/>
    <s v="ROLO DE VELCRO FÊMEA/MACHO"/>
    <s v="VELCRO MEDINDO 3CM DE LARGURA."/>
    <n v="3"/>
    <n v="14617"/>
    <n v="6"/>
    <m/>
    <m/>
    <n v="1"/>
    <s v="SERMAC/SEAF"/>
    <s v="MATERIAL DIVERSO"/>
    <s v="ACESSÓRIOS DE REABILITAÇÃO"/>
    <s v="SERMAC"/>
    <m/>
    <m/>
    <s v="PREGÃO ELETRÔNICO"/>
    <x v="0"/>
    <m/>
    <m/>
    <x v="0"/>
    <d v="2024-04-18T00:00:00"/>
    <x v="0"/>
    <s v="ATRASADO"/>
    <d v="2024-03-14T00:00:00"/>
    <d v="2024-09-10T00:00:00"/>
    <d v="2024-10-25T00:00:00"/>
    <n v="123"/>
    <d v="2024-12-29T00:00:00"/>
    <m/>
    <m/>
    <m/>
    <m/>
    <m/>
    <m/>
    <n v="2"/>
    <n v="2"/>
    <n v="2"/>
    <s v="R$ 130,00"/>
    <m/>
    <m/>
    <m/>
  </r>
  <r>
    <n v="641"/>
    <s v="ROLO E ROTOR DE PUNHO"/>
    <s v="Para exercícios de prono-supinação e flexo-extensão de punho CATEGORY: Mecanoterapia. CARACTERÍSTICAS: Montado em um suporte de madeira para ser fixado na parede Rolo em estrutura de madeira com regulagem de resistência Rotor em estrutura metálica, com em"/>
    <m/>
    <n v="50228"/>
    <n v="3"/>
    <m/>
    <m/>
    <n v="3"/>
    <s v="SEINFRA/GCR"/>
    <s v="APOIO"/>
    <s v="EQUIPAMENTO DE REABILITAÇÃO"/>
    <s v="SEINFRA"/>
    <m/>
    <m/>
    <s v="PREGÃO ELETRÔNICO"/>
    <x v="8"/>
    <s v="FRACASADO"/>
    <m/>
    <x v="5"/>
    <d v="2024-04-26T00:00:00"/>
    <x v="0"/>
    <s v="ATRASADO"/>
    <d v="2024-03-29T00:00:00"/>
    <d v="2024-09-25T00:00:00"/>
    <d v="2024-11-10T00:00:00"/>
    <n v="168"/>
    <d v="2024-11-27T00:00:00"/>
    <m/>
    <m/>
    <m/>
    <d v="2024-01-23T00:00:00"/>
    <m/>
    <m/>
    <n v="1"/>
    <n v="1"/>
    <n v="1"/>
    <s v="R$ 584,90"/>
    <m/>
    <s v="PROCESSO ABERTO 09/08/2023 E FRACASSOU EM OUTUBRO DE 2023, PRECISANDO REINICIAR"/>
    <m/>
  </r>
  <r>
    <n v="179"/>
    <s v="SISTEMA DE ACUIDADE VISUAL"/>
    <s v="PROJETOR OFTALMOLÓGICO"/>
    <m/>
    <n v="16305"/>
    <n v="1"/>
    <n v="4"/>
    <s v="GCR"/>
    <n v="3"/>
    <s v="SEINFRA/GCR"/>
    <s v="EQUIPAMENTOS"/>
    <s v="EQUIPAMENTO HOSPITALAR"/>
    <s v="SEINFRA"/>
    <s v="SEINFRA"/>
    <s v="ATA"/>
    <s v="ADESÃO A ATA"/>
    <x v="53"/>
    <m/>
    <s v="GGAJ"/>
    <x v="3"/>
    <m/>
    <x v="1"/>
    <s v="CONCLUÍDO"/>
    <d v="2023-06-30T00:00:00"/>
    <d v="2023-12-27T00:00:00"/>
    <d v="2025-01-22T00:00:00"/>
    <s v="CONCLUÍDO"/>
    <d v="2025-01-07T00:00:00"/>
    <d v="2025-01-22T00:00:00"/>
    <s v="536/2023"/>
    <n v="5"/>
    <d v="2024-01-23T00:00:00"/>
    <m/>
    <n v="1"/>
    <m/>
    <m/>
    <m/>
    <s v="R$ 4.740,00"/>
    <m/>
    <s v="ATA VIGENTE ATÉ 06/06/2023 - 5 UNIDADES. Processo aberto"/>
    <s v="ESTRATÉGICO"/>
  </r>
  <r>
    <n v="2192"/>
    <s v="SISTEMA DE OSMOSE REVERSA"/>
    <m/>
    <m/>
    <m/>
    <m/>
    <m/>
    <m/>
    <m/>
    <m/>
    <m/>
    <s v="EQUIPAMENTO HOSPITALAR"/>
    <s v="SEINFRA"/>
    <m/>
    <m/>
    <m/>
    <x v="8"/>
    <m/>
    <m/>
    <x v="8"/>
    <m/>
    <x v="2"/>
    <s v="A INICIAR"/>
    <m/>
    <m/>
    <m/>
    <m/>
    <m/>
    <m/>
    <m/>
    <m/>
    <m/>
    <m/>
    <m/>
    <m/>
    <m/>
    <m/>
    <m/>
    <m/>
    <m/>
    <m/>
  </r>
  <r>
    <n v="181"/>
    <s v="SISTEMA DE TOMOGRAFIA COMPUTADORIZADA"/>
    <m/>
    <m/>
    <n v="33232"/>
    <n v="1"/>
    <m/>
    <m/>
    <n v="1"/>
    <s v="SEINFRA/GCR"/>
    <s v="EQUIPAMENTOS"/>
    <s v="EQUIPAMENTO HOSPITALAR"/>
    <s v="SEINFRA"/>
    <m/>
    <m/>
    <s v="PREGÃO ELETRÔNICO"/>
    <x v="54"/>
    <s v="NOVA LEI"/>
    <m/>
    <x v="5"/>
    <d v="2024-04-26T00:00:00"/>
    <x v="0"/>
    <s v="A INICIAR"/>
    <d v="2024-03-29T00:00:00"/>
    <d v="2024-09-25T00:00:00"/>
    <d v="2024-11-10T00:00:00"/>
    <n v="138"/>
    <d v="2025-01-07T00:00:00"/>
    <m/>
    <m/>
    <m/>
    <d v="2024-01-23T00:00:00"/>
    <m/>
    <n v="1"/>
    <m/>
    <m/>
    <m/>
    <s v="R$ 2.615.250,00"/>
    <s v="R$ 2.615.250,00"/>
    <m/>
    <s v="ESTRATÉGICO"/>
  </r>
  <r>
    <n v="2178"/>
    <s v="SISTEMA DE VIDEO BRONCOSCOPIA"/>
    <s v="VIDEOBRONCOSCÓPIO CONFORME PARECER DA ENGENHARIA CLÍNICA"/>
    <m/>
    <n v="36396"/>
    <n v="1"/>
    <m/>
    <m/>
    <n v="1"/>
    <s v="SEINFRA/GCR"/>
    <s v="EQUIPAMENTOS"/>
    <s v="EQUIPAMENTO HOSPITALAR"/>
    <s v="SEINFRA"/>
    <m/>
    <m/>
    <s v="PREGÃO ELETRÔNICO"/>
    <x v="8"/>
    <s v="NOVA LEI"/>
    <m/>
    <x v="5"/>
    <d v="2024-04-26T00:00:00"/>
    <x v="0"/>
    <s v="A INICIAR"/>
    <d v="2024-03-29T00:00:00"/>
    <d v="2024-09-25T00:00:00"/>
    <d v="2024-11-10T00:00:00"/>
    <n v="138"/>
    <d v="2025-01-07T00:00:00"/>
    <m/>
    <m/>
    <m/>
    <d v="2024-01-23T00:00:00"/>
    <m/>
    <n v="1"/>
    <m/>
    <m/>
    <m/>
    <m/>
    <m/>
    <m/>
    <m/>
  </r>
  <r>
    <n v="2172"/>
    <s v="SISTEMA DE VÍDEO COLONOSCOPIA, CONFORME PARECER DA ENGENHARIA CLÍNICA."/>
    <m/>
    <m/>
    <n v="46528"/>
    <n v="1"/>
    <m/>
    <m/>
    <n v="1"/>
    <s v="SEINFRA/GCR"/>
    <s v="EQUIPAMENTOS"/>
    <s v="EQUIPAMENTO HOSPITALAR"/>
    <s v="SEINFRA"/>
    <m/>
    <s v="LICITAÇÃO"/>
    <s v="PREGÃO ELETRÔNICO"/>
    <x v="16"/>
    <m/>
    <s v="GGLIC"/>
    <x v="7"/>
    <d v="2024-04-12T00:00:00"/>
    <x v="0"/>
    <s v="PARALISADO"/>
    <d v="2023-03-20T00:00:00"/>
    <d v="2023-09-16T00:00:00"/>
    <d v="2024-04-05T00:00:00"/>
    <n v="-237"/>
    <d v="2025-01-07T00:00:00"/>
    <m/>
    <m/>
    <m/>
    <d v="2024-01-23T00:00:00"/>
    <n v="0"/>
    <n v="1"/>
    <m/>
    <m/>
    <m/>
    <m/>
    <m/>
    <s v="07/03 - Aguardando resposta ao fornecedor, processo na GGLIC sem publicação de edital antes da nova Lei._x000a_"/>
    <s v="ESTRATÉGICO"/>
  </r>
  <r>
    <n v="2173"/>
    <s v="SISTEMA DE VÍDEO ENDOSCOPIA CONFORME PARECER DA ENGENHARIA CLÍNICA."/>
    <m/>
    <m/>
    <n v="46528"/>
    <n v="1"/>
    <m/>
    <m/>
    <n v="1"/>
    <s v="SEINFRA/GCR"/>
    <s v="EQUIPAMENTOS"/>
    <s v="EQUIPAMENTO HOSPITALAR"/>
    <s v="SEINFRA"/>
    <m/>
    <m/>
    <s v="PREGÃO ELETRÔNICO"/>
    <x v="55"/>
    <s v="NOVA LEI"/>
    <m/>
    <x v="5"/>
    <d v="2024-04-26T00:00:00"/>
    <x v="0"/>
    <s v="A INICIAR"/>
    <d v="2024-03-29T00:00:00"/>
    <d v="2024-09-25T00:00:00"/>
    <d v="2024-11-10T00:00:00"/>
    <n v="138"/>
    <d v="2025-01-07T00:00:00"/>
    <m/>
    <m/>
    <m/>
    <d v="2024-01-23T00:00:00"/>
    <n v="0"/>
    <n v="1"/>
    <m/>
    <m/>
    <m/>
    <m/>
    <m/>
    <m/>
    <m/>
  </r>
  <r>
    <n v="2141"/>
    <s v="SISTEMA DE VIDEOCOLONOSCOPIA PEDIÁTRICO"/>
    <m/>
    <m/>
    <n v="50807"/>
    <n v="1"/>
    <m/>
    <m/>
    <n v="1"/>
    <s v="SEINFRA/GCR"/>
    <s v="EQUIPAMENTOS"/>
    <s v="EQUIPAMENTO HOSPITALAR"/>
    <s v="SEINFRA"/>
    <m/>
    <s v="LICITAÇÃO"/>
    <s v="PREGÃO ELETRÔNICO"/>
    <x v="16"/>
    <m/>
    <s v="GGLIC"/>
    <x v="7"/>
    <d v="2024-04-12T00:00:00"/>
    <x v="0"/>
    <s v="PARALISADO"/>
    <d v="2023-03-20T00:00:00"/>
    <d v="2023-09-16T00:00:00"/>
    <d v="2024-04-05T00:00:00"/>
    <n v="-237"/>
    <d v="2025-01-07T00:00:00"/>
    <m/>
    <m/>
    <m/>
    <d v="2024-01-23T00:00:00"/>
    <n v="0"/>
    <n v="1"/>
    <m/>
    <m/>
    <m/>
    <s v="R$ 176.932,71"/>
    <s v="R$ 1.061.596,26"/>
    <s v="07/03 - Aguardando resposta ao fornecedor, processo na GGLIC sem publicação de edital antes da nova Lei._x000a__x000a_MAPA DE PRECO DISTRIBUIDO INCORRETAMENTE E DEVOLVIDO PARA NOVA REDISTRIBUIÇÃO DOS ITENS&quot;MAPA DE PRECO DISTRIBUIDO INCORRETAMENTE E DEVOLVIDO PARA NOV"/>
    <s v="ESTRATÉGICO"/>
  </r>
  <r>
    <n v="2179"/>
    <s v="SISTEMA VIDEO CIRURGIA (LAPOROCOPIA CIRÚRGICA)"/>
    <s v="NECESSIDADE DE AQUISIÇÃO MANTIDA A Videolaparoscopia é um grande avanço da cirurgia pediátrica moderna, permitindo tratar de modo menos invasivo e com segurança grande parte das afecções abdominais em crianças de todas as idades, e que a cirurgia laparosc"/>
    <m/>
    <s v="FALTA CADUM"/>
    <n v="2"/>
    <m/>
    <m/>
    <n v="1"/>
    <s v="SEINFRA/GCR"/>
    <s v="EQUIPAMENTOS"/>
    <s v="EQUIPAMENTO HOSPITALAR"/>
    <s v="SEINFRA"/>
    <m/>
    <m/>
    <s v="PREGÃO ELETRÔNICO"/>
    <x v="8"/>
    <s v="NOVA LEI"/>
    <m/>
    <x v="5"/>
    <d v="2024-04-26T00:00:00"/>
    <x v="0"/>
    <s v="A INICIAR"/>
    <d v="2024-03-29T00:00:00"/>
    <d v="2024-09-25T00:00:00"/>
    <d v="2024-11-10T00:00:00"/>
    <n v="138"/>
    <d v="2025-01-07T00:00:00"/>
    <m/>
    <m/>
    <m/>
    <d v="2024-01-23T00:00:00"/>
    <m/>
    <n v="2"/>
    <m/>
    <m/>
    <m/>
    <m/>
    <m/>
    <m/>
    <m/>
  </r>
  <r>
    <n v="647"/>
    <s v="SKATE"/>
    <s v="infantil, marca mercotoys, 48x19,5x12cm,740g,polipropileno,qualquer cor disponivel"/>
    <m/>
    <n v="51434"/>
    <n v="9"/>
    <m/>
    <m/>
    <n v="1"/>
    <s v="SEAF"/>
    <s v="MATERIAL DIVERSO"/>
    <s v="MATERIAL RECREATIVO"/>
    <s v="SEAF"/>
    <m/>
    <s v="LICITAÇÃO"/>
    <s v="PREGÃO ELETRÔNICO"/>
    <x v="6"/>
    <m/>
    <s v="GCS"/>
    <x v="2"/>
    <d v="2024-04-15T00:00:00"/>
    <x v="0"/>
    <s v="ATRASADO"/>
    <d v="2024-02-23T00:00:00"/>
    <d v="2024-08-21T00:00:00"/>
    <d v="2024-10-15T00:00:00"/>
    <n v="103"/>
    <d v="2024-12-29T00:00:00"/>
    <m/>
    <m/>
    <m/>
    <d v="2023-12-26T00:00:00"/>
    <m/>
    <m/>
    <n v="3"/>
    <n v="3"/>
    <n v="3"/>
    <s v="R$ 89,90"/>
    <m/>
    <m/>
    <m/>
  </r>
  <r>
    <n v="84"/>
    <s v="SOFÁ DE 02 LUGARES"/>
    <s v="Sofá 2 lugares, revestimento corino preto; PRETO SIMPLES"/>
    <m/>
    <n v="39927"/>
    <n v="13"/>
    <n v="4"/>
    <s v="HPR AURORA - DEVOLUÇÕES/REMANEJAMENTO"/>
    <n v="1"/>
    <s v="SEINFRA / ARQ."/>
    <s v="MOBILIÁRIO"/>
    <s v="MÓVEIS EM GERAL"/>
    <s v="SEINFRA"/>
    <m/>
    <m/>
    <s v="PREGÃO ELETRÔNICO"/>
    <x v="8"/>
    <m/>
    <m/>
    <x v="5"/>
    <d v="2024-04-26T00:00:00"/>
    <x v="0"/>
    <s v="A INICIAR"/>
    <d v="2024-03-29T00:00:00"/>
    <d v="2024-09-25T00:00:00"/>
    <d v="2024-11-10T00:00:00"/>
    <n v="138"/>
    <d v="2024-12-29T00:00:00"/>
    <m/>
    <m/>
    <m/>
    <d v="2024-01-08T00:00:00"/>
    <n v="5"/>
    <n v="5"/>
    <n v="1"/>
    <n v="1"/>
    <n v="1"/>
    <m/>
    <m/>
    <s v="QUANTITATIVOS PARA HOSPITAL DA CRIANÇA E UPA-E CASA AMARELA AINDA SENDO ESTIMADOS DE ACORDO COM PROJETO DEFINITIVO DE LAYOUT - SERÁ ABERTO UM PROCESSO LICITATÓRIO ESPECIFICO PARA ATENDER ESTAS UNIDADES/ DEMAIS UNIDADES (NDI'S SERÃO ABASTECIDOS COM SALDO D"/>
    <m/>
  </r>
  <r>
    <n v="1624"/>
    <s v="SULFITE A4 COLORIDO"/>
    <s v="PACOTE DE PAPEL SULFITE (APERGAMINHADO) TAMANHO A4 ( 210 X 297 MM ) GRAMATURA 120 G/M2, PACOTE - COM 100 FLS, CORES VARIADAS"/>
    <m/>
    <n v="44935"/>
    <n v="30"/>
    <m/>
    <m/>
    <n v="2"/>
    <s v="SEAF"/>
    <s v="MATERIAL DE ESCRITÓRIO"/>
    <s v="MATERIAL DE EXPEDIENTE"/>
    <s v="SEAF"/>
    <m/>
    <s v="LICITAÇÃO"/>
    <s v="PREGÃO ELETRÔNICO"/>
    <x v="9"/>
    <m/>
    <s v="SEAF"/>
    <x v="1"/>
    <d v="2024-04-15T00:00:00"/>
    <x v="0"/>
    <s v="ATRASADO"/>
    <d v="2024-02-01T00:00:00"/>
    <d v="2024-07-30T00:00:00"/>
    <d v="2024-10-11T00:00:00"/>
    <n v="81"/>
    <d v="2024-12-29T00:00:00"/>
    <m/>
    <m/>
    <m/>
    <d v="2024-04-09T00:00:00"/>
    <m/>
    <m/>
    <n v="10"/>
    <n v="10"/>
    <n v="10"/>
    <s v="R$ 12,70"/>
    <m/>
    <m/>
    <m/>
  </r>
  <r>
    <n v="649"/>
    <s v="SUPORTE DE BOLAS"/>
    <s v="SUPORTE PARA BOLAS EM AÇO COM PINTURA ELETROSTÁTICA COM HASTE PARA FIXAÇÃO NA PAREDE MEDINDO 65CM"/>
    <n v="3"/>
    <n v="40875"/>
    <n v="15"/>
    <m/>
    <m/>
    <n v="2"/>
    <s v="SERMAC"/>
    <s v="MATERIAL DIVERSO"/>
    <s v="ACESSÓRIOS DE REABILITAÇÃO"/>
    <s v="SERMAC"/>
    <m/>
    <m/>
    <s v="PREGÃO ELETRÔNICO"/>
    <x v="0"/>
    <m/>
    <m/>
    <x v="0"/>
    <d v="2024-04-18T00:00:00"/>
    <x v="0"/>
    <s v="ATRASADO"/>
    <d v="2024-03-14T00:00:00"/>
    <d v="2024-09-10T00:00:00"/>
    <d v="2024-10-25T00:00:00"/>
    <n v="123"/>
    <d v="2024-12-29T00:00:00"/>
    <m/>
    <m/>
    <m/>
    <m/>
    <m/>
    <m/>
    <n v="5"/>
    <n v="5"/>
    <n v="5"/>
    <m/>
    <m/>
    <m/>
    <m/>
  </r>
  <r>
    <n v="41"/>
    <s v="SUPORTE DE SORO"/>
    <m/>
    <m/>
    <n v="33262"/>
    <n v="109"/>
    <n v="0"/>
    <m/>
    <n v="3"/>
    <s v="SEINFRA/GCR"/>
    <s v="MOBILIÁRIO"/>
    <s v="MMH/UTENSÍLIOS HOSPITLARES"/>
    <s v="SEINFRA"/>
    <s v="SEINFRA"/>
    <s v="LICITAÇÃO"/>
    <s v="PREGÃO ELETRÔNICO"/>
    <x v="27"/>
    <m/>
    <s v="SEINFRA"/>
    <x v="3"/>
    <m/>
    <x v="1"/>
    <s v="CONCLUÍDO"/>
    <d v="2023-01-23T00:00:00"/>
    <d v="2023-07-22T00:00:00"/>
    <d v="2024-08-26T00:00:00"/>
    <s v="CONCLUÍDO"/>
    <d v="2024-12-29T00:00:00"/>
    <d v="2024-08-26T00:00:00"/>
    <s v="295/2023"/>
    <n v="100"/>
    <d v="2024-01-23T00:00:00"/>
    <n v="12"/>
    <n v="96"/>
    <m/>
    <m/>
    <n v="1"/>
    <s v="R$ 245,00"/>
    <m/>
    <s v="AGUARDANDO AUTORIZAÇÃO PARA AQUISIÇÃO - ESTOQUE DE 56 UNIDADES - PROGRAMA GAH - DEVOLUÇÕES E REMANEJAMENTO._x000a_  ATA VIGENTE - 29/11/2023 - 100 ITENS DE SALDO._x000a_  NOVO PROCESSO PARA AQUISIÇÃO EM ANDAMENTO - SEI N° 33.002803/2023-16 - ENVIADO PARA GCS COM ANAL"/>
    <m/>
  </r>
  <r>
    <n v="652"/>
    <s v="SUPORTE PARA APOIO DE PÉ ERGONOMICO"/>
    <s v="APOIO PARA PÉS FABRICADO COM ESTRUTURA DE TUBO E CHAPAS DE AÇO, MONTADO SOB BASE MEDINDO 480 MM DE LARGURA E 320 MM DE PROFUNDIDADE, INJETADA EM POLIPROPILENO COM TEXTURA, ½ ESFERAS ANTIDERRAPANTE E MASSAGEADORA."/>
    <n v="3"/>
    <n v="44231"/>
    <n v="12"/>
    <m/>
    <m/>
    <n v="2"/>
    <s v="SERMAC"/>
    <s v="MATERIAL DIVERSO"/>
    <s v="ACESSÓRIOS DE REABILITAÇÃO"/>
    <s v="SERMAC"/>
    <m/>
    <m/>
    <s v="PREGÃO ELETRÔNICO"/>
    <x v="0"/>
    <m/>
    <m/>
    <x v="0"/>
    <d v="2024-04-18T00:00:00"/>
    <x v="0"/>
    <s v="ATRASADO"/>
    <d v="2024-03-14T00:00:00"/>
    <d v="2024-09-10T00:00:00"/>
    <d v="2024-10-25T00:00:00"/>
    <n v="123"/>
    <d v="2024-12-29T00:00:00"/>
    <m/>
    <m/>
    <m/>
    <m/>
    <m/>
    <m/>
    <n v="4"/>
    <n v="4"/>
    <n v="4"/>
    <m/>
    <m/>
    <m/>
    <m/>
  </r>
  <r>
    <n v="653"/>
    <s v="SUPORTE PARA LIVROS"/>
    <s v="SUPORTE METÁLICO, MEDINDO: 17 X 10 X 10 CM, PARA APOIO DE CD'S, DVD'S, LIVROS, REVISTAS E OUTROS OBJETOS"/>
    <n v="3"/>
    <n v="25348"/>
    <n v="3"/>
    <m/>
    <m/>
    <n v="2"/>
    <s v="SEAF"/>
    <s v="MATERIAL DE ESCRITÓRIO"/>
    <s v="DECORAÇÃO"/>
    <s v="SEAF"/>
    <m/>
    <s v="LICITAÇÃO"/>
    <s v="PREGÃO ELETRÔNICO"/>
    <x v="2"/>
    <m/>
    <s v="SEAF"/>
    <x v="2"/>
    <d v="2024-04-15T00:00:00"/>
    <x v="0"/>
    <s v="PARALISADO"/>
    <d v="2024-02-07T00:00:00"/>
    <d v="2024-08-05T00:00:00"/>
    <d v="2024-11-03T00:00:00"/>
    <n v="87"/>
    <d v="2024-12-29T00:00:00"/>
    <m/>
    <m/>
    <m/>
    <d v="2023-12-26T00:00:00"/>
    <m/>
    <m/>
    <n v="1"/>
    <n v="1"/>
    <n v="1"/>
    <s v="R$ 39,90"/>
    <m/>
    <m/>
    <m/>
  </r>
  <r>
    <n v="42"/>
    <s v="SUPORTE PARA SACO HAMPER"/>
    <m/>
    <m/>
    <n v="33192"/>
    <n v="32"/>
    <n v="16"/>
    <s v="26 - GCR"/>
    <n v="3"/>
    <s v="SEINFRA/GCR"/>
    <s v="MOBILIÁRIO"/>
    <s v="MMH/UTENSÍLIOS HOSPITLARES"/>
    <s v="SEINFRA"/>
    <m/>
    <m/>
    <s v="PREGÃO ELETRÔNICO"/>
    <x v="8"/>
    <s v="NOVA LEI"/>
    <m/>
    <x v="4"/>
    <d v="2024-04-26T00:00:00"/>
    <x v="1"/>
    <s v="CONCLUÍDO"/>
    <d v="2024-03-29T00:00:00"/>
    <d v="2024-09-25T00:00:00"/>
    <d v="2024-11-10T00:00:00"/>
    <s v="CONCLUÍDO"/>
    <d v="2025-01-07T00:00:00"/>
    <m/>
    <m/>
    <m/>
    <d v="2024-01-23T00:00:00"/>
    <n v="6"/>
    <n v="26"/>
    <m/>
    <m/>
    <m/>
    <s v="R$ 345,00"/>
    <m/>
    <s v="EM 22.01 COMPRAMOS 26UN PRA O HOSPITAL DA CRIANÇA, MAS TEREMOS QUE REINICIAR O PROCESSO PARA AS DEMAIS UNIDADE DA REDE POIS A ATA VENCEU - AGUARDANDO AUTORIZAÇÃO PARA AQUISIÇÃO - ATA VIGENTE ATÉ 29/11/2023 - 100 ITENS"/>
    <m/>
  </r>
  <r>
    <n v="1081"/>
    <s v="SUPORTE PARA TV 32 &quot;"/>
    <s v="SUPORTE PARA TVS LCD/LED/PLASMA/3D DE 32' ATÉ 65' PARA FIXAÇÃO EM TETO COM INCLINAÇÃO; MATERIAL: AÇO CARBONO E REVESTIDO COM PINTURA EPÓXI ELETROSTÁTICA; CONTEÚDO DA EMBALAGEM: 1 MANUAL DE INSTRUÇÕES; 1 CERTIFICADO DE GARANTIA; PARAFUSOS E BUCHAS PARA FIX"/>
    <n v="3"/>
    <n v="48670"/>
    <n v="9"/>
    <m/>
    <m/>
    <n v="2"/>
    <s v="SEAF"/>
    <s v="MATERIAL DIVERSO"/>
    <s v="ELETRODOMÉSTICOS"/>
    <s v="SEAF"/>
    <s v="SEAF"/>
    <s v="ATA"/>
    <s v="ADESÃO A ATA"/>
    <x v="48"/>
    <m/>
    <s v="SEAF"/>
    <x v="3"/>
    <m/>
    <x v="1"/>
    <s v="CONCLUÍDO"/>
    <d v="2024-02-01T00:00:00"/>
    <d v="2024-07-30T00:00:00"/>
    <d v="2024-12-29T00:00:00"/>
    <s v="CONCLUÍDO"/>
    <d v="2024-12-29T00:00:00"/>
    <d v="2024-08-11T00:00:00"/>
    <s v="ARP 260/2023"/>
    <n v="317"/>
    <d v="2024-03-11T00:00:00"/>
    <m/>
    <m/>
    <n v="3"/>
    <n v="3"/>
    <n v="3"/>
    <s v="R$ 137,50"/>
    <m/>
    <m/>
    <m/>
  </r>
  <r>
    <n v="1627"/>
    <s v="SUPORTE PELVICO FLUTUANTE"/>
    <s v="Cinto Flutuante, equipamento flutuante feito em E.V.A. fixado na região pélvica com elásticos para exercícios dos braços e pernas, adaptaçao através de velcro nas extremidades de cada elastico. Tamanho: 87 cm de comprimento, 20 cm de altura e 3 cm de espe"/>
    <n v="3"/>
    <n v="50888"/>
    <n v="4"/>
    <m/>
    <m/>
    <n v="1"/>
    <s v="SERMAC"/>
    <s v="MATERIAL DIVERSO"/>
    <s v="ACESSÓRIOS DE REABILITAÇÃO"/>
    <s v="SERMAC"/>
    <m/>
    <m/>
    <s v="PREGÃO ELETRÔNICO"/>
    <x v="0"/>
    <m/>
    <m/>
    <x v="0"/>
    <d v="2024-04-18T00:00:00"/>
    <x v="0"/>
    <s v="ATRASADO"/>
    <d v="2024-03-14T00:00:00"/>
    <d v="2024-09-10T00:00:00"/>
    <d v="2024-10-25T00:00:00"/>
    <n v="123"/>
    <d v="2024-12-29T00:00:00"/>
    <m/>
    <m/>
    <m/>
    <m/>
    <m/>
    <m/>
    <n v="4"/>
    <m/>
    <m/>
    <m/>
    <m/>
    <m/>
    <m/>
  </r>
  <r>
    <n v="2104"/>
    <s v="SUPORTE SUSPENSO PARA RETROPROJETOR"/>
    <s v="Definir especificação ( NOTA TÉCNICA DA ASSISTÊNCIA COM JUSTIFICATIVA E QUAL OBJETIVO ?)"/>
    <n v="3"/>
    <s v="FALTA CADUM"/>
    <n v="3"/>
    <m/>
    <m/>
    <n v="2"/>
    <s v="GGSD"/>
    <s v="MATERIAL DIVERSO"/>
    <s v="EQUIPAMENTOS DE TI"/>
    <s v="GGSD"/>
    <m/>
    <m/>
    <s v="PREGÃO ELETRÔNICO"/>
    <x v="8"/>
    <m/>
    <m/>
    <x v="8"/>
    <m/>
    <x v="2"/>
    <s v="A INICIAR"/>
    <m/>
    <m/>
    <m/>
    <s v="SEM PACTUAÇÃO"/>
    <d v="2024-12-29T00:00:00"/>
    <m/>
    <m/>
    <m/>
    <m/>
    <m/>
    <m/>
    <n v="1"/>
    <n v="1"/>
    <n v="1"/>
    <s v="R$ 300,00"/>
    <s v="R$ 300,00"/>
    <s v="PLANO DE INVESTIMENTO"/>
    <m/>
  </r>
  <r>
    <n v="2105"/>
    <s v="TABELA DE BASQUETE 1,80M X 1,05M EM LAMINADO NAVAL COM ESTRUTURA PÉ DIREITO"/>
    <s v="TABELA DE BASQUETE UNIDADE COMPLETA DE COMPETIÇÃO COM FORRO; COM SISTEMA DE MECANISMO ASSISTIDO DE MOLA); RESISTENTE A BATIDAS FORTES; FÁCIL DE MOVER; NÍVEL 3 FIBA; VIDRO COM ARO MULTIDIRECIONAL 180° TIPO BREAKAWAY. COM AQUISIÇÃO E MONTAGEM"/>
    <m/>
    <n v="45455"/>
    <n v="3"/>
    <m/>
    <m/>
    <n v="2"/>
    <s v="SEAF"/>
    <s v="MATERIAL DIVERSO"/>
    <s v="MATERIAL RECREATIVO"/>
    <s v="SEAF"/>
    <m/>
    <s v="LICITAÇÃO"/>
    <s v="PREGÃO ELETRÔNICO"/>
    <x v="6"/>
    <m/>
    <s v="GCS"/>
    <x v="2"/>
    <d v="2024-04-15T00:00:00"/>
    <x v="0"/>
    <s v="ATRASADO"/>
    <d v="2024-02-23T00:00:00"/>
    <d v="2024-08-21T00:00:00"/>
    <d v="2024-10-15T00:00:00"/>
    <n v="103"/>
    <d v="2024-12-29T00:00:00"/>
    <m/>
    <m/>
    <m/>
    <d v="2023-12-26T00:00:00"/>
    <m/>
    <m/>
    <n v="1"/>
    <n v="1"/>
    <n v="1"/>
    <s v="R$ 960,00"/>
    <m/>
    <s v="PLANO DE INVESTIMENTO"/>
    <m/>
  </r>
  <r>
    <n v="655"/>
    <s v="TABLADO DE MADEIRA"/>
    <s v="Densidade da espuma: D26;_x000a_  Em Courvin Naútico;_x000a_  Espessura da espuma: 4cm;_x000a_  Suporta até 160 kg.Tamanho: 186cm x 44cm x 135cm (CxAxL) Peso: 38 Kg"/>
    <m/>
    <n v="49468"/>
    <n v="9"/>
    <n v="6"/>
    <s v="GGI"/>
    <n v="3"/>
    <s v="SEINFRA/GCR"/>
    <s v="APOIO"/>
    <s v="EQUIPAMENTO DE REABILITAÇÃO"/>
    <s v="SEINFRA"/>
    <s v="SEINFRA"/>
    <s v="LICITAÇÃO"/>
    <s v="PREGÃO ELETRÔNICO"/>
    <x v="43"/>
    <m/>
    <s v="GGAJ"/>
    <x v="3"/>
    <m/>
    <x v="1"/>
    <s v="CONCLUÍDO"/>
    <d v="2023-06-05T00:00:00"/>
    <d v="2023-12-02T00:00:00"/>
    <d v="2025-01-22T00:00:00"/>
    <s v="CONCLUÍDO"/>
    <d v="2024-12-29T00:00:00"/>
    <d v="2025-01-22T00:00:00"/>
    <s v="542/2023"/>
    <n v="30"/>
    <d v="2024-01-23T00:00:00"/>
    <m/>
    <m/>
    <n v="3"/>
    <n v="3"/>
    <n v="3"/>
    <s v="R$ 1.467,50"/>
    <m/>
    <s v="ESPECIFICAR ITEM, PARA MELHOR IDENTIFICAÇÃO E POSTERIOR RESPONSÁVEL PELA AQUISIÇÃO!"/>
    <m/>
  </r>
  <r>
    <n v="1630"/>
    <s v="TABLADO RETRÁTIL"/>
    <s v="Este item deve possuir suporte para prender na parede quando estiver sendo utilizado. Material: Madeira maciça tratada. Revestido em espuma D33 e curvim qualquer cor. Medidas: 0,50 x 1,80 x 1,20 cm."/>
    <m/>
    <n v="50890"/>
    <n v="1"/>
    <m/>
    <m/>
    <d v="2023-01-01T00:00:00"/>
    <s v="SEINFRA/GCR"/>
    <s v="APOIO"/>
    <s v="EQUIPAMENTO DE REABILITAÇÃO"/>
    <s v="SERMAC"/>
    <m/>
    <m/>
    <s v="PREGÃO ELETRÔNICO"/>
    <x v="0"/>
    <s v="FRACASADO "/>
    <m/>
    <x v="0"/>
    <d v="2024-04-18T00:00:00"/>
    <x v="0"/>
    <s v="ATRASADO"/>
    <d v="2024-03-14T00:00:00"/>
    <d v="2024-09-10T00:00:00"/>
    <d v="2024-10-25T00:00:00"/>
    <n v="123"/>
    <d v="2024-12-29T00:00:00"/>
    <m/>
    <m/>
    <m/>
    <d v="2024-01-23T00:00:00"/>
    <m/>
    <m/>
    <n v="1"/>
    <m/>
    <m/>
    <s v="R$ 613,17"/>
    <m/>
    <m/>
    <m/>
  </r>
  <r>
    <n v="1632"/>
    <s v="TABLET 10 POLEGADAS"/>
    <s v="Tablet Samsung Galaxy A8 Wi-Fi, 64GB, 4GB RAM, Tela 10.5 polegadas, Cinza"/>
    <m/>
    <s v="FALTA CADUM"/>
    <n v="3"/>
    <m/>
    <m/>
    <n v="2"/>
    <s v="GGSD"/>
    <s v="EQUIPAMENTOS"/>
    <s v="EQUIPAMENTOS DE TI"/>
    <s v="GGSD"/>
    <m/>
    <m/>
    <s v="PREGÃO ELETRÔNICO"/>
    <x v="8"/>
    <m/>
    <m/>
    <x v="8"/>
    <m/>
    <x v="2"/>
    <s v="A INICIAR"/>
    <m/>
    <m/>
    <m/>
    <s v="SEM PACTUAÇÃO"/>
    <d v="2024-12-29T00:00:00"/>
    <m/>
    <m/>
    <m/>
    <m/>
    <m/>
    <m/>
    <n v="1"/>
    <n v="1"/>
    <n v="1"/>
    <s v="R$ 1400,00"/>
    <s v="R$ 4.200,00"/>
    <m/>
    <m/>
  </r>
  <r>
    <n v="616"/>
    <s v="TÁBUA DE EQUILIBRIO"/>
    <s v="60cm x 40cm CARACTERÍSTICAS: Construída em madeira envernizada ao natural Plataforma revestida com material sintético antiderrapante. DIMENSÕES: - Comprimento: 60 cm - Largura: 40 cm - Altura: 15 cm."/>
    <n v="3"/>
    <n v="27927"/>
    <n v="12"/>
    <n v="10"/>
    <s v="GAH"/>
    <n v="3"/>
    <s v="SEINFRA/GCR"/>
    <s v="APOIO"/>
    <s v="ACESSÓRIOS DE REABILITAÇÃO"/>
    <s v="SERMAC"/>
    <m/>
    <m/>
    <s v="PREGÃO ELETRÔNICO"/>
    <x v="0"/>
    <m/>
    <m/>
    <x v="0"/>
    <d v="2024-04-18T00:00:00"/>
    <x v="0"/>
    <s v="ATRASADO"/>
    <d v="2024-03-14T00:00:00"/>
    <d v="2024-09-10T00:00:00"/>
    <d v="2024-10-25T00:00:00"/>
    <n v="123"/>
    <d v="2024-12-29T00:00:00"/>
    <m/>
    <m/>
    <m/>
    <d v="2024-01-23T00:00:00"/>
    <m/>
    <m/>
    <n v="4"/>
    <n v="4"/>
    <n v="4"/>
    <s v="R$ 109,90"/>
    <m/>
    <s v="ESTOQUE DE 13 ITENS /ATA VIGENTE ATÉ 25/08/2023 -SALDO DE 20 ITENS. - PROCESSO INICIADO DIA 20/04/2023 E DEU DESERTO, TEREMOS QUE REINICIAR"/>
    <m/>
  </r>
  <r>
    <n v="660"/>
    <s v="TÁBUA PROPRIOCEPTIVA REDONDA"/>
    <s v="Tábua Proprioceptiva Ortopédica Redonda Madeira. Material: Madeira, piso sintético antiderrapante e base em EVA;_x000a_  Dimensão: Ø 39cm x 7cm;"/>
    <n v="3"/>
    <n v="50229"/>
    <n v="6"/>
    <m/>
    <m/>
    <n v="3"/>
    <s v="SEINFRA/GCR"/>
    <s v="APOIO"/>
    <s v="ACESSÓRIOS DE REABILITAÇÃO"/>
    <s v="SERMAC"/>
    <m/>
    <m/>
    <s v="PREGÃO ELETRÔNICO"/>
    <x v="0"/>
    <m/>
    <m/>
    <x v="0"/>
    <d v="2024-04-18T00:00:00"/>
    <x v="0"/>
    <s v="ATRASADO"/>
    <d v="2024-03-14T00:00:00"/>
    <d v="2024-09-10T00:00:00"/>
    <d v="2024-10-25T00:00:00"/>
    <n v="123"/>
    <d v="2024-12-29T00:00:00"/>
    <m/>
    <m/>
    <m/>
    <d v="2024-01-23T00:00:00"/>
    <m/>
    <m/>
    <n v="1"/>
    <n v="2"/>
    <n v="3"/>
    <s v="R$ 104,50"/>
    <m/>
    <s v="PROCESSO INICIADO DIA 20/04/2023 E DEU DESERTO, TEREMOS QUE REINICIA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ETAPAS VENCIDAS" cacheId="3069" applyNumberFormats="0" applyBorderFormats="0" applyFontFormats="0" applyPatternFormats="0" applyAlignmentFormats="0" applyWidthHeightFormats="0" dataCaption="" updatedVersion="8" compact="0" compactData="0">
  <location ref="A3:B30" firstHeaderRow="1" firstDataRow="1" firstDataCol="2" rowPageCount="1" colPageCount="1"/>
  <pivotFields count="41">
    <pivotField name="CÓD." compact="0" outline="0" multipleItemSelectionAllowed="1" showAll="0"/>
    <pivotField name="ITEM" compact="0" outline="0" multipleItemSelectionAllowed="1" showAll="0"/>
    <pivotField name="ESPECIFICAÇÕES" compact="0" outline="0" multipleItemSelectionAllowed="1" showAll="0"/>
    <pivotField name="GND" compact="0" outline="0" multipleItemSelectionAllowed="1" showAll="0"/>
    <pivotField name="COD. CADUM" compact="0" outline="0" multipleItemSelectionAllowed="1" showAll="0"/>
    <pivotField name="QUANTITATIVO NECESSÁRIO" compact="0" outline="0" multipleItemSelectionAllowed="1" showAll="0"/>
    <pivotField name="QUANTITATIVO EM ESTOQUE" compact="0" outline="0" multipleItemSelectionAllowed="1" showAll="0"/>
    <pivotField name="PROGRAMA DO SALDO EM ESTOQUE" compact="0" outline="0" multipleItemSelectionAllowed="1" showAll="0"/>
    <pivotField name="PRIORIDADE" compact="0" outline="0" multipleItemSelectionAllowed="1" showAll="0"/>
    <pivotField name="RESP. pelo CADUM" compact="0" outline="0" multipleItemSelectionAllowed="1" showAll="0"/>
    <pivotField name="BLOCO" compact="0" outline="0" multipleItemSelectionAllowed="1" showAll="0"/>
    <pivotField name="CATEGORIA" compact="0" outline="0" multipleItemSelectionAllowed="1" showAll="0"/>
    <pivotField name="RESPONSÁVEL PELA AQUISIÇÃO (SOLICITANTE)" compact="0" outline="0" multipleItemSelectionAllowed="1" showAll="0"/>
    <pivotField name="EXECUTIVA DE ABERTURA DO PROCESSO" compact="0" outline="0" multipleItemSelectionAllowed="1" showAll="0"/>
    <pivotField name="FORMA DE AQUISIÇÃO" compact="0" outline="0" multipleItemSelectionAllowed="1" showAll="0"/>
    <pivotField name="MODALIDADE" compact="0" outline="0" multipleItemSelectionAllowed="1" showAll="0"/>
    <pivotField name="SEI" axis="axisRow" compact="0" outline="0" multipleItemSelectionAllowed="1" showAll="0" sortType="ascending">
      <items count="57">
        <item x="47"/>
        <item x="35"/>
        <item x="15"/>
        <item x="4"/>
        <item x="52"/>
        <item x="46"/>
        <item x="20"/>
        <item x="33"/>
        <item x="24"/>
        <item x="27"/>
        <item x="48"/>
        <item x="9"/>
        <item x="5"/>
        <item x="1"/>
        <item x="25"/>
        <item x="51"/>
        <item x="2"/>
        <item x="49"/>
        <item x="34"/>
        <item x="18"/>
        <item x="22"/>
        <item x="6"/>
        <item x="7"/>
        <item x="16"/>
        <item x="55"/>
        <item x="14"/>
        <item x="32"/>
        <item x="37"/>
        <item x="3"/>
        <item x="23"/>
        <item x="50"/>
        <item x="54"/>
        <item x="0"/>
        <item x="10"/>
        <item x="44"/>
        <item x="19"/>
        <item x="11"/>
        <item x="28"/>
        <item x="17"/>
        <item x="21"/>
        <item x="31"/>
        <item x="12"/>
        <item x="40"/>
        <item x="13"/>
        <item x="38"/>
        <item x="43"/>
        <item x="53"/>
        <item x="26"/>
        <item x="30"/>
        <item x="29"/>
        <item x="39"/>
        <item x="45"/>
        <item x="36"/>
        <item x="41"/>
        <item x="42"/>
        <item x="8"/>
        <item t="default"/>
      </items>
    </pivotField>
    <pivotField name="MOTIVO DO REINICIO" compact="0" outline="0" multipleItemSelectionAllowed="1" showAll="0"/>
    <pivotField name="SETOR ATUAL" compact="0" outline="0" multipleItemSelectionAllowed="1" showAll="0"/>
    <pivotField name="ETAPA ATUAL" axis="axisRow" compact="0" outline="0" multipleItemSelectionAllowed="1" showAll="0" sortType="ascending">
      <items count="11">
        <item x="7"/>
        <item x="3"/>
        <item x="6"/>
        <item x="9"/>
        <item x="2"/>
        <item x="5"/>
        <item x="4"/>
        <item x="8"/>
        <item x="0"/>
        <item x="1"/>
        <item t="default"/>
      </items>
    </pivotField>
    <pivotField name="TÉRMINO DA ETAPA ATUAL" compact="0" numFmtId="164" outline="0" multipleItemSelectionAllowed="1" showAll="0"/>
    <pivotField name="STATUS DA ETAPA ATUAL" axis="axisPage" compact="0" numFmtId="164" outline="0" multipleItemSelectionAllowed="1" showAll="0">
      <items count="5">
        <item h="1" m="1" x="3"/>
        <item h="1" x="1"/>
        <item h="1" x="2"/>
        <item x="0"/>
        <item t="default"/>
      </items>
    </pivotField>
    <pivotField name="STATUS (PROCESSO DE AQUISIÇÃO) " compact="0" outline="0" multipleItemSelectionAllowed="1" showAll="0"/>
    <pivotField name="INÍCIO (PROCESSO DE AQUISIÇÃO)" compact="0" numFmtId="164" outline="0" multipleItemSelectionAllowed="1" showAll="0"/>
    <pivotField name="TÉRMINO PACTUADO (PROCESSO DE AQUISIÇÃO)" compact="0" numFmtId="164" outline="0" multipleItemSelectionAllowed="1" showAll="0"/>
    <pivotField name="TÉRMINO PREVISTO" compact="0" numFmtId="164" outline="0" multipleItemSelectionAllowed="1" showAll="0"/>
    <pivotField name="SINAL DE ALERTA" compact="0" outline="0" multipleItemSelectionAllowed="1" showAll="0"/>
    <pivotField name="MARCO" compact="0" numFmtId="164" outline="0" multipleItemSelectionAllowed="1" showAll="0"/>
    <pivotField name="VIGÊNCIA DA ATA/CONTRATO" compact="0" outline="0" multipleItemSelectionAllowed="1" showAll="0"/>
    <pivotField name="NÚMERO DA ATA" compact="0" outline="0" multipleItemSelectionAllowed="1" showAll="0"/>
    <pivotField name="SALDO DA ATA/QUANTITATIVO DO PROCESSO" compact="0" outline="0" multipleItemSelectionAllowed="1" showAll="0"/>
    <pivotField name="DATA ATUALIZAÇÃO" compact="0" outline="0" multipleItemSelectionAllowed="1" showAll="0"/>
    <pivotField name="UPAE CASA AMARELA" compact="0" outline="0" multipleItemSelectionAllowed="1" showAll="0"/>
    <pivotField name="HOSPITAL DA CRIANÇA" compact="0" outline="0" multipleItemSelectionAllowed="1" showAll="0"/>
    <pivotField name="NDI LESSA" compact="0" outline="0" multipleItemSelectionAllowed="1" showAll="0"/>
    <pivotField name="NDI ALBERT SABIN" compact="0" outline="0" multipleItemSelectionAllowed="1" showAll="0"/>
    <pivotField name="NDI CER" compact="0" outline="0" multipleItemSelectionAllowed="1" showAll="0"/>
    <pivotField name="VALOR UNITÁRIO DO ITEM" compact="0" outline="0" multipleItemSelectionAllowed="1" showAll="0"/>
    <pivotField name="VALOR GLOBAL DA LICITAÇÃO" compact="0" outline="0" multipleItemSelectionAllowed="1" showAll="0"/>
    <pivotField name="OBSERVAÇÕES" compact="0" outline="0" multipleItemSelectionAllowed="1" showAll="0"/>
    <pivotField name="MONITORAMENTO" compact="0" outline="0" multipleItemSelectionAllowed="1" showAll="0"/>
  </pivotFields>
  <rowFields count="2">
    <field x="19"/>
    <field x="16"/>
  </rowFields>
  <rowItems count="27">
    <i>
      <x/>
      <x v="23"/>
    </i>
    <i t="default">
      <x/>
    </i>
    <i>
      <x v="2"/>
      <x v="33"/>
    </i>
    <i t="default">
      <x v="2"/>
    </i>
    <i>
      <x v="4"/>
      <x v="16"/>
    </i>
    <i r="1">
      <x v="21"/>
    </i>
    <i r="1">
      <x v="25"/>
    </i>
    <i r="1">
      <x v="30"/>
    </i>
    <i r="1">
      <x v="36"/>
    </i>
    <i r="1">
      <x v="41"/>
    </i>
    <i r="1">
      <x v="47"/>
    </i>
    <i t="default">
      <x v="4"/>
    </i>
    <i>
      <x v="5"/>
      <x v="24"/>
    </i>
    <i r="1">
      <x v="31"/>
    </i>
    <i r="1">
      <x v="40"/>
    </i>
    <i r="1">
      <x v="42"/>
    </i>
    <i r="1">
      <x v="43"/>
    </i>
    <i r="1">
      <x v="55"/>
    </i>
    <i t="default">
      <x v="5"/>
    </i>
    <i>
      <x v="8"/>
      <x v="32"/>
    </i>
    <i t="default">
      <x v="8"/>
    </i>
    <i>
      <x v="9"/>
      <x v="11"/>
    </i>
    <i r="1">
      <x v="13"/>
    </i>
    <i r="1">
      <x v="14"/>
    </i>
    <i r="1">
      <x v="18"/>
    </i>
    <i t="default">
      <x v="9"/>
    </i>
    <i t="grand">
      <x/>
    </i>
  </rowItems>
  <colItems count="1">
    <i/>
  </colItems>
  <pageFields count="1">
    <pageField fld="21"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61"/>
  <sheetViews>
    <sheetView tabSelected="1" workbookViewId="0">
      <pane xSplit="2" topLeftCell="C1" activePane="topRight" state="frozen"/>
      <selection pane="topRight" activeCell="D2" sqref="D2"/>
    </sheetView>
  </sheetViews>
  <sheetFormatPr defaultColWidth="12.5703125" defaultRowHeight="15" customHeight="1"/>
  <cols>
    <col min="1" max="1" width="10.42578125" customWidth="1"/>
    <col min="2" max="2" width="52.7109375" customWidth="1"/>
    <col min="3" max="3" width="50.42578125" customWidth="1"/>
    <col min="4" max="4" width="8" customWidth="1"/>
    <col min="5" max="5" width="12.7109375" customWidth="1"/>
    <col min="6" max="6" width="14.42578125" customWidth="1"/>
    <col min="7" max="7" width="13.28515625" customWidth="1"/>
    <col min="8" max="8" width="22.42578125" customWidth="1"/>
    <col min="9" max="9" width="14" customWidth="1"/>
    <col min="10" max="10" width="13.85546875" customWidth="1"/>
    <col min="11" max="11" width="23.85546875" customWidth="1"/>
    <col min="12" max="12" width="32.42578125" customWidth="1"/>
    <col min="13" max="13" width="16.7109375" customWidth="1"/>
    <col min="14" max="14" width="17" customWidth="1"/>
    <col min="15" max="15" width="16.42578125" hidden="1" customWidth="1"/>
    <col min="16" max="16" width="20.5703125" customWidth="1"/>
    <col min="17" max="17" width="28.42578125" customWidth="1"/>
    <col min="18" max="18" width="19" customWidth="1"/>
    <col min="19" max="19" width="11.7109375" customWidth="1"/>
    <col min="20" max="20" width="27.42578125" customWidth="1"/>
    <col min="21" max="21" width="15.42578125" customWidth="1"/>
    <col min="22" max="22" width="20.42578125" customWidth="1"/>
    <col min="23" max="23" width="23.140625" customWidth="1"/>
    <col min="24" max="24" width="16.42578125" customWidth="1"/>
    <col min="25" max="25" width="17.42578125" customWidth="1"/>
    <col min="26" max="27" width="17.85546875" customWidth="1"/>
    <col min="28" max="28" width="15.42578125" customWidth="1"/>
    <col min="29" max="29" width="16.42578125" customWidth="1"/>
    <col min="30" max="30" width="20.28515625" customWidth="1"/>
    <col min="31" max="31" width="19.42578125" customWidth="1"/>
    <col min="32" max="32" width="20.28515625" customWidth="1"/>
    <col min="33" max="33" width="13.28515625" customWidth="1"/>
    <col min="34" max="34" width="14" customWidth="1"/>
    <col min="35" max="35" width="12.42578125" customWidth="1"/>
    <col min="36" max="36" width="19.28515625" customWidth="1"/>
    <col min="37" max="37" width="10.42578125" customWidth="1"/>
    <col min="38" max="38" width="22.7109375" customWidth="1"/>
    <col min="39" max="39" width="19.5703125" customWidth="1"/>
    <col min="40" max="40" width="58.85546875" customWidth="1"/>
    <col min="41" max="41" width="40.28515625" customWidth="1"/>
    <col min="42" max="42" width="18.42578125" customWidth="1"/>
  </cols>
  <sheetData>
    <row r="1" spans="1:42" ht="50.25" customHeight="1">
      <c r="A1" s="223" t="s">
        <v>0</v>
      </c>
      <c r="B1" s="1" t="s">
        <v>1</v>
      </c>
      <c r="C1" s="224" t="s">
        <v>2</v>
      </c>
      <c r="D1" s="224" t="s">
        <v>3</v>
      </c>
      <c r="E1" s="224" t="s">
        <v>4</v>
      </c>
      <c r="F1" s="1" t="s">
        <v>5</v>
      </c>
      <c r="G1" s="224" t="s">
        <v>6</v>
      </c>
      <c r="H1" s="1" t="s">
        <v>7</v>
      </c>
      <c r="I1" s="224" t="s">
        <v>8</v>
      </c>
      <c r="J1" s="223" t="s">
        <v>9</v>
      </c>
      <c r="K1" s="224" t="s">
        <v>10</v>
      </c>
      <c r="L1" s="224" t="s">
        <v>11</v>
      </c>
      <c r="M1" s="224" t="s">
        <v>12</v>
      </c>
      <c r="N1" s="224" t="s">
        <v>13</v>
      </c>
      <c r="O1" s="130" t="s">
        <v>14</v>
      </c>
      <c r="P1" s="130" t="s">
        <v>15</v>
      </c>
      <c r="Q1" s="223" t="s">
        <v>16</v>
      </c>
      <c r="R1" s="224" t="s">
        <v>17</v>
      </c>
      <c r="S1" s="130" t="s">
        <v>18</v>
      </c>
      <c r="T1" s="224" t="s">
        <v>19</v>
      </c>
      <c r="U1" s="130" t="s">
        <v>20</v>
      </c>
      <c r="V1" s="224" t="s">
        <v>21</v>
      </c>
      <c r="W1" s="224" t="s">
        <v>22</v>
      </c>
      <c r="X1" s="225" t="s">
        <v>23</v>
      </c>
      <c r="Y1" s="2" t="s">
        <v>24</v>
      </c>
      <c r="Z1" s="225" t="s">
        <v>25</v>
      </c>
      <c r="AA1" s="224" t="s">
        <v>26</v>
      </c>
      <c r="AB1" s="2" t="s">
        <v>27</v>
      </c>
      <c r="AC1" s="225" t="s">
        <v>28</v>
      </c>
      <c r="AD1" s="226" t="s">
        <v>29</v>
      </c>
      <c r="AE1" s="226" t="s">
        <v>30</v>
      </c>
      <c r="AF1" s="226" t="s">
        <v>31</v>
      </c>
      <c r="AG1" s="227" t="s">
        <v>32</v>
      </c>
      <c r="AH1" s="227" t="s">
        <v>33</v>
      </c>
      <c r="AI1" s="227" t="s">
        <v>34</v>
      </c>
      <c r="AJ1" s="227" t="s">
        <v>35</v>
      </c>
      <c r="AK1" s="227" t="s">
        <v>36</v>
      </c>
      <c r="AL1" s="224" t="s">
        <v>37</v>
      </c>
      <c r="AM1" s="1" t="s">
        <v>38</v>
      </c>
      <c r="AN1" s="228" t="s">
        <v>39</v>
      </c>
      <c r="AO1" s="229" t="s">
        <v>40</v>
      </c>
      <c r="AP1" s="224" t="s">
        <v>41</v>
      </c>
    </row>
    <row r="2" spans="1:42" ht="15" customHeight="1">
      <c r="A2" s="3">
        <v>240</v>
      </c>
      <c r="B2" s="4" t="s">
        <v>42</v>
      </c>
      <c r="C2" s="5" t="s">
        <v>43</v>
      </c>
      <c r="D2" s="6">
        <v>3</v>
      </c>
      <c r="E2" s="7">
        <v>50882</v>
      </c>
      <c r="F2" s="3">
        <f t="shared" ref="F2:F78" si="0">SUM(AG2:AK2)</f>
        <v>1</v>
      </c>
      <c r="G2" s="7"/>
      <c r="H2" s="7"/>
      <c r="I2" s="8">
        <v>2</v>
      </c>
      <c r="J2" s="9" t="s">
        <v>44</v>
      </c>
      <c r="K2" s="10" t="s">
        <v>45</v>
      </c>
      <c r="L2" s="10" t="s">
        <v>46</v>
      </c>
      <c r="M2" s="10" t="s">
        <v>44</v>
      </c>
      <c r="N2" s="10"/>
      <c r="O2" s="10"/>
      <c r="P2" s="10" t="s">
        <v>47</v>
      </c>
      <c r="Q2" s="11" t="s">
        <v>48</v>
      </c>
      <c r="R2" s="10"/>
      <c r="S2" s="10"/>
      <c r="T2" s="10" t="s">
        <v>49</v>
      </c>
      <c r="U2" s="12">
        <v>45400</v>
      </c>
      <c r="V2" s="13" t="str">
        <f t="shared" ref="V2:V561" ca="1" si="1">IF(W2="CONCLUÍDO","CONCLUÍDO",IF(U2="","SEM PACTUAÇÃO",IF(U2&lt;TODAY(),"VENCIDA","EXECUÇÃO")))</f>
        <v>VENCIDA</v>
      </c>
      <c r="W2" s="14" t="str">
        <f>IF(OR(T2="ATA EM VIGÊNCIA",T2="COMODATO",T2="ESTOQUE"),"CONCLUÍDO",IF(Z2&gt;Y2,"ATRASADO",IF(Z2&lt;=Y2,"EM ANDAMENTO")))</f>
        <v>ATRASADO</v>
      </c>
      <c r="X2" s="15">
        <v>45365</v>
      </c>
      <c r="Y2" s="16">
        <f t="shared" ref="Y2:Y92" si="2">X2+180</f>
        <v>45545</v>
      </c>
      <c r="Z2" s="17">
        <v>45590</v>
      </c>
      <c r="AA2" s="18">
        <f t="shared" ref="AA2:AA92" ca="1" si="3">IF(W2="CONCLUÍDO","CONCLUÍDO",IF(Y2="","SEM PACTUAÇÃO",Y2-TODAY()))</f>
        <v>123</v>
      </c>
      <c r="AB2" s="15">
        <v>45655</v>
      </c>
      <c r="AC2" s="12"/>
      <c r="AD2" s="19"/>
      <c r="AE2" s="19"/>
      <c r="AF2" s="19"/>
      <c r="AG2" s="10"/>
      <c r="AH2" s="10"/>
      <c r="AI2" s="10"/>
      <c r="AJ2" s="10"/>
      <c r="AK2" s="10">
        <v>1</v>
      </c>
      <c r="AL2" s="20"/>
      <c r="AM2" s="21"/>
      <c r="AN2" s="21"/>
      <c r="AO2" s="10"/>
      <c r="AP2" s="18">
        <f t="shared" ref="AP2:AP92" ca="1" si="4">IF(ISNUMBER(AA2)=TRUE,AA2,"")</f>
        <v>123</v>
      </c>
    </row>
    <row r="3" spans="1:42" ht="15" customHeight="1">
      <c r="A3" s="22">
        <v>708</v>
      </c>
      <c r="B3" s="4" t="s">
        <v>42</v>
      </c>
      <c r="C3" s="5" t="s">
        <v>50</v>
      </c>
      <c r="D3" s="6">
        <v>3</v>
      </c>
      <c r="E3" s="7">
        <v>50882</v>
      </c>
      <c r="F3" s="3">
        <f t="shared" si="0"/>
        <v>1</v>
      </c>
      <c r="G3" s="7"/>
      <c r="H3" s="7"/>
      <c r="I3" s="8">
        <v>2</v>
      </c>
      <c r="J3" s="9" t="s">
        <v>44</v>
      </c>
      <c r="K3" s="10" t="s">
        <v>45</v>
      </c>
      <c r="L3" s="10" t="s">
        <v>46</v>
      </c>
      <c r="M3" s="10" t="s">
        <v>44</v>
      </c>
      <c r="N3" s="10"/>
      <c r="O3" s="10"/>
      <c r="P3" s="10" t="s">
        <v>47</v>
      </c>
      <c r="Q3" s="11" t="s">
        <v>48</v>
      </c>
      <c r="R3" s="10"/>
      <c r="S3" s="10"/>
      <c r="T3" s="10" t="s">
        <v>49</v>
      </c>
      <c r="U3" s="12">
        <v>45400</v>
      </c>
      <c r="V3" s="13" t="str">
        <f t="shared" ca="1" si="1"/>
        <v>VENCIDA</v>
      </c>
      <c r="W3" s="14" t="s">
        <v>51</v>
      </c>
      <c r="X3" s="15">
        <v>45365</v>
      </c>
      <c r="Y3" s="16">
        <f t="shared" si="2"/>
        <v>45545</v>
      </c>
      <c r="Z3" s="17">
        <v>45590</v>
      </c>
      <c r="AA3" s="18">
        <f t="shared" ca="1" si="3"/>
        <v>123</v>
      </c>
      <c r="AB3" s="15">
        <v>45657</v>
      </c>
      <c r="AC3" s="12"/>
      <c r="AD3" s="19"/>
      <c r="AE3" s="19"/>
      <c r="AF3" s="19"/>
      <c r="AG3" s="10"/>
      <c r="AH3" s="10"/>
      <c r="AI3" s="10"/>
      <c r="AJ3" s="10">
        <v>1</v>
      </c>
      <c r="AK3" s="10"/>
      <c r="AL3" s="20"/>
      <c r="AM3" s="21"/>
      <c r="AN3" s="21"/>
      <c r="AO3" s="10"/>
      <c r="AP3" s="18">
        <f t="shared" ca="1" si="4"/>
        <v>123</v>
      </c>
    </row>
    <row r="4" spans="1:42" ht="15" customHeight="1">
      <c r="A4" s="22">
        <v>1129</v>
      </c>
      <c r="B4" s="4" t="s">
        <v>42</v>
      </c>
      <c r="C4" s="5" t="s">
        <v>52</v>
      </c>
      <c r="D4" s="6">
        <v>3</v>
      </c>
      <c r="E4" s="7">
        <v>50882</v>
      </c>
      <c r="F4" s="3">
        <f t="shared" si="0"/>
        <v>1</v>
      </c>
      <c r="G4" s="7"/>
      <c r="H4" s="7"/>
      <c r="I4" s="8">
        <v>2</v>
      </c>
      <c r="J4" s="9" t="s">
        <v>44</v>
      </c>
      <c r="K4" s="10" t="s">
        <v>45</v>
      </c>
      <c r="L4" s="10" t="s">
        <v>46</v>
      </c>
      <c r="M4" s="10" t="s">
        <v>44</v>
      </c>
      <c r="N4" s="10"/>
      <c r="O4" s="10"/>
      <c r="P4" s="10" t="s">
        <v>47</v>
      </c>
      <c r="Q4" s="11" t="s">
        <v>48</v>
      </c>
      <c r="R4" s="10"/>
      <c r="S4" s="11"/>
      <c r="T4" s="10" t="s">
        <v>49</v>
      </c>
      <c r="U4" s="12">
        <v>45400</v>
      </c>
      <c r="V4" s="13" t="str">
        <f t="shared" ca="1" si="1"/>
        <v>VENCIDA</v>
      </c>
      <c r="W4" s="14" t="s">
        <v>51</v>
      </c>
      <c r="X4" s="15">
        <v>45365</v>
      </c>
      <c r="Y4" s="16">
        <f t="shared" si="2"/>
        <v>45545</v>
      </c>
      <c r="Z4" s="17">
        <v>45590</v>
      </c>
      <c r="AA4" s="18">
        <f t="shared" ca="1" si="3"/>
        <v>123</v>
      </c>
      <c r="AB4" s="15">
        <v>45655</v>
      </c>
      <c r="AC4" s="12"/>
      <c r="AD4" s="19"/>
      <c r="AE4" s="19"/>
      <c r="AF4" s="19"/>
      <c r="AG4" s="10"/>
      <c r="AH4" s="10"/>
      <c r="AI4" s="10">
        <v>1</v>
      </c>
      <c r="AJ4" s="10"/>
      <c r="AK4" s="10"/>
      <c r="AL4" s="20"/>
      <c r="AM4" s="21"/>
      <c r="AN4" s="21"/>
      <c r="AO4" s="10"/>
      <c r="AP4" s="18">
        <f t="shared" ca="1" si="4"/>
        <v>123</v>
      </c>
    </row>
    <row r="5" spans="1:42" ht="15" customHeight="1">
      <c r="A5" s="22">
        <v>241</v>
      </c>
      <c r="B5" s="4" t="s">
        <v>53</v>
      </c>
      <c r="C5" s="5" t="s">
        <v>54</v>
      </c>
      <c r="D5" s="6">
        <v>3</v>
      </c>
      <c r="E5" s="7">
        <v>50882</v>
      </c>
      <c r="F5" s="3">
        <f t="shared" si="0"/>
        <v>1</v>
      </c>
      <c r="G5" s="7"/>
      <c r="H5" s="7"/>
      <c r="I5" s="8">
        <v>2</v>
      </c>
      <c r="J5" s="9" t="s">
        <v>44</v>
      </c>
      <c r="K5" s="10" t="s">
        <v>45</v>
      </c>
      <c r="L5" s="10" t="s">
        <v>46</v>
      </c>
      <c r="M5" s="10" t="s">
        <v>44</v>
      </c>
      <c r="N5" s="10"/>
      <c r="O5" s="10"/>
      <c r="P5" s="10" t="s">
        <v>47</v>
      </c>
      <c r="Q5" s="11" t="s">
        <v>48</v>
      </c>
      <c r="R5" s="10"/>
      <c r="S5" s="10"/>
      <c r="T5" s="10" t="s">
        <v>49</v>
      </c>
      <c r="U5" s="12">
        <v>45400</v>
      </c>
      <c r="V5" s="13" t="str">
        <f t="shared" ca="1" si="1"/>
        <v>VENCIDA</v>
      </c>
      <c r="W5" s="14" t="s">
        <v>51</v>
      </c>
      <c r="X5" s="15">
        <v>45365</v>
      </c>
      <c r="Y5" s="16">
        <f t="shared" si="2"/>
        <v>45545</v>
      </c>
      <c r="Z5" s="17">
        <v>45590</v>
      </c>
      <c r="AA5" s="18">
        <f t="shared" ca="1" si="3"/>
        <v>123</v>
      </c>
      <c r="AB5" s="15">
        <v>45655</v>
      </c>
      <c r="AC5" s="12"/>
      <c r="AD5" s="19"/>
      <c r="AE5" s="19"/>
      <c r="AF5" s="19"/>
      <c r="AG5" s="10"/>
      <c r="AH5" s="10"/>
      <c r="AI5" s="10"/>
      <c r="AJ5" s="10"/>
      <c r="AK5" s="10">
        <v>1</v>
      </c>
      <c r="AL5" s="20"/>
      <c r="AM5" s="21"/>
      <c r="AN5" s="21"/>
      <c r="AO5" s="10"/>
      <c r="AP5" s="18">
        <f t="shared" ca="1" si="4"/>
        <v>123</v>
      </c>
    </row>
    <row r="6" spans="1:42" ht="15" customHeight="1">
      <c r="A6" s="22">
        <v>709</v>
      </c>
      <c r="B6" s="4" t="s">
        <v>53</v>
      </c>
      <c r="C6" s="5" t="s">
        <v>55</v>
      </c>
      <c r="D6" s="6">
        <v>3</v>
      </c>
      <c r="E6" s="7">
        <v>50882</v>
      </c>
      <c r="F6" s="3">
        <f t="shared" si="0"/>
        <v>2</v>
      </c>
      <c r="G6" s="7"/>
      <c r="H6" s="7"/>
      <c r="I6" s="8">
        <v>2</v>
      </c>
      <c r="J6" s="9" t="s">
        <v>44</v>
      </c>
      <c r="K6" s="10" t="s">
        <v>45</v>
      </c>
      <c r="L6" s="10" t="s">
        <v>46</v>
      </c>
      <c r="M6" s="10" t="s">
        <v>44</v>
      </c>
      <c r="N6" s="10"/>
      <c r="O6" s="10"/>
      <c r="P6" s="10" t="s">
        <v>47</v>
      </c>
      <c r="Q6" s="11" t="s">
        <v>48</v>
      </c>
      <c r="R6" s="10"/>
      <c r="S6" s="10"/>
      <c r="T6" s="10" t="s">
        <v>49</v>
      </c>
      <c r="U6" s="12">
        <v>45400</v>
      </c>
      <c r="V6" s="13" t="str">
        <f t="shared" ca="1" si="1"/>
        <v>VENCIDA</v>
      </c>
      <c r="W6" s="14" t="s">
        <v>51</v>
      </c>
      <c r="X6" s="15">
        <v>45365</v>
      </c>
      <c r="Y6" s="16">
        <f t="shared" si="2"/>
        <v>45545</v>
      </c>
      <c r="Z6" s="17">
        <v>45590</v>
      </c>
      <c r="AA6" s="18">
        <f t="shared" ca="1" si="3"/>
        <v>123</v>
      </c>
      <c r="AB6" s="15">
        <v>45655</v>
      </c>
      <c r="AC6" s="12"/>
      <c r="AD6" s="12"/>
      <c r="AE6" s="12"/>
      <c r="AF6" s="12"/>
      <c r="AG6" s="10"/>
      <c r="AH6" s="10"/>
      <c r="AI6" s="10">
        <v>1</v>
      </c>
      <c r="AJ6" s="10">
        <v>1</v>
      </c>
      <c r="AK6" s="10"/>
      <c r="AL6" s="20"/>
      <c r="AM6" s="21"/>
      <c r="AN6" s="21"/>
      <c r="AO6" s="23"/>
      <c r="AP6" s="18">
        <f t="shared" ca="1" si="4"/>
        <v>123</v>
      </c>
    </row>
    <row r="7" spans="1:42" ht="15" customHeight="1">
      <c r="A7" s="22">
        <v>242</v>
      </c>
      <c r="B7" s="4" t="s">
        <v>56</v>
      </c>
      <c r="C7" s="5" t="s">
        <v>57</v>
      </c>
      <c r="D7" s="7"/>
      <c r="E7" s="7">
        <v>50848</v>
      </c>
      <c r="F7" s="3">
        <f t="shared" si="0"/>
        <v>3</v>
      </c>
      <c r="G7" s="7"/>
      <c r="H7" s="7"/>
      <c r="I7" s="8">
        <v>2</v>
      </c>
      <c r="J7" s="9" t="s">
        <v>44</v>
      </c>
      <c r="K7" s="10" t="s">
        <v>45</v>
      </c>
      <c r="L7" s="10" t="s">
        <v>58</v>
      </c>
      <c r="M7" s="10" t="s">
        <v>59</v>
      </c>
      <c r="N7" s="10"/>
      <c r="O7" s="10" t="s">
        <v>60</v>
      </c>
      <c r="P7" s="7" t="s">
        <v>61</v>
      </c>
      <c r="Q7" s="10" t="s">
        <v>62</v>
      </c>
      <c r="R7" s="10"/>
      <c r="S7" s="10" t="s">
        <v>63</v>
      </c>
      <c r="T7" s="10" t="s">
        <v>64</v>
      </c>
      <c r="U7" s="15">
        <v>45410</v>
      </c>
      <c r="V7" s="13" t="str">
        <f t="shared" ca="1" si="1"/>
        <v>VENCIDA</v>
      </c>
      <c r="W7" s="14" t="s">
        <v>51</v>
      </c>
      <c r="X7" s="15">
        <v>45324</v>
      </c>
      <c r="Y7" s="12">
        <f t="shared" si="2"/>
        <v>45504</v>
      </c>
      <c r="Z7" s="17">
        <v>45565</v>
      </c>
      <c r="AA7" s="18">
        <f t="shared" ca="1" si="3"/>
        <v>82</v>
      </c>
      <c r="AB7" s="15">
        <v>45655</v>
      </c>
      <c r="AC7" s="12"/>
      <c r="AD7" s="24"/>
      <c r="AE7" s="24"/>
      <c r="AF7" s="25">
        <v>45286</v>
      </c>
      <c r="AG7" s="10"/>
      <c r="AH7" s="10"/>
      <c r="AI7" s="10">
        <v>1</v>
      </c>
      <c r="AJ7" s="10">
        <v>1</v>
      </c>
      <c r="AK7" s="10">
        <v>1</v>
      </c>
      <c r="AL7" s="20"/>
      <c r="AM7" s="21"/>
      <c r="AN7" s="21"/>
      <c r="AO7" s="10"/>
      <c r="AP7" s="18">
        <f t="shared" ca="1" si="4"/>
        <v>82</v>
      </c>
    </row>
    <row r="8" spans="1:42" ht="15" customHeight="1">
      <c r="A8" s="22">
        <v>243</v>
      </c>
      <c r="B8" s="4" t="s">
        <v>65</v>
      </c>
      <c r="C8" s="5" t="s">
        <v>66</v>
      </c>
      <c r="D8" s="7">
        <v>3</v>
      </c>
      <c r="E8" s="7">
        <v>47295</v>
      </c>
      <c r="F8" s="26">
        <f t="shared" si="0"/>
        <v>2</v>
      </c>
      <c r="G8" s="7"/>
      <c r="H8" s="7"/>
      <c r="I8" s="8">
        <v>2</v>
      </c>
      <c r="J8" s="27" t="s">
        <v>59</v>
      </c>
      <c r="K8" s="10" t="s">
        <v>45</v>
      </c>
      <c r="L8" s="10" t="s">
        <v>67</v>
      </c>
      <c r="M8" s="10" t="s">
        <v>59</v>
      </c>
      <c r="N8" s="10"/>
      <c r="O8" s="10" t="s">
        <v>68</v>
      </c>
      <c r="P8" s="10" t="s">
        <v>47</v>
      </c>
      <c r="Q8" s="10" t="s">
        <v>69</v>
      </c>
      <c r="R8" s="10"/>
      <c r="S8" s="10" t="s">
        <v>59</v>
      </c>
      <c r="T8" s="10" t="s">
        <v>70</v>
      </c>
      <c r="U8" s="15">
        <v>45397</v>
      </c>
      <c r="V8" s="13" t="str">
        <f t="shared" ca="1" si="1"/>
        <v>VENCIDA</v>
      </c>
      <c r="W8" s="14" t="s">
        <v>71</v>
      </c>
      <c r="X8" s="15">
        <v>45329</v>
      </c>
      <c r="Y8" s="12">
        <f t="shared" si="2"/>
        <v>45509</v>
      </c>
      <c r="Z8" s="17">
        <v>45599</v>
      </c>
      <c r="AA8" s="18">
        <f t="shared" ca="1" si="3"/>
        <v>87</v>
      </c>
      <c r="AB8" s="15">
        <v>45655</v>
      </c>
      <c r="AC8" s="12"/>
      <c r="AD8" s="24"/>
      <c r="AE8" s="24"/>
      <c r="AF8" s="25">
        <v>45286</v>
      </c>
      <c r="AG8" s="10"/>
      <c r="AH8" s="10"/>
      <c r="AI8" s="10"/>
      <c r="AJ8" s="10">
        <v>1</v>
      </c>
      <c r="AK8" s="10">
        <v>1</v>
      </c>
      <c r="AL8" s="20"/>
      <c r="AM8" s="21"/>
      <c r="AN8" s="21"/>
      <c r="AO8" s="21"/>
      <c r="AP8" s="18">
        <f t="shared" ca="1" si="4"/>
        <v>87</v>
      </c>
    </row>
    <row r="9" spans="1:42" ht="15" customHeight="1">
      <c r="A9" s="22">
        <v>244</v>
      </c>
      <c r="B9" s="4" t="s">
        <v>72</v>
      </c>
      <c r="C9" s="5" t="s">
        <v>73</v>
      </c>
      <c r="D9" s="7">
        <v>3</v>
      </c>
      <c r="E9" s="7">
        <v>35328</v>
      </c>
      <c r="F9" s="3">
        <f t="shared" si="0"/>
        <v>60</v>
      </c>
      <c r="G9" s="7"/>
      <c r="H9" s="7"/>
      <c r="I9" s="8">
        <v>1</v>
      </c>
      <c r="J9" s="28" t="s">
        <v>74</v>
      </c>
      <c r="K9" s="10" t="s">
        <v>45</v>
      </c>
      <c r="L9" s="10" t="s">
        <v>46</v>
      </c>
      <c r="M9" s="10" t="s">
        <v>44</v>
      </c>
      <c r="N9" s="10"/>
      <c r="O9" s="10"/>
      <c r="P9" s="10" t="s">
        <v>47</v>
      </c>
      <c r="Q9" s="10" t="s">
        <v>48</v>
      </c>
      <c r="R9" s="10"/>
      <c r="S9" s="10"/>
      <c r="T9" s="10" t="s">
        <v>49</v>
      </c>
      <c r="U9" s="12">
        <v>45400</v>
      </c>
      <c r="V9" s="13" t="str">
        <f t="shared" ca="1" si="1"/>
        <v>VENCIDA</v>
      </c>
      <c r="W9" s="14" t="s">
        <v>51</v>
      </c>
      <c r="X9" s="15">
        <v>45365</v>
      </c>
      <c r="Y9" s="16">
        <f t="shared" si="2"/>
        <v>45545</v>
      </c>
      <c r="Z9" s="17">
        <v>45590</v>
      </c>
      <c r="AA9" s="18">
        <f t="shared" ca="1" si="3"/>
        <v>123</v>
      </c>
      <c r="AB9" s="15">
        <v>45655</v>
      </c>
      <c r="AC9" s="12"/>
      <c r="AD9" s="10"/>
      <c r="AE9" s="10"/>
      <c r="AF9" s="25"/>
      <c r="AG9" s="7"/>
      <c r="AH9" s="7"/>
      <c r="AI9" s="10">
        <v>20</v>
      </c>
      <c r="AJ9" s="10">
        <v>20</v>
      </c>
      <c r="AK9" s="10">
        <v>20</v>
      </c>
      <c r="AL9" s="29">
        <v>224.15</v>
      </c>
      <c r="AM9" s="23"/>
      <c r="AN9" s="23" t="s">
        <v>75</v>
      </c>
      <c r="AO9" s="23"/>
      <c r="AP9" s="18">
        <f t="shared" ca="1" si="4"/>
        <v>123</v>
      </c>
    </row>
    <row r="10" spans="1:42" ht="15" customHeight="1">
      <c r="A10" s="22">
        <v>86</v>
      </c>
      <c r="B10" s="4" t="s">
        <v>76</v>
      </c>
      <c r="C10" s="5" t="s">
        <v>77</v>
      </c>
      <c r="D10" s="7"/>
      <c r="E10" s="7">
        <v>31100</v>
      </c>
      <c r="F10" s="3">
        <f t="shared" si="0"/>
        <v>5</v>
      </c>
      <c r="G10" s="7"/>
      <c r="H10" s="7"/>
      <c r="I10" s="8">
        <v>2</v>
      </c>
      <c r="J10" s="28" t="s">
        <v>78</v>
      </c>
      <c r="K10" s="10" t="s">
        <v>79</v>
      </c>
      <c r="L10" s="10" t="s">
        <v>80</v>
      </c>
      <c r="M10" s="10" t="s">
        <v>81</v>
      </c>
      <c r="N10" s="10" t="s">
        <v>81</v>
      </c>
      <c r="O10" s="10" t="s">
        <v>68</v>
      </c>
      <c r="P10" s="10" t="s">
        <v>47</v>
      </c>
      <c r="Q10" s="10" t="s">
        <v>82</v>
      </c>
      <c r="R10" s="10"/>
      <c r="S10" s="10" t="s">
        <v>83</v>
      </c>
      <c r="T10" s="10" t="s">
        <v>84</v>
      </c>
      <c r="U10" s="12"/>
      <c r="V10" s="13" t="str">
        <f t="shared" ca="1" si="1"/>
        <v>CONCLUÍDO</v>
      </c>
      <c r="W10" s="14" t="str">
        <f>IF(OR(T10="ATA EM VIGÊNCIA",T10="COMODATO",T10="ESTOQUE"),"CONCLUÍDO",IF(Z10&gt;Y10,"ATRASADO",IF(Z10&lt;=Y10,"EM ANDAMENTO")))</f>
        <v>CONCLUÍDO</v>
      </c>
      <c r="X10" s="15">
        <v>45019</v>
      </c>
      <c r="Y10" s="12">
        <f t="shared" si="2"/>
        <v>45199</v>
      </c>
      <c r="Z10" s="17">
        <v>45596</v>
      </c>
      <c r="AA10" s="18" t="str">
        <f t="shared" ca="1" si="3"/>
        <v>CONCLUÍDO</v>
      </c>
      <c r="AB10" s="15">
        <v>45655</v>
      </c>
      <c r="AC10" s="12">
        <v>45596</v>
      </c>
      <c r="AD10" s="10" t="s">
        <v>85</v>
      </c>
      <c r="AE10" s="10">
        <v>30</v>
      </c>
      <c r="AF10" s="25">
        <v>45314</v>
      </c>
      <c r="AG10" s="7">
        <v>1</v>
      </c>
      <c r="AH10" s="7">
        <v>1</v>
      </c>
      <c r="AI10" s="10">
        <v>1</v>
      </c>
      <c r="AJ10" s="10">
        <v>1</v>
      </c>
      <c r="AK10" s="10">
        <v>1</v>
      </c>
      <c r="AL10" s="29" t="s">
        <v>86</v>
      </c>
      <c r="AM10" s="23"/>
      <c r="AN10" s="23" t="s">
        <v>87</v>
      </c>
      <c r="AO10" s="23"/>
      <c r="AP10" s="30" t="str">
        <f t="shared" ca="1" si="4"/>
        <v/>
      </c>
    </row>
    <row r="11" spans="1:42" ht="15.75" customHeight="1">
      <c r="A11" s="22">
        <v>246</v>
      </c>
      <c r="B11" s="4" t="s">
        <v>88</v>
      </c>
      <c r="C11" s="5" t="s">
        <v>89</v>
      </c>
      <c r="D11" s="6"/>
      <c r="E11" s="7">
        <v>50895</v>
      </c>
      <c r="F11" s="3">
        <f t="shared" si="0"/>
        <v>12</v>
      </c>
      <c r="G11" s="7"/>
      <c r="H11" s="7"/>
      <c r="I11" s="8">
        <v>2</v>
      </c>
      <c r="J11" s="9" t="s">
        <v>44</v>
      </c>
      <c r="K11" s="10" t="s">
        <v>45</v>
      </c>
      <c r="L11" s="10" t="s">
        <v>90</v>
      </c>
      <c r="M11" s="10" t="s">
        <v>59</v>
      </c>
      <c r="N11" s="10"/>
      <c r="O11" s="10" t="s">
        <v>68</v>
      </c>
      <c r="P11" s="10" t="s">
        <v>47</v>
      </c>
      <c r="Q11" s="11" t="s">
        <v>69</v>
      </c>
      <c r="R11" s="10"/>
      <c r="S11" s="10" t="s">
        <v>59</v>
      </c>
      <c r="T11" s="10" t="s">
        <v>70</v>
      </c>
      <c r="U11" s="15">
        <v>45397</v>
      </c>
      <c r="V11" s="13" t="str">
        <f t="shared" ca="1" si="1"/>
        <v>VENCIDA</v>
      </c>
      <c r="W11" s="14" t="s">
        <v>71</v>
      </c>
      <c r="X11" s="15">
        <v>45329</v>
      </c>
      <c r="Y11" s="12">
        <f t="shared" si="2"/>
        <v>45509</v>
      </c>
      <c r="Z11" s="17">
        <v>45599</v>
      </c>
      <c r="AA11" s="18">
        <f t="shared" ca="1" si="3"/>
        <v>87</v>
      </c>
      <c r="AB11" s="15">
        <v>45655</v>
      </c>
      <c r="AC11" s="12"/>
      <c r="AD11" s="19"/>
      <c r="AE11" s="19"/>
      <c r="AF11" s="19">
        <v>45286</v>
      </c>
      <c r="AG11" s="10"/>
      <c r="AH11" s="10"/>
      <c r="AI11" s="10">
        <v>4</v>
      </c>
      <c r="AJ11" s="10">
        <v>4</v>
      </c>
      <c r="AK11" s="10">
        <v>4</v>
      </c>
      <c r="AL11" s="20"/>
      <c r="AM11" s="21"/>
      <c r="AN11" s="21" t="s">
        <v>91</v>
      </c>
      <c r="AO11" s="10"/>
      <c r="AP11" s="18">
        <f t="shared" ca="1" si="4"/>
        <v>87</v>
      </c>
    </row>
    <row r="12" spans="1:42" ht="15" customHeight="1">
      <c r="A12" s="22">
        <v>247</v>
      </c>
      <c r="B12" s="4" t="s">
        <v>92</v>
      </c>
      <c r="C12" s="5" t="s">
        <v>93</v>
      </c>
      <c r="D12" s="6"/>
      <c r="E12" s="7">
        <v>50895</v>
      </c>
      <c r="F12" s="3">
        <f t="shared" si="0"/>
        <v>6</v>
      </c>
      <c r="G12" s="7"/>
      <c r="H12" s="7"/>
      <c r="I12" s="8">
        <v>1</v>
      </c>
      <c r="J12" s="9" t="s">
        <v>44</v>
      </c>
      <c r="K12" s="10" t="s">
        <v>45</v>
      </c>
      <c r="L12" s="10" t="s">
        <v>90</v>
      </c>
      <c r="M12" s="10" t="s">
        <v>59</v>
      </c>
      <c r="N12" s="10"/>
      <c r="O12" s="10" t="s">
        <v>68</v>
      </c>
      <c r="P12" s="10" t="s">
        <v>47</v>
      </c>
      <c r="Q12" s="11" t="s">
        <v>69</v>
      </c>
      <c r="R12" s="10"/>
      <c r="S12" s="10" t="s">
        <v>59</v>
      </c>
      <c r="T12" s="10" t="s">
        <v>70</v>
      </c>
      <c r="U12" s="15">
        <v>45397</v>
      </c>
      <c r="V12" s="13" t="str">
        <f t="shared" ca="1" si="1"/>
        <v>VENCIDA</v>
      </c>
      <c r="W12" s="14" t="s">
        <v>71</v>
      </c>
      <c r="X12" s="15">
        <v>45329</v>
      </c>
      <c r="Y12" s="12">
        <f t="shared" si="2"/>
        <v>45509</v>
      </c>
      <c r="Z12" s="17">
        <v>45599</v>
      </c>
      <c r="AA12" s="18">
        <f t="shared" ca="1" si="3"/>
        <v>87</v>
      </c>
      <c r="AB12" s="15">
        <v>45655</v>
      </c>
      <c r="AC12" s="12"/>
      <c r="AD12" s="19"/>
      <c r="AE12" s="19"/>
      <c r="AF12" s="19">
        <v>45286</v>
      </c>
      <c r="AG12" s="10"/>
      <c r="AH12" s="10"/>
      <c r="AI12" s="10">
        <v>2</v>
      </c>
      <c r="AJ12" s="10">
        <v>2</v>
      </c>
      <c r="AK12" s="10">
        <v>2</v>
      </c>
      <c r="AL12" s="20"/>
      <c r="AM12" s="21"/>
      <c r="AN12" s="21" t="s">
        <v>91</v>
      </c>
      <c r="AO12" s="10"/>
      <c r="AP12" s="18">
        <f t="shared" ca="1" si="4"/>
        <v>87</v>
      </c>
    </row>
    <row r="13" spans="1:42" ht="15" customHeight="1">
      <c r="A13" s="22">
        <v>715</v>
      </c>
      <c r="B13" s="4" t="s">
        <v>92</v>
      </c>
      <c r="C13" s="5" t="s">
        <v>94</v>
      </c>
      <c r="D13" s="6"/>
      <c r="E13" s="7">
        <v>50895</v>
      </c>
      <c r="F13" s="3">
        <f t="shared" si="0"/>
        <v>6</v>
      </c>
      <c r="G13" s="7"/>
      <c r="H13" s="7"/>
      <c r="I13" s="8">
        <v>1</v>
      </c>
      <c r="J13" s="9" t="s">
        <v>44</v>
      </c>
      <c r="K13" s="10" t="s">
        <v>45</v>
      </c>
      <c r="L13" s="10" t="s">
        <v>90</v>
      </c>
      <c r="M13" s="10" t="s">
        <v>59</v>
      </c>
      <c r="N13" s="10"/>
      <c r="O13" s="10" t="s">
        <v>68</v>
      </c>
      <c r="P13" s="10" t="s">
        <v>47</v>
      </c>
      <c r="Q13" s="11" t="s">
        <v>69</v>
      </c>
      <c r="R13" s="10"/>
      <c r="S13" s="10" t="s">
        <v>59</v>
      </c>
      <c r="T13" s="10" t="s">
        <v>70</v>
      </c>
      <c r="U13" s="15">
        <v>45397</v>
      </c>
      <c r="V13" s="13" t="str">
        <f t="shared" ca="1" si="1"/>
        <v>VENCIDA</v>
      </c>
      <c r="W13" s="14" t="s">
        <v>71</v>
      </c>
      <c r="X13" s="15">
        <v>45329</v>
      </c>
      <c r="Y13" s="12">
        <f t="shared" si="2"/>
        <v>45509</v>
      </c>
      <c r="Z13" s="17">
        <v>45599</v>
      </c>
      <c r="AA13" s="18">
        <f t="shared" ca="1" si="3"/>
        <v>87</v>
      </c>
      <c r="AB13" s="15">
        <v>45655</v>
      </c>
      <c r="AC13" s="12"/>
      <c r="AD13" s="19"/>
      <c r="AE13" s="19"/>
      <c r="AF13" s="19">
        <v>45286</v>
      </c>
      <c r="AG13" s="10"/>
      <c r="AH13" s="10"/>
      <c r="AI13" s="10">
        <v>2</v>
      </c>
      <c r="AJ13" s="10">
        <v>2</v>
      </c>
      <c r="AK13" s="10">
        <v>2</v>
      </c>
      <c r="AL13" s="20"/>
      <c r="AM13" s="21"/>
      <c r="AN13" s="21" t="s">
        <v>91</v>
      </c>
      <c r="AO13" s="10"/>
      <c r="AP13" s="18">
        <f t="shared" ca="1" si="4"/>
        <v>87</v>
      </c>
    </row>
    <row r="14" spans="1:42" ht="15" customHeight="1">
      <c r="A14" s="22">
        <v>717</v>
      </c>
      <c r="B14" s="4" t="s">
        <v>92</v>
      </c>
      <c r="C14" s="5" t="s">
        <v>95</v>
      </c>
      <c r="D14" s="6"/>
      <c r="E14" s="7">
        <v>50895</v>
      </c>
      <c r="F14" s="3">
        <f t="shared" si="0"/>
        <v>6</v>
      </c>
      <c r="G14" s="7"/>
      <c r="H14" s="7"/>
      <c r="I14" s="8">
        <v>1</v>
      </c>
      <c r="J14" s="9" t="s">
        <v>44</v>
      </c>
      <c r="K14" s="10" t="s">
        <v>45</v>
      </c>
      <c r="L14" s="10" t="s">
        <v>90</v>
      </c>
      <c r="M14" s="10" t="s">
        <v>59</v>
      </c>
      <c r="N14" s="10"/>
      <c r="O14" s="10" t="s">
        <v>68</v>
      </c>
      <c r="P14" s="10" t="s">
        <v>47</v>
      </c>
      <c r="Q14" s="11" t="s">
        <v>69</v>
      </c>
      <c r="R14" s="10"/>
      <c r="S14" s="10" t="s">
        <v>59</v>
      </c>
      <c r="T14" s="10" t="s">
        <v>70</v>
      </c>
      <c r="U14" s="15">
        <v>45397</v>
      </c>
      <c r="V14" s="13" t="str">
        <f t="shared" ca="1" si="1"/>
        <v>VENCIDA</v>
      </c>
      <c r="W14" s="14" t="s">
        <v>71</v>
      </c>
      <c r="X14" s="15">
        <v>45329</v>
      </c>
      <c r="Y14" s="12">
        <f t="shared" si="2"/>
        <v>45509</v>
      </c>
      <c r="Z14" s="17">
        <v>45599</v>
      </c>
      <c r="AA14" s="18">
        <f t="shared" ca="1" si="3"/>
        <v>87</v>
      </c>
      <c r="AB14" s="15">
        <v>45655</v>
      </c>
      <c r="AC14" s="12"/>
      <c r="AD14" s="19"/>
      <c r="AE14" s="19"/>
      <c r="AF14" s="19">
        <v>45286</v>
      </c>
      <c r="AG14" s="10"/>
      <c r="AH14" s="10"/>
      <c r="AI14" s="10">
        <v>2</v>
      </c>
      <c r="AJ14" s="10">
        <v>2</v>
      </c>
      <c r="AK14" s="10">
        <v>2</v>
      </c>
      <c r="AL14" s="20"/>
      <c r="AM14" s="21"/>
      <c r="AN14" s="21" t="s">
        <v>91</v>
      </c>
      <c r="AO14" s="10"/>
      <c r="AP14" s="18">
        <f t="shared" ca="1" si="4"/>
        <v>87</v>
      </c>
    </row>
    <row r="15" spans="1:42" ht="15" customHeight="1">
      <c r="A15" s="22">
        <v>1134</v>
      </c>
      <c r="B15" s="4" t="s">
        <v>92</v>
      </c>
      <c r="C15" s="5" t="s">
        <v>96</v>
      </c>
      <c r="D15" s="6"/>
      <c r="E15" s="7">
        <v>50895</v>
      </c>
      <c r="F15" s="3">
        <f t="shared" si="0"/>
        <v>6</v>
      </c>
      <c r="G15" s="7"/>
      <c r="H15" s="7"/>
      <c r="I15" s="8">
        <v>1</v>
      </c>
      <c r="J15" s="9" t="s">
        <v>44</v>
      </c>
      <c r="K15" s="10" t="s">
        <v>45</v>
      </c>
      <c r="L15" s="10" t="s">
        <v>90</v>
      </c>
      <c r="M15" s="10" t="s">
        <v>59</v>
      </c>
      <c r="N15" s="10"/>
      <c r="O15" s="10" t="s">
        <v>68</v>
      </c>
      <c r="P15" s="10" t="s">
        <v>47</v>
      </c>
      <c r="Q15" s="30" t="s">
        <v>69</v>
      </c>
      <c r="R15" s="10"/>
      <c r="S15" s="10" t="s">
        <v>59</v>
      </c>
      <c r="T15" s="10" t="s">
        <v>70</v>
      </c>
      <c r="U15" s="15">
        <v>45397</v>
      </c>
      <c r="V15" s="13" t="str">
        <f t="shared" ca="1" si="1"/>
        <v>VENCIDA</v>
      </c>
      <c r="W15" s="14" t="s">
        <v>71</v>
      </c>
      <c r="X15" s="15">
        <v>45329</v>
      </c>
      <c r="Y15" s="12">
        <f t="shared" si="2"/>
        <v>45509</v>
      </c>
      <c r="Z15" s="17">
        <v>45599</v>
      </c>
      <c r="AA15" s="18">
        <f t="shared" ca="1" si="3"/>
        <v>87</v>
      </c>
      <c r="AB15" s="15">
        <v>45655</v>
      </c>
      <c r="AC15" s="12"/>
      <c r="AD15" s="12"/>
      <c r="AE15" s="12"/>
      <c r="AF15" s="12">
        <v>45286</v>
      </c>
      <c r="AG15" s="10"/>
      <c r="AH15" s="10"/>
      <c r="AI15" s="10">
        <v>2</v>
      </c>
      <c r="AJ15" s="10">
        <v>2</v>
      </c>
      <c r="AK15" s="10">
        <v>2</v>
      </c>
      <c r="AL15" s="20"/>
      <c r="AM15" s="21"/>
      <c r="AN15" s="21" t="s">
        <v>91</v>
      </c>
      <c r="AO15" s="23"/>
      <c r="AP15" s="18">
        <f t="shared" ca="1" si="4"/>
        <v>87</v>
      </c>
    </row>
    <row r="16" spans="1:42" ht="15" customHeight="1">
      <c r="A16" s="22">
        <v>249</v>
      </c>
      <c r="B16" s="4" t="s">
        <v>97</v>
      </c>
      <c r="C16" s="5" t="s">
        <v>98</v>
      </c>
      <c r="D16" s="6"/>
      <c r="E16" s="7">
        <v>50895</v>
      </c>
      <c r="F16" s="3">
        <f t="shared" si="0"/>
        <v>9</v>
      </c>
      <c r="G16" s="7"/>
      <c r="H16" s="7"/>
      <c r="I16" s="8">
        <v>2</v>
      </c>
      <c r="J16" s="9" t="s">
        <v>44</v>
      </c>
      <c r="K16" s="10" t="s">
        <v>45</v>
      </c>
      <c r="L16" s="10" t="s">
        <v>90</v>
      </c>
      <c r="M16" s="10" t="s">
        <v>59</v>
      </c>
      <c r="N16" s="10"/>
      <c r="O16" s="10" t="s">
        <v>68</v>
      </c>
      <c r="P16" s="10" t="s">
        <v>47</v>
      </c>
      <c r="Q16" s="11" t="s">
        <v>69</v>
      </c>
      <c r="R16" s="10"/>
      <c r="S16" s="10" t="s">
        <v>59</v>
      </c>
      <c r="T16" s="10" t="s">
        <v>70</v>
      </c>
      <c r="U16" s="15">
        <v>45397</v>
      </c>
      <c r="V16" s="13" t="str">
        <f t="shared" ca="1" si="1"/>
        <v>VENCIDA</v>
      </c>
      <c r="W16" s="14" t="s">
        <v>71</v>
      </c>
      <c r="X16" s="15">
        <v>45329</v>
      </c>
      <c r="Y16" s="12">
        <f t="shared" si="2"/>
        <v>45509</v>
      </c>
      <c r="Z16" s="17">
        <v>45599</v>
      </c>
      <c r="AA16" s="18">
        <f t="shared" ca="1" si="3"/>
        <v>87</v>
      </c>
      <c r="AB16" s="15">
        <v>45655</v>
      </c>
      <c r="AC16" s="12"/>
      <c r="AD16" s="19"/>
      <c r="AE16" s="19"/>
      <c r="AF16" s="19">
        <v>45286</v>
      </c>
      <c r="AG16" s="10"/>
      <c r="AH16" s="10"/>
      <c r="AI16" s="10">
        <v>3</v>
      </c>
      <c r="AJ16" s="10">
        <v>3</v>
      </c>
      <c r="AK16" s="10">
        <v>3</v>
      </c>
      <c r="AL16" s="20"/>
      <c r="AM16" s="21"/>
      <c r="AN16" s="21" t="s">
        <v>91</v>
      </c>
      <c r="AO16" s="10"/>
      <c r="AP16" s="18">
        <f t="shared" ca="1" si="4"/>
        <v>87</v>
      </c>
    </row>
    <row r="17" spans="1:42" ht="15" customHeight="1">
      <c r="A17" s="22">
        <v>1138</v>
      </c>
      <c r="B17" s="4" t="s">
        <v>99</v>
      </c>
      <c r="C17" s="5" t="s">
        <v>100</v>
      </c>
      <c r="D17" s="7"/>
      <c r="E17" s="7">
        <v>50895</v>
      </c>
      <c r="F17" s="3">
        <f t="shared" si="0"/>
        <v>9</v>
      </c>
      <c r="G17" s="7"/>
      <c r="H17" s="7"/>
      <c r="I17" s="8">
        <v>2</v>
      </c>
      <c r="J17" s="28" t="s">
        <v>44</v>
      </c>
      <c r="K17" s="10" t="s">
        <v>45</v>
      </c>
      <c r="L17" s="10" t="s">
        <v>90</v>
      </c>
      <c r="M17" s="10" t="s">
        <v>59</v>
      </c>
      <c r="N17" s="10"/>
      <c r="O17" s="10" t="s">
        <v>68</v>
      </c>
      <c r="P17" s="10" t="s">
        <v>47</v>
      </c>
      <c r="Q17" s="10" t="s">
        <v>69</v>
      </c>
      <c r="R17" s="10"/>
      <c r="S17" s="10" t="s">
        <v>59</v>
      </c>
      <c r="T17" s="10" t="s">
        <v>70</v>
      </c>
      <c r="U17" s="15">
        <v>45397</v>
      </c>
      <c r="V17" s="13" t="str">
        <f t="shared" ca="1" si="1"/>
        <v>VENCIDA</v>
      </c>
      <c r="W17" s="14" t="s">
        <v>71</v>
      </c>
      <c r="X17" s="15">
        <v>45329</v>
      </c>
      <c r="Y17" s="12">
        <f t="shared" si="2"/>
        <v>45509</v>
      </c>
      <c r="Z17" s="17">
        <v>45599</v>
      </c>
      <c r="AA17" s="18">
        <f t="shared" ca="1" si="3"/>
        <v>87</v>
      </c>
      <c r="AB17" s="15">
        <v>45655</v>
      </c>
      <c r="AC17" s="12"/>
      <c r="AD17" s="10"/>
      <c r="AE17" s="10"/>
      <c r="AF17" s="25">
        <v>45286</v>
      </c>
      <c r="AG17" s="7"/>
      <c r="AH17" s="7"/>
      <c r="AI17" s="10">
        <v>3</v>
      </c>
      <c r="AJ17" s="10">
        <v>3</v>
      </c>
      <c r="AK17" s="10">
        <v>3</v>
      </c>
      <c r="AL17" s="29"/>
      <c r="AM17" s="23"/>
      <c r="AN17" s="23" t="s">
        <v>91</v>
      </c>
      <c r="AO17" s="23"/>
      <c r="AP17" s="18">
        <f t="shared" ca="1" si="4"/>
        <v>87</v>
      </c>
    </row>
    <row r="18" spans="1:42" ht="15" customHeight="1">
      <c r="A18" s="22">
        <v>87</v>
      </c>
      <c r="B18" s="4" t="s">
        <v>101</v>
      </c>
      <c r="C18" s="5"/>
      <c r="D18" s="7"/>
      <c r="E18" s="7">
        <v>14611</v>
      </c>
      <c r="F18" s="3">
        <f t="shared" si="0"/>
        <v>7</v>
      </c>
      <c r="G18" s="7">
        <v>0</v>
      </c>
      <c r="H18" s="7"/>
      <c r="I18" s="8">
        <v>1</v>
      </c>
      <c r="J18" s="31" t="s">
        <v>102</v>
      </c>
      <c r="K18" s="10" t="s">
        <v>103</v>
      </c>
      <c r="L18" s="10" t="s">
        <v>104</v>
      </c>
      <c r="M18" s="10" t="s">
        <v>102</v>
      </c>
      <c r="N18" s="10" t="s">
        <v>102</v>
      </c>
      <c r="O18" s="10" t="s">
        <v>68</v>
      </c>
      <c r="P18" s="10" t="s">
        <v>47</v>
      </c>
      <c r="Q18" s="10" t="s">
        <v>105</v>
      </c>
      <c r="R18" s="10"/>
      <c r="S18" s="10" t="s">
        <v>102</v>
      </c>
      <c r="T18" s="10" t="s">
        <v>84</v>
      </c>
      <c r="U18" s="12"/>
      <c r="V18" s="13" t="str">
        <f t="shared" ca="1" si="1"/>
        <v>CONCLUÍDO</v>
      </c>
      <c r="W18" s="32" t="s">
        <v>106</v>
      </c>
      <c r="X18" s="15">
        <v>44831</v>
      </c>
      <c r="Y18" s="12">
        <f t="shared" si="2"/>
        <v>45011</v>
      </c>
      <c r="Z18" s="17">
        <v>45664</v>
      </c>
      <c r="AA18" s="18" t="str">
        <f t="shared" ca="1" si="3"/>
        <v>CONCLUÍDO</v>
      </c>
      <c r="AB18" s="15">
        <v>45664</v>
      </c>
      <c r="AC18" s="33">
        <v>45382</v>
      </c>
      <c r="AD18" s="34" t="s">
        <v>107</v>
      </c>
      <c r="AE18" s="34">
        <v>80</v>
      </c>
      <c r="AF18" s="25">
        <v>45286</v>
      </c>
      <c r="AG18" s="10"/>
      <c r="AH18" s="10">
        <v>7</v>
      </c>
      <c r="AI18" s="10"/>
      <c r="AJ18" s="10"/>
      <c r="AK18" s="10"/>
      <c r="AL18" s="29" t="s">
        <v>108</v>
      </c>
      <c r="AM18" s="23"/>
      <c r="AN18" s="23" t="s">
        <v>109</v>
      </c>
      <c r="AO18" s="10"/>
      <c r="AP18" s="30" t="str">
        <f t="shared" ca="1" si="4"/>
        <v/>
      </c>
    </row>
    <row r="19" spans="1:42" ht="15" customHeight="1">
      <c r="A19" s="22">
        <v>251</v>
      </c>
      <c r="B19" s="4" t="s">
        <v>110</v>
      </c>
      <c r="C19" s="5" t="s">
        <v>111</v>
      </c>
      <c r="D19" s="7"/>
      <c r="E19" s="7">
        <v>18713</v>
      </c>
      <c r="F19" s="3">
        <f t="shared" si="0"/>
        <v>23</v>
      </c>
      <c r="G19" s="7">
        <v>146</v>
      </c>
      <c r="H19" s="7" t="s">
        <v>112</v>
      </c>
      <c r="I19" s="8">
        <v>3</v>
      </c>
      <c r="J19" s="28" t="s">
        <v>78</v>
      </c>
      <c r="K19" s="10" t="s">
        <v>45</v>
      </c>
      <c r="L19" s="10" t="s">
        <v>113</v>
      </c>
      <c r="M19" s="10" t="s">
        <v>81</v>
      </c>
      <c r="N19" s="10"/>
      <c r="O19" s="10"/>
      <c r="P19" s="10" t="s">
        <v>47</v>
      </c>
      <c r="Q19" s="7" t="s">
        <v>114</v>
      </c>
      <c r="R19" s="10"/>
      <c r="S19" s="10"/>
      <c r="T19" s="10" t="s">
        <v>115</v>
      </c>
      <c r="U19" s="12"/>
      <c r="V19" s="13" t="str">
        <f t="shared" ca="1" si="1"/>
        <v>CONCLUÍDO</v>
      </c>
      <c r="W19" s="35" t="s">
        <v>106</v>
      </c>
      <c r="X19" s="15">
        <v>45380</v>
      </c>
      <c r="Y19" s="12">
        <f t="shared" si="2"/>
        <v>45560</v>
      </c>
      <c r="Z19" s="17"/>
      <c r="AA19" s="18" t="str">
        <f t="shared" ca="1" si="3"/>
        <v>CONCLUÍDO</v>
      </c>
      <c r="AB19" s="15">
        <v>45655</v>
      </c>
      <c r="AC19" s="12"/>
      <c r="AD19" s="10"/>
      <c r="AE19" s="19"/>
      <c r="AF19" s="25">
        <v>45314</v>
      </c>
      <c r="AG19" s="7">
        <v>2</v>
      </c>
      <c r="AH19" s="7">
        <v>20</v>
      </c>
      <c r="AI19" s="10"/>
      <c r="AJ19" s="10"/>
      <c r="AK19" s="10">
        <v>1</v>
      </c>
      <c r="AL19" s="29" t="s">
        <v>116</v>
      </c>
      <c r="AM19" s="23"/>
      <c r="AN19" s="36" t="s">
        <v>117</v>
      </c>
      <c r="AO19" s="23" t="s">
        <v>118</v>
      </c>
      <c r="AP19" s="30" t="str">
        <f t="shared" ca="1" si="4"/>
        <v/>
      </c>
    </row>
    <row r="20" spans="1:42" ht="15" customHeight="1">
      <c r="A20" s="22">
        <v>252</v>
      </c>
      <c r="B20" s="4" t="s">
        <v>119</v>
      </c>
      <c r="C20" s="5" t="s">
        <v>120</v>
      </c>
      <c r="D20" s="7"/>
      <c r="E20" s="7">
        <v>18714</v>
      </c>
      <c r="F20" s="3">
        <f t="shared" si="0"/>
        <v>23</v>
      </c>
      <c r="G20" s="7">
        <v>23</v>
      </c>
      <c r="H20" s="7"/>
      <c r="I20" s="37">
        <v>44927</v>
      </c>
      <c r="J20" s="28" t="s">
        <v>78</v>
      </c>
      <c r="K20" s="10" t="s">
        <v>45</v>
      </c>
      <c r="L20" s="10" t="s">
        <v>113</v>
      </c>
      <c r="M20" s="10" t="s">
        <v>81</v>
      </c>
      <c r="N20" s="10"/>
      <c r="O20" s="10"/>
      <c r="P20" s="10" t="s">
        <v>47</v>
      </c>
      <c r="Q20" s="7" t="s">
        <v>114</v>
      </c>
      <c r="R20" s="10" t="s">
        <v>121</v>
      </c>
      <c r="S20" s="10"/>
      <c r="T20" s="10" t="s">
        <v>115</v>
      </c>
      <c r="U20" s="12"/>
      <c r="V20" s="13" t="str">
        <f t="shared" ca="1" si="1"/>
        <v>CONCLUÍDO</v>
      </c>
      <c r="W20" s="38" t="s">
        <v>106</v>
      </c>
      <c r="X20" s="15">
        <v>45380</v>
      </c>
      <c r="Y20" s="12">
        <f t="shared" si="2"/>
        <v>45560</v>
      </c>
      <c r="Z20" s="17"/>
      <c r="AA20" s="18" t="str">
        <f t="shared" ca="1" si="3"/>
        <v>CONCLUÍDO</v>
      </c>
      <c r="AB20" s="15">
        <v>45655</v>
      </c>
      <c r="AC20" s="12"/>
      <c r="AD20" s="10"/>
      <c r="AE20" s="10"/>
      <c r="AF20" s="25">
        <v>45314</v>
      </c>
      <c r="AG20" s="7">
        <v>2</v>
      </c>
      <c r="AH20" s="7">
        <v>20</v>
      </c>
      <c r="AI20" s="10"/>
      <c r="AJ20" s="10"/>
      <c r="AK20" s="10">
        <v>1</v>
      </c>
      <c r="AL20" s="29" t="s">
        <v>122</v>
      </c>
      <c r="AM20" s="23"/>
      <c r="AN20" s="23" t="s">
        <v>123</v>
      </c>
      <c r="AO20" s="23" t="s">
        <v>118</v>
      </c>
      <c r="AP20" s="30" t="str">
        <f t="shared" ca="1" si="4"/>
        <v/>
      </c>
    </row>
    <row r="21" spans="1:42" ht="15" customHeight="1">
      <c r="A21" s="22">
        <v>253</v>
      </c>
      <c r="B21" s="4" t="s">
        <v>124</v>
      </c>
      <c r="C21" s="5" t="s">
        <v>125</v>
      </c>
      <c r="D21" s="7"/>
      <c r="E21" s="7">
        <v>18784</v>
      </c>
      <c r="F21" s="3">
        <f t="shared" si="0"/>
        <v>20</v>
      </c>
      <c r="G21" s="7">
        <v>20</v>
      </c>
      <c r="H21" s="7"/>
      <c r="I21" s="37">
        <v>44927</v>
      </c>
      <c r="J21" s="28" t="s">
        <v>78</v>
      </c>
      <c r="K21" s="10" t="s">
        <v>45</v>
      </c>
      <c r="L21" s="10" t="s">
        <v>113</v>
      </c>
      <c r="M21" s="10" t="s">
        <v>81</v>
      </c>
      <c r="N21" s="10"/>
      <c r="O21" s="10"/>
      <c r="P21" s="10" t="s">
        <v>47</v>
      </c>
      <c r="Q21" s="7" t="s">
        <v>114</v>
      </c>
      <c r="R21" s="10" t="s">
        <v>121</v>
      </c>
      <c r="S21" s="10"/>
      <c r="T21" s="10" t="s">
        <v>115</v>
      </c>
      <c r="U21" s="12"/>
      <c r="V21" s="13" t="str">
        <f t="shared" ca="1" si="1"/>
        <v>CONCLUÍDO</v>
      </c>
      <c r="W21" s="38" t="s">
        <v>106</v>
      </c>
      <c r="X21" s="15">
        <v>45380</v>
      </c>
      <c r="Y21" s="12">
        <f t="shared" si="2"/>
        <v>45560</v>
      </c>
      <c r="Z21" s="17"/>
      <c r="AA21" s="18" t="str">
        <f t="shared" ca="1" si="3"/>
        <v>CONCLUÍDO</v>
      </c>
      <c r="AB21" s="15">
        <v>45664</v>
      </c>
      <c r="AC21" s="12"/>
      <c r="AD21" s="39"/>
      <c r="AE21" s="39"/>
      <c r="AF21" s="25">
        <v>45314</v>
      </c>
      <c r="AG21" s="7">
        <v>0</v>
      </c>
      <c r="AH21" s="7">
        <v>20</v>
      </c>
      <c r="AI21" s="10"/>
      <c r="AJ21" s="10"/>
      <c r="AK21" s="10"/>
      <c r="AL21" s="29" t="s">
        <v>126</v>
      </c>
      <c r="AM21" s="23"/>
      <c r="AN21" s="23" t="s">
        <v>127</v>
      </c>
      <c r="AO21" s="23" t="s">
        <v>118</v>
      </c>
      <c r="AP21" s="30" t="str">
        <f t="shared" ca="1" si="4"/>
        <v/>
      </c>
    </row>
    <row r="22" spans="1:42" ht="15" customHeight="1">
      <c r="A22" s="22">
        <v>719</v>
      </c>
      <c r="B22" s="4" t="s">
        <v>128</v>
      </c>
      <c r="C22" s="5" t="s">
        <v>129</v>
      </c>
      <c r="D22" s="7"/>
      <c r="E22" s="7">
        <v>51283</v>
      </c>
      <c r="F22" s="3">
        <f t="shared" si="0"/>
        <v>15</v>
      </c>
      <c r="G22" s="7"/>
      <c r="H22" s="7"/>
      <c r="I22" s="8">
        <v>1</v>
      </c>
      <c r="J22" s="27" t="s">
        <v>59</v>
      </c>
      <c r="K22" s="10" t="s">
        <v>45</v>
      </c>
      <c r="L22" s="10" t="s">
        <v>130</v>
      </c>
      <c r="M22" s="10" t="s">
        <v>59</v>
      </c>
      <c r="N22" s="10"/>
      <c r="O22" s="10" t="s">
        <v>68</v>
      </c>
      <c r="P22" s="10" t="s">
        <v>47</v>
      </c>
      <c r="Q22" s="10" t="s">
        <v>131</v>
      </c>
      <c r="R22" s="10"/>
      <c r="S22" s="10" t="s">
        <v>63</v>
      </c>
      <c r="T22" s="10" t="s">
        <v>70</v>
      </c>
      <c r="U22" s="15">
        <v>45397</v>
      </c>
      <c r="V22" s="13" t="str">
        <f t="shared" ca="1" si="1"/>
        <v>VENCIDA</v>
      </c>
      <c r="W22" s="14" t="s">
        <v>51</v>
      </c>
      <c r="X22" s="15">
        <v>45345</v>
      </c>
      <c r="Y22" s="12">
        <f t="shared" si="2"/>
        <v>45525</v>
      </c>
      <c r="Z22" s="17">
        <v>45580</v>
      </c>
      <c r="AA22" s="18">
        <f t="shared" ca="1" si="3"/>
        <v>103</v>
      </c>
      <c r="AB22" s="15">
        <v>45655</v>
      </c>
      <c r="AC22" s="12"/>
      <c r="AD22" s="24"/>
      <c r="AE22" s="24"/>
      <c r="AF22" s="25">
        <v>45286</v>
      </c>
      <c r="AG22" s="10"/>
      <c r="AH22" s="10"/>
      <c r="AI22" s="10">
        <v>5</v>
      </c>
      <c r="AJ22" s="10">
        <v>5</v>
      </c>
      <c r="AK22" s="10">
        <v>5</v>
      </c>
      <c r="AL22" s="20" t="s">
        <v>132</v>
      </c>
      <c r="AM22" s="21"/>
      <c r="AN22" s="21"/>
      <c r="AO22" s="21"/>
      <c r="AP22" s="18">
        <f t="shared" ca="1" si="4"/>
        <v>103</v>
      </c>
    </row>
    <row r="23" spans="1:42" ht="15" customHeight="1">
      <c r="A23" s="22">
        <v>255</v>
      </c>
      <c r="B23" s="4" t="s">
        <v>133</v>
      </c>
      <c r="C23" s="5" t="s">
        <v>134</v>
      </c>
      <c r="D23" s="7"/>
      <c r="E23" s="7">
        <v>8368</v>
      </c>
      <c r="F23" s="3">
        <f t="shared" si="0"/>
        <v>7</v>
      </c>
      <c r="G23" s="7"/>
      <c r="H23" s="7"/>
      <c r="I23" s="8">
        <v>3</v>
      </c>
      <c r="J23" s="28" t="s">
        <v>78</v>
      </c>
      <c r="K23" s="10" t="s">
        <v>79</v>
      </c>
      <c r="L23" s="10" t="s">
        <v>135</v>
      </c>
      <c r="M23" s="10" t="s">
        <v>81</v>
      </c>
      <c r="N23" s="10" t="s">
        <v>81</v>
      </c>
      <c r="O23" s="10" t="s">
        <v>68</v>
      </c>
      <c r="P23" s="10" t="s">
        <v>47</v>
      </c>
      <c r="Q23" s="11" t="s">
        <v>136</v>
      </c>
      <c r="R23" s="10"/>
      <c r="S23" s="10" t="s">
        <v>137</v>
      </c>
      <c r="T23" s="40" t="s">
        <v>84</v>
      </c>
      <c r="U23" s="12"/>
      <c r="V23" s="13" t="str">
        <f t="shared" ca="1" si="1"/>
        <v>CONCLUÍDO</v>
      </c>
      <c r="W23" s="32" t="s">
        <v>106</v>
      </c>
      <c r="X23" s="15">
        <v>45005</v>
      </c>
      <c r="Y23" s="12">
        <f t="shared" si="2"/>
        <v>45185</v>
      </c>
      <c r="Z23" s="17">
        <v>45596</v>
      </c>
      <c r="AA23" s="18" t="str">
        <f t="shared" ca="1" si="3"/>
        <v>CONCLUÍDO</v>
      </c>
      <c r="AB23" s="15">
        <v>45655</v>
      </c>
      <c r="AC23" s="12">
        <v>45596</v>
      </c>
      <c r="AD23" s="19" t="s">
        <v>138</v>
      </c>
      <c r="AE23" s="19">
        <v>20</v>
      </c>
      <c r="AF23" s="25">
        <v>45314</v>
      </c>
      <c r="AG23" s="10">
        <v>1</v>
      </c>
      <c r="AH23" s="10">
        <v>5</v>
      </c>
      <c r="AI23" s="10"/>
      <c r="AJ23" s="10"/>
      <c r="AK23" s="10">
        <v>1</v>
      </c>
      <c r="AL23" s="29" t="s">
        <v>139</v>
      </c>
      <c r="AM23" s="20" t="s">
        <v>140</v>
      </c>
      <c r="AN23" s="23" t="s">
        <v>141</v>
      </c>
      <c r="AO23" s="10"/>
      <c r="AP23" s="30" t="str">
        <f t="shared" ca="1" si="4"/>
        <v/>
      </c>
    </row>
    <row r="24" spans="1:42" ht="15" customHeight="1">
      <c r="A24" s="41">
        <v>720</v>
      </c>
      <c r="B24" s="4" t="s">
        <v>142</v>
      </c>
      <c r="C24" s="5" t="s">
        <v>143</v>
      </c>
      <c r="D24" s="7"/>
      <c r="E24" s="7">
        <v>50813</v>
      </c>
      <c r="F24" s="3">
        <f t="shared" si="0"/>
        <v>16</v>
      </c>
      <c r="G24" s="7"/>
      <c r="H24" s="7"/>
      <c r="I24" s="37">
        <v>44927</v>
      </c>
      <c r="J24" s="28" t="s">
        <v>78</v>
      </c>
      <c r="K24" s="10" t="s">
        <v>79</v>
      </c>
      <c r="L24" s="10" t="s">
        <v>135</v>
      </c>
      <c r="M24" s="10" t="s">
        <v>81</v>
      </c>
      <c r="N24" s="10"/>
      <c r="O24" s="10"/>
      <c r="P24" s="10" t="s">
        <v>47</v>
      </c>
      <c r="Q24" s="10"/>
      <c r="R24" s="10" t="s">
        <v>121</v>
      </c>
      <c r="S24" s="10"/>
      <c r="T24" s="10" t="s">
        <v>144</v>
      </c>
      <c r="U24" s="12"/>
      <c r="V24" s="13" t="str">
        <f t="shared" ca="1" si="1"/>
        <v>SEM PACTUAÇÃO</v>
      </c>
      <c r="W24" s="38" t="s">
        <v>145</v>
      </c>
      <c r="X24" s="15">
        <v>45380</v>
      </c>
      <c r="Y24" s="12">
        <f t="shared" si="2"/>
        <v>45560</v>
      </c>
      <c r="Z24" s="17">
        <v>45606</v>
      </c>
      <c r="AA24" s="18">
        <f t="shared" ca="1" si="3"/>
        <v>138</v>
      </c>
      <c r="AB24" s="15">
        <v>45655</v>
      </c>
      <c r="AC24" s="12">
        <v>45596</v>
      </c>
      <c r="AD24" s="19" t="s">
        <v>138</v>
      </c>
      <c r="AE24" s="19">
        <v>20</v>
      </c>
      <c r="AF24" s="25">
        <v>45314</v>
      </c>
      <c r="AG24" s="10">
        <v>1</v>
      </c>
      <c r="AH24" s="10">
        <v>9</v>
      </c>
      <c r="AI24" s="10">
        <v>2</v>
      </c>
      <c r="AJ24" s="10">
        <v>2</v>
      </c>
      <c r="AK24" s="10">
        <v>2</v>
      </c>
      <c r="AL24" s="29" t="s">
        <v>146</v>
      </c>
      <c r="AM24" s="23"/>
      <c r="AN24" s="23" t="s">
        <v>147</v>
      </c>
      <c r="AO24" s="21"/>
      <c r="AP24" s="18">
        <f t="shared" ca="1" si="4"/>
        <v>138</v>
      </c>
    </row>
    <row r="25" spans="1:42" ht="15" customHeight="1">
      <c r="A25" s="22">
        <v>256</v>
      </c>
      <c r="B25" s="4" t="s">
        <v>148</v>
      </c>
      <c r="C25" s="5" t="s">
        <v>149</v>
      </c>
      <c r="D25" s="7"/>
      <c r="E25" s="7">
        <v>34963</v>
      </c>
      <c r="F25" s="3">
        <f t="shared" si="0"/>
        <v>6</v>
      </c>
      <c r="G25" s="7">
        <v>341</v>
      </c>
      <c r="H25" s="7" t="s">
        <v>150</v>
      </c>
      <c r="I25" s="8">
        <v>2</v>
      </c>
      <c r="J25" s="27" t="s">
        <v>59</v>
      </c>
      <c r="K25" s="10" t="s">
        <v>151</v>
      </c>
      <c r="L25" s="10" t="s">
        <v>152</v>
      </c>
      <c r="M25" s="10" t="s">
        <v>59</v>
      </c>
      <c r="N25" s="10"/>
      <c r="O25" s="10" t="s">
        <v>68</v>
      </c>
      <c r="P25" s="10" t="s">
        <v>47</v>
      </c>
      <c r="Q25" s="10" t="s">
        <v>153</v>
      </c>
      <c r="R25" s="10"/>
      <c r="S25" s="10" t="s">
        <v>59</v>
      </c>
      <c r="T25" s="10" t="s">
        <v>64</v>
      </c>
      <c r="U25" s="15">
        <v>45397</v>
      </c>
      <c r="V25" s="13" t="str">
        <f t="shared" ca="1" si="1"/>
        <v>VENCIDA</v>
      </c>
      <c r="W25" s="14" t="s">
        <v>51</v>
      </c>
      <c r="X25" s="15">
        <v>45323</v>
      </c>
      <c r="Y25" s="12">
        <f t="shared" si="2"/>
        <v>45503</v>
      </c>
      <c r="Z25" s="17">
        <v>45576</v>
      </c>
      <c r="AA25" s="18">
        <f t="shared" ca="1" si="3"/>
        <v>81</v>
      </c>
      <c r="AB25" s="15">
        <v>45655</v>
      </c>
      <c r="AC25" s="12"/>
      <c r="AD25" s="19"/>
      <c r="AE25" s="19"/>
      <c r="AF25" s="25">
        <v>45391</v>
      </c>
      <c r="AG25" s="10"/>
      <c r="AH25" s="10"/>
      <c r="AI25" s="10">
        <v>2</v>
      </c>
      <c r="AJ25" s="10">
        <v>2</v>
      </c>
      <c r="AK25" s="10">
        <v>2</v>
      </c>
      <c r="AL25" s="20" t="s">
        <v>154</v>
      </c>
      <c r="AM25" s="21"/>
      <c r="AN25" s="21"/>
      <c r="AO25" s="21"/>
      <c r="AP25" s="18">
        <f t="shared" ca="1" si="4"/>
        <v>81</v>
      </c>
    </row>
    <row r="26" spans="1:42" ht="15" customHeight="1">
      <c r="A26" s="22">
        <v>88</v>
      </c>
      <c r="B26" s="4" t="s">
        <v>155</v>
      </c>
      <c r="C26" s="5"/>
      <c r="D26" s="7"/>
      <c r="E26" s="7">
        <v>28871</v>
      </c>
      <c r="F26" s="3">
        <f t="shared" si="0"/>
        <v>11</v>
      </c>
      <c r="G26" s="7">
        <v>5</v>
      </c>
      <c r="H26" s="7" t="s">
        <v>156</v>
      </c>
      <c r="I26" s="8">
        <v>2</v>
      </c>
      <c r="J26" s="28" t="s">
        <v>78</v>
      </c>
      <c r="K26" s="10" t="s">
        <v>103</v>
      </c>
      <c r="L26" s="10" t="s">
        <v>80</v>
      </c>
      <c r="M26" s="10" t="s">
        <v>81</v>
      </c>
      <c r="N26" s="10"/>
      <c r="O26" s="10" t="s">
        <v>68</v>
      </c>
      <c r="P26" s="10" t="s">
        <v>47</v>
      </c>
      <c r="Q26" s="7" t="s">
        <v>157</v>
      </c>
      <c r="R26" s="10"/>
      <c r="S26" s="10" t="s">
        <v>83</v>
      </c>
      <c r="T26" s="42" t="s">
        <v>158</v>
      </c>
      <c r="U26" s="12">
        <v>45394</v>
      </c>
      <c r="V26" s="13" t="str">
        <f t="shared" ca="1" si="1"/>
        <v>VENCIDA</v>
      </c>
      <c r="W26" s="38" t="s">
        <v>51</v>
      </c>
      <c r="X26" s="15">
        <v>45035</v>
      </c>
      <c r="Y26" s="12">
        <f t="shared" si="2"/>
        <v>45215</v>
      </c>
      <c r="Z26" s="17">
        <v>45449</v>
      </c>
      <c r="AA26" s="18">
        <f t="shared" ca="1" si="3"/>
        <v>-207</v>
      </c>
      <c r="AB26" s="15">
        <v>45664</v>
      </c>
      <c r="AC26" s="12"/>
      <c r="AD26" s="19"/>
      <c r="AE26" s="19"/>
      <c r="AF26" s="25">
        <v>45314</v>
      </c>
      <c r="AG26" s="10">
        <v>3</v>
      </c>
      <c r="AH26" s="10">
        <v>8</v>
      </c>
      <c r="AI26" s="10"/>
      <c r="AJ26" s="10"/>
      <c r="AK26" s="10"/>
      <c r="AL26" s="29" t="s">
        <v>159</v>
      </c>
      <c r="AM26" s="23"/>
      <c r="AN26" s="23" t="s">
        <v>160</v>
      </c>
      <c r="AO26" s="10"/>
      <c r="AP26" s="18">
        <f t="shared" ca="1" si="4"/>
        <v>-207</v>
      </c>
    </row>
    <row r="27" spans="1:42" ht="15" customHeight="1">
      <c r="A27" s="22">
        <v>132</v>
      </c>
      <c r="B27" s="4" t="s">
        <v>161</v>
      </c>
      <c r="C27" s="5"/>
      <c r="D27" s="7"/>
      <c r="E27" s="7">
        <v>50785</v>
      </c>
      <c r="F27" s="3">
        <f t="shared" si="0"/>
        <v>2</v>
      </c>
      <c r="G27" s="7"/>
      <c r="H27" s="7"/>
      <c r="I27" s="37">
        <v>44927</v>
      </c>
      <c r="J27" s="28" t="s">
        <v>78</v>
      </c>
      <c r="K27" s="10" t="s">
        <v>79</v>
      </c>
      <c r="L27" s="10" t="s">
        <v>80</v>
      </c>
      <c r="M27" s="10" t="s">
        <v>81</v>
      </c>
      <c r="N27" s="10"/>
      <c r="O27" s="10"/>
      <c r="P27" s="10" t="s">
        <v>47</v>
      </c>
      <c r="Q27" s="10"/>
      <c r="R27" s="10" t="s">
        <v>121</v>
      </c>
      <c r="S27" s="10"/>
      <c r="T27" s="10" t="s">
        <v>144</v>
      </c>
      <c r="U27" s="12">
        <v>45408</v>
      </c>
      <c r="V27" s="13" t="str">
        <f t="shared" ca="1" si="1"/>
        <v>VENCIDA</v>
      </c>
      <c r="W27" s="35" t="s">
        <v>145</v>
      </c>
      <c r="X27" s="15">
        <v>45380</v>
      </c>
      <c r="Y27" s="12">
        <f t="shared" si="2"/>
        <v>45560</v>
      </c>
      <c r="Z27" s="17">
        <v>45606</v>
      </c>
      <c r="AA27" s="18">
        <f t="shared" ca="1" si="3"/>
        <v>138</v>
      </c>
      <c r="AB27" s="15">
        <v>45664</v>
      </c>
      <c r="AC27" s="12"/>
      <c r="AD27" s="10"/>
      <c r="AE27" s="10"/>
      <c r="AF27" s="25">
        <v>45314</v>
      </c>
      <c r="AG27" s="7">
        <v>1</v>
      </c>
      <c r="AH27" s="7">
        <v>1</v>
      </c>
      <c r="AI27" s="10"/>
      <c r="AJ27" s="10"/>
      <c r="AK27" s="10"/>
      <c r="AL27" s="29" t="s">
        <v>162</v>
      </c>
      <c r="AM27" s="23"/>
      <c r="AN27" s="23" t="s">
        <v>163</v>
      </c>
      <c r="AO27" s="10"/>
      <c r="AP27" s="18">
        <f t="shared" ca="1" si="4"/>
        <v>138</v>
      </c>
    </row>
    <row r="28" spans="1:42" ht="15" customHeight="1">
      <c r="A28" s="22">
        <v>2145</v>
      </c>
      <c r="B28" s="4" t="s">
        <v>164</v>
      </c>
      <c r="C28" s="5" t="s">
        <v>165</v>
      </c>
      <c r="D28" s="43"/>
      <c r="E28" s="7">
        <v>17114</v>
      </c>
      <c r="F28" s="3">
        <f t="shared" si="0"/>
        <v>5</v>
      </c>
      <c r="G28" s="7"/>
      <c r="H28" s="7"/>
      <c r="I28" s="8">
        <v>1</v>
      </c>
      <c r="J28" s="28" t="s">
        <v>78</v>
      </c>
      <c r="K28" s="21"/>
      <c r="L28" s="10" t="s">
        <v>113</v>
      </c>
      <c r="M28" s="10" t="s">
        <v>81</v>
      </c>
      <c r="N28" s="10"/>
      <c r="O28" s="21"/>
      <c r="P28" s="10" t="s">
        <v>47</v>
      </c>
      <c r="Q28" s="10"/>
      <c r="R28" s="10" t="s">
        <v>166</v>
      </c>
      <c r="S28" s="21"/>
      <c r="T28" s="10" t="s">
        <v>144</v>
      </c>
      <c r="U28" s="12">
        <v>45408</v>
      </c>
      <c r="V28" s="13" t="str">
        <f t="shared" ca="1" si="1"/>
        <v>VENCIDA</v>
      </c>
      <c r="W28" s="35" t="s">
        <v>145</v>
      </c>
      <c r="X28" s="15">
        <v>45380</v>
      </c>
      <c r="Y28" s="12">
        <f t="shared" si="2"/>
        <v>45560</v>
      </c>
      <c r="Z28" s="17">
        <v>45606</v>
      </c>
      <c r="AA28" s="18">
        <f t="shared" ca="1" si="3"/>
        <v>138</v>
      </c>
      <c r="AB28" s="15">
        <v>45664</v>
      </c>
      <c r="AC28" s="44"/>
      <c r="AD28" s="45"/>
      <c r="AE28" s="45"/>
      <c r="AF28" s="25">
        <v>45314</v>
      </c>
      <c r="AG28" s="7">
        <v>0</v>
      </c>
      <c r="AH28" s="7">
        <v>5</v>
      </c>
      <c r="AI28" s="21"/>
      <c r="AJ28" s="21"/>
      <c r="AK28" s="21"/>
      <c r="AL28" s="46"/>
      <c r="AM28" s="21"/>
      <c r="AN28" s="21"/>
      <c r="AO28" s="21"/>
      <c r="AP28" s="18">
        <f t="shared" ca="1" si="4"/>
        <v>138</v>
      </c>
    </row>
    <row r="29" spans="1:42" ht="15" customHeight="1">
      <c r="A29" s="22">
        <v>89</v>
      </c>
      <c r="B29" s="4" t="s">
        <v>167</v>
      </c>
      <c r="C29" s="5"/>
      <c r="D29" s="7"/>
      <c r="E29" s="7">
        <v>41691</v>
      </c>
      <c r="F29" s="3">
        <f t="shared" si="0"/>
        <v>2</v>
      </c>
      <c r="G29" s="7"/>
      <c r="H29" s="7"/>
      <c r="I29" s="8">
        <v>1</v>
      </c>
      <c r="J29" s="28" t="s">
        <v>78</v>
      </c>
      <c r="K29" s="10" t="s">
        <v>103</v>
      </c>
      <c r="L29" s="10" t="s">
        <v>113</v>
      </c>
      <c r="M29" s="10" t="s">
        <v>81</v>
      </c>
      <c r="N29" s="10"/>
      <c r="O29" s="10"/>
      <c r="P29" s="10" t="s">
        <v>47</v>
      </c>
      <c r="Q29" s="10" t="s">
        <v>168</v>
      </c>
      <c r="R29" s="10" t="s">
        <v>166</v>
      </c>
      <c r="S29" s="10"/>
      <c r="T29" s="10" t="s">
        <v>70</v>
      </c>
      <c r="U29" s="12">
        <v>45401</v>
      </c>
      <c r="V29" s="13" t="str">
        <f t="shared" ca="1" si="1"/>
        <v>VENCIDA</v>
      </c>
      <c r="W29" s="14" t="s">
        <v>51</v>
      </c>
      <c r="X29" s="15">
        <v>45380</v>
      </c>
      <c r="Y29" s="12">
        <f t="shared" si="2"/>
        <v>45560</v>
      </c>
      <c r="Z29" s="17">
        <v>45606</v>
      </c>
      <c r="AA29" s="18">
        <f t="shared" ca="1" si="3"/>
        <v>138</v>
      </c>
      <c r="AB29" s="15">
        <v>45664</v>
      </c>
      <c r="AC29" s="12"/>
      <c r="AD29" s="10"/>
      <c r="AE29" s="10"/>
      <c r="AF29" s="25">
        <v>45314</v>
      </c>
      <c r="AG29" s="7">
        <v>1</v>
      </c>
      <c r="AH29" s="7">
        <v>1</v>
      </c>
      <c r="AI29" s="10"/>
      <c r="AJ29" s="10"/>
      <c r="AK29" s="10"/>
      <c r="AL29" s="29" t="s">
        <v>169</v>
      </c>
      <c r="AM29" s="23"/>
      <c r="AN29" s="23"/>
      <c r="AO29" s="23" t="s">
        <v>118</v>
      </c>
      <c r="AP29" s="18">
        <f t="shared" ca="1" si="4"/>
        <v>138</v>
      </c>
    </row>
    <row r="30" spans="1:42" ht="15" customHeight="1">
      <c r="A30" s="22">
        <v>90</v>
      </c>
      <c r="B30" s="4" t="s">
        <v>170</v>
      </c>
      <c r="C30" s="5"/>
      <c r="D30" s="7"/>
      <c r="E30" s="7">
        <v>41402</v>
      </c>
      <c r="F30" s="3">
        <f t="shared" si="0"/>
        <v>3</v>
      </c>
      <c r="G30" s="7">
        <v>2</v>
      </c>
      <c r="H30" s="7" t="s">
        <v>171</v>
      </c>
      <c r="I30" s="8">
        <v>2</v>
      </c>
      <c r="J30" s="28" t="s">
        <v>78</v>
      </c>
      <c r="K30" s="10" t="s">
        <v>103</v>
      </c>
      <c r="L30" s="10" t="s">
        <v>113</v>
      </c>
      <c r="M30" s="10" t="s">
        <v>81</v>
      </c>
      <c r="N30" s="10"/>
      <c r="O30" s="10"/>
      <c r="P30" s="10" t="s">
        <v>47</v>
      </c>
      <c r="Q30" s="3" t="s">
        <v>172</v>
      </c>
      <c r="R30" s="10" t="s">
        <v>166</v>
      </c>
      <c r="S30" s="10"/>
      <c r="T30" s="10" t="s">
        <v>70</v>
      </c>
      <c r="U30" s="12">
        <v>45400</v>
      </c>
      <c r="V30" s="13" t="str">
        <f t="shared" ca="1" si="1"/>
        <v>VENCIDA</v>
      </c>
      <c r="W30" s="14" t="s">
        <v>51</v>
      </c>
      <c r="X30" s="15">
        <v>45380</v>
      </c>
      <c r="Y30" s="12">
        <f t="shared" si="2"/>
        <v>45560</v>
      </c>
      <c r="Z30" s="17">
        <v>45606</v>
      </c>
      <c r="AA30" s="18">
        <f t="shared" ca="1" si="3"/>
        <v>138</v>
      </c>
      <c r="AB30" s="15">
        <v>45664</v>
      </c>
      <c r="AC30" s="12"/>
      <c r="AD30" s="10"/>
      <c r="AE30" s="10"/>
      <c r="AF30" s="25">
        <v>45314</v>
      </c>
      <c r="AG30" s="7">
        <v>1</v>
      </c>
      <c r="AH30" s="7">
        <v>2</v>
      </c>
      <c r="AI30" s="10"/>
      <c r="AJ30" s="10"/>
      <c r="AK30" s="10"/>
      <c r="AL30" s="29" t="s">
        <v>173</v>
      </c>
      <c r="AM30" s="23" t="s">
        <v>174</v>
      </c>
      <c r="AN30" s="23" t="s">
        <v>175</v>
      </c>
      <c r="AO30" s="23" t="s">
        <v>118</v>
      </c>
      <c r="AP30" s="18">
        <f t="shared" ca="1" si="4"/>
        <v>138</v>
      </c>
    </row>
    <row r="31" spans="1:42" ht="15" customHeight="1">
      <c r="A31" s="22">
        <v>91</v>
      </c>
      <c r="B31" s="4" t="s">
        <v>176</v>
      </c>
      <c r="C31" s="5"/>
      <c r="D31" s="7"/>
      <c r="E31" s="7">
        <v>33330</v>
      </c>
      <c r="F31" s="3">
        <f t="shared" si="0"/>
        <v>4</v>
      </c>
      <c r="G31" s="7"/>
      <c r="H31" s="7"/>
      <c r="I31" s="8">
        <v>1</v>
      </c>
      <c r="J31" s="28" t="s">
        <v>78</v>
      </c>
      <c r="K31" s="10" t="s">
        <v>103</v>
      </c>
      <c r="L31" s="10" t="s">
        <v>113</v>
      </c>
      <c r="M31" s="10" t="s">
        <v>81</v>
      </c>
      <c r="N31" s="10"/>
      <c r="O31" s="10"/>
      <c r="P31" s="10" t="s">
        <v>47</v>
      </c>
      <c r="Q31" s="10" t="s">
        <v>177</v>
      </c>
      <c r="R31" s="10" t="s">
        <v>166</v>
      </c>
      <c r="S31" s="10"/>
      <c r="T31" s="10" t="s">
        <v>144</v>
      </c>
      <c r="U31" s="12">
        <v>45408</v>
      </c>
      <c r="V31" s="13" t="str">
        <f t="shared" ca="1" si="1"/>
        <v>VENCIDA</v>
      </c>
      <c r="W31" s="35" t="s">
        <v>145</v>
      </c>
      <c r="X31" s="15">
        <v>45380</v>
      </c>
      <c r="Y31" s="12">
        <f t="shared" si="2"/>
        <v>45560</v>
      </c>
      <c r="Z31" s="17">
        <v>45606</v>
      </c>
      <c r="AA31" s="18">
        <f t="shared" ca="1" si="3"/>
        <v>138</v>
      </c>
      <c r="AB31" s="15">
        <v>45664</v>
      </c>
      <c r="AC31" s="12"/>
      <c r="AD31" s="19"/>
      <c r="AE31" s="19"/>
      <c r="AF31" s="25">
        <v>45314</v>
      </c>
      <c r="AG31" s="10">
        <v>2</v>
      </c>
      <c r="AH31" s="10">
        <v>2</v>
      </c>
      <c r="AI31" s="10"/>
      <c r="AJ31" s="10"/>
      <c r="AK31" s="10"/>
      <c r="AL31" s="29" t="s">
        <v>178</v>
      </c>
      <c r="AM31" s="23"/>
      <c r="AN31" s="23" t="s">
        <v>179</v>
      </c>
      <c r="AO31" s="23" t="s">
        <v>118</v>
      </c>
      <c r="AP31" s="18">
        <f t="shared" ca="1" si="4"/>
        <v>138</v>
      </c>
    </row>
    <row r="32" spans="1:42" ht="15" customHeight="1">
      <c r="A32" s="22">
        <v>1142</v>
      </c>
      <c r="B32" s="4" t="s">
        <v>180</v>
      </c>
      <c r="C32" s="5" t="s">
        <v>181</v>
      </c>
      <c r="D32" s="6">
        <v>3</v>
      </c>
      <c r="E32" s="7">
        <v>50856</v>
      </c>
      <c r="F32" s="3">
        <f t="shared" si="0"/>
        <v>4</v>
      </c>
      <c r="G32" s="7"/>
      <c r="H32" s="7"/>
      <c r="I32" s="47">
        <v>3</v>
      </c>
      <c r="J32" s="9" t="s">
        <v>44</v>
      </c>
      <c r="K32" s="10" t="s">
        <v>45</v>
      </c>
      <c r="L32" s="10" t="s">
        <v>46</v>
      </c>
      <c r="M32" s="10" t="s">
        <v>44</v>
      </c>
      <c r="N32" s="10"/>
      <c r="O32" s="10"/>
      <c r="P32" s="10" t="s">
        <v>47</v>
      </c>
      <c r="Q32" s="10" t="s">
        <v>48</v>
      </c>
      <c r="R32" s="10"/>
      <c r="S32" s="10"/>
      <c r="T32" s="10" t="s">
        <v>49</v>
      </c>
      <c r="U32" s="12">
        <v>45400</v>
      </c>
      <c r="V32" s="13" t="str">
        <f t="shared" ca="1" si="1"/>
        <v>VENCIDA</v>
      </c>
      <c r="W32" s="14" t="s">
        <v>51</v>
      </c>
      <c r="X32" s="15">
        <v>45365</v>
      </c>
      <c r="Y32" s="16">
        <f t="shared" si="2"/>
        <v>45545</v>
      </c>
      <c r="Z32" s="17">
        <v>45590</v>
      </c>
      <c r="AA32" s="18">
        <f t="shared" ca="1" si="3"/>
        <v>123</v>
      </c>
      <c r="AB32" s="15">
        <v>45655</v>
      </c>
      <c r="AC32" s="12"/>
      <c r="AD32" s="19"/>
      <c r="AE32" s="19"/>
      <c r="AF32" s="19"/>
      <c r="AG32" s="10"/>
      <c r="AH32" s="10"/>
      <c r="AI32" s="10">
        <v>4</v>
      </c>
      <c r="AJ32" s="10"/>
      <c r="AK32" s="10"/>
      <c r="AL32" s="20"/>
      <c r="AM32" s="23"/>
      <c r="AN32" s="23" t="s">
        <v>182</v>
      </c>
      <c r="AO32" s="10"/>
      <c r="AP32" s="18">
        <f t="shared" ca="1" si="4"/>
        <v>123</v>
      </c>
    </row>
    <row r="33" spans="1:42" ht="15" customHeight="1">
      <c r="A33" s="22">
        <v>1143</v>
      </c>
      <c r="B33" s="4" t="s">
        <v>183</v>
      </c>
      <c r="C33" s="5" t="s">
        <v>184</v>
      </c>
      <c r="D33" s="6">
        <v>3</v>
      </c>
      <c r="E33" s="7">
        <v>17903</v>
      </c>
      <c r="F33" s="3">
        <f t="shared" si="0"/>
        <v>4</v>
      </c>
      <c r="G33" s="7"/>
      <c r="H33" s="7"/>
      <c r="I33" s="47">
        <v>3</v>
      </c>
      <c r="J33" s="9" t="s">
        <v>44</v>
      </c>
      <c r="K33" s="10" t="s">
        <v>45</v>
      </c>
      <c r="L33" s="10" t="s">
        <v>46</v>
      </c>
      <c r="M33" s="10" t="s">
        <v>44</v>
      </c>
      <c r="N33" s="10"/>
      <c r="O33" s="10"/>
      <c r="P33" s="10" t="s">
        <v>47</v>
      </c>
      <c r="Q33" s="11" t="s">
        <v>48</v>
      </c>
      <c r="R33" s="10"/>
      <c r="S33" s="10"/>
      <c r="T33" s="10" t="s">
        <v>49</v>
      </c>
      <c r="U33" s="12">
        <v>45400</v>
      </c>
      <c r="V33" s="13" t="str">
        <f t="shared" ca="1" si="1"/>
        <v>VENCIDA</v>
      </c>
      <c r="W33" s="14" t="s">
        <v>51</v>
      </c>
      <c r="X33" s="15">
        <v>45365</v>
      </c>
      <c r="Y33" s="16">
        <f t="shared" si="2"/>
        <v>45545</v>
      </c>
      <c r="Z33" s="17">
        <v>45590</v>
      </c>
      <c r="AA33" s="18">
        <f t="shared" ca="1" si="3"/>
        <v>123</v>
      </c>
      <c r="AB33" s="15">
        <v>45655</v>
      </c>
      <c r="AC33" s="12"/>
      <c r="AD33" s="10"/>
      <c r="AE33" s="10"/>
      <c r="AF33" s="10"/>
      <c r="AG33" s="10"/>
      <c r="AH33" s="10"/>
      <c r="AI33" s="10">
        <v>4</v>
      </c>
      <c r="AJ33" s="10"/>
      <c r="AK33" s="10"/>
      <c r="AL33" s="20"/>
      <c r="AM33" s="21"/>
      <c r="AN33" s="21"/>
      <c r="AO33" s="10"/>
      <c r="AP33" s="18">
        <f t="shared" ca="1" si="4"/>
        <v>123</v>
      </c>
    </row>
    <row r="34" spans="1:42" ht="15" customHeight="1">
      <c r="A34" s="22">
        <v>3</v>
      </c>
      <c r="B34" s="4" t="s">
        <v>185</v>
      </c>
      <c r="C34" s="5"/>
      <c r="D34" s="7"/>
      <c r="E34" s="7">
        <v>51279</v>
      </c>
      <c r="F34" s="3">
        <f t="shared" si="0"/>
        <v>1</v>
      </c>
      <c r="G34" s="7"/>
      <c r="H34" s="7"/>
      <c r="I34" s="8">
        <v>1</v>
      </c>
      <c r="J34" s="28" t="s">
        <v>78</v>
      </c>
      <c r="K34" s="10" t="s">
        <v>103</v>
      </c>
      <c r="L34" s="10" t="s">
        <v>113</v>
      </c>
      <c r="M34" s="10" t="s">
        <v>81</v>
      </c>
      <c r="N34" s="10" t="s">
        <v>81</v>
      </c>
      <c r="O34" s="10" t="s">
        <v>68</v>
      </c>
      <c r="P34" s="10" t="s">
        <v>47</v>
      </c>
      <c r="Q34" s="11" t="s">
        <v>186</v>
      </c>
      <c r="R34" s="10"/>
      <c r="S34" s="48"/>
      <c r="T34" s="42" t="s">
        <v>70</v>
      </c>
      <c r="U34" s="12">
        <v>45390</v>
      </c>
      <c r="V34" s="13" t="str">
        <f t="shared" ca="1" si="1"/>
        <v>VENCIDA</v>
      </c>
      <c r="W34" s="38" t="s">
        <v>51</v>
      </c>
      <c r="X34" s="15">
        <v>45352</v>
      </c>
      <c r="Y34" s="12">
        <f t="shared" si="2"/>
        <v>45532</v>
      </c>
      <c r="Z34" s="17">
        <v>45593</v>
      </c>
      <c r="AA34" s="18">
        <f t="shared" ca="1" si="3"/>
        <v>110</v>
      </c>
      <c r="AB34" s="15">
        <v>45664</v>
      </c>
      <c r="AC34" s="12"/>
      <c r="AD34" s="10"/>
      <c r="AE34" s="10"/>
      <c r="AF34" s="25">
        <v>45314</v>
      </c>
      <c r="AG34" s="10"/>
      <c r="AH34" s="10">
        <v>1</v>
      </c>
      <c r="AI34" s="10"/>
      <c r="AJ34" s="10"/>
      <c r="AK34" s="10"/>
      <c r="AL34" s="29"/>
      <c r="AM34" s="23"/>
      <c r="AN34" s="23" t="s">
        <v>187</v>
      </c>
      <c r="AO34" s="23" t="s">
        <v>118</v>
      </c>
      <c r="AP34" s="18">
        <f t="shared" ca="1" si="4"/>
        <v>110</v>
      </c>
    </row>
    <row r="35" spans="1:42" ht="15" customHeight="1">
      <c r="A35" s="22">
        <v>257</v>
      </c>
      <c r="B35" s="4" t="s">
        <v>188</v>
      </c>
      <c r="C35" s="49" t="s">
        <v>189</v>
      </c>
      <c r="D35" s="7"/>
      <c r="E35" s="7">
        <v>12697</v>
      </c>
      <c r="F35" s="3">
        <f t="shared" si="0"/>
        <v>3</v>
      </c>
      <c r="G35" s="7"/>
      <c r="H35" s="7"/>
      <c r="I35" s="47">
        <v>1</v>
      </c>
      <c r="J35" s="9" t="s">
        <v>44</v>
      </c>
      <c r="K35" s="10" t="s">
        <v>45</v>
      </c>
      <c r="L35" s="10" t="s">
        <v>130</v>
      </c>
      <c r="M35" s="10" t="s">
        <v>59</v>
      </c>
      <c r="N35" s="10"/>
      <c r="O35" s="10" t="s">
        <v>68</v>
      </c>
      <c r="P35" s="10" t="s">
        <v>47</v>
      </c>
      <c r="Q35" s="10" t="s">
        <v>131</v>
      </c>
      <c r="R35" s="10"/>
      <c r="S35" s="10" t="s">
        <v>63</v>
      </c>
      <c r="T35" s="10" t="s">
        <v>70</v>
      </c>
      <c r="U35" s="15">
        <v>45397</v>
      </c>
      <c r="V35" s="13" t="str">
        <f t="shared" ca="1" si="1"/>
        <v>VENCIDA</v>
      </c>
      <c r="W35" s="14" t="s">
        <v>51</v>
      </c>
      <c r="X35" s="15">
        <v>45345</v>
      </c>
      <c r="Y35" s="12">
        <f t="shared" si="2"/>
        <v>45525</v>
      </c>
      <c r="Z35" s="17">
        <v>45580</v>
      </c>
      <c r="AA35" s="18">
        <f t="shared" ca="1" si="3"/>
        <v>103</v>
      </c>
      <c r="AB35" s="15">
        <v>45655</v>
      </c>
      <c r="AC35" s="12"/>
      <c r="AD35" s="19"/>
      <c r="AE35" s="19"/>
      <c r="AF35" s="25">
        <v>45286</v>
      </c>
      <c r="AG35" s="10"/>
      <c r="AH35" s="10"/>
      <c r="AI35" s="10">
        <v>1</v>
      </c>
      <c r="AJ35" s="10">
        <v>1</v>
      </c>
      <c r="AK35" s="10">
        <v>1</v>
      </c>
      <c r="AL35" s="20"/>
      <c r="AM35" s="21"/>
      <c r="AN35" s="21"/>
      <c r="AO35" s="21"/>
      <c r="AP35" s="18">
        <f t="shared" ca="1" si="4"/>
        <v>103</v>
      </c>
    </row>
    <row r="36" spans="1:42" ht="15" customHeight="1">
      <c r="A36" s="22">
        <v>258</v>
      </c>
      <c r="B36" s="4" t="s">
        <v>190</v>
      </c>
      <c r="C36" s="5" t="s">
        <v>191</v>
      </c>
      <c r="D36" s="7"/>
      <c r="E36" s="7">
        <v>9054</v>
      </c>
      <c r="F36" s="3">
        <f t="shared" si="0"/>
        <v>3</v>
      </c>
      <c r="G36" s="7"/>
      <c r="H36" s="7"/>
      <c r="I36" s="47">
        <v>1</v>
      </c>
      <c r="J36" s="9" t="s">
        <v>44</v>
      </c>
      <c r="K36" s="10" t="s">
        <v>45</v>
      </c>
      <c r="L36" s="10" t="s">
        <v>130</v>
      </c>
      <c r="M36" s="10" t="s">
        <v>59</v>
      </c>
      <c r="N36" s="10"/>
      <c r="O36" s="10" t="s">
        <v>68</v>
      </c>
      <c r="P36" s="10" t="s">
        <v>47</v>
      </c>
      <c r="Q36" s="10" t="s">
        <v>131</v>
      </c>
      <c r="R36" s="10"/>
      <c r="S36" s="10" t="s">
        <v>63</v>
      </c>
      <c r="T36" s="10" t="s">
        <v>70</v>
      </c>
      <c r="U36" s="15">
        <v>45397</v>
      </c>
      <c r="V36" s="13" t="str">
        <f t="shared" ca="1" si="1"/>
        <v>VENCIDA</v>
      </c>
      <c r="W36" s="14" t="s">
        <v>51</v>
      </c>
      <c r="X36" s="15">
        <v>45345</v>
      </c>
      <c r="Y36" s="12">
        <f t="shared" si="2"/>
        <v>45525</v>
      </c>
      <c r="Z36" s="17">
        <v>45580</v>
      </c>
      <c r="AA36" s="18">
        <f t="shared" ca="1" si="3"/>
        <v>103</v>
      </c>
      <c r="AB36" s="15">
        <v>45655</v>
      </c>
      <c r="AC36" s="12"/>
      <c r="AD36" s="10"/>
      <c r="AE36" s="10"/>
      <c r="AF36" s="25">
        <v>45286</v>
      </c>
      <c r="AG36" s="10"/>
      <c r="AH36" s="10"/>
      <c r="AI36" s="10">
        <v>1</v>
      </c>
      <c r="AJ36" s="10">
        <v>1</v>
      </c>
      <c r="AK36" s="10">
        <v>1</v>
      </c>
      <c r="AL36" s="20"/>
      <c r="AM36" s="21"/>
      <c r="AN36" s="21"/>
      <c r="AO36" s="21"/>
      <c r="AP36" s="18">
        <f t="shared" ca="1" si="4"/>
        <v>103</v>
      </c>
    </row>
    <row r="37" spans="1:42" ht="15" customHeight="1">
      <c r="A37" s="22">
        <v>1680</v>
      </c>
      <c r="B37" s="4" t="s">
        <v>192</v>
      </c>
      <c r="C37" s="5" t="s">
        <v>193</v>
      </c>
      <c r="D37" s="6">
        <v>3</v>
      </c>
      <c r="E37" s="7">
        <v>50869</v>
      </c>
      <c r="F37" s="3">
        <f t="shared" si="0"/>
        <v>4</v>
      </c>
      <c r="G37" s="7"/>
      <c r="H37" s="7"/>
      <c r="I37" s="8">
        <v>1</v>
      </c>
      <c r="J37" s="9" t="s">
        <v>44</v>
      </c>
      <c r="K37" s="10" t="s">
        <v>45</v>
      </c>
      <c r="L37" s="10" t="s">
        <v>46</v>
      </c>
      <c r="M37" s="10" t="s">
        <v>44</v>
      </c>
      <c r="N37" s="10"/>
      <c r="O37" s="10"/>
      <c r="P37" s="10" t="s">
        <v>47</v>
      </c>
      <c r="Q37" s="10" t="s">
        <v>48</v>
      </c>
      <c r="R37" s="10"/>
      <c r="S37" s="10"/>
      <c r="T37" s="10" t="s">
        <v>49</v>
      </c>
      <c r="U37" s="12">
        <v>45400</v>
      </c>
      <c r="V37" s="13" t="str">
        <f t="shared" ca="1" si="1"/>
        <v>VENCIDA</v>
      </c>
      <c r="W37" s="14" t="s">
        <v>51</v>
      </c>
      <c r="X37" s="15">
        <v>45365</v>
      </c>
      <c r="Y37" s="16">
        <f t="shared" si="2"/>
        <v>45545</v>
      </c>
      <c r="Z37" s="17">
        <v>45590</v>
      </c>
      <c r="AA37" s="18">
        <f t="shared" ca="1" si="3"/>
        <v>123</v>
      </c>
      <c r="AB37" s="15">
        <v>45655</v>
      </c>
      <c r="AC37" s="12"/>
      <c r="AD37" s="24"/>
      <c r="AE37" s="24"/>
      <c r="AF37" s="12"/>
      <c r="AG37" s="10"/>
      <c r="AH37" s="10"/>
      <c r="AI37" s="10">
        <v>1</v>
      </c>
      <c r="AJ37" s="10">
        <v>1</v>
      </c>
      <c r="AK37" s="10">
        <v>2</v>
      </c>
      <c r="AL37" s="20"/>
      <c r="AM37" s="23"/>
      <c r="AN37" s="23" t="s">
        <v>182</v>
      </c>
      <c r="AO37" s="50"/>
      <c r="AP37" s="18">
        <f t="shared" ca="1" si="4"/>
        <v>123</v>
      </c>
    </row>
    <row r="38" spans="1:42" ht="15" customHeight="1">
      <c r="A38" s="22">
        <v>216</v>
      </c>
      <c r="B38" s="4" t="s">
        <v>194</v>
      </c>
      <c r="C38" s="5"/>
      <c r="D38" s="7"/>
      <c r="E38" s="7">
        <v>28895</v>
      </c>
      <c r="F38" s="3">
        <f t="shared" si="0"/>
        <v>6</v>
      </c>
      <c r="G38" s="7"/>
      <c r="H38" s="7"/>
      <c r="I38" s="8">
        <v>1</v>
      </c>
      <c r="J38" s="28" t="s">
        <v>195</v>
      </c>
      <c r="K38" s="10" t="s">
        <v>196</v>
      </c>
      <c r="L38" s="10" t="s">
        <v>197</v>
      </c>
      <c r="M38" s="10" t="s">
        <v>81</v>
      </c>
      <c r="N38" s="10"/>
      <c r="O38" s="10"/>
      <c r="P38" s="10" t="s">
        <v>47</v>
      </c>
      <c r="Q38" s="10"/>
      <c r="R38" s="10"/>
      <c r="S38" s="10"/>
      <c r="T38" s="10" t="s">
        <v>84</v>
      </c>
      <c r="U38" s="12"/>
      <c r="V38" s="13" t="str">
        <f t="shared" ca="1" si="1"/>
        <v>CONCLUÍDO</v>
      </c>
      <c r="W38" s="35" t="s">
        <v>106</v>
      </c>
      <c r="X38" s="15">
        <v>45380</v>
      </c>
      <c r="Y38" s="12">
        <f t="shared" si="2"/>
        <v>45560</v>
      </c>
      <c r="Z38" s="17">
        <v>45444</v>
      </c>
      <c r="AA38" s="18" t="str">
        <f t="shared" ca="1" si="3"/>
        <v>CONCLUÍDO</v>
      </c>
      <c r="AB38" s="15">
        <v>45664</v>
      </c>
      <c r="AC38" s="12">
        <v>45444</v>
      </c>
      <c r="AD38" s="10" t="s">
        <v>198</v>
      </c>
      <c r="AE38" s="10">
        <v>260</v>
      </c>
      <c r="AF38" s="12">
        <v>45378</v>
      </c>
      <c r="AG38" s="10"/>
      <c r="AH38" s="10">
        <v>6</v>
      </c>
      <c r="AI38" s="10"/>
      <c r="AJ38" s="10"/>
      <c r="AK38" s="10"/>
      <c r="AL38" s="29" t="s">
        <v>199</v>
      </c>
      <c r="AM38" s="23"/>
      <c r="AN38" s="23" t="s">
        <v>200</v>
      </c>
      <c r="AO38" s="23" t="s">
        <v>118</v>
      </c>
      <c r="AP38" s="30" t="str">
        <f t="shared" ca="1" si="4"/>
        <v/>
      </c>
    </row>
    <row r="39" spans="1:42" ht="15" customHeight="1">
      <c r="A39" s="22">
        <v>259</v>
      </c>
      <c r="B39" s="4" t="s">
        <v>201</v>
      </c>
      <c r="C39" s="5" t="s">
        <v>202</v>
      </c>
      <c r="D39" s="7"/>
      <c r="E39" s="7">
        <v>28895</v>
      </c>
      <c r="F39" s="3">
        <f t="shared" si="0"/>
        <v>9</v>
      </c>
      <c r="G39" s="7"/>
      <c r="H39" s="7"/>
      <c r="I39" s="47">
        <v>1</v>
      </c>
      <c r="J39" s="28" t="s">
        <v>195</v>
      </c>
      <c r="K39" s="10" t="s">
        <v>196</v>
      </c>
      <c r="L39" s="10" t="s">
        <v>197</v>
      </c>
      <c r="M39" s="10" t="s">
        <v>81</v>
      </c>
      <c r="N39" s="10"/>
      <c r="O39" s="10"/>
      <c r="P39" s="10" t="s">
        <v>47</v>
      </c>
      <c r="Q39" s="10"/>
      <c r="R39" s="10"/>
      <c r="S39" s="10"/>
      <c r="T39" s="10" t="s">
        <v>84</v>
      </c>
      <c r="U39" s="12"/>
      <c r="V39" s="13" t="str">
        <f t="shared" ca="1" si="1"/>
        <v>CONCLUÍDO</v>
      </c>
      <c r="W39" s="35" t="s">
        <v>106</v>
      </c>
      <c r="X39" s="15">
        <v>45380</v>
      </c>
      <c r="Y39" s="12">
        <f t="shared" si="2"/>
        <v>45560</v>
      </c>
      <c r="Z39" s="17">
        <v>45655</v>
      </c>
      <c r="AA39" s="18" t="str">
        <f t="shared" ca="1" si="3"/>
        <v>CONCLUÍDO</v>
      </c>
      <c r="AB39" s="15">
        <v>45655</v>
      </c>
      <c r="AC39" s="12"/>
      <c r="AD39" s="10"/>
      <c r="AE39" s="10"/>
      <c r="AF39" s="12">
        <v>45378</v>
      </c>
      <c r="AG39" s="10"/>
      <c r="AH39" s="10"/>
      <c r="AI39" s="10">
        <v>3</v>
      </c>
      <c r="AJ39" s="10">
        <v>3</v>
      </c>
      <c r="AK39" s="10">
        <v>3</v>
      </c>
      <c r="AL39" s="20"/>
      <c r="AM39" s="23"/>
      <c r="AN39" s="23" t="s">
        <v>203</v>
      </c>
      <c r="AO39" s="23" t="s">
        <v>118</v>
      </c>
      <c r="AP39" s="30" t="str">
        <f t="shared" ca="1" si="4"/>
        <v/>
      </c>
    </row>
    <row r="40" spans="1:42" ht="15" customHeight="1">
      <c r="A40" s="22">
        <v>722</v>
      </c>
      <c r="B40" s="4" t="s">
        <v>204</v>
      </c>
      <c r="C40" s="5" t="s">
        <v>205</v>
      </c>
      <c r="D40" s="7"/>
      <c r="E40" s="7">
        <v>28895</v>
      </c>
      <c r="F40" s="3">
        <f t="shared" si="0"/>
        <v>8</v>
      </c>
      <c r="G40" s="7"/>
      <c r="H40" s="7"/>
      <c r="I40" s="47">
        <v>1</v>
      </c>
      <c r="J40" s="28" t="s">
        <v>195</v>
      </c>
      <c r="K40" s="10" t="s">
        <v>196</v>
      </c>
      <c r="L40" s="10" t="s">
        <v>197</v>
      </c>
      <c r="M40" s="10" t="s">
        <v>81</v>
      </c>
      <c r="N40" s="10"/>
      <c r="O40" s="10"/>
      <c r="P40" s="10" t="s">
        <v>47</v>
      </c>
      <c r="Q40" s="30"/>
      <c r="R40" s="10"/>
      <c r="S40" s="10"/>
      <c r="T40" s="10" t="s">
        <v>84</v>
      </c>
      <c r="U40" s="12"/>
      <c r="V40" s="13" t="str">
        <f t="shared" ca="1" si="1"/>
        <v>CONCLUÍDO</v>
      </c>
      <c r="W40" s="35" t="s">
        <v>106</v>
      </c>
      <c r="X40" s="15">
        <v>45380</v>
      </c>
      <c r="Y40" s="12">
        <f t="shared" si="2"/>
        <v>45560</v>
      </c>
      <c r="Z40" s="17">
        <v>45655</v>
      </c>
      <c r="AA40" s="18" t="str">
        <f t="shared" ca="1" si="3"/>
        <v>CONCLUÍDO</v>
      </c>
      <c r="AB40" s="15">
        <v>45655</v>
      </c>
      <c r="AC40" s="12"/>
      <c r="AD40" s="10"/>
      <c r="AE40" s="10"/>
      <c r="AF40" s="12">
        <v>45378</v>
      </c>
      <c r="AG40" s="10"/>
      <c r="AH40" s="10"/>
      <c r="AI40" s="10">
        <v>5</v>
      </c>
      <c r="AJ40" s="10">
        <v>3</v>
      </c>
      <c r="AK40" s="10"/>
      <c r="AL40" s="20"/>
      <c r="AM40" s="23"/>
      <c r="AN40" s="23" t="s">
        <v>203</v>
      </c>
      <c r="AO40" s="23" t="s">
        <v>118</v>
      </c>
      <c r="AP40" s="30" t="str">
        <f t="shared" ca="1" si="4"/>
        <v/>
      </c>
    </row>
    <row r="41" spans="1:42" ht="15" customHeight="1">
      <c r="A41" s="22">
        <v>199</v>
      </c>
      <c r="B41" s="4" t="s">
        <v>206</v>
      </c>
      <c r="C41" s="5" t="s">
        <v>205</v>
      </c>
      <c r="D41" s="7"/>
      <c r="E41" s="7">
        <v>28895</v>
      </c>
      <c r="F41" s="3">
        <f t="shared" si="0"/>
        <v>17</v>
      </c>
      <c r="G41" s="7"/>
      <c r="H41" s="7"/>
      <c r="I41" s="8">
        <v>1</v>
      </c>
      <c r="J41" s="28" t="s">
        <v>195</v>
      </c>
      <c r="K41" s="10" t="s">
        <v>196</v>
      </c>
      <c r="L41" s="10" t="s">
        <v>197</v>
      </c>
      <c r="M41" s="10" t="s">
        <v>81</v>
      </c>
      <c r="N41" s="10" t="s">
        <v>81</v>
      </c>
      <c r="O41" s="10" t="s">
        <v>60</v>
      </c>
      <c r="P41" s="7" t="s">
        <v>61</v>
      </c>
      <c r="Q41" s="10" t="s">
        <v>207</v>
      </c>
      <c r="R41" s="10"/>
      <c r="S41" s="10" t="s">
        <v>81</v>
      </c>
      <c r="T41" s="10" t="s">
        <v>84</v>
      </c>
      <c r="U41" s="12"/>
      <c r="V41" s="13" t="str">
        <f t="shared" ca="1" si="1"/>
        <v>CONCLUÍDO</v>
      </c>
      <c r="W41" s="32" t="s">
        <v>106</v>
      </c>
      <c r="X41" s="15">
        <v>44823</v>
      </c>
      <c r="Y41" s="12">
        <f t="shared" si="2"/>
        <v>45003</v>
      </c>
      <c r="Z41" s="17">
        <v>45444</v>
      </c>
      <c r="AA41" s="18" t="str">
        <f t="shared" ca="1" si="3"/>
        <v>CONCLUÍDO</v>
      </c>
      <c r="AB41" s="15">
        <v>45664</v>
      </c>
      <c r="AC41" s="12">
        <v>45444</v>
      </c>
      <c r="AD41" s="10" t="s">
        <v>198</v>
      </c>
      <c r="AE41" s="10">
        <v>300</v>
      </c>
      <c r="AF41" s="25">
        <v>45299</v>
      </c>
      <c r="AG41" s="10"/>
      <c r="AH41" s="10">
        <v>17</v>
      </c>
      <c r="AI41" s="10"/>
      <c r="AJ41" s="10"/>
      <c r="AK41" s="10"/>
      <c r="AL41" s="29" t="s">
        <v>208</v>
      </c>
      <c r="AM41" s="23"/>
      <c r="AN41" s="23" t="s">
        <v>200</v>
      </c>
      <c r="AO41" s="23" t="s">
        <v>118</v>
      </c>
      <c r="AP41" s="30" t="str">
        <f t="shared" ca="1" si="4"/>
        <v/>
      </c>
    </row>
    <row r="42" spans="1:42" ht="15" customHeight="1">
      <c r="A42" s="22">
        <v>51</v>
      </c>
      <c r="B42" s="4" t="s">
        <v>209</v>
      </c>
      <c r="C42" s="5" t="s">
        <v>205</v>
      </c>
      <c r="D42" s="7"/>
      <c r="E42" s="7">
        <v>28895</v>
      </c>
      <c r="F42" s="3">
        <f t="shared" si="0"/>
        <v>54</v>
      </c>
      <c r="G42" s="7"/>
      <c r="H42" s="7"/>
      <c r="I42" s="8">
        <v>1</v>
      </c>
      <c r="J42" s="28" t="s">
        <v>195</v>
      </c>
      <c r="K42" s="10" t="s">
        <v>196</v>
      </c>
      <c r="L42" s="10" t="s">
        <v>197</v>
      </c>
      <c r="M42" s="10" t="s">
        <v>81</v>
      </c>
      <c r="N42" s="10"/>
      <c r="O42" s="10"/>
      <c r="P42" s="10" t="s">
        <v>47</v>
      </c>
      <c r="Q42" s="10"/>
      <c r="R42" s="10"/>
      <c r="S42" s="10"/>
      <c r="T42" s="10" t="s">
        <v>84</v>
      </c>
      <c r="U42" s="12"/>
      <c r="V42" s="13" t="str">
        <f t="shared" ca="1" si="1"/>
        <v>CONCLUÍDO</v>
      </c>
      <c r="W42" s="35" t="s">
        <v>106</v>
      </c>
      <c r="X42" s="15">
        <v>45380</v>
      </c>
      <c r="Y42" s="12">
        <f t="shared" si="2"/>
        <v>45560</v>
      </c>
      <c r="Z42" s="17">
        <v>45444</v>
      </c>
      <c r="AA42" s="18" t="str">
        <f t="shared" ca="1" si="3"/>
        <v>CONCLUÍDO</v>
      </c>
      <c r="AB42" s="15">
        <v>45664</v>
      </c>
      <c r="AC42" s="12">
        <v>45444</v>
      </c>
      <c r="AD42" s="10" t="s">
        <v>198</v>
      </c>
      <c r="AE42" s="10">
        <v>160</v>
      </c>
      <c r="AF42" s="12">
        <v>45378</v>
      </c>
      <c r="AG42" s="10">
        <v>19</v>
      </c>
      <c r="AH42" s="10">
        <v>35</v>
      </c>
      <c r="AI42" s="10"/>
      <c r="AJ42" s="10"/>
      <c r="AK42" s="10"/>
      <c r="AL42" s="51" t="s">
        <v>210</v>
      </c>
      <c r="AM42" s="23"/>
      <c r="AN42" s="23" t="s">
        <v>200</v>
      </c>
      <c r="AO42" s="23" t="s">
        <v>118</v>
      </c>
      <c r="AP42" s="30" t="str">
        <f t="shared" ca="1" si="4"/>
        <v/>
      </c>
    </row>
    <row r="43" spans="1:42" ht="15" customHeight="1">
      <c r="A43" s="3">
        <v>2184</v>
      </c>
      <c r="B43" s="52" t="s">
        <v>211</v>
      </c>
      <c r="C43" s="53"/>
      <c r="D43" s="3"/>
      <c r="E43" s="3">
        <v>28895</v>
      </c>
      <c r="F43" s="3">
        <f t="shared" si="0"/>
        <v>9</v>
      </c>
      <c r="G43" s="3"/>
      <c r="H43" s="3"/>
      <c r="I43" s="54">
        <v>1</v>
      </c>
      <c r="J43" s="55" t="s">
        <v>195</v>
      </c>
      <c r="K43" s="30" t="s">
        <v>196</v>
      </c>
      <c r="L43" s="30" t="s">
        <v>197</v>
      </c>
      <c r="M43" s="30" t="s">
        <v>81</v>
      </c>
      <c r="N43" s="30"/>
      <c r="O43" s="30"/>
      <c r="P43" s="30" t="s">
        <v>47</v>
      </c>
      <c r="Q43" s="30"/>
      <c r="R43" s="30"/>
      <c r="S43" s="30"/>
      <c r="T43" s="30" t="s">
        <v>84</v>
      </c>
      <c r="U43" s="13"/>
      <c r="V43" s="13" t="str">
        <f t="shared" ca="1" si="1"/>
        <v>CONCLUÍDO</v>
      </c>
      <c r="W43" s="35" t="s">
        <v>106</v>
      </c>
      <c r="X43" s="13">
        <v>45380</v>
      </c>
      <c r="Y43" s="13">
        <f t="shared" si="2"/>
        <v>45560</v>
      </c>
      <c r="Z43" s="17">
        <v>45444</v>
      </c>
      <c r="AA43" s="18" t="str">
        <f t="shared" ca="1" si="3"/>
        <v>CONCLUÍDO</v>
      </c>
      <c r="AB43" s="13">
        <v>45664</v>
      </c>
      <c r="AC43" s="13">
        <v>45444</v>
      </c>
      <c r="AD43" s="30" t="s">
        <v>198</v>
      </c>
      <c r="AE43" s="30">
        <v>100</v>
      </c>
      <c r="AF43" s="13">
        <v>45378</v>
      </c>
      <c r="AG43" s="30"/>
      <c r="AH43" s="30">
        <v>9</v>
      </c>
      <c r="AI43" s="30"/>
      <c r="AJ43" s="30"/>
      <c r="AK43" s="30"/>
      <c r="AL43" s="56" t="s">
        <v>212</v>
      </c>
      <c r="AM43" s="57"/>
      <c r="AN43" s="57" t="s">
        <v>200</v>
      </c>
      <c r="AO43" s="57" t="s">
        <v>118</v>
      </c>
      <c r="AP43" s="30" t="str">
        <f t="shared" ca="1" si="4"/>
        <v/>
      </c>
    </row>
    <row r="44" spans="1:42" ht="15" customHeight="1">
      <c r="A44" s="22">
        <v>63</v>
      </c>
      <c r="B44" s="58" t="s">
        <v>213</v>
      </c>
      <c r="C44" s="53" t="s">
        <v>205</v>
      </c>
      <c r="D44" s="3"/>
      <c r="E44" s="3">
        <v>28895</v>
      </c>
      <c r="F44" s="3">
        <f t="shared" si="0"/>
        <v>34</v>
      </c>
      <c r="G44" s="3"/>
      <c r="H44" s="3"/>
      <c r="I44" s="54">
        <v>1</v>
      </c>
      <c r="J44" s="55" t="s">
        <v>195</v>
      </c>
      <c r="K44" s="30" t="s">
        <v>196</v>
      </c>
      <c r="L44" s="30" t="s">
        <v>197</v>
      </c>
      <c r="M44" s="30" t="s">
        <v>81</v>
      </c>
      <c r="N44" s="30"/>
      <c r="O44" s="30"/>
      <c r="P44" s="30" t="s">
        <v>47</v>
      </c>
      <c r="Q44" s="30"/>
      <c r="R44" s="30"/>
      <c r="S44" s="30"/>
      <c r="T44" s="30" t="s">
        <v>84</v>
      </c>
      <c r="U44" s="13"/>
      <c r="V44" s="13" t="str">
        <f t="shared" ca="1" si="1"/>
        <v>CONCLUÍDO</v>
      </c>
      <c r="W44" s="35" t="s">
        <v>106</v>
      </c>
      <c r="X44" s="13">
        <v>45380</v>
      </c>
      <c r="Y44" s="13">
        <f t="shared" si="2"/>
        <v>45560</v>
      </c>
      <c r="Z44" s="17">
        <v>45444</v>
      </c>
      <c r="AA44" s="18" t="str">
        <f t="shared" ca="1" si="3"/>
        <v>CONCLUÍDO</v>
      </c>
      <c r="AB44" s="13">
        <v>45664</v>
      </c>
      <c r="AC44" s="13">
        <v>45444</v>
      </c>
      <c r="AD44" s="30" t="s">
        <v>198</v>
      </c>
      <c r="AE44" s="30">
        <v>150</v>
      </c>
      <c r="AF44" s="13">
        <v>45378</v>
      </c>
      <c r="AG44" s="30">
        <v>23</v>
      </c>
      <c r="AH44" s="30">
        <v>11</v>
      </c>
      <c r="AI44" s="30"/>
      <c r="AJ44" s="30"/>
      <c r="AK44" s="30"/>
      <c r="AL44" s="56" t="s">
        <v>214</v>
      </c>
      <c r="AM44" s="57"/>
      <c r="AN44" s="57" t="s">
        <v>200</v>
      </c>
      <c r="AO44" s="57" t="s">
        <v>118</v>
      </c>
      <c r="AP44" s="30" t="str">
        <f t="shared" ca="1" si="4"/>
        <v/>
      </c>
    </row>
    <row r="45" spans="1:42" ht="15" customHeight="1">
      <c r="A45" s="22">
        <v>69</v>
      </c>
      <c r="B45" s="58" t="s">
        <v>215</v>
      </c>
      <c r="C45" s="53" t="s">
        <v>205</v>
      </c>
      <c r="D45" s="3"/>
      <c r="E45" s="3">
        <v>28895</v>
      </c>
      <c r="F45" s="3">
        <f t="shared" si="0"/>
        <v>182</v>
      </c>
      <c r="G45" s="3"/>
      <c r="H45" s="3"/>
      <c r="I45" s="54">
        <v>1</v>
      </c>
      <c r="J45" s="55" t="s">
        <v>195</v>
      </c>
      <c r="K45" s="30" t="s">
        <v>196</v>
      </c>
      <c r="L45" s="30" t="s">
        <v>197</v>
      </c>
      <c r="M45" s="30" t="s">
        <v>81</v>
      </c>
      <c r="N45" s="30"/>
      <c r="O45" s="30"/>
      <c r="P45" s="30" t="s">
        <v>47</v>
      </c>
      <c r="Q45" s="30"/>
      <c r="R45" s="30"/>
      <c r="S45" s="30"/>
      <c r="T45" s="30" t="s">
        <v>84</v>
      </c>
      <c r="U45" s="13"/>
      <c r="V45" s="13" t="str">
        <f t="shared" ca="1" si="1"/>
        <v>CONCLUÍDO</v>
      </c>
      <c r="W45" s="35" t="s">
        <v>106</v>
      </c>
      <c r="X45" s="13">
        <v>45380</v>
      </c>
      <c r="Y45" s="13">
        <f t="shared" si="2"/>
        <v>45560</v>
      </c>
      <c r="Z45" s="17">
        <v>45444</v>
      </c>
      <c r="AA45" s="18" t="str">
        <f t="shared" ca="1" si="3"/>
        <v>CONCLUÍDO</v>
      </c>
      <c r="AB45" s="13">
        <v>45664</v>
      </c>
      <c r="AC45" s="13">
        <v>45444</v>
      </c>
      <c r="AD45" s="30" t="s">
        <v>198</v>
      </c>
      <c r="AE45" s="30">
        <v>150</v>
      </c>
      <c r="AF45" s="13">
        <v>45378</v>
      </c>
      <c r="AG45" s="30">
        <v>73</v>
      </c>
      <c r="AH45" s="30">
        <v>109</v>
      </c>
      <c r="AI45" s="30"/>
      <c r="AJ45" s="30"/>
      <c r="AK45" s="30"/>
      <c r="AL45" s="56" t="s">
        <v>216</v>
      </c>
      <c r="AM45" s="57"/>
      <c r="AN45" s="57" t="s">
        <v>200</v>
      </c>
      <c r="AO45" s="57" t="s">
        <v>118</v>
      </c>
      <c r="AP45" s="30" t="str">
        <f t="shared" ca="1" si="4"/>
        <v/>
      </c>
    </row>
    <row r="46" spans="1:42" ht="15" customHeight="1">
      <c r="A46" s="22">
        <v>230</v>
      </c>
      <c r="B46" s="58" t="s">
        <v>217</v>
      </c>
      <c r="C46" s="53"/>
      <c r="D46" s="3"/>
      <c r="E46" s="3">
        <v>28895</v>
      </c>
      <c r="F46" s="3">
        <f t="shared" si="0"/>
        <v>16</v>
      </c>
      <c r="G46" s="3"/>
      <c r="H46" s="3"/>
      <c r="I46" s="54">
        <v>1</v>
      </c>
      <c r="J46" s="55" t="s">
        <v>195</v>
      </c>
      <c r="K46" s="30" t="s">
        <v>196</v>
      </c>
      <c r="L46" s="30" t="s">
        <v>197</v>
      </c>
      <c r="M46" s="30" t="s">
        <v>81</v>
      </c>
      <c r="N46" s="30"/>
      <c r="O46" s="30"/>
      <c r="P46" s="30" t="s">
        <v>47</v>
      </c>
      <c r="Q46" s="30"/>
      <c r="R46" s="30"/>
      <c r="S46" s="30"/>
      <c r="T46" s="30" t="s">
        <v>84</v>
      </c>
      <c r="U46" s="13"/>
      <c r="V46" s="13" t="str">
        <f t="shared" ca="1" si="1"/>
        <v>CONCLUÍDO</v>
      </c>
      <c r="W46" s="35" t="s">
        <v>106</v>
      </c>
      <c r="X46" s="13">
        <v>45380</v>
      </c>
      <c r="Y46" s="13">
        <f t="shared" si="2"/>
        <v>45560</v>
      </c>
      <c r="Z46" s="17">
        <v>45444</v>
      </c>
      <c r="AA46" s="18" t="str">
        <f t="shared" ca="1" si="3"/>
        <v>CONCLUÍDO</v>
      </c>
      <c r="AB46" s="13">
        <v>45664</v>
      </c>
      <c r="AC46" s="13">
        <v>45444</v>
      </c>
      <c r="AD46" s="30" t="s">
        <v>198</v>
      </c>
      <c r="AE46" s="30">
        <v>240</v>
      </c>
      <c r="AF46" s="13">
        <v>45378</v>
      </c>
      <c r="AG46" s="30"/>
      <c r="AH46" s="30">
        <v>16</v>
      </c>
      <c r="AI46" s="30"/>
      <c r="AJ46" s="30"/>
      <c r="AK46" s="30"/>
      <c r="AL46" s="56" t="s">
        <v>218</v>
      </c>
      <c r="AM46" s="57"/>
      <c r="AN46" s="57" t="s">
        <v>200</v>
      </c>
      <c r="AO46" s="57" t="s">
        <v>118</v>
      </c>
      <c r="AP46" s="30" t="str">
        <f t="shared" ca="1" si="4"/>
        <v/>
      </c>
    </row>
    <row r="47" spans="1:42" ht="15" customHeight="1">
      <c r="A47" s="22">
        <v>222</v>
      </c>
      <c r="B47" s="58" t="s">
        <v>219</v>
      </c>
      <c r="C47" s="53"/>
      <c r="D47" s="3"/>
      <c r="E47" s="3">
        <v>28895</v>
      </c>
      <c r="F47" s="3">
        <f t="shared" si="0"/>
        <v>15</v>
      </c>
      <c r="G47" s="3"/>
      <c r="H47" s="3"/>
      <c r="I47" s="54">
        <v>1</v>
      </c>
      <c r="J47" s="55" t="s">
        <v>195</v>
      </c>
      <c r="K47" s="30" t="s">
        <v>196</v>
      </c>
      <c r="L47" s="30" t="s">
        <v>197</v>
      </c>
      <c r="M47" s="30" t="s">
        <v>81</v>
      </c>
      <c r="N47" s="30"/>
      <c r="O47" s="30"/>
      <c r="P47" s="30" t="s">
        <v>47</v>
      </c>
      <c r="Q47" s="30"/>
      <c r="R47" s="30"/>
      <c r="S47" s="30"/>
      <c r="T47" s="30" t="s">
        <v>84</v>
      </c>
      <c r="U47" s="13"/>
      <c r="V47" s="13" t="str">
        <f t="shared" ca="1" si="1"/>
        <v>CONCLUÍDO</v>
      </c>
      <c r="W47" s="35" t="s">
        <v>106</v>
      </c>
      <c r="X47" s="13">
        <v>45380</v>
      </c>
      <c r="Y47" s="13">
        <f t="shared" si="2"/>
        <v>45560</v>
      </c>
      <c r="Z47" s="17">
        <v>45444</v>
      </c>
      <c r="AA47" s="18" t="str">
        <f t="shared" ca="1" si="3"/>
        <v>CONCLUÍDO</v>
      </c>
      <c r="AB47" s="13">
        <v>45664</v>
      </c>
      <c r="AC47" s="13">
        <v>45444</v>
      </c>
      <c r="AD47" s="30" t="s">
        <v>198</v>
      </c>
      <c r="AE47" s="30">
        <v>100</v>
      </c>
      <c r="AF47" s="13">
        <v>45378</v>
      </c>
      <c r="AG47" s="30"/>
      <c r="AH47" s="30">
        <v>15</v>
      </c>
      <c r="AI47" s="30"/>
      <c r="AJ47" s="30"/>
      <c r="AK47" s="30"/>
      <c r="AL47" s="56" t="s">
        <v>220</v>
      </c>
      <c r="AM47" s="57"/>
      <c r="AN47" s="57" t="s">
        <v>200</v>
      </c>
      <c r="AO47" s="57" t="s">
        <v>118</v>
      </c>
      <c r="AP47" s="30" t="str">
        <f t="shared" ca="1" si="4"/>
        <v/>
      </c>
    </row>
    <row r="48" spans="1:42" ht="15" customHeight="1">
      <c r="A48" s="22">
        <v>724</v>
      </c>
      <c r="B48" s="58" t="s">
        <v>221</v>
      </c>
      <c r="C48" s="53" t="s">
        <v>205</v>
      </c>
      <c r="D48" s="3"/>
      <c r="E48" s="3">
        <v>28895</v>
      </c>
      <c r="F48" s="3">
        <f t="shared" si="0"/>
        <v>27</v>
      </c>
      <c r="G48" s="3"/>
      <c r="H48" s="3"/>
      <c r="I48" s="54">
        <v>1</v>
      </c>
      <c r="J48" s="55" t="s">
        <v>195</v>
      </c>
      <c r="K48" s="30" t="s">
        <v>196</v>
      </c>
      <c r="L48" s="30" t="s">
        <v>197</v>
      </c>
      <c r="M48" s="30" t="s">
        <v>81</v>
      </c>
      <c r="N48" s="30" t="s">
        <v>81</v>
      </c>
      <c r="O48" s="30" t="s">
        <v>60</v>
      </c>
      <c r="P48" s="3" t="s">
        <v>61</v>
      </c>
      <c r="Q48" s="30" t="s">
        <v>207</v>
      </c>
      <c r="R48" s="30"/>
      <c r="S48" s="30" t="s">
        <v>81</v>
      </c>
      <c r="T48" s="30" t="s">
        <v>84</v>
      </c>
      <c r="U48" s="13"/>
      <c r="V48" s="13" t="str">
        <f t="shared" ca="1" si="1"/>
        <v>CONCLUÍDO</v>
      </c>
      <c r="W48" s="32" t="s">
        <v>106</v>
      </c>
      <c r="X48" s="13">
        <v>44823</v>
      </c>
      <c r="Y48" s="13">
        <f t="shared" si="2"/>
        <v>45003</v>
      </c>
      <c r="Z48" s="17">
        <v>45655</v>
      </c>
      <c r="AA48" s="18" t="str">
        <f t="shared" ca="1" si="3"/>
        <v>CONCLUÍDO</v>
      </c>
      <c r="AB48" s="13">
        <v>45655</v>
      </c>
      <c r="AC48" s="13"/>
      <c r="AD48" s="30"/>
      <c r="AE48" s="30"/>
      <c r="AF48" s="59">
        <v>45299</v>
      </c>
      <c r="AG48" s="30"/>
      <c r="AH48" s="30"/>
      <c r="AI48" s="30">
        <v>3</v>
      </c>
      <c r="AJ48" s="30">
        <v>8</v>
      </c>
      <c r="AK48" s="30">
        <v>16</v>
      </c>
      <c r="AL48" s="60" t="s">
        <v>222</v>
      </c>
      <c r="AM48" s="57"/>
      <c r="AN48" s="57" t="s">
        <v>223</v>
      </c>
      <c r="AO48" s="57" t="s">
        <v>118</v>
      </c>
      <c r="AP48" s="30" t="str">
        <f t="shared" ca="1" si="4"/>
        <v/>
      </c>
    </row>
    <row r="49" spans="1:42" ht="15" customHeight="1">
      <c r="A49" s="3">
        <v>92</v>
      </c>
      <c r="B49" s="58" t="s">
        <v>224</v>
      </c>
      <c r="C49" s="53"/>
      <c r="D49" s="3"/>
      <c r="E49" s="3">
        <v>50558</v>
      </c>
      <c r="F49" s="3">
        <f t="shared" si="0"/>
        <v>1</v>
      </c>
      <c r="G49" s="3"/>
      <c r="H49" s="3"/>
      <c r="I49" s="54">
        <v>1</v>
      </c>
      <c r="J49" s="55" t="s">
        <v>78</v>
      </c>
      <c r="K49" s="30" t="s">
        <v>103</v>
      </c>
      <c r="L49" s="30" t="s">
        <v>113</v>
      </c>
      <c r="M49" s="30" t="s">
        <v>81</v>
      </c>
      <c r="N49" s="30"/>
      <c r="O49" s="30" t="s">
        <v>68</v>
      </c>
      <c r="P49" s="30" t="s">
        <v>47</v>
      </c>
      <c r="Q49" s="30" t="s">
        <v>225</v>
      </c>
      <c r="R49" s="30"/>
      <c r="S49" s="30" t="s">
        <v>83</v>
      </c>
      <c r="T49" s="61" t="s">
        <v>226</v>
      </c>
      <c r="U49" s="13">
        <v>45394</v>
      </c>
      <c r="V49" s="13" t="str">
        <f t="shared" ca="1" si="1"/>
        <v>VENCIDA</v>
      </c>
      <c r="W49" s="38" t="s">
        <v>71</v>
      </c>
      <c r="X49" s="13">
        <v>45005</v>
      </c>
      <c r="Y49" s="13">
        <f t="shared" si="2"/>
        <v>45185</v>
      </c>
      <c r="Z49" s="17">
        <v>45387</v>
      </c>
      <c r="AA49" s="18">
        <f t="shared" ca="1" si="3"/>
        <v>-237</v>
      </c>
      <c r="AB49" s="13">
        <v>45664</v>
      </c>
      <c r="AC49" s="13"/>
      <c r="AD49" s="30"/>
      <c r="AE49" s="30"/>
      <c r="AF49" s="59">
        <v>45314</v>
      </c>
      <c r="AG49" s="30"/>
      <c r="AH49" s="30">
        <v>1</v>
      </c>
      <c r="AI49" s="30"/>
      <c r="AJ49" s="30"/>
      <c r="AK49" s="30"/>
      <c r="AL49" s="56" t="s">
        <v>227</v>
      </c>
      <c r="AM49" s="57"/>
      <c r="AN49" s="57" t="s">
        <v>228</v>
      </c>
      <c r="AO49" s="57" t="s">
        <v>118</v>
      </c>
      <c r="AP49" s="18">
        <f t="shared" ca="1" si="4"/>
        <v>-237</v>
      </c>
    </row>
    <row r="50" spans="1:42" ht="15" customHeight="1">
      <c r="A50" s="22">
        <v>261</v>
      </c>
      <c r="B50" s="58" t="s">
        <v>229</v>
      </c>
      <c r="C50" s="53" t="s">
        <v>230</v>
      </c>
      <c r="D50" s="3"/>
      <c r="E50" s="3">
        <v>28895</v>
      </c>
      <c r="F50" s="3">
        <f t="shared" si="0"/>
        <v>3</v>
      </c>
      <c r="G50" s="3"/>
      <c r="H50" s="3"/>
      <c r="I50" s="54">
        <v>1</v>
      </c>
      <c r="J50" s="55" t="s">
        <v>195</v>
      </c>
      <c r="K50" s="30" t="s">
        <v>196</v>
      </c>
      <c r="L50" s="30" t="s">
        <v>197</v>
      </c>
      <c r="M50" s="30" t="s">
        <v>81</v>
      </c>
      <c r="N50" s="30" t="s">
        <v>81</v>
      </c>
      <c r="O50" s="30" t="s">
        <v>60</v>
      </c>
      <c r="P50" s="3" t="s">
        <v>61</v>
      </c>
      <c r="Q50" s="30" t="s">
        <v>207</v>
      </c>
      <c r="R50" s="30"/>
      <c r="S50" s="30" t="s">
        <v>81</v>
      </c>
      <c r="T50" s="30" t="s">
        <v>84</v>
      </c>
      <c r="U50" s="13"/>
      <c r="V50" s="13" t="str">
        <f t="shared" ca="1" si="1"/>
        <v>CONCLUÍDO</v>
      </c>
      <c r="W50" s="32" t="s">
        <v>106</v>
      </c>
      <c r="X50" s="13">
        <v>44823</v>
      </c>
      <c r="Y50" s="13">
        <f t="shared" si="2"/>
        <v>45003</v>
      </c>
      <c r="Z50" s="17">
        <v>45444</v>
      </c>
      <c r="AA50" s="18" t="str">
        <f t="shared" ca="1" si="3"/>
        <v>CONCLUÍDO</v>
      </c>
      <c r="AB50" s="13">
        <v>45655</v>
      </c>
      <c r="AC50" s="13">
        <v>45444</v>
      </c>
      <c r="AD50" s="30" t="s">
        <v>198</v>
      </c>
      <c r="AE50" s="62">
        <v>150</v>
      </c>
      <c r="AF50" s="59">
        <v>45299</v>
      </c>
      <c r="AG50" s="30"/>
      <c r="AH50" s="30"/>
      <c r="AI50" s="30">
        <v>1</v>
      </c>
      <c r="AJ50" s="30">
        <v>1</v>
      </c>
      <c r="AK50" s="30">
        <v>1</v>
      </c>
      <c r="AL50" s="60" t="s">
        <v>231</v>
      </c>
      <c r="AM50" s="57"/>
      <c r="AN50" s="57" t="s">
        <v>203</v>
      </c>
      <c r="AO50" s="57" t="s">
        <v>118</v>
      </c>
      <c r="AP50" s="30" t="str">
        <f t="shared" ca="1" si="4"/>
        <v/>
      </c>
    </row>
    <row r="51" spans="1:42" ht="15" customHeight="1">
      <c r="A51" s="22">
        <v>229</v>
      </c>
      <c r="B51" s="58" t="s">
        <v>232</v>
      </c>
      <c r="C51" s="53"/>
      <c r="D51" s="3"/>
      <c r="E51" s="3">
        <v>28895</v>
      </c>
      <c r="F51" s="3">
        <f t="shared" si="0"/>
        <v>25</v>
      </c>
      <c r="G51" s="3"/>
      <c r="H51" s="3"/>
      <c r="I51" s="54">
        <v>1</v>
      </c>
      <c r="J51" s="55" t="s">
        <v>195</v>
      </c>
      <c r="K51" s="30" t="s">
        <v>196</v>
      </c>
      <c r="L51" s="30" t="s">
        <v>197</v>
      </c>
      <c r="M51" s="30" t="s">
        <v>81</v>
      </c>
      <c r="N51" s="30"/>
      <c r="O51" s="30"/>
      <c r="P51" s="30" t="s">
        <v>47</v>
      </c>
      <c r="Q51" s="30"/>
      <c r="R51" s="30"/>
      <c r="S51" s="30"/>
      <c r="T51" s="30" t="s">
        <v>84</v>
      </c>
      <c r="U51" s="13"/>
      <c r="V51" s="13" t="str">
        <f t="shared" ca="1" si="1"/>
        <v>CONCLUÍDO</v>
      </c>
      <c r="W51" s="35" t="s">
        <v>106</v>
      </c>
      <c r="X51" s="13">
        <v>45380</v>
      </c>
      <c r="Y51" s="13">
        <f t="shared" si="2"/>
        <v>45560</v>
      </c>
      <c r="Z51" s="17">
        <v>45444</v>
      </c>
      <c r="AA51" s="18" t="str">
        <f t="shared" ca="1" si="3"/>
        <v>CONCLUÍDO</v>
      </c>
      <c r="AB51" s="13">
        <v>45655</v>
      </c>
      <c r="AC51" s="13">
        <v>45444</v>
      </c>
      <c r="AD51" s="30" t="s">
        <v>198</v>
      </c>
      <c r="AE51" s="30">
        <v>100</v>
      </c>
      <c r="AF51" s="13">
        <v>45378</v>
      </c>
      <c r="AG51" s="30"/>
      <c r="AH51" s="30">
        <v>22</v>
      </c>
      <c r="AI51" s="30">
        <v>1</v>
      </c>
      <c r="AJ51" s="30">
        <v>1</v>
      </c>
      <c r="AK51" s="30">
        <v>1</v>
      </c>
      <c r="AL51" s="56" t="s">
        <v>233</v>
      </c>
      <c r="AM51" s="57"/>
      <c r="AN51" s="57" t="s">
        <v>200</v>
      </c>
      <c r="AO51" s="57" t="s">
        <v>118</v>
      </c>
      <c r="AP51" s="30" t="str">
        <f t="shared" ca="1" si="4"/>
        <v/>
      </c>
    </row>
    <row r="52" spans="1:42" ht="15" customHeight="1">
      <c r="A52" s="22">
        <v>54</v>
      </c>
      <c r="B52" s="58" t="s">
        <v>234</v>
      </c>
      <c r="C52" s="53" t="s">
        <v>205</v>
      </c>
      <c r="D52" s="3"/>
      <c r="E52" s="3">
        <v>28895</v>
      </c>
      <c r="F52" s="3">
        <f t="shared" si="0"/>
        <v>45</v>
      </c>
      <c r="G52" s="3"/>
      <c r="H52" s="3"/>
      <c r="I52" s="54">
        <v>1</v>
      </c>
      <c r="J52" s="55" t="s">
        <v>195</v>
      </c>
      <c r="K52" s="30" t="s">
        <v>196</v>
      </c>
      <c r="L52" s="30" t="s">
        <v>197</v>
      </c>
      <c r="M52" s="30" t="s">
        <v>81</v>
      </c>
      <c r="N52" s="30"/>
      <c r="O52" s="30"/>
      <c r="P52" s="30" t="s">
        <v>47</v>
      </c>
      <c r="Q52" s="30"/>
      <c r="R52" s="30"/>
      <c r="S52" s="30"/>
      <c r="T52" s="30" t="s">
        <v>84</v>
      </c>
      <c r="U52" s="13"/>
      <c r="V52" s="13" t="str">
        <f t="shared" ca="1" si="1"/>
        <v>CONCLUÍDO</v>
      </c>
      <c r="W52" s="35" t="s">
        <v>106</v>
      </c>
      <c r="X52" s="13">
        <v>45380</v>
      </c>
      <c r="Y52" s="13">
        <f t="shared" si="2"/>
        <v>45560</v>
      </c>
      <c r="Z52" s="17">
        <v>45444</v>
      </c>
      <c r="AA52" s="18" t="str">
        <f t="shared" ca="1" si="3"/>
        <v>CONCLUÍDO</v>
      </c>
      <c r="AB52" s="13">
        <v>45664</v>
      </c>
      <c r="AC52" s="13">
        <v>45444</v>
      </c>
      <c r="AD52" s="30" t="s">
        <v>198</v>
      </c>
      <c r="AE52" s="30">
        <v>200</v>
      </c>
      <c r="AF52" s="13">
        <v>45378</v>
      </c>
      <c r="AG52" s="30">
        <v>26</v>
      </c>
      <c r="AH52" s="30">
        <v>19</v>
      </c>
      <c r="AI52" s="30"/>
      <c r="AJ52" s="30"/>
      <c r="AK52" s="30"/>
      <c r="AL52" s="56" t="s">
        <v>235</v>
      </c>
      <c r="AM52" s="57"/>
      <c r="AN52" s="57" t="s">
        <v>200</v>
      </c>
      <c r="AO52" s="57" t="s">
        <v>118</v>
      </c>
      <c r="AP52" s="30" t="str">
        <f t="shared" ca="1" si="4"/>
        <v/>
      </c>
    </row>
    <row r="53" spans="1:42" ht="15" customHeight="1">
      <c r="A53" s="22">
        <v>262</v>
      </c>
      <c r="B53" s="58" t="s">
        <v>236</v>
      </c>
      <c r="C53" s="53"/>
      <c r="D53" s="3"/>
      <c r="E53" s="3">
        <v>28895</v>
      </c>
      <c r="F53" s="3">
        <f t="shared" si="0"/>
        <v>18</v>
      </c>
      <c r="G53" s="3"/>
      <c r="H53" s="3"/>
      <c r="I53" s="54">
        <v>1</v>
      </c>
      <c r="J53" s="55" t="s">
        <v>195</v>
      </c>
      <c r="K53" s="30" t="s">
        <v>196</v>
      </c>
      <c r="L53" s="30" t="s">
        <v>197</v>
      </c>
      <c r="M53" s="30" t="s">
        <v>81</v>
      </c>
      <c r="N53" s="30" t="s">
        <v>81</v>
      </c>
      <c r="O53" s="30" t="s">
        <v>60</v>
      </c>
      <c r="P53" s="3" t="s">
        <v>61</v>
      </c>
      <c r="Q53" s="30" t="s">
        <v>207</v>
      </c>
      <c r="R53" s="30"/>
      <c r="S53" s="30" t="s">
        <v>81</v>
      </c>
      <c r="T53" s="30" t="s">
        <v>84</v>
      </c>
      <c r="U53" s="30"/>
      <c r="V53" s="13" t="str">
        <f t="shared" ca="1" si="1"/>
        <v>CONCLUÍDO</v>
      </c>
      <c r="W53" s="32" t="s">
        <v>106</v>
      </c>
      <c r="X53" s="13">
        <v>44823</v>
      </c>
      <c r="Y53" s="13">
        <f t="shared" si="2"/>
        <v>45003</v>
      </c>
      <c r="Z53" s="17">
        <v>45444</v>
      </c>
      <c r="AA53" s="18" t="str">
        <f t="shared" ca="1" si="3"/>
        <v>CONCLUÍDO</v>
      </c>
      <c r="AB53" s="13">
        <v>45655</v>
      </c>
      <c r="AC53" s="13">
        <v>45444</v>
      </c>
      <c r="AD53" s="30" t="s">
        <v>198</v>
      </c>
      <c r="AE53" s="62">
        <v>70</v>
      </c>
      <c r="AF53" s="59">
        <v>45299</v>
      </c>
      <c r="AG53" s="30"/>
      <c r="AH53" s="30"/>
      <c r="AI53" s="30">
        <v>5</v>
      </c>
      <c r="AJ53" s="30">
        <v>5</v>
      </c>
      <c r="AK53" s="30">
        <v>8</v>
      </c>
      <c r="AL53" s="60" t="s">
        <v>199</v>
      </c>
      <c r="AM53" s="57"/>
      <c r="AN53" s="57" t="s">
        <v>200</v>
      </c>
      <c r="AO53" s="57" t="s">
        <v>118</v>
      </c>
      <c r="AP53" s="30" t="str">
        <f t="shared" ca="1" si="4"/>
        <v/>
      </c>
    </row>
    <row r="54" spans="1:42" ht="15" customHeight="1">
      <c r="A54" s="22">
        <v>728</v>
      </c>
      <c r="B54" s="58" t="s">
        <v>237</v>
      </c>
      <c r="C54" s="53" t="s">
        <v>205</v>
      </c>
      <c r="D54" s="3"/>
      <c r="E54" s="3">
        <v>28895</v>
      </c>
      <c r="F54" s="3">
        <f t="shared" si="0"/>
        <v>11</v>
      </c>
      <c r="G54" s="3"/>
      <c r="H54" s="3"/>
      <c r="I54" s="54">
        <v>1</v>
      </c>
      <c r="J54" s="55" t="s">
        <v>195</v>
      </c>
      <c r="K54" s="30" t="s">
        <v>196</v>
      </c>
      <c r="L54" s="30" t="s">
        <v>197</v>
      </c>
      <c r="M54" s="30" t="s">
        <v>81</v>
      </c>
      <c r="N54" s="30" t="s">
        <v>81</v>
      </c>
      <c r="O54" s="30" t="s">
        <v>60</v>
      </c>
      <c r="P54" s="3" t="s">
        <v>61</v>
      </c>
      <c r="Q54" s="30" t="s">
        <v>207</v>
      </c>
      <c r="R54" s="30"/>
      <c r="S54" s="30" t="s">
        <v>81</v>
      </c>
      <c r="T54" s="30" t="s">
        <v>84</v>
      </c>
      <c r="U54" s="13"/>
      <c r="V54" s="13" t="str">
        <f t="shared" ca="1" si="1"/>
        <v>CONCLUÍDO</v>
      </c>
      <c r="W54" s="32" t="s">
        <v>106</v>
      </c>
      <c r="X54" s="13">
        <v>44823</v>
      </c>
      <c r="Y54" s="13">
        <f t="shared" si="2"/>
        <v>45003</v>
      </c>
      <c r="Z54" s="17">
        <v>45655</v>
      </c>
      <c r="AA54" s="18" t="str">
        <f t="shared" ca="1" si="3"/>
        <v>CONCLUÍDO</v>
      </c>
      <c r="AB54" s="13">
        <v>45655</v>
      </c>
      <c r="AC54" s="13"/>
      <c r="AD54" s="30"/>
      <c r="AE54" s="30"/>
      <c r="AF54" s="59">
        <v>45299</v>
      </c>
      <c r="AG54" s="30"/>
      <c r="AH54" s="30"/>
      <c r="AI54" s="30">
        <v>7</v>
      </c>
      <c r="AJ54" s="30">
        <v>2</v>
      </c>
      <c r="AK54" s="30">
        <v>2</v>
      </c>
      <c r="AL54" s="60" t="s">
        <v>238</v>
      </c>
      <c r="AM54" s="57"/>
      <c r="AN54" s="57" t="s">
        <v>223</v>
      </c>
      <c r="AO54" s="57" t="s">
        <v>118</v>
      </c>
      <c r="AP54" s="30" t="str">
        <f t="shared" ca="1" si="4"/>
        <v/>
      </c>
    </row>
    <row r="55" spans="1:42" ht="15" customHeight="1">
      <c r="A55" s="22">
        <v>267</v>
      </c>
      <c r="B55" s="58" t="s">
        <v>239</v>
      </c>
      <c r="C55" s="53"/>
      <c r="D55" s="3"/>
      <c r="E55" s="3">
        <v>28895</v>
      </c>
      <c r="F55" s="3">
        <f t="shared" si="0"/>
        <v>9</v>
      </c>
      <c r="G55" s="3"/>
      <c r="H55" s="3"/>
      <c r="I55" s="54">
        <v>1</v>
      </c>
      <c r="J55" s="55" t="s">
        <v>195</v>
      </c>
      <c r="K55" s="30" t="s">
        <v>196</v>
      </c>
      <c r="L55" s="30" t="s">
        <v>197</v>
      </c>
      <c r="M55" s="30" t="s">
        <v>81</v>
      </c>
      <c r="N55" s="30" t="s">
        <v>81</v>
      </c>
      <c r="O55" s="30" t="s">
        <v>60</v>
      </c>
      <c r="P55" s="3" t="s">
        <v>61</v>
      </c>
      <c r="Q55" s="30" t="s">
        <v>207</v>
      </c>
      <c r="R55" s="30"/>
      <c r="S55" s="30" t="s">
        <v>81</v>
      </c>
      <c r="T55" s="10" t="s">
        <v>84</v>
      </c>
      <c r="U55" s="10"/>
      <c r="V55" s="13" t="str">
        <f t="shared" ca="1" si="1"/>
        <v>CONCLUÍDO</v>
      </c>
      <c r="W55" s="32" t="s">
        <v>106</v>
      </c>
      <c r="X55" s="13">
        <v>44823</v>
      </c>
      <c r="Y55" s="13">
        <f t="shared" si="2"/>
        <v>45003</v>
      </c>
      <c r="Z55" s="17">
        <v>45444</v>
      </c>
      <c r="AA55" s="18" t="str">
        <f t="shared" ca="1" si="3"/>
        <v>CONCLUÍDO</v>
      </c>
      <c r="AB55" s="13">
        <v>45655</v>
      </c>
      <c r="AC55" s="13">
        <v>45444</v>
      </c>
      <c r="AD55" s="30" t="s">
        <v>198</v>
      </c>
      <c r="AE55" s="62">
        <v>100</v>
      </c>
      <c r="AF55" s="59">
        <v>45299</v>
      </c>
      <c r="AG55" s="30"/>
      <c r="AH55" s="30"/>
      <c r="AI55" s="30">
        <v>3</v>
      </c>
      <c r="AJ55" s="30">
        <v>3</v>
      </c>
      <c r="AK55" s="30">
        <v>3</v>
      </c>
      <c r="AL55" s="60" t="s">
        <v>240</v>
      </c>
      <c r="AM55" s="57"/>
      <c r="AN55" s="57" t="s">
        <v>200</v>
      </c>
      <c r="AO55" s="57" t="s">
        <v>118</v>
      </c>
      <c r="AP55" s="30" t="str">
        <f t="shared" ca="1" si="4"/>
        <v/>
      </c>
    </row>
    <row r="56" spans="1:42" ht="15" customHeight="1">
      <c r="A56" s="3">
        <v>268</v>
      </c>
      <c r="B56" s="58" t="s">
        <v>241</v>
      </c>
      <c r="C56" s="53" t="s">
        <v>242</v>
      </c>
      <c r="D56" s="63">
        <v>3</v>
      </c>
      <c r="E56" s="3">
        <v>50872</v>
      </c>
      <c r="F56" s="3">
        <f t="shared" si="0"/>
        <v>12</v>
      </c>
      <c r="G56" s="3"/>
      <c r="H56" s="3"/>
      <c r="I56" s="54">
        <v>2</v>
      </c>
      <c r="J56" s="64" t="s">
        <v>44</v>
      </c>
      <c r="K56" s="30" t="s">
        <v>45</v>
      </c>
      <c r="L56" s="30" t="s">
        <v>46</v>
      </c>
      <c r="M56" s="30" t="s">
        <v>44</v>
      </c>
      <c r="N56" s="30"/>
      <c r="O56" s="30"/>
      <c r="P56" s="30" t="s">
        <v>47</v>
      </c>
      <c r="Q56" s="30" t="s">
        <v>48</v>
      </c>
      <c r="R56" s="30"/>
      <c r="S56" s="10"/>
      <c r="T56" s="30" t="s">
        <v>49</v>
      </c>
      <c r="U56" s="15">
        <v>45400</v>
      </c>
      <c r="V56" s="13" t="str">
        <f t="shared" ca="1" si="1"/>
        <v>VENCIDA</v>
      </c>
      <c r="W56" s="14" t="s">
        <v>51</v>
      </c>
      <c r="X56" s="13">
        <v>45365</v>
      </c>
      <c r="Y56" s="65">
        <f t="shared" si="2"/>
        <v>45545</v>
      </c>
      <c r="Z56" s="17">
        <v>45590</v>
      </c>
      <c r="AA56" s="18">
        <f t="shared" ca="1" si="3"/>
        <v>123</v>
      </c>
      <c r="AB56" s="13">
        <v>45655</v>
      </c>
      <c r="AC56" s="13"/>
      <c r="AD56" s="13"/>
      <c r="AE56" s="13"/>
      <c r="AF56" s="12"/>
      <c r="AG56" s="30"/>
      <c r="AH56" s="30"/>
      <c r="AI56" s="30">
        <v>4</v>
      </c>
      <c r="AJ56" s="30">
        <v>4</v>
      </c>
      <c r="AK56" s="30">
        <v>4</v>
      </c>
      <c r="AL56" s="60"/>
      <c r="AM56" s="66"/>
      <c r="AN56" s="66"/>
      <c r="AO56" s="30"/>
      <c r="AP56" s="18">
        <f t="shared" ca="1" si="4"/>
        <v>123</v>
      </c>
    </row>
    <row r="57" spans="1:42" ht="13.5" customHeight="1">
      <c r="A57" s="22">
        <v>1160</v>
      </c>
      <c r="B57" s="58" t="s">
        <v>243</v>
      </c>
      <c r="C57" s="53" t="s">
        <v>244</v>
      </c>
      <c r="D57" s="3"/>
      <c r="E57" s="3">
        <v>41460</v>
      </c>
      <c r="F57" s="3">
        <f t="shared" si="0"/>
        <v>6</v>
      </c>
      <c r="G57" s="3"/>
      <c r="H57" s="3"/>
      <c r="I57" s="54">
        <v>2</v>
      </c>
      <c r="J57" s="67" t="s">
        <v>59</v>
      </c>
      <c r="K57" s="30" t="s">
        <v>151</v>
      </c>
      <c r="L57" s="30" t="s">
        <v>152</v>
      </c>
      <c r="M57" s="30" t="s">
        <v>59</v>
      </c>
      <c r="N57" s="30"/>
      <c r="O57" s="30" t="s">
        <v>68</v>
      </c>
      <c r="P57" s="30" t="s">
        <v>47</v>
      </c>
      <c r="Q57" s="30" t="s">
        <v>153</v>
      </c>
      <c r="R57" s="30"/>
      <c r="S57" s="30" t="s">
        <v>59</v>
      </c>
      <c r="T57" s="10" t="s">
        <v>64</v>
      </c>
      <c r="U57" s="12">
        <v>45397</v>
      </c>
      <c r="V57" s="13" t="str">
        <f t="shared" ca="1" si="1"/>
        <v>VENCIDA</v>
      </c>
      <c r="W57" s="14" t="s">
        <v>51</v>
      </c>
      <c r="X57" s="13">
        <v>45323</v>
      </c>
      <c r="Y57" s="13">
        <f t="shared" si="2"/>
        <v>45503</v>
      </c>
      <c r="Z57" s="17">
        <v>45576</v>
      </c>
      <c r="AA57" s="18">
        <f t="shared" ca="1" si="3"/>
        <v>81</v>
      </c>
      <c r="AB57" s="13">
        <v>45655</v>
      </c>
      <c r="AC57" s="13"/>
      <c r="AD57" s="68"/>
      <c r="AE57" s="68"/>
      <c r="AF57" s="59">
        <v>45391</v>
      </c>
      <c r="AG57" s="30"/>
      <c r="AH57" s="30"/>
      <c r="AI57" s="30">
        <v>2</v>
      </c>
      <c r="AJ57" s="30">
        <v>2</v>
      </c>
      <c r="AK57" s="30">
        <v>2</v>
      </c>
      <c r="AL57" s="60" t="s">
        <v>245</v>
      </c>
      <c r="AM57" s="66"/>
      <c r="AN57" s="66"/>
      <c r="AO57" s="66"/>
      <c r="AP57" s="18">
        <f t="shared" ca="1" si="4"/>
        <v>81</v>
      </c>
    </row>
    <row r="58" spans="1:42" ht="15" customHeight="1">
      <c r="A58" s="3">
        <v>730</v>
      </c>
      <c r="B58" s="58" t="s">
        <v>246</v>
      </c>
      <c r="C58" s="53" t="s">
        <v>247</v>
      </c>
      <c r="D58" s="63">
        <v>3</v>
      </c>
      <c r="E58" s="3">
        <v>50876</v>
      </c>
      <c r="F58" s="3">
        <f t="shared" si="0"/>
        <v>3</v>
      </c>
      <c r="G58" s="3"/>
      <c r="H58" s="3"/>
      <c r="I58" s="69">
        <v>1</v>
      </c>
      <c r="J58" s="64" t="s">
        <v>44</v>
      </c>
      <c r="K58" s="30" t="s">
        <v>45</v>
      </c>
      <c r="L58" s="30" t="s">
        <v>46</v>
      </c>
      <c r="M58" s="30" t="s">
        <v>44</v>
      </c>
      <c r="N58" s="30"/>
      <c r="O58" s="30"/>
      <c r="P58" s="30" t="s">
        <v>47</v>
      </c>
      <c r="Q58" s="30" t="s">
        <v>48</v>
      </c>
      <c r="R58" s="30"/>
      <c r="S58" s="30"/>
      <c r="T58" s="30" t="s">
        <v>49</v>
      </c>
      <c r="U58" s="13">
        <v>45400</v>
      </c>
      <c r="V58" s="13" t="str">
        <f t="shared" ca="1" si="1"/>
        <v>VENCIDA</v>
      </c>
      <c r="W58" s="14" t="s">
        <v>51</v>
      </c>
      <c r="X58" s="13">
        <v>45365</v>
      </c>
      <c r="Y58" s="65">
        <f t="shared" si="2"/>
        <v>45545</v>
      </c>
      <c r="Z58" s="17">
        <v>45590</v>
      </c>
      <c r="AA58" s="18">
        <f t="shared" ca="1" si="3"/>
        <v>123</v>
      </c>
      <c r="AB58" s="13">
        <v>45655</v>
      </c>
      <c r="AC58" s="13"/>
      <c r="AD58" s="70"/>
      <c r="AE58" s="70"/>
      <c r="AF58" s="70"/>
      <c r="AG58" s="30"/>
      <c r="AH58" s="30"/>
      <c r="AI58" s="30">
        <v>1</v>
      </c>
      <c r="AJ58" s="30">
        <v>1</v>
      </c>
      <c r="AK58" s="30">
        <v>1</v>
      </c>
      <c r="AL58" s="60"/>
      <c r="AM58" s="66"/>
      <c r="AN58" s="66"/>
      <c r="AO58" s="30"/>
      <c r="AP58" s="18">
        <f t="shared" ca="1" si="4"/>
        <v>123</v>
      </c>
    </row>
    <row r="59" spans="1:42" ht="15" customHeight="1">
      <c r="A59" s="22">
        <v>93</v>
      </c>
      <c r="B59" s="58" t="s">
        <v>248</v>
      </c>
      <c r="C59" s="53" t="s">
        <v>249</v>
      </c>
      <c r="D59" s="3"/>
      <c r="E59" s="3">
        <v>50302</v>
      </c>
      <c r="F59" s="3">
        <f t="shared" si="0"/>
        <v>7</v>
      </c>
      <c r="G59" s="3">
        <v>14</v>
      </c>
      <c r="H59" s="3" t="s">
        <v>250</v>
      </c>
      <c r="I59" s="54">
        <v>1</v>
      </c>
      <c r="J59" s="55" t="s">
        <v>78</v>
      </c>
      <c r="K59" s="30" t="s">
        <v>103</v>
      </c>
      <c r="L59" s="30" t="s">
        <v>113</v>
      </c>
      <c r="M59" s="30" t="s">
        <v>81</v>
      </c>
      <c r="N59" s="30"/>
      <c r="O59" s="30"/>
      <c r="P59" s="30" t="s">
        <v>47</v>
      </c>
      <c r="Q59" s="3"/>
      <c r="R59" s="30" t="s">
        <v>121</v>
      </c>
      <c r="S59" s="30"/>
      <c r="T59" s="30" t="s">
        <v>84</v>
      </c>
      <c r="U59" s="13"/>
      <c r="V59" s="13" t="str">
        <f t="shared" ca="1" si="1"/>
        <v>CONCLUÍDO</v>
      </c>
      <c r="W59" s="38" t="s">
        <v>106</v>
      </c>
      <c r="X59" s="13">
        <v>45380</v>
      </c>
      <c r="Y59" s="13">
        <f t="shared" si="2"/>
        <v>45560</v>
      </c>
      <c r="Z59" s="17">
        <v>45639</v>
      </c>
      <c r="AA59" s="18" t="str">
        <f t="shared" ca="1" si="3"/>
        <v>CONCLUÍDO</v>
      </c>
      <c r="AB59" s="13">
        <v>45664</v>
      </c>
      <c r="AC59" s="13">
        <v>45639</v>
      </c>
      <c r="AD59" s="30" t="s">
        <v>251</v>
      </c>
      <c r="AE59" s="30">
        <v>20</v>
      </c>
      <c r="AF59" s="59">
        <v>45314</v>
      </c>
      <c r="AG59" s="30">
        <v>2</v>
      </c>
      <c r="AH59" s="30">
        <v>5</v>
      </c>
      <c r="AI59" s="30"/>
      <c r="AJ59" s="30"/>
      <c r="AK59" s="30"/>
      <c r="AL59" s="56" t="s">
        <v>252</v>
      </c>
      <c r="AM59" s="57"/>
      <c r="AN59" s="57" t="s">
        <v>253</v>
      </c>
      <c r="AO59" s="57" t="s">
        <v>118</v>
      </c>
      <c r="AP59" s="30" t="str">
        <f t="shared" ca="1" si="4"/>
        <v/>
      </c>
    </row>
    <row r="60" spans="1:42" ht="15" customHeight="1">
      <c r="A60" s="71">
        <v>2180</v>
      </c>
      <c r="B60" s="58" t="s">
        <v>254</v>
      </c>
      <c r="C60" s="53" t="s">
        <v>255</v>
      </c>
      <c r="D60" s="3"/>
      <c r="E60" s="3">
        <v>29589</v>
      </c>
      <c r="F60" s="3">
        <f t="shared" si="0"/>
        <v>4</v>
      </c>
      <c r="G60" s="3"/>
      <c r="H60" s="3"/>
      <c r="I60" s="54">
        <v>1</v>
      </c>
      <c r="J60" s="55" t="s">
        <v>78</v>
      </c>
      <c r="K60" s="30"/>
      <c r="L60" s="30" t="s">
        <v>113</v>
      </c>
      <c r="M60" s="30" t="s">
        <v>81</v>
      </c>
      <c r="N60" s="30"/>
      <c r="O60" s="30"/>
      <c r="P60" s="30" t="s">
        <v>47</v>
      </c>
      <c r="Q60" s="30"/>
      <c r="R60" s="30" t="s">
        <v>166</v>
      </c>
      <c r="S60" s="70"/>
      <c r="T60" s="30" t="s">
        <v>144</v>
      </c>
      <c r="U60" s="13">
        <v>45408</v>
      </c>
      <c r="V60" s="13" t="str">
        <f t="shared" ca="1" si="1"/>
        <v>VENCIDA</v>
      </c>
      <c r="W60" s="35" t="s">
        <v>145</v>
      </c>
      <c r="X60" s="13">
        <v>45380</v>
      </c>
      <c r="Y60" s="13">
        <f t="shared" si="2"/>
        <v>45560</v>
      </c>
      <c r="Z60" s="17">
        <v>45606</v>
      </c>
      <c r="AA60" s="18">
        <f t="shared" ca="1" si="3"/>
        <v>138</v>
      </c>
      <c r="AB60" s="13">
        <v>45664</v>
      </c>
      <c r="AC60" s="72"/>
      <c r="AD60" s="73"/>
      <c r="AE60" s="73"/>
      <c r="AF60" s="59">
        <v>45314</v>
      </c>
      <c r="AG60" s="3"/>
      <c r="AH60" s="3">
        <v>4</v>
      </c>
      <c r="AI60" s="30"/>
      <c r="AJ60" s="30"/>
      <c r="AK60" s="30"/>
      <c r="AL60" s="56"/>
      <c r="AM60" s="57"/>
      <c r="AN60" s="57"/>
      <c r="AO60" s="66"/>
      <c r="AP60" s="18">
        <f t="shared" ca="1" si="4"/>
        <v>138</v>
      </c>
    </row>
    <row r="61" spans="1:42" ht="15" customHeight="1">
      <c r="A61" s="22">
        <v>2174</v>
      </c>
      <c r="B61" s="58" t="s">
        <v>256</v>
      </c>
      <c r="C61" s="74" t="s">
        <v>257</v>
      </c>
      <c r="D61" s="3"/>
      <c r="E61" s="3">
        <v>45918</v>
      </c>
      <c r="F61" s="3">
        <f t="shared" si="0"/>
        <v>9</v>
      </c>
      <c r="G61" s="3">
        <v>13</v>
      </c>
      <c r="H61" s="3" t="s">
        <v>156</v>
      </c>
      <c r="I61" s="54">
        <v>1</v>
      </c>
      <c r="J61" s="55" t="s">
        <v>78</v>
      </c>
      <c r="K61" s="30" t="s">
        <v>103</v>
      </c>
      <c r="L61" s="30" t="s">
        <v>113</v>
      </c>
      <c r="M61" s="30" t="s">
        <v>81</v>
      </c>
      <c r="N61" s="30" t="s">
        <v>81</v>
      </c>
      <c r="O61" s="30" t="s">
        <v>60</v>
      </c>
      <c r="P61" s="3" t="s">
        <v>61</v>
      </c>
      <c r="Q61" s="30" t="s">
        <v>258</v>
      </c>
      <c r="R61" s="30"/>
      <c r="S61" s="30" t="s">
        <v>81</v>
      </c>
      <c r="T61" s="30" t="s">
        <v>115</v>
      </c>
      <c r="U61" s="13"/>
      <c r="V61" s="13" t="str">
        <f t="shared" ca="1" si="1"/>
        <v>CONCLUÍDO</v>
      </c>
      <c r="W61" s="32" t="s">
        <v>106</v>
      </c>
      <c r="X61" s="13">
        <v>45043</v>
      </c>
      <c r="Y61" s="13">
        <f t="shared" si="2"/>
        <v>45223</v>
      </c>
      <c r="Z61" s="17">
        <v>45639</v>
      </c>
      <c r="AA61" s="18" t="str">
        <f t="shared" ca="1" si="3"/>
        <v>CONCLUÍDO</v>
      </c>
      <c r="AB61" s="13">
        <v>45664</v>
      </c>
      <c r="AC61" s="13">
        <v>45639</v>
      </c>
      <c r="AD61" s="62" t="s">
        <v>251</v>
      </c>
      <c r="AE61" s="73">
        <v>20</v>
      </c>
      <c r="AF61" s="59">
        <v>45314</v>
      </c>
      <c r="AG61" s="3">
        <v>2</v>
      </c>
      <c r="AH61" s="3">
        <v>7</v>
      </c>
      <c r="AI61" s="30"/>
      <c r="AJ61" s="30"/>
      <c r="AK61" s="30"/>
      <c r="AL61" s="56"/>
      <c r="AM61" s="57"/>
      <c r="AN61" s="57"/>
      <c r="AO61" s="57" t="s">
        <v>259</v>
      </c>
      <c r="AP61" s="30" t="str">
        <f t="shared" ca="1" si="4"/>
        <v/>
      </c>
    </row>
    <row r="62" spans="1:42" ht="15" customHeight="1">
      <c r="A62" s="71">
        <v>2183</v>
      </c>
      <c r="B62" s="58" t="s">
        <v>260</v>
      </c>
      <c r="C62" s="3" t="s">
        <v>261</v>
      </c>
      <c r="D62" s="75"/>
      <c r="E62" s="3">
        <v>14927</v>
      </c>
      <c r="F62" s="76">
        <f t="shared" si="0"/>
        <v>1</v>
      </c>
      <c r="G62" s="3"/>
      <c r="H62" s="3"/>
      <c r="I62" s="54">
        <v>1</v>
      </c>
      <c r="J62" s="55" t="s">
        <v>78</v>
      </c>
      <c r="K62" s="30" t="s">
        <v>103</v>
      </c>
      <c r="L62" s="30" t="s">
        <v>113</v>
      </c>
      <c r="M62" s="30" t="s">
        <v>81</v>
      </c>
      <c r="N62" s="30"/>
      <c r="O62" s="66"/>
      <c r="P62" s="30" t="s">
        <v>47</v>
      </c>
      <c r="Q62" s="30"/>
      <c r="R62" s="30" t="s">
        <v>166</v>
      </c>
      <c r="S62" s="77"/>
      <c r="T62" s="30" t="s">
        <v>144</v>
      </c>
      <c r="U62" s="13">
        <v>45408</v>
      </c>
      <c r="V62" s="13" t="str">
        <f t="shared" ca="1" si="1"/>
        <v>VENCIDA</v>
      </c>
      <c r="W62" s="35" t="s">
        <v>145</v>
      </c>
      <c r="X62" s="13">
        <v>45380</v>
      </c>
      <c r="Y62" s="13">
        <f t="shared" si="2"/>
        <v>45560</v>
      </c>
      <c r="Z62" s="17">
        <v>45606</v>
      </c>
      <c r="AA62" s="18">
        <f t="shared" ca="1" si="3"/>
        <v>138</v>
      </c>
      <c r="AB62" s="13">
        <v>45664</v>
      </c>
      <c r="AC62" s="78"/>
      <c r="AD62" s="79"/>
      <c r="AE62" s="79"/>
      <c r="AF62" s="59">
        <v>45314</v>
      </c>
      <c r="AG62" s="66"/>
      <c r="AH62" s="30">
        <v>1</v>
      </c>
      <c r="AI62" s="66"/>
      <c r="AJ62" s="66"/>
      <c r="AK62" s="66"/>
      <c r="AL62" s="80"/>
      <c r="AM62" s="66"/>
      <c r="AN62" s="66"/>
      <c r="AO62" s="66"/>
      <c r="AP62" s="18">
        <f t="shared" ca="1" si="4"/>
        <v>138</v>
      </c>
    </row>
    <row r="63" spans="1:42" ht="15" customHeight="1">
      <c r="A63" s="22">
        <v>94</v>
      </c>
      <c r="B63" s="58" t="s">
        <v>262</v>
      </c>
      <c r="C63" s="81" t="s">
        <v>263</v>
      </c>
      <c r="D63" s="3"/>
      <c r="E63" s="3">
        <v>37447</v>
      </c>
      <c r="F63" s="3">
        <f t="shared" si="0"/>
        <v>7</v>
      </c>
      <c r="G63" s="3">
        <v>7</v>
      </c>
      <c r="H63" s="3"/>
      <c r="I63" s="54">
        <v>2</v>
      </c>
      <c r="J63" s="82" t="s">
        <v>102</v>
      </c>
      <c r="K63" s="30" t="s">
        <v>103</v>
      </c>
      <c r="L63" s="30" t="s">
        <v>104</v>
      </c>
      <c r="M63" s="30" t="s">
        <v>102</v>
      </c>
      <c r="N63" s="30" t="s">
        <v>102</v>
      </c>
      <c r="O63" s="30" t="s">
        <v>68</v>
      </c>
      <c r="P63" s="30" t="s">
        <v>47</v>
      </c>
      <c r="Q63" s="30" t="s">
        <v>105</v>
      </c>
      <c r="R63" s="30"/>
      <c r="S63" s="30" t="s">
        <v>102</v>
      </c>
      <c r="T63" s="30" t="s">
        <v>84</v>
      </c>
      <c r="U63" s="13"/>
      <c r="V63" s="13" t="str">
        <f t="shared" ca="1" si="1"/>
        <v>CONCLUÍDO</v>
      </c>
      <c r="W63" s="32" t="s">
        <v>106</v>
      </c>
      <c r="X63" s="13">
        <v>44831</v>
      </c>
      <c r="Y63" s="13">
        <f t="shared" si="2"/>
        <v>45011</v>
      </c>
      <c r="Z63" s="17">
        <v>45664</v>
      </c>
      <c r="AA63" s="18" t="str">
        <f t="shared" ca="1" si="3"/>
        <v>CONCLUÍDO</v>
      </c>
      <c r="AB63" s="13">
        <v>45664</v>
      </c>
      <c r="AC63" s="13">
        <v>45596</v>
      </c>
      <c r="AD63" s="62" t="s">
        <v>264</v>
      </c>
      <c r="AE63" s="62">
        <v>75</v>
      </c>
      <c r="AF63" s="59">
        <v>45286</v>
      </c>
      <c r="AG63" s="30"/>
      <c r="AH63" s="30">
        <v>7</v>
      </c>
      <c r="AI63" s="30"/>
      <c r="AJ63" s="30"/>
      <c r="AK63" s="30"/>
      <c r="AL63" s="56" t="s">
        <v>265</v>
      </c>
      <c r="AM63" s="57"/>
      <c r="AN63" s="83" t="s">
        <v>266</v>
      </c>
      <c r="AO63" s="66"/>
      <c r="AP63" s="30" t="str">
        <f t="shared" ca="1" si="4"/>
        <v/>
      </c>
    </row>
    <row r="64" spans="1:42" ht="15" customHeight="1">
      <c r="A64" s="22">
        <v>4</v>
      </c>
      <c r="B64" s="58" t="s">
        <v>267</v>
      </c>
      <c r="C64" s="53"/>
      <c r="D64" s="3"/>
      <c r="E64" s="3">
        <v>45453</v>
      </c>
      <c r="F64" s="3">
        <f t="shared" si="0"/>
        <v>4</v>
      </c>
      <c r="G64" s="3"/>
      <c r="H64" s="3"/>
      <c r="I64" s="54">
        <v>1</v>
      </c>
      <c r="J64" s="55" t="s">
        <v>78</v>
      </c>
      <c r="K64" s="30" t="s">
        <v>103</v>
      </c>
      <c r="L64" s="30" t="s">
        <v>113</v>
      </c>
      <c r="M64" s="30" t="s">
        <v>81</v>
      </c>
      <c r="N64" s="30" t="s">
        <v>81</v>
      </c>
      <c r="O64" s="30" t="s">
        <v>60</v>
      </c>
      <c r="P64" s="3" t="s">
        <v>61</v>
      </c>
      <c r="Q64" s="30" t="s">
        <v>268</v>
      </c>
      <c r="R64" s="30"/>
      <c r="S64" s="30" t="s">
        <v>83</v>
      </c>
      <c r="T64" s="30" t="s">
        <v>84</v>
      </c>
      <c r="U64" s="13"/>
      <c r="V64" s="13" t="str">
        <f t="shared" ca="1" si="1"/>
        <v>CONCLUÍDO</v>
      </c>
      <c r="W64" s="32" t="s">
        <v>106</v>
      </c>
      <c r="X64" s="13">
        <v>44985</v>
      </c>
      <c r="Y64" s="13">
        <f t="shared" si="2"/>
        <v>45165</v>
      </c>
      <c r="Z64" s="17">
        <v>45643</v>
      </c>
      <c r="AA64" s="18" t="str">
        <f t="shared" ca="1" si="3"/>
        <v>CONCLUÍDO</v>
      </c>
      <c r="AB64" s="13">
        <v>45664</v>
      </c>
      <c r="AC64" s="13">
        <v>45643</v>
      </c>
      <c r="AD64" s="30" t="s">
        <v>269</v>
      </c>
      <c r="AE64" s="30">
        <v>3</v>
      </c>
      <c r="AF64" s="59">
        <v>45314</v>
      </c>
      <c r="AG64" s="3">
        <v>2</v>
      </c>
      <c r="AH64" s="3">
        <v>2</v>
      </c>
      <c r="AI64" s="30"/>
      <c r="AJ64" s="30"/>
      <c r="AK64" s="30"/>
      <c r="AL64" s="56" t="s">
        <v>270</v>
      </c>
      <c r="AM64" s="57" t="s">
        <v>271</v>
      </c>
      <c r="AN64" s="83" t="s">
        <v>272</v>
      </c>
      <c r="AO64" s="57" t="s">
        <v>118</v>
      </c>
      <c r="AP64" s="30" t="str">
        <f t="shared" ca="1" si="4"/>
        <v/>
      </c>
    </row>
    <row r="65" spans="1:42" ht="15" customHeight="1">
      <c r="A65" s="22">
        <v>95</v>
      </c>
      <c r="B65" s="58" t="s">
        <v>273</v>
      </c>
      <c r="C65" s="53"/>
      <c r="D65" s="3"/>
      <c r="E65" s="3">
        <v>50601</v>
      </c>
      <c r="F65" s="3">
        <f t="shared" si="0"/>
        <v>3</v>
      </c>
      <c r="G65" s="3">
        <v>2</v>
      </c>
      <c r="H65" s="3"/>
      <c r="I65" s="54">
        <v>1</v>
      </c>
      <c r="J65" s="55" t="s">
        <v>78</v>
      </c>
      <c r="K65" s="30" t="s">
        <v>103</v>
      </c>
      <c r="L65" s="30" t="s">
        <v>113</v>
      </c>
      <c r="M65" s="30" t="s">
        <v>81</v>
      </c>
      <c r="N65" s="30" t="s">
        <v>81</v>
      </c>
      <c r="O65" s="30" t="s">
        <v>68</v>
      </c>
      <c r="P65" s="30" t="s">
        <v>47</v>
      </c>
      <c r="Q65" s="30" t="s">
        <v>274</v>
      </c>
      <c r="R65" s="30"/>
      <c r="S65" s="30" t="s">
        <v>83</v>
      </c>
      <c r="T65" s="30" t="s">
        <v>84</v>
      </c>
      <c r="U65" s="13"/>
      <c r="V65" s="13" t="str">
        <f t="shared" ca="1" si="1"/>
        <v>CONCLUÍDO</v>
      </c>
      <c r="W65" s="32" t="s">
        <v>106</v>
      </c>
      <c r="X65" s="13">
        <v>45041</v>
      </c>
      <c r="Y65" s="13">
        <f t="shared" si="2"/>
        <v>45221</v>
      </c>
      <c r="Z65" s="17">
        <v>45643</v>
      </c>
      <c r="AA65" s="18" t="str">
        <f t="shared" ca="1" si="3"/>
        <v>CONCLUÍDO</v>
      </c>
      <c r="AB65" s="13">
        <v>45664</v>
      </c>
      <c r="AC65" s="13">
        <v>45643</v>
      </c>
      <c r="AD65" s="30" t="s">
        <v>275</v>
      </c>
      <c r="AE65" s="30">
        <v>2</v>
      </c>
      <c r="AF65" s="59">
        <v>45314</v>
      </c>
      <c r="AG65" s="3">
        <v>1</v>
      </c>
      <c r="AH65" s="3">
        <v>2</v>
      </c>
      <c r="AI65" s="30"/>
      <c r="AJ65" s="30"/>
      <c r="AK65" s="30"/>
      <c r="AL65" s="56" t="s">
        <v>276</v>
      </c>
      <c r="AM65" s="57"/>
      <c r="AN65" s="57" t="s">
        <v>277</v>
      </c>
      <c r="AO65" s="57" t="s">
        <v>118</v>
      </c>
      <c r="AP65" s="30" t="str">
        <f t="shared" ca="1" si="4"/>
        <v/>
      </c>
    </row>
    <row r="66" spans="1:42" ht="15" customHeight="1">
      <c r="A66" s="22">
        <v>96</v>
      </c>
      <c r="B66" s="58" t="s">
        <v>278</v>
      </c>
      <c r="C66" s="53"/>
      <c r="D66" s="3"/>
      <c r="E66" s="3">
        <v>40287</v>
      </c>
      <c r="F66" s="3">
        <f t="shared" si="0"/>
        <v>1</v>
      </c>
      <c r="G66" s="3"/>
      <c r="H66" s="3"/>
      <c r="I66" s="54">
        <v>1</v>
      </c>
      <c r="J66" s="55" t="s">
        <v>78</v>
      </c>
      <c r="K66" s="30" t="s">
        <v>103</v>
      </c>
      <c r="L66" s="30" t="s">
        <v>113</v>
      </c>
      <c r="M66" s="30" t="s">
        <v>81</v>
      </c>
      <c r="N66" s="30" t="s">
        <v>81</v>
      </c>
      <c r="O66" s="30" t="s">
        <v>60</v>
      </c>
      <c r="P66" s="3" t="s">
        <v>61</v>
      </c>
      <c r="Q66" s="30" t="s">
        <v>268</v>
      </c>
      <c r="R66" s="30"/>
      <c r="S66" s="30" t="s">
        <v>83</v>
      </c>
      <c r="T66" s="30" t="s">
        <v>84</v>
      </c>
      <c r="U66" s="13"/>
      <c r="V66" s="13" t="str">
        <f t="shared" ca="1" si="1"/>
        <v>CONCLUÍDO</v>
      </c>
      <c r="W66" s="32" t="s">
        <v>106</v>
      </c>
      <c r="X66" s="13">
        <v>44985</v>
      </c>
      <c r="Y66" s="13">
        <f t="shared" si="2"/>
        <v>45165</v>
      </c>
      <c r="Z66" s="17">
        <v>45643</v>
      </c>
      <c r="AA66" s="18" t="str">
        <f t="shared" ca="1" si="3"/>
        <v>CONCLUÍDO</v>
      </c>
      <c r="AB66" s="13">
        <v>45664</v>
      </c>
      <c r="AC66" s="13">
        <v>45643</v>
      </c>
      <c r="AD66" s="30" t="s">
        <v>269</v>
      </c>
      <c r="AE66" s="30">
        <v>4</v>
      </c>
      <c r="AF66" s="59">
        <v>45314</v>
      </c>
      <c r="AG66" s="30"/>
      <c r="AH66" s="30">
        <v>1</v>
      </c>
      <c r="AI66" s="30"/>
      <c r="AJ66" s="30"/>
      <c r="AK66" s="30"/>
      <c r="AL66" s="56" t="s">
        <v>279</v>
      </c>
      <c r="AM66" s="57" t="s">
        <v>280</v>
      </c>
      <c r="AN66" s="57" t="s">
        <v>281</v>
      </c>
      <c r="AO66" s="57" t="s">
        <v>118</v>
      </c>
      <c r="AP66" s="30" t="str">
        <f t="shared" ca="1" si="4"/>
        <v/>
      </c>
    </row>
    <row r="67" spans="1:42" ht="15" customHeight="1">
      <c r="A67" s="22">
        <v>97</v>
      </c>
      <c r="B67" s="58" t="s">
        <v>282</v>
      </c>
      <c r="C67" s="53"/>
      <c r="D67" s="3"/>
      <c r="E67" s="3">
        <v>42168</v>
      </c>
      <c r="F67" s="3">
        <f t="shared" si="0"/>
        <v>1</v>
      </c>
      <c r="G67" s="3">
        <v>1</v>
      </c>
      <c r="H67" s="3"/>
      <c r="I67" s="54">
        <v>3</v>
      </c>
      <c r="J67" s="55" t="s">
        <v>78</v>
      </c>
      <c r="K67" s="30" t="s">
        <v>103</v>
      </c>
      <c r="L67" s="30" t="s">
        <v>113</v>
      </c>
      <c r="M67" s="30" t="s">
        <v>81</v>
      </c>
      <c r="N67" s="30" t="s">
        <v>81</v>
      </c>
      <c r="O67" s="30" t="s">
        <v>60</v>
      </c>
      <c r="P67" s="3" t="s">
        <v>61</v>
      </c>
      <c r="Q67" s="30" t="s">
        <v>283</v>
      </c>
      <c r="R67" s="30"/>
      <c r="S67" s="30" t="s">
        <v>81</v>
      </c>
      <c r="T67" s="30" t="s">
        <v>84</v>
      </c>
      <c r="U67" s="13"/>
      <c r="V67" s="13" t="str">
        <f t="shared" ca="1" si="1"/>
        <v>CONCLUÍDO</v>
      </c>
      <c r="W67" s="32" t="s">
        <v>106</v>
      </c>
      <c r="X67" s="13">
        <v>44931</v>
      </c>
      <c r="Y67" s="13">
        <f t="shared" si="2"/>
        <v>45111</v>
      </c>
      <c r="Z67" s="17">
        <v>45423</v>
      </c>
      <c r="AA67" s="18" t="str">
        <f t="shared" ca="1" si="3"/>
        <v>CONCLUÍDO</v>
      </c>
      <c r="AB67" s="13">
        <v>45664</v>
      </c>
      <c r="AC67" s="13">
        <v>45423</v>
      </c>
      <c r="AD67" s="30" t="s">
        <v>284</v>
      </c>
      <c r="AE67" s="30">
        <v>4</v>
      </c>
      <c r="AF67" s="59">
        <v>45314</v>
      </c>
      <c r="AG67" s="30"/>
      <c r="AH67" s="30">
        <v>1</v>
      </c>
      <c r="AI67" s="30"/>
      <c r="AJ67" s="30"/>
      <c r="AK67" s="30"/>
      <c r="AL67" s="56" t="s">
        <v>285</v>
      </c>
      <c r="AM67" s="57"/>
      <c r="AN67" s="84" t="s">
        <v>286</v>
      </c>
      <c r="AO67" s="57" t="s">
        <v>118</v>
      </c>
      <c r="AP67" s="30" t="str">
        <f t="shared" ca="1" si="4"/>
        <v/>
      </c>
    </row>
    <row r="68" spans="1:42" ht="15" customHeight="1">
      <c r="A68" s="22">
        <v>98</v>
      </c>
      <c r="B68" s="58" t="s">
        <v>287</v>
      </c>
      <c r="C68" s="53"/>
      <c r="D68" s="3"/>
      <c r="E68" s="3">
        <v>40888</v>
      </c>
      <c r="F68" s="3">
        <f t="shared" si="0"/>
        <v>1</v>
      </c>
      <c r="G68" s="3">
        <v>1</v>
      </c>
      <c r="H68" s="3" t="s">
        <v>288</v>
      </c>
      <c r="I68" s="54">
        <v>1</v>
      </c>
      <c r="J68" s="55" t="s">
        <v>78</v>
      </c>
      <c r="K68" s="30" t="s">
        <v>103</v>
      </c>
      <c r="L68" s="30" t="s">
        <v>113</v>
      </c>
      <c r="M68" s="30" t="s">
        <v>81</v>
      </c>
      <c r="N68" s="30" t="s">
        <v>81</v>
      </c>
      <c r="O68" s="30" t="s">
        <v>68</v>
      </c>
      <c r="P68" s="30" t="s">
        <v>47</v>
      </c>
      <c r="Q68" s="30" t="s">
        <v>289</v>
      </c>
      <c r="R68" s="30"/>
      <c r="S68" s="30" t="s">
        <v>81</v>
      </c>
      <c r="T68" s="30" t="s">
        <v>84</v>
      </c>
      <c r="U68" s="13"/>
      <c r="V68" s="13" t="str">
        <f t="shared" ca="1" si="1"/>
        <v>CONCLUÍDO</v>
      </c>
      <c r="W68" s="32" t="s">
        <v>106</v>
      </c>
      <c r="X68" s="13">
        <v>45043</v>
      </c>
      <c r="Y68" s="13">
        <f t="shared" si="2"/>
        <v>45223</v>
      </c>
      <c r="Z68" s="17">
        <v>45595</v>
      </c>
      <c r="AA68" s="18" t="str">
        <f t="shared" ca="1" si="3"/>
        <v>CONCLUÍDO</v>
      </c>
      <c r="AB68" s="13">
        <v>45664</v>
      </c>
      <c r="AC68" s="13">
        <v>45595</v>
      </c>
      <c r="AD68" s="62" t="s">
        <v>290</v>
      </c>
      <c r="AE68" s="62">
        <v>15</v>
      </c>
      <c r="AF68" s="59">
        <v>45314</v>
      </c>
      <c r="AG68" s="30"/>
      <c r="AH68" s="30">
        <v>1</v>
      </c>
      <c r="AI68" s="30"/>
      <c r="AJ68" s="30"/>
      <c r="AK68" s="30"/>
      <c r="AL68" s="56" t="s">
        <v>291</v>
      </c>
      <c r="AM68" s="57"/>
      <c r="AN68" s="57"/>
      <c r="AO68" s="57" t="s">
        <v>118</v>
      </c>
      <c r="AP68" s="30" t="str">
        <f t="shared" ca="1" si="4"/>
        <v/>
      </c>
    </row>
    <row r="69" spans="1:42" ht="15" customHeight="1">
      <c r="A69" s="22">
        <v>99</v>
      </c>
      <c r="B69" s="58" t="s">
        <v>292</v>
      </c>
      <c r="C69" s="53"/>
      <c r="D69" s="3"/>
      <c r="E69" s="3">
        <v>33236</v>
      </c>
      <c r="F69" s="3">
        <f t="shared" si="0"/>
        <v>8</v>
      </c>
      <c r="G69" s="3">
        <v>34</v>
      </c>
      <c r="H69" s="3" t="s">
        <v>293</v>
      </c>
      <c r="I69" s="54">
        <v>3</v>
      </c>
      <c r="J69" s="55" t="s">
        <v>78</v>
      </c>
      <c r="K69" s="30" t="s">
        <v>79</v>
      </c>
      <c r="L69" s="30" t="s">
        <v>113</v>
      </c>
      <c r="M69" s="30" t="s">
        <v>81</v>
      </c>
      <c r="N69" s="30" t="s">
        <v>81</v>
      </c>
      <c r="O69" s="30" t="s">
        <v>60</v>
      </c>
      <c r="P69" s="3" t="s">
        <v>61</v>
      </c>
      <c r="Q69" s="30" t="s">
        <v>294</v>
      </c>
      <c r="R69" s="30"/>
      <c r="S69" s="10" t="s">
        <v>81</v>
      </c>
      <c r="T69" s="30" t="s">
        <v>84</v>
      </c>
      <c r="U69" s="13"/>
      <c r="V69" s="13" t="str">
        <f t="shared" ca="1" si="1"/>
        <v>CONCLUÍDO</v>
      </c>
      <c r="W69" s="32" t="s">
        <v>106</v>
      </c>
      <c r="X69" s="13">
        <v>44986</v>
      </c>
      <c r="Y69" s="13">
        <f t="shared" si="2"/>
        <v>45166</v>
      </c>
      <c r="Z69" s="17">
        <v>45563</v>
      </c>
      <c r="AA69" s="18" t="str">
        <f t="shared" ca="1" si="3"/>
        <v>CONCLUÍDO</v>
      </c>
      <c r="AB69" s="13">
        <v>45664</v>
      </c>
      <c r="AC69" s="13">
        <v>45563</v>
      </c>
      <c r="AD69" s="62" t="s">
        <v>295</v>
      </c>
      <c r="AE69" s="62">
        <v>30</v>
      </c>
      <c r="AF69" s="59">
        <v>45314</v>
      </c>
      <c r="AG69" s="3">
        <v>2</v>
      </c>
      <c r="AH69" s="3">
        <v>6</v>
      </c>
      <c r="AI69" s="30"/>
      <c r="AJ69" s="30"/>
      <c r="AK69" s="30"/>
      <c r="AL69" s="56" t="s">
        <v>296</v>
      </c>
      <c r="AM69" s="57"/>
      <c r="AN69" s="57" t="s">
        <v>297</v>
      </c>
      <c r="AO69" s="57" t="s">
        <v>118</v>
      </c>
      <c r="AP69" s="30" t="str">
        <f t="shared" ca="1" si="4"/>
        <v/>
      </c>
    </row>
    <row r="70" spans="1:42" ht="15" customHeight="1">
      <c r="A70" s="3">
        <v>270</v>
      </c>
      <c r="B70" s="58" t="s">
        <v>298</v>
      </c>
      <c r="C70" s="53" t="s">
        <v>299</v>
      </c>
      <c r="D70" s="3"/>
      <c r="E70" s="3">
        <v>45767</v>
      </c>
      <c r="F70" s="3">
        <f t="shared" si="0"/>
        <v>3</v>
      </c>
      <c r="G70" s="3"/>
      <c r="H70" s="3"/>
      <c r="I70" s="54">
        <v>1</v>
      </c>
      <c r="J70" s="67" t="s">
        <v>59</v>
      </c>
      <c r="K70" s="30" t="s">
        <v>45</v>
      </c>
      <c r="L70" s="30" t="s">
        <v>300</v>
      </c>
      <c r="M70" s="30" t="s">
        <v>59</v>
      </c>
      <c r="N70" s="30"/>
      <c r="O70" s="30" t="s">
        <v>60</v>
      </c>
      <c r="P70" s="3" t="s">
        <v>61</v>
      </c>
      <c r="Q70" s="30" t="s">
        <v>62</v>
      </c>
      <c r="R70" s="30"/>
      <c r="S70" s="10" t="s">
        <v>63</v>
      </c>
      <c r="T70" s="30" t="s">
        <v>64</v>
      </c>
      <c r="U70" s="13">
        <v>45410</v>
      </c>
      <c r="V70" s="13" t="str">
        <f t="shared" ca="1" si="1"/>
        <v>VENCIDA</v>
      </c>
      <c r="W70" s="14" t="s">
        <v>51</v>
      </c>
      <c r="X70" s="13">
        <v>45324</v>
      </c>
      <c r="Y70" s="13">
        <f t="shared" si="2"/>
        <v>45504</v>
      </c>
      <c r="Z70" s="17">
        <v>45565</v>
      </c>
      <c r="AA70" s="18">
        <f t="shared" ca="1" si="3"/>
        <v>82</v>
      </c>
      <c r="AB70" s="13">
        <v>45655</v>
      </c>
      <c r="AC70" s="13"/>
      <c r="AD70" s="68"/>
      <c r="AE70" s="68"/>
      <c r="AF70" s="59">
        <v>45286</v>
      </c>
      <c r="AG70" s="30"/>
      <c r="AH70" s="30"/>
      <c r="AI70" s="30">
        <v>1</v>
      </c>
      <c r="AJ70" s="30">
        <v>1</v>
      </c>
      <c r="AK70" s="30">
        <v>1</v>
      </c>
      <c r="AL70" s="60" t="s">
        <v>301</v>
      </c>
      <c r="AM70" s="66"/>
      <c r="AN70" s="66"/>
      <c r="AO70" s="30"/>
      <c r="AP70" s="18">
        <f t="shared" ca="1" si="4"/>
        <v>82</v>
      </c>
    </row>
    <row r="71" spans="1:42" ht="15" customHeight="1">
      <c r="A71" s="3">
        <v>271</v>
      </c>
      <c r="B71" s="58" t="s">
        <v>302</v>
      </c>
      <c r="C71" s="53" t="s">
        <v>303</v>
      </c>
      <c r="D71" s="3"/>
      <c r="E71" s="3">
        <v>8504</v>
      </c>
      <c r="F71" s="3">
        <f t="shared" si="0"/>
        <v>3</v>
      </c>
      <c r="G71" s="3"/>
      <c r="H71" s="3"/>
      <c r="I71" s="54">
        <v>1</v>
      </c>
      <c r="J71" s="67" t="s">
        <v>59</v>
      </c>
      <c r="K71" s="30" t="s">
        <v>45</v>
      </c>
      <c r="L71" s="30" t="s">
        <v>300</v>
      </c>
      <c r="M71" s="30" t="s">
        <v>59</v>
      </c>
      <c r="N71" s="30"/>
      <c r="O71" s="30" t="s">
        <v>60</v>
      </c>
      <c r="P71" s="3" t="s">
        <v>61</v>
      </c>
      <c r="Q71" s="30" t="s">
        <v>62</v>
      </c>
      <c r="R71" s="30"/>
      <c r="S71" s="10" t="s">
        <v>63</v>
      </c>
      <c r="T71" s="30" t="s">
        <v>64</v>
      </c>
      <c r="U71" s="13">
        <v>45410</v>
      </c>
      <c r="V71" s="13" t="str">
        <f t="shared" ca="1" si="1"/>
        <v>VENCIDA</v>
      </c>
      <c r="W71" s="14" t="s">
        <v>51</v>
      </c>
      <c r="X71" s="13">
        <v>45324</v>
      </c>
      <c r="Y71" s="13">
        <f t="shared" si="2"/>
        <v>45504</v>
      </c>
      <c r="Z71" s="17">
        <v>45565</v>
      </c>
      <c r="AA71" s="18">
        <f t="shared" ca="1" si="3"/>
        <v>82</v>
      </c>
      <c r="AB71" s="13">
        <v>45655</v>
      </c>
      <c r="AC71" s="13"/>
      <c r="AD71" s="68"/>
      <c r="AE71" s="68"/>
      <c r="AF71" s="59">
        <v>45286</v>
      </c>
      <c r="AG71" s="30"/>
      <c r="AH71" s="30"/>
      <c r="AI71" s="30">
        <v>1</v>
      </c>
      <c r="AJ71" s="30">
        <v>1</v>
      </c>
      <c r="AK71" s="30">
        <v>1</v>
      </c>
      <c r="AL71" s="60" t="s">
        <v>304</v>
      </c>
      <c r="AM71" s="66"/>
      <c r="AN71" s="66"/>
      <c r="AO71" s="66"/>
      <c r="AP71" s="18">
        <f t="shared" ca="1" si="4"/>
        <v>82</v>
      </c>
    </row>
    <row r="72" spans="1:42" ht="15.75" customHeight="1">
      <c r="A72" s="3">
        <v>272</v>
      </c>
      <c r="B72" s="58" t="s">
        <v>305</v>
      </c>
      <c r="C72" s="53" t="s">
        <v>306</v>
      </c>
      <c r="D72" s="3"/>
      <c r="E72" s="3">
        <v>31878</v>
      </c>
      <c r="F72" s="3">
        <f t="shared" si="0"/>
        <v>3</v>
      </c>
      <c r="G72" s="3"/>
      <c r="H72" s="3"/>
      <c r="I72" s="54">
        <v>1</v>
      </c>
      <c r="J72" s="67" t="s">
        <v>59</v>
      </c>
      <c r="K72" s="30" t="s">
        <v>45</v>
      </c>
      <c r="L72" s="30" t="s">
        <v>300</v>
      </c>
      <c r="M72" s="30" t="s">
        <v>59</v>
      </c>
      <c r="N72" s="30"/>
      <c r="O72" s="30" t="s">
        <v>60</v>
      </c>
      <c r="P72" s="3" t="s">
        <v>61</v>
      </c>
      <c r="Q72" s="85" t="s">
        <v>62</v>
      </c>
      <c r="R72" s="30"/>
      <c r="S72" s="10" t="s">
        <v>63</v>
      </c>
      <c r="T72" s="30" t="s">
        <v>64</v>
      </c>
      <c r="U72" s="13">
        <v>45410</v>
      </c>
      <c r="V72" s="13" t="str">
        <f t="shared" ca="1" si="1"/>
        <v>VENCIDA</v>
      </c>
      <c r="W72" s="14" t="s">
        <v>51</v>
      </c>
      <c r="X72" s="13">
        <v>45324</v>
      </c>
      <c r="Y72" s="13">
        <f t="shared" si="2"/>
        <v>45504</v>
      </c>
      <c r="Z72" s="17">
        <v>45565</v>
      </c>
      <c r="AA72" s="18">
        <f t="shared" ca="1" si="3"/>
        <v>82</v>
      </c>
      <c r="AB72" s="13">
        <v>45655</v>
      </c>
      <c r="AC72" s="13"/>
      <c r="AD72" s="30"/>
      <c r="AE72" s="30"/>
      <c r="AF72" s="59">
        <v>45286</v>
      </c>
      <c r="AG72" s="30"/>
      <c r="AH72" s="30"/>
      <c r="AI72" s="30">
        <v>1</v>
      </c>
      <c r="AJ72" s="30">
        <v>1</v>
      </c>
      <c r="AK72" s="30">
        <v>1</v>
      </c>
      <c r="AL72" s="60" t="s">
        <v>307</v>
      </c>
      <c r="AM72" s="66"/>
      <c r="AN72" s="66"/>
      <c r="AO72" s="66"/>
      <c r="AP72" s="18">
        <f t="shared" ca="1" si="4"/>
        <v>82</v>
      </c>
    </row>
    <row r="73" spans="1:42" ht="15" customHeight="1">
      <c r="A73" s="3">
        <v>273</v>
      </c>
      <c r="B73" s="58" t="s">
        <v>308</v>
      </c>
      <c r="C73" s="53" t="s">
        <v>309</v>
      </c>
      <c r="D73" s="3"/>
      <c r="E73" s="3">
        <v>6971</v>
      </c>
      <c r="F73" s="3">
        <f t="shared" si="0"/>
        <v>6</v>
      </c>
      <c r="G73" s="3"/>
      <c r="H73" s="3"/>
      <c r="I73" s="54">
        <v>1</v>
      </c>
      <c r="J73" s="67" t="s">
        <v>59</v>
      </c>
      <c r="K73" s="30" t="s">
        <v>45</v>
      </c>
      <c r="L73" s="30" t="s">
        <v>300</v>
      </c>
      <c r="M73" s="30" t="s">
        <v>59</v>
      </c>
      <c r="N73" s="30"/>
      <c r="O73" s="30" t="s">
        <v>60</v>
      </c>
      <c r="P73" s="3" t="s">
        <v>61</v>
      </c>
      <c r="Q73" s="30" t="s">
        <v>62</v>
      </c>
      <c r="R73" s="30"/>
      <c r="S73" s="10" t="s">
        <v>63</v>
      </c>
      <c r="T73" s="30" t="s">
        <v>64</v>
      </c>
      <c r="U73" s="13">
        <v>45410</v>
      </c>
      <c r="V73" s="13" t="str">
        <f t="shared" ca="1" si="1"/>
        <v>VENCIDA</v>
      </c>
      <c r="W73" s="14" t="s">
        <v>51</v>
      </c>
      <c r="X73" s="13">
        <v>45324</v>
      </c>
      <c r="Y73" s="13">
        <f t="shared" si="2"/>
        <v>45504</v>
      </c>
      <c r="Z73" s="17">
        <v>45565</v>
      </c>
      <c r="AA73" s="18">
        <f t="shared" ca="1" si="3"/>
        <v>82</v>
      </c>
      <c r="AB73" s="13">
        <v>45655</v>
      </c>
      <c r="AC73" s="13"/>
      <c r="AD73" s="62"/>
      <c r="AE73" s="62"/>
      <c r="AF73" s="59">
        <v>45286</v>
      </c>
      <c r="AG73" s="30"/>
      <c r="AH73" s="30"/>
      <c r="AI73" s="30">
        <v>2</v>
      </c>
      <c r="AJ73" s="30">
        <v>2</v>
      </c>
      <c r="AK73" s="30">
        <v>2</v>
      </c>
      <c r="AL73" s="60" t="s">
        <v>310</v>
      </c>
      <c r="AM73" s="66"/>
      <c r="AN73" s="66"/>
      <c r="AO73" s="66"/>
      <c r="AP73" s="18">
        <f t="shared" ca="1" si="4"/>
        <v>82</v>
      </c>
    </row>
    <row r="74" spans="1:42" ht="15" customHeight="1">
      <c r="A74" s="3">
        <v>274</v>
      </c>
      <c r="B74" s="58" t="s">
        <v>311</v>
      </c>
      <c r="C74" s="53" t="s">
        <v>312</v>
      </c>
      <c r="D74" s="3"/>
      <c r="E74" s="3">
        <v>45782</v>
      </c>
      <c r="F74" s="3">
        <f t="shared" si="0"/>
        <v>6</v>
      </c>
      <c r="G74" s="3"/>
      <c r="H74" s="3"/>
      <c r="I74" s="54">
        <v>1</v>
      </c>
      <c r="J74" s="67" t="s">
        <v>59</v>
      </c>
      <c r="K74" s="30" t="s">
        <v>45</v>
      </c>
      <c r="L74" s="30" t="s">
        <v>300</v>
      </c>
      <c r="M74" s="30" t="s">
        <v>59</v>
      </c>
      <c r="N74" s="30"/>
      <c r="O74" s="30" t="s">
        <v>60</v>
      </c>
      <c r="P74" s="3" t="s">
        <v>61</v>
      </c>
      <c r="Q74" s="30" t="s">
        <v>62</v>
      </c>
      <c r="R74" s="30"/>
      <c r="S74" s="10" t="s">
        <v>63</v>
      </c>
      <c r="T74" s="30" t="s">
        <v>64</v>
      </c>
      <c r="U74" s="13">
        <v>45410</v>
      </c>
      <c r="V74" s="13" t="str">
        <f t="shared" ca="1" si="1"/>
        <v>VENCIDA</v>
      </c>
      <c r="W74" s="14" t="s">
        <v>51</v>
      </c>
      <c r="X74" s="13">
        <v>45324</v>
      </c>
      <c r="Y74" s="13">
        <f t="shared" si="2"/>
        <v>45504</v>
      </c>
      <c r="Z74" s="17">
        <v>45565</v>
      </c>
      <c r="AA74" s="18">
        <f t="shared" ca="1" si="3"/>
        <v>82</v>
      </c>
      <c r="AB74" s="13">
        <v>45655</v>
      </c>
      <c r="AC74" s="13"/>
      <c r="AD74" s="68"/>
      <c r="AE74" s="68"/>
      <c r="AF74" s="59">
        <v>45286</v>
      </c>
      <c r="AG74" s="30"/>
      <c r="AH74" s="30"/>
      <c r="AI74" s="30">
        <v>2</v>
      </c>
      <c r="AJ74" s="30">
        <v>2</v>
      </c>
      <c r="AK74" s="30">
        <v>2</v>
      </c>
      <c r="AL74" s="60" t="s">
        <v>313</v>
      </c>
      <c r="AM74" s="66"/>
      <c r="AN74" s="66"/>
      <c r="AO74" s="66"/>
      <c r="AP74" s="18">
        <f t="shared" ca="1" si="4"/>
        <v>82</v>
      </c>
    </row>
    <row r="75" spans="1:42" ht="15" customHeight="1">
      <c r="A75" s="3">
        <v>275</v>
      </c>
      <c r="B75" s="58" t="s">
        <v>314</v>
      </c>
      <c r="C75" s="53" t="s">
        <v>315</v>
      </c>
      <c r="D75" s="3"/>
      <c r="E75" s="3">
        <v>6972</v>
      </c>
      <c r="F75" s="3">
        <f t="shared" si="0"/>
        <v>6</v>
      </c>
      <c r="G75" s="3"/>
      <c r="H75" s="3"/>
      <c r="I75" s="54">
        <v>1</v>
      </c>
      <c r="J75" s="67" t="s">
        <v>59</v>
      </c>
      <c r="K75" s="30" t="s">
        <v>45</v>
      </c>
      <c r="L75" s="30" t="s">
        <v>300</v>
      </c>
      <c r="M75" s="30" t="s">
        <v>59</v>
      </c>
      <c r="N75" s="30"/>
      <c r="O75" s="30" t="s">
        <v>60</v>
      </c>
      <c r="P75" s="3" t="s">
        <v>61</v>
      </c>
      <c r="Q75" s="30" t="s">
        <v>62</v>
      </c>
      <c r="R75" s="30"/>
      <c r="S75" s="30" t="s">
        <v>63</v>
      </c>
      <c r="T75" s="30" t="s">
        <v>64</v>
      </c>
      <c r="U75" s="13">
        <v>45410</v>
      </c>
      <c r="V75" s="13" t="str">
        <f t="shared" ca="1" si="1"/>
        <v>VENCIDA</v>
      </c>
      <c r="W75" s="14" t="s">
        <v>51</v>
      </c>
      <c r="X75" s="13">
        <v>45324</v>
      </c>
      <c r="Y75" s="13">
        <f t="shared" si="2"/>
        <v>45504</v>
      </c>
      <c r="Z75" s="17">
        <v>45565</v>
      </c>
      <c r="AA75" s="18">
        <f t="shared" ca="1" si="3"/>
        <v>82</v>
      </c>
      <c r="AB75" s="13">
        <v>45655</v>
      </c>
      <c r="AC75" s="13"/>
      <c r="AD75" s="68"/>
      <c r="AE75" s="68"/>
      <c r="AF75" s="59">
        <v>45286</v>
      </c>
      <c r="AG75" s="30"/>
      <c r="AH75" s="30"/>
      <c r="AI75" s="30">
        <v>2</v>
      </c>
      <c r="AJ75" s="30">
        <v>2</v>
      </c>
      <c r="AK75" s="30">
        <v>2</v>
      </c>
      <c r="AL75" s="60" t="s">
        <v>316</v>
      </c>
      <c r="AM75" s="66"/>
      <c r="AN75" s="66"/>
      <c r="AO75" s="57"/>
      <c r="AP75" s="18">
        <f t="shared" ca="1" si="4"/>
        <v>82</v>
      </c>
    </row>
    <row r="76" spans="1:42" ht="15" customHeight="1">
      <c r="A76" s="22">
        <v>100</v>
      </c>
      <c r="B76" s="58" t="s">
        <v>317</v>
      </c>
      <c r="C76" s="53"/>
      <c r="D76" s="3"/>
      <c r="E76" s="3">
        <v>35643</v>
      </c>
      <c r="F76" s="3">
        <f t="shared" si="0"/>
        <v>24</v>
      </c>
      <c r="G76" s="3">
        <v>5</v>
      </c>
      <c r="H76" s="3" t="s">
        <v>318</v>
      </c>
      <c r="I76" s="54">
        <v>3</v>
      </c>
      <c r="J76" s="55" t="s">
        <v>78</v>
      </c>
      <c r="K76" s="30" t="s">
        <v>103</v>
      </c>
      <c r="L76" s="30" t="s">
        <v>113</v>
      </c>
      <c r="M76" s="30" t="s">
        <v>81</v>
      </c>
      <c r="N76" s="30" t="s">
        <v>81</v>
      </c>
      <c r="O76" s="30" t="s">
        <v>60</v>
      </c>
      <c r="P76" s="3" t="s">
        <v>61</v>
      </c>
      <c r="Q76" s="30" t="s">
        <v>294</v>
      </c>
      <c r="R76" s="30"/>
      <c r="S76" s="30" t="s">
        <v>81</v>
      </c>
      <c r="T76" s="30" t="s">
        <v>84</v>
      </c>
      <c r="U76" s="13"/>
      <c r="V76" s="13" t="str">
        <f t="shared" ca="1" si="1"/>
        <v>CONCLUÍDO</v>
      </c>
      <c r="W76" s="32" t="s">
        <v>106</v>
      </c>
      <c r="X76" s="13">
        <v>44986</v>
      </c>
      <c r="Y76" s="13">
        <f t="shared" si="2"/>
        <v>45166</v>
      </c>
      <c r="Z76" s="17">
        <v>45545</v>
      </c>
      <c r="AA76" s="18" t="str">
        <f t="shared" ca="1" si="3"/>
        <v>CONCLUÍDO</v>
      </c>
      <c r="AB76" s="13">
        <v>45655</v>
      </c>
      <c r="AC76" s="13">
        <v>45545</v>
      </c>
      <c r="AD76" s="30" t="s">
        <v>319</v>
      </c>
      <c r="AE76" s="30">
        <v>75</v>
      </c>
      <c r="AF76" s="59">
        <v>45314</v>
      </c>
      <c r="AG76" s="3">
        <v>4</v>
      </c>
      <c r="AH76" s="3">
        <v>15</v>
      </c>
      <c r="AI76" s="30">
        <v>2</v>
      </c>
      <c r="AJ76" s="30">
        <v>1</v>
      </c>
      <c r="AK76" s="30">
        <v>2</v>
      </c>
      <c r="AL76" s="56" t="s">
        <v>320</v>
      </c>
      <c r="AM76" s="57"/>
      <c r="AN76" s="57" t="s">
        <v>321</v>
      </c>
      <c r="AO76" s="86" t="s">
        <v>322</v>
      </c>
      <c r="AP76" s="30" t="str">
        <f t="shared" ca="1" si="4"/>
        <v/>
      </c>
    </row>
    <row r="77" spans="1:42" ht="13.5" customHeight="1">
      <c r="A77" s="22">
        <v>101</v>
      </c>
      <c r="B77" s="58" t="s">
        <v>323</v>
      </c>
      <c r="C77" s="53"/>
      <c r="D77" s="3"/>
      <c r="E77" s="3">
        <v>7229</v>
      </c>
      <c r="F77" s="3">
        <f t="shared" si="0"/>
        <v>14</v>
      </c>
      <c r="G77" s="3">
        <v>22</v>
      </c>
      <c r="H77" s="3" t="s">
        <v>324</v>
      </c>
      <c r="I77" s="54">
        <v>3</v>
      </c>
      <c r="J77" s="55" t="s">
        <v>78</v>
      </c>
      <c r="K77" s="30" t="s">
        <v>103</v>
      </c>
      <c r="L77" s="30" t="s">
        <v>113</v>
      </c>
      <c r="M77" s="30" t="s">
        <v>81</v>
      </c>
      <c r="N77" s="30"/>
      <c r="O77" s="30" t="s">
        <v>68</v>
      </c>
      <c r="P77" s="30" t="s">
        <v>47</v>
      </c>
      <c r="Q77" s="30" t="s">
        <v>325</v>
      </c>
      <c r="R77" s="30"/>
      <c r="S77" s="30" t="s">
        <v>83</v>
      </c>
      <c r="T77" s="30" t="s">
        <v>84</v>
      </c>
      <c r="U77" s="15"/>
      <c r="V77" s="13" t="str">
        <f t="shared" ca="1" si="1"/>
        <v>CONCLUÍDO</v>
      </c>
      <c r="W77" s="32" t="s">
        <v>106</v>
      </c>
      <c r="X77" s="15">
        <v>45020</v>
      </c>
      <c r="Y77" s="12">
        <f t="shared" si="2"/>
        <v>45200</v>
      </c>
      <c r="Z77" s="17">
        <v>45400</v>
      </c>
      <c r="AA77" s="18" t="str">
        <f t="shared" ca="1" si="3"/>
        <v>CONCLUÍDO</v>
      </c>
      <c r="AB77" s="13">
        <v>45655</v>
      </c>
      <c r="AC77" s="13">
        <v>45730</v>
      </c>
      <c r="AD77" s="62" t="s">
        <v>326</v>
      </c>
      <c r="AE77" s="62">
        <v>150</v>
      </c>
      <c r="AF77" s="59">
        <v>45384</v>
      </c>
      <c r="AG77" s="3">
        <v>1</v>
      </c>
      <c r="AH77" s="3">
        <v>10</v>
      </c>
      <c r="AI77" s="30">
        <v>1</v>
      </c>
      <c r="AJ77" s="30">
        <v>1</v>
      </c>
      <c r="AK77" s="30">
        <v>1</v>
      </c>
      <c r="AL77" s="56">
        <v>605</v>
      </c>
      <c r="AM77" s="57"/>
      <c r="AN77" s="57" t="s">
        <v>327</v>
      </c>
      <c r="AO77" s="57" t="s">
        <v>118</v>
      </c>
      <c r="AP77" s="30" t="str">
        <f t="shared" ca="1" si="4"/>
        <v/>
      </c>
    </row>
    <row r="78" spans="1:42" ht="15" customHeight="1">
      <c r="A78" s="3">
        <v>1702</v>
      </c>
      <c r="B78" s="58" t="s">
        <v>328</v>
      </c>
      <c r="C78" s="53" t="s">
        <v>329</v>
      </c>
      <c r="D78" s="3">
        <v>3</v>
      </c>
      <c r="E78" s="3">
        <v>28104</v>
      </c>
      <c r="F78" s="3">
        <f t="shared" si="0"/>
        <v>3</v>
      </c>
      <c r="G78" s="3"/>
      <c r="H78" s="3"/>
      <c r="I78" s="54">
        <v>1</v>
      </c>
      <c r="J78" s="64" t="s">
        <v>44</v>
      </c>
      <c r="K78" s="30" t="s">
        <v>103</v>
      </c>
      <c r="L78" s="30" t="s">
        <v>330</v>
      </c>
      <c r="M78" s="30" t="s">
        <v>59</v>
      </c>
      <c r="N78" s="30"/>
      <c r="O78" s="30" t="s">
        <v>68</v>
      </c>
      <c r="P78" s="30" t="s">
        <v>47</v>
      </c>
      <c r="Q78" s="30" t="s">
        <v>131</v>
      </c>
      <c r="R78" s="30"/>
      <c r="S78" s="30" t="s">
        <v>63</v>
      </c>
      <c r="T78" s="10" t="s">
        <v>70</v>
      </c>
      <c r="U78" s="12">
        <v>45397</v>
      </c>
      <c r="V78" s="13" t="str">
        <f t="shared" ca="1" si="1"/>
        <v>VENCIDA</v>
      </c>
      <c r="W78" s="14" t="s">
        <v>51</v>
      </c>
      <c r="X78" s="13">
        <v>45345</v>
      </c>
      <c r="Y78" s="13">
        <f t="shared" si="2"/>
        <v>45525</v>
      </c>
      <c r="Z78" s="17">
        <v>45580</v>
      </c>
      <c r="AA78" s="18">
        <f t="shared" ca="1" si="3"/>
        <v>103</v>
      </c>
      <c r="AB78" s="13">
        <v>45655</v>
      </c>
      <c r="AC78" s="13"/>
      <c r="AD78" s="30"/>
      <c r="AE78" s="30"/>
      <c r="AF78" s="59">
        <v>45286</v>
      </c>
      <c r="AG78" s="30"/>
      <c r="AH78" s="30"/>
      <c r="AI78" s="30">
        <v>1</v>
      </c>
      <c r="AJ78" s="30">
        <v>1</v>
      </c>
      <c r="AK78" s="30">
        <v>1</v>
      </c>
      <c r="AL78" s="60"/>
      <c r="AM78" s="57"/>
      <c r="AN78" s="57" t="s">
        <v>182</v>
      </c>
      <c r="AO78" s="66"/>
      <c r="AP78" s="18">
        <f t="shared" ca="1" si="4"/>
        <v>103</v>
      </c>
    </row>
    <row r="79" spans="1:42" ht="15" customHeight="1">
      <c r="A79" s="87">
        <v>278</v>
      </c>
      <c r="B79" s="58" t="s">
        <v>331</v>
      </c>
      <c r="C79" s="53" t="s">
        <v>332</v>
      </c>
      <c r="D79" s="3"/>
      <c r="E79" s="3">
        <v>43861</v>
      </c>
      <c r="F79" s="3">
        <v>7</v>
      </c>
      <c r="G79" s="3"/>
      <c r="H79" s="3"/>
      <c r="I79" s="88">
        <v>44927</v>
      </c>
      <c r="J79" s="55" t="s">
        <v>78</v>
      </c>
      <c r="K79" s="30" t="s">
        <v>79</v>
      </c>
      <c r="L79" s="30" t="s">
        <v>113</v>
      </c>
      <c r="M79" s="30" t="s">
        <v>44</v>
      </c>
      <c r="N79" s="30"/>
      <c r="O79" s="30"/>
      <c r="P79" s="30" t="s">
        <v>47</v>
      </c>
      <c r="Q79" s="30" t="s">
        <v>48</v>
      </c>
      <c r="R79" s="30"/>
      <c r="S79" s="30"/>
      <c r="T79" s="30" t="s">
        <v>49</v>
      </c>
      <c r="U79" s="13">
        <v>45400</v>
      </c>
      <c r="V79" s="13" t="str">
        <f t="shared" ca="1" si="1"/>
        <v>VENCIDA</v>
      </c>
      <c r="W79" s="14" t="s">
        <v>51</v>
      </c>
      <c r="X79" s="13">
        <v>45365</v>
      </c>
      <c r="Y79" s="65">
        <f t="shared" si="2"/>
        <v>45545</v>
      </c>
      <c r="Z79" s="17">
        <v>45590</v>
      </c>
      <c r="AA79" s="18">
        <f t="shared" ca="1" si="3"/>
        <v>123</v>
      </c>
      <c r="AB79" s="13">
        <v>45655</v>
      </c>
      <c r="AC79" s="13"/>
      <c r="AD79" s="62"/>
      <c r="AE79" s="62"/>
      <c r="AF79" s="59">
        <v>45314</v>
      </c>
      <c r="AG79" s="30"/>
      <c r="AH79" s="30"/>
      <c r="AI79" s="30">
        <v>2</v>
      </c>
      <c r="AJ79" s="30">
        <v>2</v>
      </c>
      <c r="AK79" s="30">
        <v>2</v>
      </c>
      <c r="AL79" s="60" t="s">
        <v>333</v>
      </c>
      <c r="AM79" s="57"/>
      <c r="AN79" s="57" t="s">
        <v>334</v>
      </c>
      <c r="AO79" s="57" t="s">
        <v>118</v>
      </c>
      <c r="AP79" s="18">
        <f t="shared" ca="1" si="4"/>
        <v>123</v>
      </c>
    </row>
    <row r="80" spans="1:42" ht="15" customHeight="1">
      <c r="A80" s="22">
        <v>739</v>
      </c>
      <c r="B80" s="58" t="s">
        <v>335</v>
      </c>
      <c r="C80" s="53" t="s">
        <v>336</v>
      </c>
      <c r="D80" s="3"/>
      <c r="E80" s="3">
        <v>34998</v>
      </c>
      <c r="F80" s="3">
        <f t="shared" ref="F80:F92" si="5">SUM(AG80:AK80)</f>
        <v>3</v>
      </c>
      <c r="G80" s="3"/>
      <c r="H80" s="3"/>
      <c r="I80" s="54">
        <v>1</v>
      </c>
      <c r="J80" s="55" t="s">
        <v>195</v>
      </c>
      <c r="K80" s="30" t="s">
        <v>196</v>
      </c>
      <c r="L80" s="30" t="s">
        <v>197</v>
      </c>
      <c r="M80" s="30" t="s">
        <v>81</v>
      </c>
      <c r="N80" s="30"/>
      <c r="O80" s="30"/>
      <c r="P80" s="30" t="s">
        <v>47</v>
      </c>
      <c r="Q80" s="30"/>
      <c r="R80" s="30"/>
      <c r="S80" s="10"/>
      <c r="T80" s="30" t="s">
        <v>144</v>
      </c>
      <c r="U80" s="13">
        <v>45408</v>
      </c>
      <c r="V80" s="13" t="str">
        <f t="shared" ca="1" si="1"/>
        <v>VENCIDA</v>
      </c>
      <c r="W80" s="35" t="s">
        <v>145</v>
      </c>
      <c r="X80" s="13">
        <v>45380</v>
      </c>
      <c r="Y80" s="13">
        <f t="shared" si="2"/>
        <v>45560</v>
      </c>
      <c r="Z80" s="17">
        <v>45606</v>
      </c>
      <c r="AA80" s="18">
        <f t="shared" ca="1" si="3"/>
        <v>138</v>
      </c>
      <c r="AB80" s="13">
        <v>45655</v>
      </c>
      <c r="AC80" s="13"/>
      <c r="AD80" s="62"/>
      <c r="AE80" s="62"/>
      <c r="AF80" s="13">
        <v>45299</v>
      </c>
      <c r="AG80" s="30"/>
      <c r="AH80" s="30"/>
      <c r="AI80" s="30">
        <v>1</v>
      </c>
      <c r="AJ80" s="30">
        <v>1</v>
      </c>
      <c r="AK80" s="30">
        <v>1</v>
      </c>
      <c r="AL80" s="60"/>
      <c r="AM80" s="57"/>
      <c r="AN80" s="57" t="s">
        <v>337</v>
      </c>
      <c r="AO80" s="57" t="s">
        <v>118</v>
      </c>
      <c r="AP80" s="18">
        <f t="shared" ca="1" si="4"/>
        <v>138</v>
      </c>
    </row>
    <row r="81" spans="1:42" ht="15" customHeight="1">
      <c r="A81" s="3">
        <v>279</v>
      </c>
      <c r="B81" s="58" t="s">
        <v>338</v>
      </c>
      <c r="C81" s="53" t="s">
        <v>339</v>
      </c>
      <c r="D81" s="3"/>
      <c r="E81" s="3">
        <v>40387</v>
      </c>
      <c r="F81" s="3">
        <f t="shared" si="5"/>
        <v>6</v>
      </c>
      <c r="G81" s="3">
        <v>139</v>
      </c>
      <c r="H81" s="3" t="s">
        <v>150</v>
      </c>
      <c r="I81" s="54">
        <v>1</v>
      </c>
      <c r="J81" s="67" t="s">
        <v>59</v>
      </c>
      <c r="K81" s="30" t="s">
        <v>45</v>
      </c>
      <c r="L81" s="30" t="s">
        <v>300</v>
      </c>
      <c r="M81" s="30" t="s">
        <v>59</v>
      </c>
      <c r="N81" s="30"/>
      <c r="O81" s="30" t="s">
        <v>60</v>
      </c>
      <c r="P81" s="3" t="s">
        <v>61</v>
      </c>
      <c r="Q81" s="30" t="s">
        <v>62</v>
      </c>
      <c r="R81" s="30"/>
      <c r="S81" s="10" t="s">
        <v>63</v>
      </c>
      <c r="T81" s="30" t="s">
        <v>64</v>
      </c>
      <c r="U81" s="13">
        <v>45410</v>
      </c>
      <c r="V81" s="13" t="str">
        <f t="shared" ca="1" si="1"/>
        <v>VENCIDA</v>
      </c>
      <c r="W81" s="14" t="s">
        <v>51</v>
      </c>
      <c r="X81" s="13">
        <v>45324</v>
      </c>
      <c r="Y81" s="13">
        <f t="shared" si="2"/>
        <v>45504</v>
      </c>
      <c r="Z81" s="17">
        <v>45565</v>
      </c>
      <c r="AA81" s="18">
        <f t="shared" ca="1" si="3"/>
        <v>82</v>
      </c>
      <c r="AB81" s="13">
        <v>45655</v>
      </c>
      <c r="AC81" s="13"/>
      <c r="AD81" s="62"/>
      <c r="AE81" s="62"/>
      <c r="AF81" s="59">
        <v>45286</v>
      </c>
      <c r="AG81" s="30"/>
      <c r="AH81" s="30"/>
      <c r="AI81" s="30">
        <v>2</v>
      </c>
      <c r="AJ81" s="30">
        <v>2</v>
      </c>
      <c r="AK81" s="30">
        <v>2</v>
      </c>
      <c r="AL81" s="60" t="s">
        <v>340</v>
      </c>
      <c r="AM81" s="66"/>
      <c r="AN81" s="66"/>
      <c r="AO81" s="30"/>
      <c r="AP81" s="18">
        <f t="shared" ca="1" si="4"/>
        <v>82</v>
      </c>
    </row>
    <row r="82" spans="1:42" ht="15" customHeight="1">
      <c r="A82" s="3">
        <v>281</v>
      </c>
      <c r="B82" s="58" t="s">
        <v>341</v>
      </c>
      <c r="C82" s="53" t="s">
        <v>342</v>
      </c>
      <c r="D82" s="3"/>
      <c r="E82" s="3">
        <v>17143</v>
      </c>
      <c r="F82" s="3">
        <f t="shared" si="5"/>
        <v>3</v>
      </c>
      <c r="G82" s="3"/>
      <c r="H82" s="3"/>
      <c r="I82" s="54">
        <v>1</v>
      </c>
      <c r="J82" s="67" t="s">
        <v>59</v>
      </c>
      <c r="K82" s="30" t="s">
        <v>45</v>
      </c>
      <c r="L82" s="30" t="s">
        <v>300</v>
      </c>
      <c r="M82" s="30" t="s">
        <v>59</v>
      </c>
      <c r="N82" s="30"/>
      <c r="O82" s="30" t="s">
        <v>60</v>
      </c>
      <c r="P82" s="3" t="s">
        <v>61</v>
      </c>
      <c r="Q82" s="30" t="s">
        <v>62</v>
      </c>
      <c r="R82" s="30"/>
      <c r="S82" s="30" t="s">
        <v>63</v>
      </c>
      <c r="T82" s="30" t="s">
        <v>64</v>
      </c>
      <c r="U82" s="15">
        <v>45410</v>
      </c>
      <c r="V82" s="13" t="str">
        <f t="shared" ca="1" si="1"/>
        <v>VENCIDA</v>
      </c>
      <c r="W82" s="14" t="s">
        <v>51</v>
      </c>
      <c r="X82" s="15">
        <v>45324</v>
      </c>
      <c r="Y82" s="12">
        <f t="shared" si="2"/>
        <v>45504</v>
      </c>
      <c r="Z82" s="17">
        <v>45565</v>
      </c>
      <c r="AA82" s="18">
        <f t="shared" ca="1" si="3"/>
        <v>82</v>
      </c>
      <c r="AB82" s="13">
        <v>45655</v>
      </c>
      <c r="AC82" s="13"/>
      <c r="AD82" s="68"/>
      <c r="AE82" s="68"/>
      <c r="AF82" s="59">
        <v>45286</v>
      </c>
      <c r="AG82" s="30"/>
      <c r="AH82" s="30"/>
      <c r="AI82" s="30">
        <v>1</v>
      </c>
      <c r="AJ82" s="30">
        <v>1</v>
      </c>
      <c r="AK82" s="30">
        <v>1</v>
      </c>
      <c r="AL82" s="60" t="s">
        <v>343</v>
      </c>
      <c r="AM82" s="66"/>
      <c r="AN82" s="66"/>
      <c r="AO82" s="84"/>
      <c r="AP82" s="18">
        <f t="shared" ca="1" si="4"/>
        <v>82</v>
      </c>
    </row>
    <row r="83" spans="1:42" ht="15" customHeight="1">
      <c r="A83" s="3">
        <v>282</v>
      </c>
      <c r="B83" s="58" t="s">
        <v>344</v>
      </c>
      <c r="C83" s="53" t="s">
        <v>345</v>
      </c>
      <c r="D83" s="3"/>
      <c r="E83" s="3">
        <v>47155</v>
      </c>
      <c r="F83" s="3">
        <f t="shared" si="5"/>
        <v>300</v>
      </c>
      <c r="G83" s="3"/>
      <c r="H83" s="3"/>
      <c r="I83" s="54">
        <v>2</v>
      </c>
      <c r="J83" s="67" t="s">
        <v>59</v>
      </c>
      <c r="K83" s="30" t="s">
        <v>45</v>
      </c>
      <c r="L83" s="30" t="s">
        <v>130</v>
      </c>
      <c r="M83" s="30" t="s">
        <v>59</v>
      </c>
      <c r="N83" s="30"/>
      <c r="O83" s="30" t="s">
        <v>68</v>
      </c>
      <c r="P83" s="30" t="s">
        <v>47</v>
      </c>
      <c r="Q83" s="30" t="s">
        <v>131</v>
      </c>
      <c r="R83" s="30"/>
      <c r="S83" s="30" t="s">
        <v>63</v>
      </c>
      <c r="T83" s="30" t="s">
        <v>70</v>
      </c>
      <c r="U83" s="13">
        <v>45397</v>
      </c>
      <c r="V83" s="13" t="str">
        <f t="shared" ca="1" si="1"/>
        <v>VENCIDA</v>
      </c>
      <c r="W83" s="14" t="s">
        <v>51</v>
      </c>
      <c r="X83" s="13">
        <v>45345</v>
      </c>
      <c r="Y83" s="13">
        <f t="shared" si="2"/>
        <v>45525</v>
      </c>
      <c r="Z83" s="17">
        <v>45580</v>
      </c>
      <c r="AA83" s="18">
        <f t="shared" ca="1" si="3"/>
        <v>103</v>
      </c>
      <c r="AB83" s="13">
        <v>45655</v>
      </c>
      <c r="AC83" s="13"/>
      <c r="AD83" s="68"/>
      <c r="AE83" s="68"/>
      <c r="AF83" s="59">
        <v>45286</v>
      </c>
      <c r="AG83" s="30"/>
      <c r="AH83" s="30"/>
      <c r="AI83" s="30">
        <v>100</v>
      </c>
      <c r="AJ83" s="30">
        <v>100</v>
      </c>
      <c r="AK83" s="30">
        <v>100</v>
      </c>
      <c r="AL83" s="60" t="s">
        <v>346</v>
      </c>
      <c r="AM83" s="66"/>
      <c r="AN83" s="66"/>
      <c r="AO83" s="66"/>
      <c r="AP83" s="18">
        <f t="shared" ca="1" si="4"/>
        <v>103</v>
      </c>
    </row>
    <row r="84" spans="1:42" ht="15" customHeight="1">
      <c r="A84" s="22">
        <v>743</v>
      </c>
      <c r="B84" s="58" t="s">
        <v>347</v>
      </c>
      <c r="C84" s="53" t="s">
        <v>348</v>
      </c>
      <c r="D84" s="3"/>
      <c r="E84" s="3">
        <v>34984</v>
      </c>
      <c r="F84" s="3">
        <f t="shared" si="5"/>
        <v>4</v>
      </c>
      <c r="G84" s="3"/>
      <c r="H84" s="3"/>
      <c r="I84" s="54">
        <v>1</v>
      </c>
      <c r="J84" s="55" t="s">
        <v>195</v>
      </c>
      <c r="K84" s="30" t="s">
        <v>196</v>
      </c>
      <c r="L84" s="30" t="s">
        <v>197</v>
      </c>
      <c r="M84" s="30" t="s">
        <v>81</v>
      </c>
      <c r="N84" s="30"/>
      <c r="O84" s="30"/>
      <c r="P84" s="30" t="s">
        <v>47</v>
      </c>
      <c r="Q84" s="30"/>
      <c r="R84" s="30"/>
      <c r="S84" s="30"/>
      <c r="T84" s="10" t="s">
        <v>144</v>
      </c>
      <c r="U84" s="12">
        <v>45408</v>
      </c>
      <c r="V84" s="13" t="str">
        <f t="shared" ca="1" si="1"/>
        <v>VENCIDA</v>
      </c>
      <c r="W84" s="35" t="s">
        <v>145</v>
      </c>
      <c r="X84" s="13">
        <v>45380</v>
      </c>
      <c r="Y84" s="13">
        <f t="shared" si="2"/>
        <v>45560</v>
      </c>
      <c r="Z84" s="17">
        <v>45606</v>
      </c>
      <c r="AA84" s="18">
        <f t="shared" ca="1" si="3"/>
        <v>138</v>
      </c>
      <c r="AB84" s="13">
        <v>45655</v>
      </c>
      <c r="AC84" s="13"/>
      <c r="AD84" s="62"/>
      <c r="AE84" s="62"/>
      <c r="AF84" s="13">
        <v>45299</v>
      </c>
      <c r="AG84" s="30"/>
      <c r="AH84" s="30"/>
      <c r="AI84" s="30">
        <v>2</v>
      </c>
      <c r="AJ84" s="30">
        <v>2</v>
      </c>
      <c r="AK84" s="30"/>
      <c r="AL84" s="60"/>
      <c r="AM84" s="57"/>
      <c r="AN84" s="57" t="s">
        <v>337</v>
      </c>
      <c r="AO84" s="57" t="s">
        <v>118</v>
      </c>
      <c r="AP84" s="18">
        <f t="shared" ca="1" si="4"/>
        <v>138</v>
      </c>
    </row>
    <row r="85" spans="1:42" ht="15" customHeight="1">
      <c r="A85" s="3">
        <v>284</v>
      </c>
      <c r="B85" s="58" t="s">
        <v>349</v>
      </c>
      <c r="C85" s="53" t="s">
        <v>350</v>
      </c>
      <c r="D85" s="63">
        <v>3</v>
      </c>
      <c r="E85" s="3">
        <v>50850</v>
      </c>
      <c r="F85" s="3">
        <f t="shared" si="5"/>
        <v>6</v>
      </c>
      <c r="G85" s="3"/>
      <c r="H85" s="3"/>
      <c r="I85" s="69">
        <v>1</v>
      </c>
      <c r="J85" s="64" t="s">
        <v>44</v>
      </c>
      <c r="K85" s="30" t="s">
        <v>196</v>
      </c>
      <c r="L85" s="30" t="s">
        <v>46</v>
      </c>
      <c r="M85" s="30" t="s">
        <v>44</v>
      </c>
      <c r="N85" s="30"/>
      <c r="O85" s="30"/>
      <c r="P85" s="30" t="s">
        <v>47</v>
      </c>
      <c r="Q85" s="30" t="s">
        <v>48</v>
      </c>
      <c r="R85" s="30"/>
      <c r="S85" s="30"/>
      <c r="T85" s="30" t="s">
        <v>49</v>
      </c>
      <c r="U85" s="13">
        <v>45400</v>
      </c>
      <c r="V85" s="13" t="str">
        <f t="shared" ca="1" si="1"/>
        <v>VENCIDA</v>
      </c>
      <c r="W85" s="14" t="s">
        <v>51</v>
      </c>
      <c r="X85" s="13">
        <v>45365</v>
      </c>
      <c r="Y85" s="65">
        <f t="shared" si="2"/>
        <v>45545</v>
      </c>
      <c r="Z85" s="17">
        <v>45590</v>
      </c>
      <c r="AA85" s="18">
        <f t="shared" ca="1" si="3"/>
        <v>123</v>
      </c>
      <c r="AB85" s="13">
        <v>45655</v>
      </c>
      <c r="AC85" s="13"/>
      <c r="AD85" s="30"/>
      <c r="AE85" s="30"/>
      <c r="AF85" s="30"/>
      <c r="AG85" s="30"/>
      <c r="AH85" s="30"/>
      <c r="AI85" s="30">
        <v>2</v>
      </c>
      <c r="AJ85" s="30">
        <v>2</v>
      </c>
      <c r="AK85" s="30">
        <v>2</v>
      </c>
      <c r="AL85" s="60"/>
      <c r="AM85" s="66"/>
      <c r="AN85" s="66"/>
      <c r="AO85" s="66"/>
      <c r="AP85" s="18">
        <f t="shared" ca="1" si="4"/>
        <v>123</v>
      </c>
    </row>
    <row r="86" spans="1:42" ht="15" customHeight="1">
      <c r="A86" s="22">
        <v>6</v>
      </c>
      <c r="B86" s="58" t="s">
        <v>351</v>
      </c>
      <c r="C86" s="53" t="s">
        <v>352</v>
      </c>
      <c r="D86" s="3"/>
      <c r="E86" s="3">
        <v>27063</v>
      </c>
      <c r="F86" s="3">
        <f t="shared" si="5"/>
        <v>40</v>
      </c>
      <c r="G86" s="3">
        <v>83</v>
      </c>
      <c r="H86" s="3" t="s">
        <v>353</v>
      </c>
      <c r="I86" s="54">
        <v>2</v>
      </c>
      <c r="J86" s="55" t="s">
        <v>78</v>
      </c>
      <c r="K86" s="30" t="s">
        <v>196</v>
      </c>
      <c r="L86" s="30" t="s">
        <v>197</v>
      </c>
      <c r="M86" s="30" t="s">
        <v>81</v>
      </c>
      <c r="N86" s="30" t="s">
        <v>81</v>
      </c>
      <c r="O86" s="30" t="s">
        <v>60</v>
      </c>
      <c r="P86" s="3" t="s">
        <v>61</v>
      </c>
      <c r="Q86" s="30" t="s">
        <v>354</v>
      </c>
      <c r="R86" s="30"/>
      <c r="S86" s="30" t="s">
        <v>81</v>
      </c>
      <c r="T86" s="30" t="s">
        <v>115</v>
      </c>
      <c r="U86" s="13"/>
      <c r="V86" s="13" t="str">
        <f t="shared" ca="1" si="1"/>
        <v>CONCLUÍDO</v>
      </c>
      <c r="W86" s="32" t="s">
        <v>106</v>
      </c>
      <c r="X86" s="13">
        <v>44946</v>
      </c>
      <c r="Y86" s="13">
        <f t="shared" si="2"/>
        <v>45126</v>
      </c>
      <c r="Z86" s="17">
        <v>45545</v>
      </c>
      <c r="AA86" s="18" t="str">
        <f t="shared" ca="1" si="3"/>
        <v>CONCLUÍDO</v>
      </c>
      <c r="AB86" s="13">
        <v>45655</v>
      </c>
      <c r="AC86" s="13">
        <v>45545</v>
      </c>
      <c r="AD86" s="30" t="s">
        <v>355</v>
      </c>
      <c r="AE86" s="30">
        <v>150</v>
      </c>
      <c r="AF86" s="59">
        <v>45314</v>
      </c>
      <c r="AG86" s="30">
        <v>11</v>
      </c>
      <c r="AH86" s="30">
        <v>14</v>
      </c>
      <c r="AI86" s="30">
        <v>5</v>
      </c>
      <c r="AJ86" s="30">
        <v>5</v>
      </c>
      <c r="AK86" s="30">
        <v>5</v>
      </c>
      <c r="AL86" s="56" t="s">
        <v>356</v>
      </c>
      <c r="AM86" s="57"/>
      <c r="AN86" s="84" t="s">
        <v>357</v>
      </c>
      <c r="AO86" s="57" t="s">
        <v>118</v>
      </c>
      <c r="AP86" s="30" t="str">
        <f t="shared" ca="1" si="4"/>
        <v/>
      </c>
    </row>
    <row r="87" spans="1:42" ht="15" customHeight="1">
      <c r="A87" s="71">
        <v>286</v>
      </c>
      <c r="B87" s="58" t="s">
        <v>358</v>
      </c>
      <c r="C87" s="53"/>
      <c r="D87" s="3"/>
      <c r="E87" s="3">
        <v>50226</v>
      </c>
      <c r="F87" s="3">
        <f t="shared" si="5"/>
        <v>3</v>
      </c>
      <c r="G87" s="3"/>
      <c r="H87" s="3"/>
      <c r="I87" s="88">
        <v>44927</v>
      </c>
      <c r="J87" s="55" t="s">
        <v>78</v>
      </c>
      <c r="K87" s="30" t="s">
        <v>79</v>
      </c>
      <c r="L87" s="30" t="s">
        <v>135</v>
      </c>
      <c r="M87" s="30" t="s">
        <v>81</v>
      </c>
      <c r="N87" s="30"/>
      <c r="O87" s="30"/>
      <c r="P87" s="30" t="s">
        <v>47</v>
      </c>
      <c r="Q87" s="3"/>
      <c r="R87" s="30" t="s">
        <v>121</v>
      </c>
      <c r="S87" s="30"/>
      <c r="T87" s="10" t="s">
        <v>144</v>
      </c>
      <c r="U87" s="12">
        <v>45408</v>
      </c>
      <c r="V87" s="13" t="str">
        <f t="shared" ca="1" si="1"/>
        <v>VENCIDA</v>
      </c>
      <c r="W87" s="38" t="s">
        <v>145</v>
      </c>
      <c r="X87" s="13">
        <v>45380</v>
      </c>
      <c r="Y87" s="13">
        <f t="shared" si="2"/>
        <v>45560</v>
      </c>
      <c r="Z87" s="17">
        <v>45606</v>
      </c>
      <c r="AA87" s="18">
        <f t="shared" ca="1" si="3"/>
        <v>138</v>
      </c>
      <c r="AB87" s="13">
        <v>45655</v>
      </c>
      <c r="AC87" s="13"/>
      <c r="AD87" s="62"/>
      <c r="AE87" s="62"/>
      <c r="AF87" s="59">
        <v>45314</v>
      </c>
      <c r="AG87" s="30"/>
      <c r="AH87" s="30"/>
      <c r="AI87" s="30">
        <v>1</v>
      </c>
      <c r="AJ87" s="30">
        <v>1</v>
      </c>
      <c r="AK87" s="30">
        <v>1</v>
      </c>
      <c r="AL87" s="60" t="s">
        <v>359</v>
      </c>
      <c r="AM87" s="57"/>
      <c r="AN87" s="57" t="s">
        <v>360</v>
      </c>
      <c r="AO87" s="86" t="s">
        <v>361</v>
      </c>
      <c r="AP87" s="18">
        <f t="shared" ca="1" si="4"/>
        <v>138</v>
      </c>
    </row>
    <row r="88" spans="1:42" ht="15" customHeight="1">
      <c r="A88" s="3">
        <v>1711</v>
      </c>
      <c r="B88" s="58" t="s">
        <v>362</v>
      </c>
      <c r="C88" s="89" t="s">
        <v>363</v>
      </c>
      <c r="D88" s="63">
        <v>3</v>
      </c>
      <c r="E88" s="3">
        <v>50898</v>
      </c>
      <c r="F88" s="3">
        <f t="shared" si="5"/>
        <v>3</v>
      </c>
      <c r="G88" s="3"/>
      <c r="H88" s="3"/>
      <c r="I88" s="54">
        <v>1</v>
      </c>
      <c r="J88" s="64" t="s">
        <v>44</v>
      </c>
      <c r="K88" s="30" t="s">
        <v>45</v>
      </c>
      <c r="L88" s="30" t="s">
        <v>46</v>
      </c>
      <c r="M88" s="30" t="s">
        <v>44</v>
      </c>
      <c r="N88" s="30"/>
      <c r="O88" s="30"/>
      <c r="P88" s="30" t="s">
        <v>47</v>
      </c>
      <c r="Q88" s="30" t="s">
        <v>48</v>
      </c>
      <c r="R88" s="30"/>
      <c r="S88" s="30"/>
      <c r="T88" s="10" t="s">
        <v>49</v>
      </c>
      <c r="U88" s="12">
        <v>45400</v>
      </c>
      <c r="V88" s="13" t="str">
        <f t="shared" ca="1" si="1"/>
        <v>VENCIDA</v>
      </c>
      <c r="W88" s="14" t="s">
        <v>51</v>
      </c>
      <c r="X88" s="13">
        <v>45365</v>
      </c>
      <c r="Y88" s="65">
        <f t="shared" si="2"/>
        <v>45545</v>
      </c>
      <c r="Z88" s="17">
        <v>45590</v>
      </c>
      <c r="AA88" s="18">
        <f t="shared" ca="1" si="3"/>
        <v>123</v>
      </c>
      <c r="AB88" s="13">
        <v>45655</v>
      </c>
      <c r="AC88" s="13"/>
      <c r="AD88" s="30"/>
      <c r="AE88" s="30"/>
      <c r="AF88" s="13"/>
      <c r="AG88" s="30"/>
      <c r="AH88" s="30"/>
      <c r="AI88" s="30">
        <v>1</v>
      </c>
      <c r="AJ88" s="30">
        <v>1</v>
      </c>
      <c r="AK88" s="30">
        <v>1</v>
      </c>
      <c r="AL88" s="60"/>
      <c r="AM88" s="57"/>
      <c r="AN88" s="57" t="s">
        <v>182</v>
      </c>
      <c r="AO88" s="66"/>
      <c r="AP88" s="18">
        <f t="shared" ca="1" si="4"/>
        <v>123</v>
      </c>
    </row>
    <row r="89" spans="1:42" ht="15" customHeight="1">
      <c r="A89" s="3">
        <v>289</v>
      </c>
      <c r="B89" s="58" t="s">
        <v>364</v>
      </c>
      <c r="C89" s="53" t="s">
        <v>365</v>
      </c>
      <c r="D89" s="63">
        <v>3</v>
      </c>
      <c r="E89" s="3">
        <v>50917</v>
      </c>
      <c r="F89" s="3">
        <f t="shared" si="5"/>
        <v>3</v>
      </c>
      <c r="G89" s="3"/>
      <c r="H89" s="3"/>
      <c r="I89" s="69">
        <v>2</v>
      </c>
      <c r="J89" s="64" t="s">
        <v>74</v>
      </c>
      <c r="K89" s="30" t="s">
        <v>45</v>
      </c>
      <c r="L89" s="30" t="s">
        <v>46</v>
      </c>
      <c r="M89" s="30" t="s">
        <v>44</v>
      </c>
      <c r="N89" s="30"/>
      <c r="O89" s="30"/>
      <c r="P89" s="30" t="s">
        <v>47</v>
      </c>
      <c r="Q89" s="30" t="s">
        <v>48</v>
      </c>
      <c r="R89" s="30"/>
      <c r="S89" s="30"/>
      <c r="T89" s="10" t="s">
        <v>49</v>
      </c>
      <c r="U89" s="12">
        <v>45400</v>
      </c>
      <c r="V89" s="13" t="str">
        <f t="shared" ca="1" si="1"/>
        <v>VENCIDA</v>
      </c>
      <c r="W89" s="14" t="s">
        <v>51</v>
      </c>
      <c r="X89" s="13">
        <v>45365</v>
      </c>
      <c r="Y89" s="65">
        <f t="shared" si="2"/>
        <v>45545</v>
      </c>
      <c r="Z89" s="17">
        <v>45590</v>
      </c>
      <c r="AA89" s="18">
        <f t="shared" ca="1" si="3"/>
        <v>123</v>
      </c>
      <c r="AB89" s="13">
        <v>45655</v>
      </c>
      <c r="AC89" s="13"/>
      <c r="AD89" s="30"/>
      <c r="AE89" s="30"/>
      <c r="AF89" s="30"/>
      <c r="AG89" s="30"/>
      <c r="AH89" s="30"/>
      <c r="AI89" s="30">
        <v>1</v>
      </c>
      <c r="AJ89" s="30">
        <v>1</v>
      </c>
      <c r="AK89" s="30">
        <v>1</v>
      </c>
      <c r="AL89" s="60" t="s">
        <v>366</v>
      </c>
      <c r="AM89" s="66"/>
      <c r="AN89" s="66"/>
      <c r="AO89" s="66"/>
      <c r="AP89" s="18">
        <f t="shared" ca="1" si="4"/>
        <v>123</v>
      </c>
    </row>
    <row r="90" spans="1:42" ht="15" customHeight="1">
      <c r="A90" s="3">
        <v>290</v>
      </c>
      <c r="B90" s="58" t="s">
        <v>367</v>
      </c>
      <c r="C90" s="81" t="s">
        <v>368</v>
      </c>
      <c r="D90" s="63">
        <v>3</v>
      </c>
      <c r="E90" s="3">
        <v>49386</v>
      </c>
      <c r="F90" s="3">
        <f t="shared" si="5"/>
        <v>14</v>
      </c>
      <c r="G90" s="3">
        <v>315</v>
      </c>
      <c r="H90" s="3" t="s">
        <v>369</v>
      </c>
      <c r="I90" s="69">
        <v>2</v>
      </c>
      <c r="J90" s="64" t="s">
        <v>370</v>
      </c>
      <c r="K90" s="30" t="s">
        <v>103</v>
      </c>
      <c r="L90" s="30" t="s">
        <v>46</v>
      </c>
      <c r="M90" s="30" t="s">
        <v>44</v>
      </c>
      <c r="N90" s="30"/>
      <c r="O90" s="30"/>
      <c r="P90" s="30" t="s">
        <v>47</v>
      </c>
      <c r="Q90" s="30" t="s">
        <v>48</v>
      </c>
      <c r="R90" s="30"/>
      <c r="S90" s="30"/>
      <c r="T90" s="30" t="s">
        <v>49</v>
      </c>
      <c r="U90" s="13">
        <v>45400</v>
      </c>
      <c r="V90" s="13" t="str">
        <f t="shared" ca="1" si="1"/>
        <v>VENCIDA</v>
      </c>
      <c r="W90" s="14" t="s">
        <v>51</v>
      </c>
      <c r="X90" s="13">
        <v>45365</v>
      </c>
      <c r="Y90" s="65">
        <f t="shared" si="2"/>
        <v>45545</v>
      </c>
      <c r="Z90" s="17">
        <v>45590</v>
      </c>
      <c r="AA90" s="18">
        <f t="shared" ca="1" si="3"/>
        <v>123</v>
      </c>
      <c r="AB90" s="13">
        <v>45655</v>
      </c>
      <c r="AC90" s="13"/>
      <c r="AD90" s="30"/>
      <c r="AE90" s="30"/>
      <c r="AF90" s="30"/>
      <c r="AG90" s="3">
        <v>0</v>
      </c>
      <c r="AH90" s="3">
        <v>5</v>
      </c>
      <c r="AI90" s="30">
        <v>3</v>
      </c>
      <c r="AJ90" s="30">
        <v>3</v>
      </c>
      <c r="AK90" s="30">
        <v>3</v>
      </c>
      <c r="AL90" s="56"/>
      <c r="AM90" s="57"/>
      <c r="AN90" s="57" t="s">
        <v>371</v>
      </c>
      <c r="AO90" s="66"/>
      <c r="AP90" s="18">
        <f t="shared" ca="1" si="4"/>
        <v>123</v>
      </c>
    </row>
    <row r="91" spans="1:42" ht="15" customHeight="1">
      <c r="A91" s="3">
        <v>2146</v>
      </c>
      <c r="B91" s="58" t="s">
        <v>372</v>
      </c>
      <c r="C91" s="53"/>
      <c r="D91" s="3"/>
      <c r="E91" s="3">
        <v>1811</v>
      </c>
      <c r="F91" s="3">
        <f t="shared" si="5"/>
        <v>1</v>
      </c>
      <c r="G91" s="3"/>
      <c r="H91" s="3"/>
      <c r="I91" s="54">
        <v>3</v>
      </c>
      <c r="J91" s="67" t="s">
        <v>59</v>
      </c>
      <c r="K91" s="30" t="s">
        <v>45</v>
      </c>
      <c r="L91" s="30" t="s">
        <v>58</v>
      </c>
      <c r="M91" s="30" t="s">
        <v>59</v>
      </c>
      <c r="N91" s="30"/>
      <c r="O91" s="30" t="s">
        <v>60</v>
      </c>
      <c r="P91" s="3" t="s">
        <v>61</v>
      </c>
      <c r="Q91" s="30" t="s">
        <v>373</v>
      </c>
      <c r="R91" s="30"/>
      <c r="S91" s="30" t="s">
        <v>59</v>
      </c>
      <c r="T91" s="30" t="s">
        <v>64</v>
      </c>
      <c r="U91" s="13">
        <v>45402</v>
      </c>
      <c r="V91" s="13" t="str">
        <f t="shared" ca="1" si="1"/>
        <v>VENCIDA</v>
      </c>
      <c r="W91" s="14" t="s">
        <v>51</v>
      </c>
      <c r="X91" s="13">
        <v>45324</v>
      </c>
      <c r="Y91" s="13">
        <f t="shared" si="2"/>
        <v>45504</v>
      </c>
      <c r="Z91" s="17">
        <v>45566</v>
      </c>
      <c r="AA91" s="18">
        <f t="shared" ca="1" si="3"/>
        <v>82</v>
      </c>
      <c r="AB91" s="13">
        <v>45664</v>
      </c>
      <c r="AC91" s="72"/>
      <c r="AD91" s="73"/>
      <c r="AE91" s="73"/>
      <c r="AF91" s="59">
        <v>45286</v>
      </c>
      <c r="AG91" s="3">
        <v>0</v>
      </c>
      <c r="AH91" s="3">
        <v>1</v>
      </c>
      <c r="AI91" s="30"/>
      <c r="AJ91" s="30"/>
      <c r="AK91" s="30"/>
      <c r="AL91" s="56"/>
      <c r="AM91" s="66"/>
      <c r="AN91" s="57"/>
      <c r="AO91" s="66"/>
      <c r="AP91" s="18">
        <f t="shared" ca="1" si="4"/>
        <v>82</v>
      </c>
    </row>
    <row r="92" spans="1:42" ht="15" customHeight="1">
      <c r="A92" s="3">
        <v>1182</v>
      </c>
      <c r="B92" s="58" t="s">
        <v>374</v>
      </c>
      <c r="C92" s="53" t="s">
        <v>375</v>
      </c>
      <c r="D92" s="3"/>
      <c r="E92" s="3">
        <v>22833</v>
      </c>
      <c r="F92" s="3">
        <f t="shared" si="5"/>
        <v>15</v>
      </c>
      <c r="G92" s="3">
        <v>0</v>
      </c>
      <c r="H92" s="3"/>
      <c r="I92" s="54">
        <v>1</v>
      </c>
      <c r="J92" s="67" t="s">
        <v>59</v>
      </c>
      <c r="K92" s="30" t="s">
        <v>45</v>
      </c>
      <c r="L92" s="30" t="s">
        <v>376</v>
      </c>
      <c r="M92" s="30" t="s">
        <v>59</v>
      </c>
      <c r="N92" s="30"/>
      <c r="O92" s="30" t="s">
        <v>60</v>
      </c>
      <c r="P92" s="3" t="s">
        <v>61</v>
      </c>
      <c r="Q92" s="85" t="s">
        <v>373</v>
      </c>
      <c r="R92" s="30"/>
      <c r="S92" s="30" t="s">
        <v>59</v>
      </c>
      <c r="T92" s="30" t="s">
        <v>64</v>
      </c>
      <c r="U92" s="13">
        <v>45402</v>
      </c>
      <c r="V92" s="13" t="str">
        <f t="shared" ca="1" si="1"/>
        <v>VENCIDA</v>
      </c>
      <c r="W92" s="14" t="s">
        <v>51</v>
      </c>
      <c r="X92" s="13">
        <v>45324</v>
      </c>
      <c r="Y92" s="13">
        <f t="shared" si="2"/>
        <v>45504</v>
      </c>
      <c r="Z92" s="17">
        <v>45566</v>
      </c>
      <c r="AA92" s="18">
        <f t="shared" ca="1" si="3"/>
        <v>82</v>
      </c>
      <c r="AB92" s="13">
        <v>45655</v>
      </c>
      <c r="AC92" s="13"/>
      <c r="AD92" s="30"/>
      <c r="AE92" s="30"/>
      <c r="AF92" s="59">
        <v>45286</v>
      </c>
      <c r="AG92" s="30"/>
      <c r="AH92" s="30"/>
      <c r="AI92" s="30">
        <v>5</v>
      </c>
      <c r="AJ92" s="30">
        <v>5</v>
      </c>
      <c r="AK92" s="30">
        <v>5</v>
      </c>
      <c r="AL92" s="60" t="s">
        <v>377</v>
      </c>
      <c r="AM92" s="66"/>
      <c r="AN92" s="86" t="s">
        <v>378</v>
      </c>
      <c r="AO92" s="66" t="s">
        <v>379</v>
      </c>
      <c r="AP92" s="18">
        <f t="shared" ca="1" si="4"/>
        <v>82</v>
      </c>
    </row>
    <row r="93" spans="1:42" ht="15" customHeight="1">
      <c r="A93" s="22">
        <v>2185</v>
      </c>
      <c r="B93" s="90" t="s">
        <v>380</v>
      </c>
      <c r="C93" s="53"/>
      <c r="D93" s="3"/>
      <c r="E93" s="3"/>
      <c r="F93" s="3"/>
      <c r="G93" s="3"/>
      <c r="H93" s="3"/>
      <c r="I93" s="54"/>
      <c r="J93" s="67"/>
      <c r="K93" s="30"/>
      <c r="L93" s="30" t="s">
        <v>113</v>
      </c>
      <c r="M93" s="30" t="s">
        <v>81</v>
      </c>
      <c r="N93" s="30"/>
      <c r="O93" s="30"/>
      <c r="P93" s="30"/>
      <c r="Q93" s="30"/>
      <c r="R93" s="30"/>
      <c r="S93" s="30"/>
      <c r="T93" s="30" t="s">
        <v>381</v>
      </c>
      <c r="U93" s="13"/>
      <c r="V93" s="13" t="str">
        <f t="shared" ca="1" si="1"/>
        <v>SEM PACTUAÇÃO</v>
      </c>
      <c r="W93" s="35" t="s">
        <v>145</v>
      </c>
      <c r="X93" s="13"/>
      <c r="Y93" s="13"/>
      <c r="Z93" s="17"/>
      <c r="AA93" s="18"/>
      <c r="AB93" s="13"/>
      <c r="AC93" s="13"/>
      <c r="AD93" s="62"/>
      <c r="AE93" s="62"/>
      <c r="AF93" s="59"/>
      <c r="AG93" s="30"/>
      <c r="AH93" s="30"/>
      <c r="AI93" s="30"/>
      <c r="AJ93" s="30"/>
      <c r="AK93" s="30"/>
      <c r="AL93" s="56"/>
      <c r="AM93" s="66"/>
      <c r="AN93" s="66"/>
      <c r="AO93" s="66"/>
      <c r="AP93" s="18"/>
    </row>
    <row r="94" spans="1:42" ht="15" customHeight="1">
      <c r="A94" s="3">
        <v>2186</v>
      </c>
      <c r="B94" s="90" t="s">
        <v>382</v>
      </c>
      <c r="C94" s="3" t="s">
        <v>383</v>
      </c>
      <c r="D94" s="3"/>
      <c r="E94" s="3">
        <v>33433</v>
      </c>
      <c r="F94" s="3"/>
      <c r="G94" s="3"/>
      <c r="H94" s="3"/>
      <c r="I94" s="54"/>
      <c r="J94" s="67"/>
      <c r="K94" s="30"/>
      <c r="L94" s="30" t="s">
        <v>113</v>
      </c>
      <c r="M94" s="30" t="s">
        <v>81</v>
      </c>
      <c r="N94" s="30"/>
      <c r="O94" s="30"/>
      <c r="P94" s="30"/>
      <c r="Q94" s="30"/>
      <c r="R94" s="30"/>
      <c r="S94" s="30"/>
      <c r="T94" s="30" t="s">
        <v>381</v>
      </c>
      <c r="U94" s="13"/>
      <c r="V94" s="13" t="str">
        <f t="shared" ca="1" si="1"/>
        <v>SEM PACTUAÇÃO</v>
      </c>
      <c r="W94" s="35" t="s">
        <v>145</v>
      </c>
      <c r="X94" s="13"/>
      <c r="Y94" s="13"/>
      <c r="Z94" s="17"/>
      <c r="AA94" s="18"/>
      <c r="AB94" s="13"/>
      <c r="AC94" s="13"/>
      <c r="AD94" s="62"/>
      <c r="AE94" s="62"/>
      <c r="AF94" s="59"/>
      <c r="AG94" s="30"/>
      <c r="AH94" s="30"/>
      <c r="AI94" s="30"/>
      <c r="AJ94" s="30"/>
      <c r="AK94" s="30"/>
      <c r="AL94" s="56"/>
      <c r="AM94" s="66"/>
      <c r="AN94" s="66"/>
      <c r="AO94" s="66"/>
      <c r="AP94" s="18"/>
    </row>
    <row r="95" spans="1:42" ht="15" customHeight="1">
      <c r="A95" s="3">
        <v>2147</v>
      </c>
      <c r="B95" s="58" t="s">
        <v>384</v>
      </c>
      <c r="C95" s="53"/>
      <c r="D95" s="3"/>
      <c r="E95" s="3">
        <v>38602</v>
      </c>
      <c r="F95" s="3">
        <f t="shared" ref="F95:F114" si="6">SUM(AG95:AK95)</f>
        <v>20</v>
      </c>
      <c r="G95" s="3"/>
      <c r="H95" s="3"/>
      <c r="I95" s="54">
        <v>1</v>
      </c>
      <c r="J95" s="67" t="s">
        <v>59</v>
      </c>
      <c r="K95" s="30" t="s">
        <v>196</v>
      </c>
      <c r="L95" s="30" t="s">
        <v>385</v>
      </c>
      <c r="M95" s="30" t="s">
        <v>81</v>
      </c>
      <c r="N95" s="30"/>
      <c r="O95" s="30"/>
      <c r="P95" s="30" t="s">
        <v>47</v>
      </c>
      <c r="Q95" s="30"/>
      <c r="R95" s="30" t="s">
        <v>166</v>
      </c>
      <c r="S95" s="30"/>
      <c r="T95" s="30" t="s">
        <v>144</v>
      </c>
      <c r="U95" s="13">
        <v>45408</v>
      </c>
      <c r="V95" s="13" t="str">
        <f t="shared" ca="1" si="1"/>
        <v>VENCIDA</v>
      </c>
      <c r="W95" s="35" t="s">
        <v>145</v>
      </c>
      <c r="X95" s="13">
        <v>45380</v>
      </c>
      <c r="Y95" s="13">
        <f t="shared" ref="Y95:Y110" si="7">X95+180</f>
        <v>45560</v>
      </c>
      <c r="Z95" s="17">
        <v>45606</v>
      </c>
      <c r="AA95" s="18">
        <f t="shared" ref="AA95:AA114" ca="1" si="8">IF(W95="CONCLUÍDO","CONCLUÍDO",IF(Y95="","SEM PACTUAÇÃO",Y95-TODAY()))</f>
        <v>138</v>
      </c>
      <c r="AB95" s="13">
        <v>45664</v>
      </c>
      <c r="AC95" s="72"/>
      <c r="AD95" s="73"/>
      <c r="AE95" s="73"/>
      <c r="AF95" s="13">
        <v>45299</v>
      </c>
      <c r="AG95" s="3">
        <v>0</v>
      </c>
      <c r="AH95" s="3">
        <v>20</v>
      </c>
      <c r="AI95" s="30"/>
      <c r="AJ95" s="30"/>
      <c r="AK95" s="30"/>
      <c r="AL95" s="56"/>
      <c r="AM95" s="66"/>
      <c r="AN95" s="66"/>
      <c r="AO95" s="66"/>
      <c r="AP95" s="18">
        <f t="shared" ref="AP95:AP114" ca="1" si="9">IF(ISNUMBER(AA95)=TRUE,AA95,"")</f>
        <v>138</v>
      </c>
    </row>
    <row r="96" spans="1:42" ht="15" customHeight="1">
      <c r="A96" s="41">
        <v>1720</v>
      </c>
      <c r="B96" s="58" t="s">
        <v>386</v>
      </c>
      <c r="C96" s="53" t="s">
        <v>387</v>
      </c>
      <c r="D96" s="3"/>
      <c r="E96" s="3">
        <v>50492</v>
      </c>
      <c r="F96" s="3">
        <f t="shared" si="6"/>
        <v>1</v>
      </c>
      <c r="G96" s="3"/>
      <c r="H96" s="3"/>
      <c r="I96" s="88">
        <v>44927</v>
      </c>
      <c r="J96" s="55" t="s">
        <v>78</v>
      </c>
      <c r="K96" s="30" t="s">
        <v>79</v>
      </c>
      <c r="L96" s="30" t="s">
        <v>135</v>
      </c>
      <c r="M96" s="30" t="s">
        <v>81</v>
      </c>
      <c r="N96" s="30"/>
      <c r="O96" s="30"/>
      <c r="P96" s="30" t="s">
        <v>47</v>
      </c>
      <c r="Q96" s="30"/>
      <c r="R96" s="30" t="s">
        <v>121</v>
      </c>
      <c r="S96" s="30"/>
      <c r="T96" s="30" t="s">
        <v>144</v>
      </c>
      <c r="U96" s="15">
        <v>45408</v>
      </c>
      <c r="V96" s="13" t="str">
        <f t="shared" ca="1" si="1"/>
        <v>VENCIDA</v>
      </c>
      <c r="W96" s="35" t="s">
        <v>145</v>
      </c>
      <c r="X96" s="15">
        <v>45380</v>
      </c>
      <c r="Y96" s="12">
        <f t="shared" si="7"/>
        <v>45560</v>
      </c>
      <c r="Z96" s="17">
        <v>45606</v>
      </c>
      <c r="AA96" s="18">
        <f t="shared" ca="1" si="8"/>
        <v>138</v>
      </c>
      <c r="AB96" s="13">
        <v>45655</v>
      </c>
      <c r="AC96" s="13"/>
      <c r="AD96" s="62"/>
      <c r="AE96" s="62"/>
      <c r="AF96" s="59">
        <v>45314</v>
      </c>
      <c r="AG96" s="30"/>
      <c r="AH96" s="30"/>
      <c r="AI96" s="30"/>
      <c r="AJ96" s="30"/>
      <c r="AK96" s="30">
        <v>1</v>
      </c>
      <c r="AL96" s="60" t="s">
        <v>388</v>
      </c>
      <c r="AM96" s="57"/>
      <c r="AN96" s="57" t="s">
        <v>389</v>
      </c>
      <c r="AO96" s="30"/>
      <c r="AP96" s="18">
        <f t="shared" ca="1" si="9"/>
        <v>138</v>
      </c>
    </row>
    <row r="97" spans="1:42" ht="15" customHeight="1">
      <c r="A97" s="22">
        <v>292</v>
      </c>
      <c r="B97" s="58" t="s">
        <v>390</v>
      </c>
      <c r="C97" s="53" t="s">
        <v>391</v>
      </c>
      <c r="D97" s="3"/>
      <c r="E97" s="3">
        <v>40419</v>
      </c>
      <c r="F97" s="3">
        <f t="shared" si="6"/>
        <v>13</v>
      </c>
      <c r="G97" s="3"/>
      <c r="H97" s="3"/>
      <c r="I97" s="54">
        <v>1</v>
      </c>
      <c r="J97" s="67" t="s">
        <v>59</v>
      </c>
      <c r="K97" s="30" t="s">
        <v>45</v>
      </c>
      <c r="L97" s="30" t="s">
        <v>130</v>
      </c>
      <c r="M97" s="30" t="s">
        <v>59</v>
      </c>
      <c r="N97" s="30"/>
      <c r="O97" s="30" t="s">
        <v>68</v>
      </c>
      <c r="P97" s="30" t="s">
        <v>47</v>
      </c>
      <c r="Q97" s="30" t="s">
        <v>131</v>
      </c>
      <c r="R97" s="30"/>
      <c r="S97" s="30" t="s">
        <v>63</v>
      </c>
      <c r="T97" s="30" t="s">
        <v>70</v>
      </c>
      <c r="U97" s="13">
        <v>45397</v>
      </c>
      <c r="V97" s="13" t="str">
        <f t="shared" ca="1" si="1"/>
        <v>VENCIDA</v>
      </c>
      <c r="W97" s="14" t="s">
        <v>51</v>
      </c>
      <c r="X97" s="13">
        <v>45345</v>
      </c>
      <c r="Y97" s="13">
        <f t="shared" si="7"/>
        <v>45525</v>
      </c>
      <c r="Z97" s="17">
        <v>45580</v>
      </c>
      <c r="AA97" s="18">
        <f t="shared" ca="1" si="8"/>
        <v>103</v>
      </c>
      <c r="AB97" s="13">
        <v>45655</v>
      </c>
      <c r="AC97" s="13"/>
      <c r="AD97" s="62"/>
      <c r="AE97" s="62"/>
      <c r="AF97" s="59">
        <v>45286</v>
      </c>
      <c r="AG97" s="30"/>
      <c r="AH97" s="30">
        <v>10</v>
      </c>
      <c r="AI97" s="30">
        <v>1</v>
      </c>
      <c r="AJ97" s="30">
        <v>1</v>
      </c>
      <c r="AK97" s="30">
        <v>1</v>
      </c>
      <c r="AL97" s="56" t="s">
        <v>392</v>
      </c>
      <c r="AM97" s="66"/>
      <c r="AN97" s="66"/>
      <c r="AO97" s="66"/>
      <c r="AP97" s="18">
        <f t="shared" ca="1" si="9"/>
        <v>103</v>
      </c>
    </row>
    <row r="98" spans="1:42" ht="15" customHeight="1">
      <c r="A98" s="22">
        <v>7</v>
      </c>
      <c r="B98" s="58" t="s">
        <v>393</v>
      </c>
      <c r="C98" s="53" t="s">
        <v>394</v>
      </c>
      <c r="D98" s="3"/>
      <c r="E98" s="3">
        <v>29544</v>
      </c>
      <c r="F98" s="3">
        <f t="shared" si="6"/>
        <v>63</v>
      </c>
      <c r="G98" s="3">
        <v>56</v>
      </c>
      <c r="H98" s="3" t="s">
        <v>395</v>
      </c>
      <c r="I98" s="54">
        <v>3</v>
      </c>
      <c r="J98" s="55" t="s">
        <v>78</v>
      </c>
      <c r="K98" s="30" t="s">
        <v>196</v>
      </c>
      <c r="L98" s="30" t="s">
        <v>396</v>
      </c>
      <c r="M98" s="30" t="s">
        <v>81</v>
      </c>
      <c r="N98" s="30"/>
      <c r="O98" s="30"/>
      <c r="P98" s="30" t="s">
        <v>47</v>
      </c>
      <c r="Q98" s="30"/>
      <c r="R98" s="30" t="s">
        <v>166</v>
      </c>
      <c r="S98" s="30"/>
      <c r="T98" s="30" t="s">
        <v>115</v>
      </c>
      <c r="U98" s="13">
        <v>45380</v>
      </c>
      <c r="V98" s="13" t="str">
        <f t="shared" ca="1" si="1"/>
        <v>CONCLUÍDO</v>
      </c>
      <c r="W98" s="35" t="s">
        <v>106</v>
      </c>
      <c r="X98" s="13">
        <v>45380</v>
      </c>
      <c r="Y98" s="13">
        <f t="shared" si="7"/>
        <v>45560</v>
      </c>
      <c r="Z98" s="17">
        <v>45606</v>
      </c>
      <c r="AA98" s="18" t="str">
        <f t="shared" ca="1" si="8"/>
        <v>CONCLUÍDO</v>
      </c>
      <c r="AB98" s="13">
        <v>45655</v>
      </c>
      <c r="AC98" s="13"/>
      <c r="AD98" s="62"/>
      <c r="AE98" s="62"/>
      <c r="AF98" s="59">
        <v>45314</v>
      </c>
      <c r="AG98" s="3">
        <v>10</v>
      </c>
      <c r="AH98" s="3">
        <v>50</v>
      </c>
      <c r="AI98" s="30">
        <v>1</v>
      </c>
      <c r="AJ98" s="30">
        <v>1</v>
      </c>
      <c r="AK98" s="30">
        <v>1</v>
      </c>
      <c r="AL98" s="56" t="s">
        <v>397</v>
      </c>
      <c r="AM98" s="57"/>
      <c r="AN98" s="84" t="s">
        <v>398</v>
      </c>
      <c r="AO98" s="57" t="s">
        <v>118</v>
      </c>
      <c r="AP98" s="30" t="str">
        <f t="shared" ca="1" si="9"/>
        <v/>
      </c>
    </row>
    <row r="99" spans="1:42" ht="15" customHeight="1">
      <c r="A99" s="3">
        <v>2175</v>
      </c>
      <c r="B99" s="58" t="s">
        <v>399</v>
      </c>
      <c r="C99" s="58"/>
      <c r="D99" s="3"/>
      <c r="E99" s="3">
        <v>38226</v>
      </c>
      <c r="F99" s="3">
        <f t="shared" si="6"/>
        <v>2</v>
      </c>
      <c r="G99" s="3"/>
      <c r="H99" s="3"/>
      <c r="I99" s="54">
        <v>1</v>
      </c>
      <c r="J99" s="55" t="s">
        <v>78</v>
      </c>
      <c r="K99" s="30" t="s">
        <v>103</v>
      </c>
      <c r="L99" s="30" t="s">
        <v>113</v>
      </c>
      <c r="M99" s="30" t="s">
        <v>81</v>
      </c>
      <c r="N99" s="30" t="s">
        <v>81</v>
      </c>
      <c r="O99" s="30" t="s">
        <v>60</v>
      </c>
      <c r="P99" s="3" t="s">
        <v>61</v>
      </c>
      <c r="Q99" s="30" t="s">
        <v>258</v>
      </c>
      <c r="R99" s="30"/>
      <c r="S99" s="30" t="s">
        <v>81</v>
      </c>
      <c r="T99" s="30" t="s">
        <v>84</v>
      </c>
      <c r="U99" s="13"/>
      <c r="V99" s="13" t="str">
        <f t="shared" ca="1" si="1"/>
        <v>CONCLUÍDO</v>
      </c>
      <c r="W99" s="32" t="s">
        <v>106</v>
      </c>
      <c r="X99" s="13">
        <v>45043</v>
      </c>
      <c r="Y99" s="13">
        <f t="shared" si="7"/>
        <v>45223</v>
      </c>
      <c r="Z99" s="17">
        <v>45645</v>
      </c>
      <c r="AA99" s="18" t="str">
        <f t="shared" ca="1" si="8"/>
        <v>CONCLUÍDO</v>
      </c>
      <c r="AB99" s="13">
        <v>45664</v>
      </c>
      <c r="AC99" s="13">
        <v>45645</v>
      </c>
      <c r="AD99" s="62" t="s">
        <v>400</v>
      </c>
      <c r="AE99" s="73">
        <v>20</v>
      </c>
      <c r="AF99" s="59">
        <v>45314</v>
      </c>
      <c r="AG99" s="3">
        <v>1</v>
      </c>
      <c r="AH99" s="3">
        <v>1</v>
      </c>
      <c r="AI99" s="30"/>
      <c r="AJ99" s="30"/>
      <c r="AK99" s="30"/>
      <c r="AL99" s="56"/>
      <c r="AM99" s="66"/>
      <c r="AN99" s="66"/>
      <c r="AO99" s="57"/>
      <c r="AP99" s="30" t="str">
        <f t="shared" ca="1" si="9"/>
        <v/>
      </c>
    </row>
    <row r="100" spans="1:42" ht="15" customHeight="1">
      <c r="A100" s="3">
        <v>105</v>
      </c>
      <c r="B100" s="58" t="s">
        <v>401</v>
      </c>
      <c r="C100" s="53"/>
      <c r="D100" s="3"/>
      <c r="E100" s="3">
        <v>38225</v>
      </c>
      <c r="F100" s="3">
        <f t="shared" si="6"/>
        <v>6</v>
      </c>
      <c r="G100" s="3"/>
      <c r="H100" s="3"/>
      <c r="I100" s="54">
        <v>2</v>
      </c>
      <c r="J100" s="55" t="s">
        <v>78</v>
      </c>
      <c r="K100" s="30" t="s">
        <v>103</v>
      </c>
      <c r="L100" s="30" t="s">
        <v>113</v>
      </c>
      <c r="M100" s="30" t="s">
        <v>81</v>
      </c>
      <c r="N100" s="30" t="s">
        <v>81</v>
      </c>
      <c r="O100" s="30" t="s">
        <v>60</v>
      </c>
      <c r="P100" s="3" t="s">
        <v>61</v>
      </c>
      <c r="Q100" s="3" t="s">
        <v>258</v>
      </c>
      <c r="R100" s="30"/>
      <c r="S100" s="30" t="s">
        <v>81</v>
      </c>
      <c r="T100" s="30" t="s">
        <v>84</v>
      </c>
      <c r="U100" s="15"/>
      <c r="V100" s="13" t="str">
        <f t="shared" ca="1" si="1"/>
        <v>CONCLUÍDO</v>
      </c>
      <c r="W100" s="32" t="s">
        <v>106</v>
      </c>
      <c r="X100" s="15">
        <v>45043</v>
      </c>
      <c r="Y100" s="12">
        <f t="shared" si="7"/>
        <v>45223</v>
      </c>
      <c r="Z100" s="17">
        <v>45645</v>
      </c>
      <c r="AA100" s="18" t="str">
        <f t="shared" ca="1" si="8"/>
        <v>CONCLUÍDO</v>
      </c>
      <c r="AB100" s="13">
        <v>45664</v>
      </c>
      <c r="AC100" s="13">
        <v>45645</v>
      </c>
      <c r="AD100" s="30" t="s">
        <v>400</v>
      </c>
      <c r="AE100" s="30">
        <v>20</v>
      </c>
      <c r="AF100" s="59">
        <v>45314</v>
      </c>
      <c r="AG100" s="3">
        <v>3</v>
      </c>
      <c r="AH100" s="3">
        <v>3</v>
      </c>
      <c r="AI100" s="30"/>
      <c r="AJ100" s="30"/>
      <c r="AK100" s="30"/>
      <c r="AL100" s="56" t="s">
        <v>402</v>
      </c>
      <c r="AM100" s="57"/>
      <c r="AN100" s="57" t="s">
        <v>403</v>
      </c>
      <c r="AO100" s="57" t="s">
        <v>118</v>
      </c>
      <c r="AP100" s="30" t="str">
        <f t="shared" ca="1" si="9"/>
        <v/>
      </c>
    </row>
    <row r="101" spans="1:42" ht="15" customHeight="1">
      <c r="A101" s="3">
        <v>758</v>
      </c>
      <c r="B101" s="58" t="s">
        <v>404</v>
      </c>
      <c r="C101" s="53" t="s">
        <v>405</v>
      </c>
      <c r="D101" s="3">
        <v>3</v>
      </c>
      <c r="E101" s="3">
        <v>50900</v>
      </c>
      <c r="F101" s="3">
        <f t="shared" si="6"/>
        <v>6</v>
      </c>
      <c r="G101" s="3"/>
      <c r="H101" s="3"/>
      <c r="I101" s="69">
        <v>1</v>
      </c>
      <c r="J101" s="64" t="s">
        <v>44</v>
      </c>
      <c r="K101" s="30" t="s">
        <v>45</v>
      </c>
      <c r="L101" s="30" t="s">
        <v>130</v>
      </c>
      <c r="M101" s="30" t="s">
        <v>59</v>
      </c>
      <c r="N101" s="30"/>
      <c r="O101" s="30" t="s">
        <v>68</v>
      </c>
      <c r="P101" s="30" t="s">
        <v>47</v>
      </c>
      <c r="Q101" s="30" t="s">
        <v>131</v>
      </c>
      <c r="R101" s="30"/>
      <c r="S101" s="30" t="s">
        <v>63</v>
      </c>
      <c r="T101" s="30" t="s">
        <v>70</v>
      </c>
      <c r="U101" s="15">
        <v>45397</v>
      </c>
      <c r="V101" s="13" t="str">
        <f t="shared" ca="1" si="1"/>
        <v>VENCIDA</v>
      </c>
      <c r="W101" s="14" t="s">
        <v>51</v>
      </c>
      <c r="X101" s="15">
        <v>45345</v>
      </c>
      <c r="Y101" s="12">
        <f t="shared" si="7"/>
        <v>45525</v>
      </c>
      <c r="Z101" s="17">
        <v>45580</v>
      </c>
      <c r="AA101" s="18">
        <f t="shared" ca="1" si="8"/>
        <v>103</v>
      </c>
      <c r="AB101" s="13">
        <v>45655</v>
      </c>
      <c r="AC101" s="13"/>
      <c r="AD101" s="30"/>
      <c r="AE101" s="30"/>
      <c r="AF101" s="59">
        <v>45286</v>
      </c>
      <c r="AG101" s="30"/>
      <c r="AH101" s="30"/>
      <c r="AI101" s="30">
        <v>2</v>
      </c>
      <c r="AJ101" s="30">
        <v>2</v>
      </c>
      <c r="AK101" s="30">
        <v>2</v>
      </c>
      <c r="AL101" s="60"/>
      <c r="AM101" s="66"/>
      <c r="AN101" s="66"/>
      <c r="AO101" s="91"/>
      <c r="AP101" s="18">
        <f t="shared" ca="1" si="9"/>
        <v>103</v>
      </c>
    </row>
    <row r="102" spans="1:42" ht="15" customHeight="1">
      <c r="A102" s="3">
        <v>293</v>
      </c>
      <c r="B102" s="58" t="s">
        <v>406</v>
      </c>
      <c r="C102" s="53" t="s">
        <v>407</v>
      </c>
      <c r="D102" s="3">
        <v>3</v>
      </c>
      <c r="E102" s="3">
        <v>48104</v>
      </c>
      <c r="F102" s="3">
        <f t="shared" si="6"/>
        <v>6</v>
      </c>
      <c r="G102" s="3"/>
      <c r="H102" s="3"/>
      <c r="I102" s="69">
        <v>2</v>
      </c>
      <c r="J102" s="64" t="s">
        <v>44</v>
      </c>
      <c r="K102" s="30" t="s">
        <v>45</v>
      </c>
      <c r="L102" s="30" t="s">
        <v>130</v>
      </c>
      <c r="M102" s="30" t="s">
        <v>59</v>
      </c>
      <c r="N102" s="30"/>
      <c r="O102" s="30"/>
      <c r="P102" s="30" t="s">
        <v>47</v>
      </c>
      <c r="Q102" s="30" t="s">
        <v>131</v>
      </c>
      <c r="R102" s="30"/>
      <c r="S102" s="30" t="s">
        <v>63</v>
      </c>
      <c r="T102" s="10" t="s">
        <v>70</v>
      </c>
      <c r="U102" s="12">
        <v>45397</v>
      </c>
      <c r="V102" s="13" t="str">
        <f t="shared" ca="1" si="1"/>
        <v>VENCIDA</v>
      </c>
      <c r="W102" s="14" t="s">
        <v>51</v>
      </c>
      <c r="X102" s="13">
        <v>45345</v>
      </c>
      <c r="Y102" s="13">
        <f t="shared" si="7"/>
        <v>45525</v>
      </c>
      <c r="Z102" s="17">
        <v>45580</v>
      </c>
      <c r="AA102" s="18">
        <f t="shared" ca="1" si="8"/>
        <v>103</v>
      </c>
      <c r="AB102" s="13">
        <v>45655</v>
      </c>
      <c r="AC102" s="13"/>
      <c r="AD102" s="62"/>
      <c r="AE102" s="62"/>
      <c r="AF102" s="59">
        <v>45286</v>
      </c>
      <c r="AG102" s="30"/>
      <c r="AH102" s="30"/>
      <c r="AI102" s="30">
        <v>2</v>
      </c>
      <c r="AJ102" s="30">
        <v>2</v>
      </c>
      <c r="AK102" s="30">
        <v>2</v>
      </c>
      <c r="AL102" s="60"/>
      <c r="AM102" s="66"/>
      <c r="AN102" s="66"/>
      <c r="AO102" s="57"/>
      <c r="AP102" s="18">
        <f t="shared" ca="1" si="9"/>
        <v>103</v>
      </c>
    </row>
    <row r="103" spans="1:42" ht="15" customHeight="1">
      <c r="A103" s="3">
        <v>294</v>
      </c>
      <c r="B103" s="58" t="s">
        <v>408</v>
      </c>
      <c r="C103" s="53" t="s">
        <v>409</v>
      </c>
      <c r="D103" s="63">
        <v>3</v>
      </c>
      <c r="E103" s="3">
        <v>40870</v>
      </c>
      <c r="F103" s="3">
        <f t="shared" si="6"/>
        <v>15</v>
      </c>
      <c r="G103" s="3"/>
      <c r="H103" s="3"/>
      <c r="I103" s="54">
        <v>1</v>
      </c>
      <c r="J103" s="67" t="s">
        <v>59</v>
      </c>
      <c r="K103" s="30" t="s">
        <v>45</v>
      </c>
      <c r="L103" s="30" t="s">
        <v>46</v>
      </c>
      <c r="M103" s="30" t="s">
        <v>44</v>
      </c>
      <c r="N103" s="30"/>
      <c r="O103" s="30"/>
      <c r="P103" s="30" t="s">
        <v>47</v>
      </c>
      <c r="Q103" s="30" t="s">
        <v>48</v>
      </c>
      <c r="R103" s="30"/>
      <c r="S103" s="30"/>
      <c r="T103" s="30" t="s">
        <v>49</v>
      </c>
      <c r="U103" s="15">
        <v>45400</v>
      </c>
      <c r="V103" s="13" t="str">
        <f t="shared" ca="1" si="1"/>
        <v>VENCIDA</v>
      </c>
      <c r="W103" s="14" t="s">
        <v>51</v>
      </c>
      <c r="X103" s="15">
        <v>45365</v>
      </c>
      <c r="Y103" s="16">
        <f t="shared" si="7"/>
        <v>45545</v>
      </c>
      <c r="Z103" s="17">
        <v>45590</v>
      </c>
      <c r="AA103" s="18">
        <f t="shared" ca="1" si="8"/>
        <v>123</v>
      </c>
      <c r="AB103" s="13">
        <v>45655</v>
      </c>
      <c r="AC103" s="13"/>
      <c r="AD103" s="30"/>
      <c r="AE103" s="30"/>
      <c r="AF103" s="30"/>
      <c r="AG103" s="30"/>
      <c r="AH103" s="30"/>
      <c r="AI103" s="30">
        <v>5</v>
      </c>
      <c r="AJ103" s="30">
        <v>5</v>
      </c>
      <c r="AK103" s="30">
        <v>5</v>
      </c>
      <c r="AL103" s="60" t="s">
        <v>410</v>
      </c>
      <c r="AM103" s="66"/>
      <c r="AN103" s="66"/>
      <c r="AO103" s="66"/>
      <c r="AP103" s="18">
        <f t="shared" ca="1" si="9"/>
        <v>123</v>
      </c>
    </row>
    <row r="104" spans="1:42" ht="15" customHeight="1">
      <c r="A104" s="3">
        <v>1721</v>
      </c>
      <c r="B104" s="58" t="s">
        <v>411</v>
      </c>
      <c r="C104" s="53" t="s">
        <v>412</v>
      </c>
      <c r="D104" s="3"/>
      <c r="E104" s="3">
        <v>6970</v>
      </c>
      <c r="F104" s="3">
        <f t="shared" si="6"/>
        <v>3</v>
      </c>
      <c r="G104" s="3"/>
      <c r="H104" s="3"/>
      <c r="I104" s="54">
        <v>2</v>
      </c>
      <c r="J104" s="67" t="s">
        <v>59</v>
      </c>
      <c r="K104" s="30" t="s">
        <v>45</v>
      </c>
      <c r="L104" s="30" t="s">
        <v>130</v>
      </c>
      <c r="M104" s="30" t="s">
        <v>59</v>
      </c>
      <c r="N104" s="30"/>
      <c r="O104" s="30" t="s">
        <v>68</v>
      </c>
      <c r="P104" s="30" t="s">
        <v>47</v>
      </c>
      <c r="Q104" s="30" t="s">
        <v>131</v>
      </c>
      <c r="R104" s="30"/>
      <c r="S104" s="30" t="s">
        <v>63</v>
      </c>
      <c r="T104" s="30" t="s">
        <v>70</v>
      </c>
      <c r="U104" s="15">
        <v>45397</v>
      </c>
      <c r="V104" s="13" t="str">
        <f t="shared" ca="1" si="1"/>
        <v>VENCIDA</v>
      </c>
      <c r="W104" s="14" t="s">
        <v>51</v>
      </c>
      <c r="X104" s="15">
        <v>45345</v>
      </c>
      <c r="Y104" s="12">
        <f t="shared" si="7"/>
        <v>45525</v>
      </c>
      <c r="Z104" s="17">
        <v>45580</v>
      </c>
      <c r="AA104" s="18">
        <f t="shared" ca="1" si="8"/>
        <v>103</v>
      </c>
      <c r="AB104" s="13">
        <v>45655</v>
      </c>
      <c r="AC104" s="13"/>
      <c r="AD104" s="68"/>
      <c r="AE104" s="68"/>
      <c r="AF104" s="59">
        <v>45286</v>
      </c>
      <c r="AG104" s="30"/>
      <c r="AH104" s="30"/>
      <c r="AI104" s="30">
        <v>1</v>
      </c>
      <c r="AJ104" s="30">
        <v>1</v>
      </c>
      <c r="AK104" s="30">
        <v>1</v>
      </c>
      <c r="AL104" s="60" t="s">
        <v>413</v>
      </c>
      <c r="AM104" s="66"/>
      <c r="AN104" s="57" t="s">
        <v>182</v>
      </c>
      <c r="AO104" s="57"/>
      <c r="AP104" s="18">
        <f t="shared" ca="1" si="9"/>
        <v>103</v>
      </c>
    </row>
    <row r="105" spans="1:42" ht="15" customHeight="1">
      <c r="A105" s="22">
        <v>1722</v>
      </c>
      <c r="B105" s="58" t="s">
        <v>414</v>
      </c>
      <c r="C105" s="53" t="s">
        <v>415</v>
      </c>
      <c r="D105" s="3"/>
      <c r="E105" s="3">
        <v>42689</v>
      </c>
      <c r="F105" s="3">
        <f t="shared" si="6"/>
        <v>3</v>
      </c>
      <c r="G105" s="3"/>
      <c r="H105" s="3"/>
      <c r="I105" s="54">
        <v>2</v>
      </c>
      <c r="J105" s="67" t="s">
        <v>59</v>
      </c>
      <c r="K105" s="30" t="s">
        <v>45</v>
      </c>
      <c r="L105" s="30" t="s">
        <v>130</v>
      </c>
      <c r="M105" s="30" t="s">
        <v>59</v>
      </c>
      <c r="N105" s="30"/>
      <c r="O105" s="30" t="s">
        <v>68</v>
      </c>
      <c r="P105" s="30" t="s">
        <v>47</v>
      </c>
      <c r="Q105" s="30" t="s">
        <v>131</v>
      </c>
      <c r="R105" s="30"/>
      <c r="S105" s="30" t="s">
        <v>63</v>
      </c>
      <c r="T105" s="30" t="s">
        <v>70</v>
      </c>
      <c r="U105" s="15">
        <v>45397</v>
      </c>
      <c r="V105" s="13" t="str">
        <f t="shared" ca="1" si="1"/>
        <v>VENCIDA</v>
      </c>
      <c r="W105" s="14" t="s">
        <v>51</v>
      </c>
      <c r="X105" s="15">
        <v>45345</v>
      </c>
      <c r="Y105" s="12">
        <f t="shared" si="7"/>
        <v>45525</v>
      </c>
      <c r="Z105" s="17">
        <v>45580</v>
      </c>
      <c r="AA105" s="18">
        <f t="shared" ca="1" si="8"/>
        <v>103</v>
      </c>
      <c r="AB105" s="13">
        <v>45655</v>
      </c>
      <c r="AC105" s="13"/>
      <c r="AD105" s="30"/>
      <c r="AE105" s="30"/>
      <c r="AF105" s="59">
        <v>45286</v>
      </c>
      <c r="AG105" s="30"/>
      <c r="AH105" s="30"/>
      <c r="AI105" s="30">
        <v>1</v>
      </c>
      <c r="AJ105" s="30">
        <v>1</v>
      </c>
      <c r="AK105" s="30">
        <v>1</v>
      </c>
      <c r="AL105" s="60" t="s">
        <v>416</v>
      </c>
      <c r="AM105" s="66"/>
      <c r="AN105" s="57" t="s">
        <v>182</v>
      </c>
      <c r="AO105" s="57"/>
      <c r="AP105" s="18">
        <f t="shared" ca="1" si="9"/>
        <v>103</v>
      </c>
    </row>
    <row r="106" spans="1:42" ht="15" customHeight="1">
      <c r="A106" s="22">
        <v>1723</v>
      </c>
      <c r="B106" s="58" t="s">
        <v>417</v>
      </c>
      <c r="C106" s="53" t="s">
        <v>418</v>
      </c>
      <c r="D106" s="3"/>
      <c r="E106" s="3">
        <v>34077</v>
      </c>
      <c r="F106" s="3">
        <f t="shared" si="6"/>
        <v>3</v>
      </c>
      <c r="G106" s="3"/>
      <c r="H106" s="3"/>
      <c r="I106" s="54">
        <v>1</v>
      </c>
      <c r="J106" s="67" t="s">
        <v>59</v>
      </c>
      <c r="K106" s="30" t="s">
        <v>45</v>
      </c>
      <c r="L106" s="30" t="s">
        <v>130</v>
      </c>
      <c r="M106" s="30" t="s">
        <v>59</v>
      </c>
      <c r="N106" s="30"/>
      <c r="O106" s="30" t="s">
        <v>68</v>
      </c>
      <c r="P106" s="30" t="s">
        <v>47</v>
      </c>
      <c r="Q106" s="30" t="s">
        <v>131</v>
      </c>
      <c r="R106" s="30"/>
      <c r="S106" s="30" t="s">
        <v>63</v>
      </c>
      <c r="T106" s="10" t="s">
        <v>70</v>
      </c>
      <c r="U106" s="12">
        <v>45397</v>
      </c>
      <c r="V106" s="13" t="str">
        <f t="shared" ca="1" si="1"/>
        <v>VENCIDA</v>
      </c>
      <c r="W106" s="14" t="s">
        <v>51</v>
      </c>
      <c r="X106" s="13">
        <v>45345</v>
      </c>
      <c r="Y106" s="13">
        <f t="shared" si="7"/>
        <v>45525</v>
      </c>
      <c r="Z106" s="17">
        <v>45580</v>
      </c>
      <c r="AA106" s="18">
        <f t="shared" ca="1" si="8"/>
        <v>103</v>
      </c>
      <c r="AB106" s="13">
        <v>45655</v>
      </c>
      <c r="AC106" s="13"/>
      <c r="AD106" s="68"/>
      <c r="AE106" s="68"/>
      <c r="AF106" s="59">
        <v>45286</v>
      </c>
      <c r="AG106" s="30"/>
      <c r="AH106" s="30"/>
      <c r="AI106" s="30">
        <v>1</v>
      </c>
      <c r="AJ106" s="30">
        <v>1</v>
      </c>
      <c r="AK106" s="30">
        <v>1</v>
      </c>
      <c r="AL106" s="60" t="s">
        <v>419</v>
      </c>
      <c r="AM106" s="66"/>
      <c r="AN106" s="57" t="s">
        <v>182</v>
      </c>
      <c r="AO106" s="84"/>
      <c r="AP106" s="18">
        <f t="shared" ca="1" si="9"/>
        <v>103</v>
      </c>
    </row>
    <row r="107" spans="1:42" ht="15" customHeight="1">
      <c r="A107" s="3">
        <v>296</v>
      </c>
      <c r="B107" s="58" t="s">
        <v>420</v>
      </c>
      <c r="C107" s="81" t="s">
        <v>421</v>
      </c>
      <c r="D107" s="63">
        <v>3</v>
      </c>
      <c r="E107" s="3">
        <v>40868</v>
      </c>
      <c r="F107" s="3">
        <f t="shared" si="6"/>
        <v>9</v>
      </c>
      <c r="G107" s="3"/>
      <c r="H107" s="3"/>
      <c r="I107" s="54">
        <v>3</v>
      </c>
      <c r="J107" s="64" t="s">
        <v>370</v>
      </c>
      <c r="K107" s="30" t="s">
        <v>103</v>
      </c>
      <c r="L107" s="30" t="s">
        <v>46</v>
      </c>
      <c r="M107" s="30" t="s">
        <v>44</v>
      </c>
      <c r="N107" s="30" t="s">
        <v>81</v>
      </c>
      <c r="O107" s="30" t="s">
        <v>68</v>
      </c>
      <c r="P107" s="30" t="s">
        <v>47</v>
      </c>
      <c r="Q107" s="30" t="s">
        <v>48</v>
      </c>
      <c r="R107" s="30" t="s">
        <v>121</v>
      </c>
      <c r="S107" s="30" t="s">
        <v>422</v>
      </c>
      <c r="T107" s="10" t="s">
        <v>49</v>
      </c>
      <c r="U107" s="12">
        <v>45400</v>
      </c>
      <c r="V107" s="13" t="str">
        <f t="shared" ca="1" si="1"/>
        <v>VENCIDA</v>
      </c>
      <c r="W107" s="14" t="s">
        <v>51</v>
      </c>
      <c r="X107" s="13">
        <v>45365</v>
      </c>
      <c r="Y107" s="65">
        <f t="shared" si="7"/>
        <v>45545</v>
      </c>
      <c r="Z107" s="17">
        <v>45590</v>
      </c>
      <c r="AA107" s="18">
        <f t="shared" ca="1" si="8"/>
        <v>123</v>
      </c>
      <c r="AB107" s="13">
        <v>45655</v>
      </c>
      <c r="AC107" s="13"/>
      <c r="AD107" s="62"/>
      <c r="AE107" s="62"/>
      <c r="AF107" s="59">
        <v>45299</v>
      </c>
      <c r="AG107" s="30"/>
      <c r="AH107" s="30"/>
      <c r="AI107" s="30">
        <v>3</v>
      </c>
      <c r="AJ107" s="30">
        <v>3</v>
      </c>
      <c r="AK107" s="30">
        <v>3</v>
      </c>
      <c r="AL107" s="60" t="s">
        <v>423</v>
      </c>
      <c r="AM107" s="57"/>
      <c r="AN107" s="57" t="s">
        <v>360</v>
      </c>
      <c r="AO107" s="66"/>
      <c r="AP107" s="18">
        <f t="shared" ca="1" si="9"/>
        <v>123</v>
      </c>
    </row>
    <row r="108" spans="1:42" ht="15" customHeight="1">
      <c r="A108" s="3">
        <v>297</v>
      </c>
      <c r="B108" s="58" t="s">
        <v>424</v>
      </c>
      <c r="C108" s="81" t="s">
        <v>425</v>
      </c>
      <c r="D108" s="63">
        <v>3</v>
      </c>
      <c r="E108" s="3">
        <v>40869</v>
      </c>
      <c r="F108" s="3">
        <f t="shared" si="6"/>
        <v>9</v>
      </c>
      <c r="G108" s="3"/>
      <c r="H108" s="3"/>
      <c r="I108" s="54">
        <v>3</v>
      </c>
      <c r="J108" s="64" t="s">
        <v>370</v>
      </c>
      <c r="K108" s="30" t="s">
        <v>103</v>
      </c>
      <c r="L108" s="30" t="s">
        <v>46</v>
      </c>
      <c r="M108" s="30" t="s">
        <v>44</v>
      </c>
      <c r="N108" s="30" t="s">
        <v>81</v>
      </c>
      <c r="O108" s="30" t="s">
        <v>68</v>
      </c>
      <c r="P108" s="30" t="s">
        <v>47</v>
      </c>
      <c r="Q108" s="30" t="s">
        <v>48</v>
      </c>
      <c r="R108" s="30" t="s">
        <v>121</v>
      </c>
      <c r="S108" s="30" t="s">
        <v>422</v>
      </c>
      <c r="T108" s="10" t="s">
        <v>49</v>
      </c>
      <c r="U108" s="12">
        <v>45400</v>
      </c>
      <c r="V108" s="13" t="str">
        <f t="shared" ca="1" si="1"/>
        <v>VENCIDA</v>
      </c>
      <c r="W108" s="14" t="s">
        <v>51</v>
      </c>
      <c r="X108" s="13">
        <v>45365</v>
      </c>
      <c r="Y108" s="65">
        <f t="shared" si="7"/>
        <v>45545</v>
      </c>
      <c r="Z108" s="17">
        <v>45590</v>
      </c>
      <c r="AA108" s="18">
        <f t="shared" ca="1" si="8"/>
        <v>123</v>
      </c>
      <c r="AB108" s="13">
        <v>45655</v>
      </c>
      <c r="AC108" s="13"/>
      <c r="AD108" s="62"/>
      <c r="AE108" s="62"/>
      <c r="AF108" s="59">
        <v>45299</v>
      </c>
      <c r="AG108" s="30"/>
      <c r="AH108" s="30"/>
      <c r="AI108" s="30">
        <v>3</v>
      </c>
      <c r="AJ108" s="30">
        <v>3</v>
      </c>
      <c r="AK108" s="30">
        <v>3</v>
      </c>
      <c r="AL108" s="60" t="s">
        <v>426</v>
      </c>
      <c r="AM108" s="57"/>
      <c r="AN108" s="57" t="s">
        <v>360</v>
      </c>
      <c r="AO108" s="66"/>
      <c r="AP108" s="18">
        <f t="shared" ca="1" si="9"/>
        <v>123</v>
      </c>
    </row>
    <row r="109" spans="1:42" ht="15" customHeight="1">
      <c r="A109" s="22">
        <v>309</v>
      </c>
      <c r="B109" s="58" t="s">
        <v>427</v>
      </c>
      <c r="C109" s="53" t="s">
        <v>428</v>
      </c>
      <c r="D109" s="63">
        <v>3</v>
      </c>
      <c r="E109" s="3">
        <v>40873</v>
      </c>
      <c r="F109" s="3">
        <f t="shared" si="6"/>
        <v>6</v>
      </c>
      <c r="G109" s="3"/>
      <c r="H109" s="3"/>
      <c r="I109" s="54">
        <v>3</v>
      </c>
      <c r="J109" s="64" t="s">
        <v>370</v>
      </c>
      <c r="K109" s="30" t="s">
        <v>103</v>
      </c>
      <c r="L109" s="30" t="s">
        <v>46</v>
      </c>
      <c r="M109" s="30" t="s">
        <v>44</v>
      </c>
      <c r="N109" s="30"/>
      <c r="O109" s="30"/>
      <c r="P109" s="30" t="s">
        <v>47</v>
      </c>
      <c r="Q109" s="30" t="s">
        <v>48</v>
      </c>
      <c r="R109" s="30"/>
      <c r="S109" s="30"/>
      <c r="T109" s="10" t="s">
        <v>49</v>
      </c>
      <c r="U109" s="12">
        <v>45400</v>
      </c>
      <c r="V109" s="13" t="str">
        <f t="shared" ca="1" si="1"/>
        <v>VENCIDA</v>
      </c>
      <c r="W109" s="14" t="s">
        <v>51</v>
      </c>
      <c r="X109" s="13">
        <v>45365</v>
      </c>
      <c r="Y109" s="65">
        <f t="shared" si="7"/>
        <v>45545</v>
      </c>
      <c r="Z109" s="17">
        <v>45590</v>
      </c>
      <c r="AA109" s="18">
        <f t="shared" ca="1" si="8"/>
        <v>123</v>
      </c>
      <c r="AB109" s="13">
        <v>45655</v>
      </c>
      <c r="AC109" s="13"/>
      <c r="AD109" s="30"/>
      <c r="AE109" s="30"/>
      <c r="AF109" s="30"/>
      <c r="AG109" s="30"/>
      <c r="AH109" s="30"/>
      <c r="AI109" s="30">
        <v>2</v>
      </c>
      <c r="AJ109" s="30">
        <v>2</v>
      </c>
      <c r="AK109" s="30">
        <v>2</v>
      </c>
      <c r="AL109" s="60"/>
      <c r="AM109" s="57"/>
      <c r="AN109" s="57" t="s">
        <v>429</v>
      </c>
      <c r="AO109" s="57"/>
      <c r="AP109" s="18">
        <f t="shared" ca="1" si="9"/>
        <v>123</v>
      </c>
    </row>
    <row r="110" spans="1:42" ht="15" customHeight="1">
      <c r="A110" s="22">
        <v>302</v>
      </c>
      <c r="B110" s="58" t="s">
        <v>430</v>
      </c>
      <c r="C110" s="53" t="s">
        <v>431</v>
      </c>
      <c r="D110" s="63">
        <v>3</v>
      </c>
      <c r="E110" s="3">
        <v>22047</v>
      </c>
      <c r="F110" s="3">
        <f t="shared" si="6"/>
        <v>15</v>
      </c>
      <c r="G110" s="3"/>
      <c r="H110" s="3"/>
      <c r="I110" s="69">
        <v>2</v>
      </c>
      <c r="J110" s="64" t="s">
        <v>44</v>
      </c>
      <c r="K110" s="30" t="s">
        <v>45</v>
      </c>
      <c r="L110" s="30" t="s">
        <v>46</v>
      </c>
      <c r="M110" s="30" t="s">
        <v>44</v>
      </c>
      <c r="N110" s="30"/>
      <c r="O110" s="30"/>
      <c r="P110" s="30" t="s">
        <v>47</v>
      </c>
      <c r="Q110" s="30" t="s">
        <v>48</v>
      </c>
      <c r="R110" s="30"/>
      <c r="S110" s="30"/>
      <c r="T110" s="10" t="s">
        <v>49</v>
      </c>
      <c r="U110" s="12">
        <v>45400</v>
      </c>
      <c r="V110" s="13" t="str">
        <f t="shared" ca="1" si="1"/>
        <v>VENCIDA</v>
      </c>
      <c r="W110" s="14" t="s">
        <v>51</v>
      </c>
      <c r="X110" s="13">
        <v>45365</v>
      </c>
      <c r="Y110" s="65">
        <f t="shared" si="7"/>
        <v>45545</v>
      </c>
      <c r="Z110" s="17">
        <v>45590</v>
      </c>
      <c r="AA110" s="18">
        <f t="shared" ca="1" si="8"/>
        <v>123</v>
      </c>
      <c r="AB110" s="13">
        <v>45655</v>
      </c>
      <c r="AC110" s="13"/>
      <c r="AD110" s="30"/>
      <c r="AE110" s="30"/>
      <c r="AF110" s="30"/>
      <c r="AG110" s="30"/>
      <c r="AH110" s="30"/>
      <c r="AI110" s="30">
        <v>5</v>
      </c>
      <c r="AJ110" s="30">
        <v>5</v>
      </c>
      <c r="AK110" s="30">
        <v>5</v>
      </c>
      <c r="AL110" s="60"/>
      <c r="AM110" s="66"/>
      <c r="AN110" s="66"/>
      <c r="AO110" s="66"/>
      <c r="AP110" s="18">
        <f t="shared" ca="1" si="9"/>
        <v>123</v>
      </c>
    </row>
    <row r="111" spans="1:42" ht="15" customHeight="1">
      <c r="A111" s="22">
        <v>303</v>
      </c>
      <c r="B111" s="58" t="s">
        <v>432</v>
      </c>
      <c r="C111" s="53" t="s">
        <v>433</v>
      </c>
      <c r="D111" s="63">
        <v>3</v>
      </c>
      <c r="E111" s="3">
        <v>33223</v>
      </c>
      <c r="F111" s="3">
        <f t="shared" si="6"/>
        <v>8</v>
      </c>
      <c r="G111" s="3"/>
      <c r="H111" s="3"/>
      <c r="I111" s="54">
        <v>3</v>
      </c>
      <c r="J111" s="64" t="s">
        <v>370</v>
      </c>
      <c r="K111" s="30" t="s">
        <v>103</v>
      </c>
      <c r="L111" s="30" t="s">
        <v>46</v>
      </c>
      <c r="M111" s="30" t="s">
        <v>44</v>
      </c>
      <c r="N111" s="30" t="s">
        <v>81</v>
      </c>
      <c r="O111" s="30" t="s">
        <v>68</v>
      </c>
      <c r="P111" s="30" t="s">
        <v>47</v>
      </c>
      <c r="Q111" s="30" t="s">
        <v>48</v>
      </c>
      <c r="R111" s="30"/>
      <c r="S111" s="30" t="s">
        <v>422</v>
      </c>
      <c r="T111" s="10" t="s">
        <v>49</v>
      </c>
      <c r="U111" s="12">
        <v>45400</v>
      </c>
      <c r="V111" s="13" t="str">
        <f t="shared" ca="1" si="1"/>
        <v>VENCIDA</v>
      </c>
      <c r="W111" s="14" t="s">
        <v>51</v>
      </c>
      <c r="X111" s="13">
        <v>45365</v>
      </c>
      <c r="Y111" s="13">
        <v>45545</v>
      </c>
      <c r="Z111" s="17">
        <v>45590</v>
      </c>
      <c r="AA111" s="18">
        <f t="shared" ca="1" si="8"/>
        <v>123</v>
      </c>
      <c r="AB111" s="13">
        <v>45655</v>
      </c>
      <c r="AC111" s="13"/>
      <c r="AD111" s="30"/>
      <c r="AE111" s="62"/>
      <c r="AF111" s="59"/>
      <c r="AG111" s="30"/>
      <c r="AH111" s="30">
        <v>2</v>
      </c>
      <c r="AI111" s="30">
        <v>2</v>
      </c>
      <c r="AJ111" s="30">
        <v>2</v>
      </c>
      <c r="AK111" s="30">
        <v>2</v>
      </c>
      <c r="AL111" s="56" t="s">
        <v>434</v>
      </c>
      <c r="AM111" s="57"/>
      <c r="AN111" s="57" t="s">
        <v>435</v>
      </c>
      <c r="AO111" s="66"/>
      <c r="AP111" s="18">
        <f t="shared" ca="1" si="9"/>
        <v>123</v>
      </c>
    </row>
    <row r="112" spans="1:42" ht="15" customHeight="1">
      <c r="A112" s="22">
        <v>304</v>
      </c>
      <c r="B112" s="58" t="s">
        <v>436</v>
      </c>
      <c r="C112" s="53" t="s">
        <v>437</v>
      </c>
      <c r="D112" s="63">
        <v>3</v>
      </c>
      <c r="E112" s="3">
        <v>33224</v>
      </c>
      <c r="F112" s="3">
        <f t="shared" si="6"/>
        <v>6</v>
      </c>
      <c r="G112" s="3"/>
      <c r="H112" s="3"/>
      <c r="I112" s="54">
        <v>3</v>
      </c>
      <c r="J112" s="64" t="s">
        <v>370</v>
      </c>
      <c r="K112" s="30" t="s">
        <v>103</v>
      </c>
      <c r="L112" s="30" t="s">
        <v>46</v>
      </c>
      <c r="M112" s="30" t="s">
        <v>44</v>
      </c>
      <c r="N112" s="30" t="s">
        <v>81</v>
      </c>
      <c r="O112" s="30" t="s">
        <v>68</v>
      </c>
      <c r="P112" s="30" t="s">
        <v>47</v>
      </c>
      <c r="Q112" s="85" t="s">
        <v>48</v>
      </c>
      <c r="R112" s="30" t="s">
        <v>121</v>
      </c>
      <c r="S112" s="30" t="s">
        <v>422</v>
      </c>
      <c r="T112" s="10" t="s">
        <v>49</v>
      </c>
      <c r="U112" s="12">
        <v>45400</v>
      </c>
      <c r="V112" s="13" t="str">
        <f t="shared" ca="1" si="1"/>
        <v>VENCIDA</v>
      </c>
      <c r="W112" s="14" t="s">
        <v>51</v>
      </c>
      <c r="X112" s="13">
        <v>45365</v>
      </c>
      <c r="Y112" s="65">
        <f t="shared" ref="Y112:Y114" si="10">X112+180</f>
        <v>45545</v>
      </c>
      <c r="Z112" s="17">
        <v>45590</v>
      </c>
      <c r="AA112" s="18">
        <f t="shared" ca="1" si="8"/>
        <v>123</v>
      </c>
      <c r="AB112" s="13">
        <v>45655</v>
      </c>
      <c r="AC112" s="13"/>
      <c r="AD112" s="62"/>
      <c r="AE112" s="62"/>
      <c r="AF112" s="59">
        <v>45299</v>
      </c>
      <c r="AG112" s="30"/>
      <c r="AH112" s="30"/>
      <c r="AI112" s="30">
        <v>2</v>
      </c>
      <c r="AJ112" s="30">
        <v>2</v>
      </c>
      <c r="AK112" s="30">
        <v>2</v>
      </c>
      <c r="AL112" s="60" t="s">
        <v>438</v>
      </c>
      <c r="AM112" s="57"/>
      <c r="AN112" s="57" t="s">
        <v>435</v>
      </c>
      <c r="AO112" s="66"/>
      <c r="AP112" s="18">
        <f t="shared" ca="1" si="9"/>
        <v>123</v>
      </c>
    </row>
    <row r="113" spans="1:42" ht="15" customHeight="1">
      <c r="A113" s="3">
        <v>305</v>
      </c>
      <c r="B113" s="58" t="s">
        <v>439</v>
      </c>
      <c r="C113" s="53" t="s">
        <v>440</v>
      </c>
      <c r="D113" s="63">
        <v>3</v>
      </c>
      <c r="E113" s="3">
        <v>43730</v>
      </c>
      <c r="F113" s="3">
        <f t="shared" si="6"/>
        <v>6</v>
      </c>
      <c r="G113" s="3"/>
      <c r="H113" s="3"/>
      <c r="I113" s="54">
        <v>3</v>
      </c>
      <c r="J113" s="64" t="s">
        <v>370</v>
      </c>
      <c r="K113" s="30" t="s">
        <v>103</v>
      </c>
      <c r="L113" s="30" t="s">
        <v>46</v>
      </c>
      <c r="M113" s="30" t="s">
        <v>44</v>
      </c>
      <c r="N113" s="30" t="s">
        <v>81</v>
      </c>
      <c r="O113" s="30" t="s">
        <v>68</v>
      </c>
      <c r="P113" s="30" t="s">
        <v>47</v>
      </c>
      <c r="Q113" s="30" t="s">
        <v>48</v>
      </c>
      <c r="R113" s="30" t="s">
        <v>121</v>
      </c>
      <c r="S113" s="30" t="s">
        <v>422</v>
      </c>
      <c r="T113" s="30" t="s">
        <v>49</v>
      </c>
      <c r="U113" s="13">
        <v>45400</v>
      </c>
      <c r="V113" s="13" t="str">
        <f t="shared" ca="1" si="1"/>
        <v>VENCIDA</v>
      </c>
      <c r="W113" s="14" t="s">
        <v>51</v>
      </c>
      <c r="X113" s="13">
        <v>45365</v>
      </c>
      <c r="Y113" s="65">
        <f t="shared" si="10"/>
        <v>45545</v>
      </c>
      <c r="Z113" s="17">
        <v>45590</v>
      </c>
      <c r="AA113" s="18">
        <f t="shared" ca="1" si="8"/>
        <v>123</v>
      </c>
      <c r="AB113" s="13">
        <v>45655</v>
      </c>
      <c r="AC113" s="13"/>
      <c r="AD113" s="62"/>
      <c r="AE113" s="62"/>
      <c r="AF113" s="59">
        <v>45299</v>
      </c>
      <c r="AG113" s="30"/>
      <c r="AH113" s="30"/>
      <c r="AI113" s="30">
        <v>2</v>
      </c>
      <c r="AJ113" s="30">
        <v>2</v>
      </c>
      <c r="AK113" s="30">
        <v>2</v>
      </c>
      <c r="AL113" s="60" t="s">
        <v>441</v>
      </c>
      <c r="AM113" s="57"/>
      <c r="AN113" s="57" t="s">
        <v>435</v>
      </c>
      <c r="AO113" s="66"/>
      <c r="AP113" s="18">
        <f t="shared" ca="1" si="9"/>
        <v>123</v>
      </c>
    </row>
    <row r="114" spans="1:42" ht="15" customHeight="1">
      <c r="A114" s="3">
        <v>106</v>
      </c>
      <c r="B114" s="58" t="s">
        <v>442</v>
      </c>
      <c r="C114" s="53"/>
      <c r="D114" s="3"/>
      <c r="E114" s="3">
        <v>20500</v>
      </c>
      <c r="F114" s="3">
        <f t="shared" si="6"/>
        <v>76</v>
      </c>
      <c r="G114" s="3">
        <v>211</v>
      </c>
      <c r="H114" s="3"/>
      <c r="I114" s="54">
        <v>3</v>
      </c>
      <c r="J114" s="55" t="s">
        <v>78</v>
      </c>
      <c r="K114" s="30" t="s">
        <v>103</v>
      </c>
      <c r="L114" s="30" t="s">
        <v>80</v>
      </c>
      <c r="M114" s="30" t="s">
        <v>81</v>
      </c>
      <c r="N114" s="30"/>
      <c r="O114" s="30"/>
      <c r="P114" s="30" t="s">
        <v>47</v>
      </c>
      <c r="Q114" s="30"/>
      <c r="R114" s="30" t="s">
        <v>443</v>
      </c>
      <c r="S114" s="30"/>
      <c r="T114" s="30" t="s">
        <v>444</v>
      </c>
      <c r="U114" s="13"/>
      <c r="V114" s="13" t="str">
        <f t="shared" ca="1" si="1"/>
        <v>CONCLUÍDO</v>
      </c>
      <c r="W114" s="35" t="s">
        <v>106</v>
      </c>
      <c r="X114" s="13">
        <v>45380</v>
      </c>
      <c r="Y114" s="13">
        <f t="shared" si="10"/>
        <v>45560</v>
      </c>
      <c r="Z114" s="17">
        <v>45664</v>
      </c>
      <c r="AA114" s="18" t="str">
        <f t="shared" ca="1" si="8"/>
        <v>CONCLUÍDO</v>
      </c>
      <c r="AB114" s="13">
        <v>45664</v>
      </c>
      <c r="AC114" s="13"/>
      <c r="AD114" s="30"/>
      <c r="AE114" s="30"/>
      <c r="AF114" s="59">
        <v>45314</v>
      </c>
      <c r="AG114" s="30">
        <v>6</v>
      </c>
      <c r="AH114" s="30">
        <v>70</v>
      </c>
      <c r="AI114" s="30"/>
      <c r="AJ114" s="30"/>
      <c r="AK114" s="30"/>
      <c r="AL114" s="56" t="s">
        <v>445</v>
      </c>
      <c r="AM114" s="57"/>
      <c r="AN114" s="84" t="s">
        <v>446</v>
      </c>
      <c r="AO114" s="66"/>
      <c r="AP114" s="30" t="str">
        <f t="shared" ca="1" si="9"/>
        <v/>
      </c>
    </row>
    <row r="115" spans="1:42" ht="15" customHeight="1">
      <c r="A115" s="3">
        <v>2187</v>
      </c>
      <c r="B115" s="90" t="s">
        <v>447</v>
      </c>
      <c r="C115" s="92" t="s">
        <v>448</v>
      </c>
      <c r="D115" s="3"/>
      <c r="E115" s="3">
        <v>19249</v>
      </c>
      <c r="F115" s="3"/>
      <c r="G115" s="3"/>
      <c r="H115" s="3"/>
      <c r="I115" s="54"/>
      <c r="J115" s="67"/>
      <c r="K115" s="30"/>
      <c r="L115" s="30" t="s">
        <v>113</v>
      </c>
      <c r="M115" s="30" t="s">
        <v>81</v>
      </c>
      <c r="N115" s="30"/>
      <c r="O115" s="30"/>
      <c r="P115" s="30"/>
      <c r="Q115" s="30"/>
      <c r="R115" s="30"/>
      <c r="S115" s="30"/>
      <c r="T115" s="30" t="s">
        <v>381</v>
      </c>
      <c r="U115" s="13"/>
      <c r="V115" s="13" t="str">
        <f t="shared" ca="1" si="1"/>
        <v>SEM PACTUAÇÃO</v>
      </c>
      <c r="W115" s="35" t="s">
        <v>145</v>
      </c>
      <c r="X115" s="13"/>
      <c r="Y115" s="13"/>
      <c r="Z115" s="17"/>
      <c r="AA115" s="18"/>
      <c r="AB115" s="13"/>
      <c r="AC115" s="13"/>
      <c r="AD115" s="62"/>
      <c r="AE115" s="62"/>
      <c r="AF115" s="59"/>
      <c r="AG115" s="30"/>
      <c r="AH115" s="30"/>
      <c r="AI115" s="30"/>
      <c r="AJ115" s="30"/>
      <c r="AK115" s="30"/>
      <c r="AL115" s="56"/>
      <c r="AM115" s="66"/>
      <c r="AN115" s="66"/>
      <c r="AO115" s="66"/>
      <c r="AP115" s="18"/>
    </row>
    <row r="116" spans="1:42" ht="15" customHeight="1">
      <c r="A116" s="3">
        <v>2188</v>
      </c>
      <c r="B116" s="90" t="s">
        <v>449</v>
      </c>
      <c r="C116" s="92"/>
      <c r="D116" s="3"/>
      <c r="E116" s="3"/>
      <c r="F116" s="3"/>
      <c r="G116" s="3"/>
      <c r="H116" s="3"/>
      <c r="I116" s="54"/>
      <c r="J116" s="67"/>
      <c r="K116" s="30"/>
      <c r="L116" s="30" t="s">
        <v>113</v>
      </c>
      <c r="M116" s="30" t="s">
        <v>81</v>
      </c>
      <c r="N116" s="30"/>
      <c r="O116" s="30"/>
      <c r="P116" s="30"/>
      <c r="Q116" s="30"/>
      <c r="R116" s="30"/>
      <c r="S116" s="30"/>
      <c r="T116" s="30" t="s">
        <v>381</v>
      </c>
      <c r="U116" s="15"/>
      <c r="V116" s="13" t="str">
        <f t="shared" ca="1" si="1"/>
        <v>SEM PACTUAÇÃO</v>
      </c>
      <c r="W116" s="35" t="s">
        <v>145</v>
      </c>
      <c r="X116" s="15"/>
      <c r="Y116" s="12"/>
      <c r="Z116" s="17"/>
      <c r="AA116" s="18"/>
      <c r="AB116" s="13"/>
      <c r="AC116" s="13"/>
      <c r="AD116" s="62"/>
      <c r="AE116" s="62"/>
      <c r="AF116" s="59"/>
      <c r="AG116" s="30"/>
      <c r="AH116" s="30"/>
      <c r="AI116" s="30"/>
      <c r="AJ116" s="30"/>
      <c r="AK116" s="30"/>
      <c r="AL116" s="56"/>
      <c r="AM116" s="66"/>
      <c r="AN116" s="66"/>
      <c r="AO116" s="66"/>
      <c r="AP116" s="18"/>
    </row>
    <row r="117" spans="1:42" ht="15" customHeight="1">
      <c r="A117" s="22">
        <v>312</v>
      </c>
      <c r="B117" s="58" t="s">
        <v>450</v>
      </c>
      <c r="C117" s="53" t="s">
        <v>451</v>
      </c>
      <c r="D117" s="3"/>
      <c r="E117" s="3">
        <v>50849</v>
      </c>
      <c r="F117" s="3">
        <f t="shared" ref="F117:F222" si="11">SUM(AG117:AK117)</f>
        <v>16</v>
      </c>
      <c r="G117" s="3"/>
      <c r="H117" s="3"/>
      <c r="I117" s="69">
        <v>2</v>
      </c>
      <c r="J117" s="64" t="s">
        <v>74</v>
      </c>
      <c r="K117" s="30" t="s">
        <v>45</v>
      </c>
      <c r="L117" s="30" t="s">
        <v>130</v>
      </c>
      <c r="M117" s="30" t="s">
        <v>59</v>
      </c>
      <c r="N117" s="30"/>
      <c r="O117" s="30" t="s">
        <v>68</v>
      </c>
      <c r="P117" s="30" t="s">
        <v>47</v>
      </c>
      <c r="Q117" s="30" t="s">
        <v>131</v>
      </c>
      <c r="R117" s="30"/>
      <c r="S117" s="30" t="s">
        <v>63</v>
      </c>
      <c r="T117" s="30" t="s">
        <v>70</v>
      </c>
      <c r="U117" s="15">
        <v>45397</v>
      </c>
      <c r="V117" s="13" t="str">
        <f t="shared" ca="1" si="1"/>
        <v>VENCIDA</v>
      </c>
      <c r="W117" s="14" t="s">
        <v>51</v>
      </c>
      <c r="X117" s="15">
        <v>45345</v>
      </c>
      <c r="Y117" s="12">
        <f t="shared" ref="Y117:Y222" si="12">X117+180</f>
        <v>45525</v>
      </c>
      <c r="Z117" s="17">
        <v>45580</v>
      </c>
      <c r="AA117" s="18">
        <f t="shared" ref="AA117:AA222" ca="1" si="13">IF(W117="CONCLUÍDO","CONCLUÍDO",IF(Y117="","SEM PACTUAÇÃO",Y117-TODAY()))</f>
        <v>103</v>
      </c>
      <c r="AB117" s="13">
        <v>45655</v>
      </c>
      <c r="AC117" s="13"/>
      <c r="AD117" s="68"/>
      <c r="AE117" s="68"/>
      <c r="AF117" s="59">
        <v>45286</v>
      </c>
      <c r="AG117" s="30"/>
      <c r="AH117" s="30">
        <v>10</v>
      </c>
      <c r="AI117" s="30">
        <v>2</v>
      </c>
      <c r="AJ117" s="30">
        <v>2</v>
      </c>
      <c r="AK117" s="30">
        <v>2</v>
      </c>
      <c r="AL117" s="56" t="s">
        <v>452</v>
      </c>
      <c r="AM117" s="66"/>
      <c r="AN117" s="66"/>
      <c r="AO117" s="57"/>
      <c r="AP117" s="18">
        <f t="shared" ref="AP117:AP222" ca="1" si="14">IF(ISNUMBER(AA117)=TRUE,AA117,"")</f>
        <v>103</v>
      </c>
    </row>
    <row r="118" spans="1:42" ht="15" customHeight="1">
      <c r="A118" s="22">
        <v>1206</v>
      </c>
      <c r="B118" s="58" t="s">
        <v>450</v>
      </c>
      <c r="C118" s="53" t="s">
        <v>453</v>
      </c>
      <c r="D118" s="3"/>
      <c r="E118" s="3">
        <v>40738</v>
      </c>
      <c r="F118" s="3">
        <f t="shared" si="11"/>
        <v>16</v>
      </c>
      <c r="G118" s="3"/>
      <c r="H118" s="3"/>
      <c r="I118" s="69">
        <v>2</v>
      </c>
      <c r="J118" s="64" t="s">
        <v>74</v>
      </c>
      <c r="K118" s="30" t="s">
        <v>45</v>
      </c>
      <c r="L118" s="30" t="s">
        <v>130</v>
      </c>
      <c r="M118" s="30" t="s">
        <v>59</v>
      </c>
      <c r="N118" s="30"/>
      <c r="O118" s="30" t="s">
        <v>68</v>
      </c>
      <c r="P118" s="30" t="s">
        <v>47</v>
      </c>
      <c r="Q118" s="30" t="s">
        <v>131</v>
      </c>
      <c r="R118" s="30"/>
      <c r="S118" s="30" t="s">
        <v>63</v>
      </c>
      <c r="T118" s="30" t="s">
        <v>70</v>
      </c>
      <c r="U118" s="15">
        <v>45397</v>
      </c>
      <c r="V118" s="13" t="str">
        <f t="shared" ca="1" si="1"/>
        <v>VENCIDA</v>
      </c>
      <c r="W118" s="14" t="s">
        <v>51</v>
      </c>
      <c r="X118" s="15">
        <v>45345</v>
      </c>
      <c r="Y118" s="12">
        <f t="shared" si="12"/>
        <v>45525</v>
      </c>
      <c r="Z118" s="17">
        <v>45580</v>
      </c>
      <c r="AA118" s="18">
        <f t="shared" ca="1" si="13"/>
        <v>103</v>
      </c>
      <c r="AB118" s="13">
        <v>45655</v>
      </c>
      <c r="AC118" s="13"/>
      <c r="AD118" s="68"/>
      <c r="AE118" s="68"/>
      <c r="AF118" s="59">
        <v>45286</v>
      </c>
      <c r="AG118" s="30"/>
      <c r="AH118" s="30">
        <v>10</v>
      </c>
      <c r="AI118" s="30">
        <v>2</v>
      </c>
      <c r="AJ118" s="30">
        <v>2</v>
      </c>
      <c r="AK118" s="30">
        <v>2</v>
      </c>
      <c r="AL118" s="56" t="s">
        <v>454</v>
      </c>
      <c r="AM118" s="66"/>
      <c r="AN118" s="66"/>
      <c r="AO118" s="66"/>
      <c r="AP118" s="18">
        <f t="shared" ca="1" si="14"/>
        <v>103</v>
      </c>
    </row>
    <row r="119" spans="1:42" ht="15" customHeight="1">
      <c r="A119" s="22">
        <v>1207</v>
      </c>
      <c r="B119" s="58" t="s">
        <v>455</v>
      </c>
      <c r="C119" s="93" t="s">
        <v>456</v>
      </c>
      <c r="D119" s="3"/>
      <c r="E119" s="3">
        <v>40735</v>
      </c>
      <c r="F119" s="3">
        <f t="shared" si="11"/>
        <v>16</v>
      </c>
      <c r="G119" s="3"/>
      <c r="H119" s="3"/>
      <c r="I119" s="69">
        <v>2</v>
      </c>
      <c r="J119" s="64" t="s">
        <v>74</v>
      </c>
      <c r="K119" s="30" t="s">
        <v>45</v>
      </c>
      <c r="L119" s="30" t="s">
        <v>130</v>
      </c>
      <c r="M119" s="30" t="s">
        <v>59</v>
      </c>
      <c r="N119" s="30"/>
      <c r="O119" s="30" t="s">
        <v>68</v>
      </c>
      <c r="P119" s="30" t="s">
        <v>47</v>
      </c>
      <c r="Q119" s="30" t="s">
        <v>131</v>
      </c>
      <c r="R119" s="30"/>
      <c r="S119" s="30" t="s">
        <v>63</v>
      </c>
      <c r="T119" s="30" t="s">
        <v>70</v>
      </c>
      <c r="U119" s="15">
        <v>45397</v>
      </c>
      <c r="V119" s="13" t="str">
        <f t="shared" ca="1" si="1"/>
        <v>VENCIDA</v>
      </c>
      <c r="W119" s="14" t="s">
        <v>51</v>
      </c>
      <c r="X119" s="15">
        <v>45345</v>
      </c>
      <c r="Y119" s="12">
        <f t="shared" si="12"/>
        <v>45525</v>
      </c>
      <c r="Z119" s="17">
        <v>45580</v>
      </c>
      <c r="AA119" s="18">
        <f t="shared" ca="1" si="13"/>
        <v>103</v>
      </c>
      <c r="AB119" s="13">
        <v>45655</v>
      </c>
      <c r="AC119" s="13"/>
      <c r="AD119" s="68"/>
      <c r="AE119" s="68"/>
      <c r="AF119" s="59">
        <v>45286</v>
      </c>
      <c r="AG119" s="30"/>
      <c r="AH119" s="30">
        <v>10</v>
      </c>
      <c r="AI119" s="30">
        <v>2</v>
      </c>
      <c r="AJ119" s="30">
        <v>2</v>
      </c>
      <c r="AK119" s="30">
        <v>2</v>
      </c>
      <c r="AL119" s="56" t="s">
        <v>457</v>
      </c>
      <c r="AM119" s="66"/>
      <c r="AN119" s="66"/>
      <c r="AO119" s="57"/>
      <c r="AP119" s="18">
        <f t="shared" ca="1" si="14"/>
        <v>103</v>
      </c>
    </row>
    <row r="120" spans="1:42" ht="15" customHeight="1">
      <c r="A120" s="3">
        <v>313</v>
      </c>
      <c r="B120" s="58" t="s">
        <v>458</v>
      </c>
      <c r="C120" s="53" t="s">
        <v>459</v>
      </c>
      <c r="D120" s="3"/>
      <c r="E120" s="3">
        <v>4738</v>
      </c>
      <c r="F120" s="3">
        <f t="shared" si="11"/>
        <v>25</v>
      </c>
      <c r="G120" s="3"/>
      <c r="H120" s="3"/>
      <c r="I120" s="69">
        <v>2</v>
      </c>
      <c r="J120" s="64" t="s">
        <v>74</v>
      </c>
      <c r="K120" s="30" t="s">
        <v>45</v>
      </c>
      <c r="L120" s="30" t="s">
        <v>130</v>
      </c>
      <c r="M120" s="30" t="s">
        <v>59</v>
      </c>
      <c r="N120" s="30"/>
      <c r="O120" s="30"/>
      <c r="P120" s="30" t="s">
        <v>47</v>
      </c>
      <c r="Q120" s="30" t="s">
        <v>131</v>
      </c>
      <c r="R120" s="30"/>
      <c r="S120" s="10" t="s">
        <v>63</v>
      </c>
      <c r="T120" s="30" t="s">
        <v>70</v>
      </c>
      <c r="U120" s="15">
        <v>45397</v>
      </c>
      <c r="V120" s="13" t="str">
        <f t="shared" ca="1" si="1"/>
        <v>VENCIDA</v>
      </c>
      <c r="W120" s="14" t="s">
        <v>51</v>
      </c>
      <c r="X120" s="13">
        <v>45345</v>
      </c>
      <c r="Y120" s="13">
        <f t="shared" si="12"/>
        <v>45525</v>
      </c>
      <c r="Z120" s="17">
        <v>45580</v>
      </c>
      <c r="AA120" s="18">
        <f t="shared" ca="1" si="13"/>
        <v>103</v>
      </c>
      <c r="AB120" s="13">
        <v>45655</v>
      </c>
      <c r="AC120" s="13"/>
      <c r="AD120" s="68"/>
      <c r="AE120" s="68"/>
      <c r="AF120" s="25">
        <v>45286</v>
      </c>
      <c r="AG120" s="30"/>
      <c r="AH120" s="30">
        <v>10</v>
      </c>
      <c r="AI120" s="30">
        <v>5</v>
      </c>
      <c r="AJ120" s="30">
        <v>5</v>
      </c>
      <c r="AK120" s="30">
        <v>5</v>
      </c>
      <c r="AL120" s="56" t="s">
        <v>460</v>
      </c>
      <c r="AM120" s="66"/>
      <c r="AN120" s="66"/>
      <c r="AO120" s="57"/>
      <c r="AP120" s="18">
        <f t="shared" ca="1" si="14"/>
        <v>103</v>
      </c>
    </row>
    <row r="121" spans="1:42" ht="15" customHeight="1">
      <c r="A121" s="3">
        <v>314</v>
      </c>
      <c r="B121" s="58" t="s">
        <v>461</v>
      </c>
      <c r="C121" s="53" t="s">
        <v>462</v>
      </c>
      <c r="D121" s="3"/>
      <c r="E121" s="3">
        <v>2108</v>
      </c>
      <c r="F121" s="3">
        <f t="shared" si="11"/>
        <v>60</v>
      </c>
      <c r="G121" s="3"/>
      <c r="H121" s="3"/>
      <c r="I121" s="54">
        <v>2</v>
      </c>
      <c r="J121" s="67" t="s">
        <v>59</v>
      </c>
      <c r="K121" s="30" t="s">
        <v>151</v>
      </c>
      <c r="L121" s="30" t="s">
        <v>152</v>
      </c>
      <c r="M121" s="30" t="s">
        <v>59</v>
      </c>
      <c r="N121" s="30"/>
      <c r="O121" s="30" t="s">
        <v>68</v>
      </c>
      <c r="P121" s="30" t="s">
        <v>47</v>
      </c>
      <c r="Q121" s="30" t="s">
        <v>153</v>
      </c>
      <c r="R121" s="30"/>
      <c r="S121" s="30" t="s">
        <v>59</v>
      </c>
      <c r="T121" s="30" t="s">
        <v>64</v>
      </c>
      <c r="U121" s="13">
        <v>45397</v>
      </c>
      <c r="V121" s="13" t="str">
        <f t="shared" ca="1" si="1"/>
        <v>VENCIDA</v>
      </c>
      <c r="W121" s="14" t="s">
        <v>51</v>
      </c>
      <c r="X121" s="13">
        <v>45323</v>
      </c>
      <c r="Y121" s="13">
        <f t="shared" si="12"/>
        <v>45503</v>
      </c>
      <c r="Z121" s="17">
        <v>45576</v>
      </c>
      <c r="AA121" s="18">
        <f t="shared" ca="1" si="13"/>
        <v>81</v>
      </c>
      <c r="AB121" s="13">
        <v>45655</v>
      </c>
      <c r="AC121" s="13"/>
      <c r="AD121" s="68"/>
      <c r="AE121" s="68"/>
      <c r="AF121" s="59">
        <v>45391</v>
      </c>
      <c r="AG121" s="30"/>
      <c r="AH121" s="30"/>
      <c r="AI121" s="30">
        <v>20</v>
      </c>
      <c r="AJ121" s="30">
        <v>20</v>
      </c>
      <c r="AK121" s="30">
        <v>20</v>
      </c>
      <c r="AL121" s="60" t="s">
        <v>463</v>
      </c>
      <c r="AM121" s="66"/>
      <c r="AN121" s="66"/>
      <c r="AO121" s="57"/>
      <c r="AP121" s="18">
        <f t="shared" ca="1" si="14"/>
        <v>81</v>
      </c>
    </row>
    <row r="122" spans="1:42" ht="15" customHeight="1">
      <c r="A122" s="3">
        <v>779</v>
      </c>
      <c r="B122" s="58" t="s">
        <v>464</v>
      </c>
      <c r="C122" s="53" t="s">
        <v>465</v>
      </c>
      <c r="D122" s="3"/>
      <c r="E122" s="3">
        <v>42120</v>
      </c>
      <c r="F122" s="3">
        <f t="shared" si="11"/>
        <v>6</v>
      </c>
      <c r="G122" s="3">
        <v>147</v>
      </c>
      <c r="H122" s="3" t="s">
        <v>466</v>
      </c>
      <c r="I122" s="54">
        <v>3</v>
      </c>
      <c r="J122" s="67" t="s">
        <v>59</v>
      </c>
      <c r="K122" s="30" t="s">
        <v>151</v>
      </c>
      <c r="L122" s="30" t="s">
        <v>300</v>
      </c>
      <c r="M122" s="30" t="s">
        <v>59</v>
      </c>
      <c r="N122" s="30"/>
      <c r="O122" s="30" t="s">
        <v>60</v>
      </c>
      <c r="P122" s="3" t="s">
        <v>61</v>
      </c>
      <c r="Q122" s="3" t="s">
        <v>467</v>
      </c>
      <c r="R122" s="30"/>
      <c r="S122" s="30" t="s">
        <v>59</v>
      </c>
      <c r="T122" s="30" t="s">
        <v>70</v>
      </c>
      <c r="U122" s="13">
        <v>45397</v>
      </c>
      <c r="V122" s="13" t="str">
        <f t="shared" ca="1" si="1"/>
        <v>VENCIDA</v>
      </c>
      <c r="W122" s="14" t="s">
        <v>51</v>
      </c>
      <c r="X122" s="13">
        <v>45229</v>
      </c>
      <c r="Y122" s="13">
        <f t="shared" si="12"/>
        <v>45409</v>
      </c>
      <c r="Z122" s="17">
        <v>38247</v>
      </c>
      <c r="AA122" s="18">
        <f t="shared" ca="1" si="13"/>
        <v>-13</v>
      </c>
      <c r="AB122" s="13">
        <v>45655</v>
      </c>
      <c r="AC122" s="13"/>
      <c r="AD122" s="30"/>
      <c r="AE122" s="30"/>
      <c r="AF122" s="59">
        <v>45286</v>
      </c>
      <c r="AG122" s="30"/>
      <c r="AH122" s="30"/>
      <c r="AI122" s="30">
        <v>2</v>
      </c>
      <c r="AJ122" s="30">
        <v>2</v>
      </c>
      <c r="AK122" s="30">
        <v>2</v>
      </c>
      <c r="AL122" s="60" t="s">
        <v>468</v>
      </c>
      <c r="AM122" s="66"/>
      <c r="AN122" s="66"/>
      <c r="AO122" s="66"/>
      <c r="AP122" s="18">
        <f t="shared" ca="1" si="14"/>
        <v>-13</v>
      </c>
    </row>
    <row r="123" spans="1:42" ht="15" customHeight="1">
      <c r="A123" s="3">
        <v>11</v>
      </c>
      <c r="B123" s="58" t="s">
        <v>469</v>
      </c>
      <c r="C123" s="53"/>
      <c r="D123" s="3">
        <v>3</v>
      </c>
      <c r="E123" s="3">
        <v>30845</v>
      </c>
      <c r="F123" s="3">
        <f t="shared" si="11"/>
        <v>14</v>
      </c>
      <c r="G123" s="3">
        <v>23</v>
      </c>
      <c r="H123" s="3" t="s">
        <v>470</v>
      </c>
      <c r="I123" s="54">
        <v>3</v>
      </c>
      <c r="J123" s="55" t="s">
        <v>78</v>
      </c>
      <c r="K123" s="30" t="s">
        <v>196</v>
      </c>
      <c r="L123" s="30" t="s">
        <v>80</v>
      </c>
      <c r="M123" s="30" t="s">
        <v>81</v>
      </c>
      <c r="N123" s="30" t="s">
        <v>81</v>
      </c>
      <c r="O123" s="30" t="s">
        <v>68</v>
      </c>
      <c r="P123" s="30" t="s">
        <v>47</v>
      </c>
      <c r="Q123" s="30" t="s">
        <v>471</v>
      </c>
      <c r="R123" s="30"/>
      <c r="S123" s="30" t="s">
        <v>81</v>
      </c>
      <c r="T123" s="10" t="s">
        <v>115</v>
      </c>
      <c r="U123" s="10"/>
      <c r="V123" s="13" t="str">
        <f t="shared" ca="1" si="1"/>
        <v>CONCLUÍDO</v>
      </c>
      <c r="W123" s="35" t="s">
        <v>106</v>
      </c>
      <c r="X123" s="13">
        <v>44949</v>
      </c>
      <c r="Y123" s="13">
        <f t="shared" si="12"/>
        <v>45129</v>
      </c>
      <c r="Z123" s="17">
        <v>45530</v>
      </c>
      <c r="AA123" s="18" t="str">
        <f t="shared" ca="1" si="13"/>
        <v>CONCLUÍDO</v>
      </c>
      <c r="AB123" s="13">
        <v>45664</v>
      </c>
      <c r="AC123" s="13">
        <v>45530</v>
      </c>
      <c r="AD123" s="62" t="s">
        <v>472</v>
      </c>
      <c r="AE123" s="62">
        <v>150</v>
      </c>
      <c r="AF123" s="59">
        <v>45314</v>
      </c>
      <c r="AG123" s="3">
        <v>4</v>
      </c>
      <c r="AH123" s="3">
        <v>10</v>
      </c>
      <c r="AI123" s="30"/>
      <c r="AJ123" s="30"/>
      <c r="AK123" s="30"/>
      <c r="AL123" s="56" t="s">
        <v>473</v>
      </c>
      <c r="AM123" s="57"/>
      <c r="AN123" s="84" t="s">
        <v>474</v>
      </c>
      <c r="AO123" s="66"/>
      <c r="AP123" s="30" t="str">
        <f t="shared" ca="1" si="14"/>
        <v/>
      </c>
    </row>
    <row r="124" spans="1:42" ht="15" customHeight="1">
      <c r="A124" s="3">
        <v>1214</v>
      </c>
      <c r="B124" s="58" t="s">
        <v>475</v>
      </c>
      <c r="C124" s="53" t="s">
        <v>476</v>
      </c>
      <c r="D124" s="63">
        <v>3</v>
      </c>
      <c r="E124" s="3">
        <v>50657</v>
      </c>
      <c r="F124" s="3">
        <f t="shared" si="11"/>
        <v>4</v>
      </c>
      <c r="G124" s="3"/>
      <c r="H124" s="3"/>
      <c r="I124" s="69">
        <v>3</v>
      </c>
      <c r="J124" s="64" t="s">
        <v>44</v>
      </c>
      <c r="K124" s="30" t="s">
        <v>45</v>
      </c>
      <c r="L124" s="30" t="s">
        <v>46</v>
      </c>
      <c r="M124" s="30" t="s">
        <v>44</v>
      </c>
      <c r="N124" s="30"/>
      <c r="O124" s="30"/>
      <c r="P124" s="30" t="s">
        <v>47</v>
      </c>
      <c r="Q124" s="30" t="s">
        <v>48</v>
      </c>
      <c r="R124" s="30"/>
      <c r="S124" s="30"/>
      <c r="T124" s="30" t="s">
        <v>49</v>
      </c>
      <c r="U124" s="15">
        <v>45400</v>
      </c>
      <c r="V124" s="13" t="str">
        <f t="shared" ca="1" si="1"/>
        <v>VENCIDA</v>
      </c>
      <c r="W124" s="14" t="s">
        <v>51</v>
      </c>
      <c r="X124" s="15">
        <v>45365</v>
      </c>
      <c r="Y124" s="16">
        <f t="shared" si="12"/>
        <v>45545</v>
      </c>
      <c r="Z124" s="17">
        <v>45590</v>
      </c>
      <c r="AA124" s="18">
        <f t="shared" ca="1" si="13"/>
        <v>123</v>
      </c>
      <c r="AB124" s="13">
        <v>45655</v>
      </c>
      <c r="AC124" s="13"/>
      <c r="AD124" s="62"/>
      <c r="AE124" s="62"/>
      <c r="AF124" s="62"/>
      <c r="AG124" s="30"/>
      <c r="AH124" s="30"/>
      <c r="AI124" s="30">
        <v>4</v>
      </c>
      <c r="AJ124" s="30"/>
      <c r="AK124" s="30"/>
      <c r="AL124" s="60"/>
      <c r="AM124" s="57"/>
      <c r="AN124" s="57" t="s">
        <v>182</v>
      </c>
      <c r="AO124" s="84"/>
      <c r="AP124" s="18">
        <f t="shared" ca="1" si="14"/>
        <v>123</v>
      </c>
    </row>
    <row r="125" spans="1:42" ht="15" customHeight="1">
      <c r="A125" s="3">
        <v>316</v>
      </c>
      <c r="B125" s="58" t="s">
        <v>477</v>
      </c>
      <c r="C125" s="53" t="s">
        <v>478</v>
      </c>
      <c r="D125" s="3"/>
      <c r="E125" s="3">
        <v>40492</v>
      </c>
      <c r="F125" s="3">
        <f t="shared" si="11"/>
        <v>6</v>
      </c>
      <c r="G125" s="3"/>
      <c r="H125" s="3"/>
      <c r="I125" s="69">
        <v>1</v>
      </c>
      <c r="J125" s="64" t="s">
        <v>74</v>
      </c>
      <c r="K125" s="30" t="s">
        <v>45</v>
      </c>
      <c r="L125" s="30" t="s">
        <v>130</v>
      </c>
      <c r="M125" s="30" t="s">
        <v>59</v>
      </c>
      <c r="N125" s="30"/>
      <c r="O125" s="30" t="s">
        <v>68</v>
      </c>
      <c r="P125" s="30" t="s">
        <v>47</v>
      </c>
      <c r="Q125" s="30" t="s">
        <v>131</v>
      </c>
      <c r="R125" s="30"/>
      <c r="S125" s="30" t="s">
        <v>63</v>
      </c>
      <c r="T125" s="30" t="s">
        <v>70</v>
      </c>
      <c r="U125" s="15">
        <v>45397</v>
      </c>
      <c r="V125" s="13" t="str">
        <f t="shared" ca="1" si="1"/>
        <v>VENCIDA</v>
      </c>
      <c r="W125" s="14" t="s">
        <v>51</v>
      </c>
      <c r="X125" s="15">
        <v>45345</v>
      </c>
      <c r="Y125" s="12">
        <f t="shared" si="12"/>
        <v>45525</v>
      </c>
      <c r="Z125" s="17">
        <v>45580</v>
      </c>
      <c r="AA125" s="18">
        <f t="shared" ca="1" si="13"/>
        <v>103</v>
      </c>
      <c r="AB125" s="13">
        <v>45655</v>
      </c>
      <c r="AC125" s="13"/>
      <c r="AD125" s="30"/>
      <c r="AE125" s="68"/>
      <c r="AF125" s="59">
        <v>45286</v>
      </c>
      <c r="AG125" s="30"/>
      <c r="AH125" s="30"/>
      <c r="AI125" s="30">
        <v>2</v>
      </c>
      <c r="AJ125" s="30">
        <v>2</v>
      </c>
      <c r="AK125" s="30">
        <v>2</v>
      </c>
      <c r="AL125" s="60" t="s">
        <v>479</v>
      </c>
      <c r="AM125" s="66"/>
      <c r="AN125" s="66"/>
      <c r="AO125" s="66"/>
      <c r="AP125" s="18">
        <f t="shared" ca="1" si="14"/>
        <v>103</v>
      </c>
    </row>
    <row r="126" spans="1:42" ht="15" customHeight="1">
      <c r="A126" s="3">
        <v>317</v>
      </c>
      <c r="B126" s="58" t="s">
        <v>480</v>
      </c>
      <c r="C126" s="53" t="s">
        <v>481</v>
      </c>
      <c r="D126" s="3"/>
      <c r="E126" s="3">
        <v>50397</v>
      </c>
      <c r="F126" s="3">
        <f t="shared" si="11"/>
        <v>6</v>
      </c>
      <c r="G126" s="3"/>
      <c r="H126" s="3"/>
      <c r="I126" s="69">
        <v>1</v>
      </c>
      <c r="J126" s="64" t="s">
        <v>74</v>
      </c>
      <c r="K126" s="30" t="s">
        <v>45</v>
      </c>
      <c r="L126" s="30" t="s">
        <v>130</v>
      </c>
      <c r="M126" s="30" t="s">
        <v>59</v>
      </c>
      <c r="N126" s="30"/>
      <c r="O126" s="30" t="s">
        <v>68</v>
      </c>
      <c r="P126" s="30" t="s">
        <v>47</v>
      </c>
      <c r="Q126" s="30" t="s">
        <v>131</v>
      </c>
      <c r="R126" s="30"/>
      <c r="S126" s="30" t="s">
        <v>63</v>
      </c>
      <c r="T126" s="30" t="s">
        <v>70</v>
      </c>
      <c r="U126" s="15">
        <v>45397</v>
      </c>
      <c r="V126" s="13" t="str">
        <f t="shared" ca="1" si="1"/>
        <v>VENCIDA</v>
      </c>
      <c r="W126" s="14" t="s">
        <v>51</v>
      </c>
      <c r="X126" s="15">
        <v>45345</v>
      </c>
      <c r="Y126" s="12">
        <f t="shared" si="12"/>
        <v>45525</v>
      </c>
      <c r="Z126" s="17">
        <v>45580</v>
      </c>
      <c r="AA126" s="18">
        <f t="shared" ca="1" si="13"/>
        <v>103</v>
      </c>
      <c r="AB126" s="13">
        <v>45655</v>
      </c>
      <c r="AC126" s="13"/>
      <c r="AD126" s="68"/>
      <c r="AE126" s="68"/>
      <c r="AF126" s="59">
        <v>45286</v>
      </c>
      <c r="AG126" s="30"/>
      <c r="AH126" s="30"/>
      <c r="AI126" s="30">
        <v>2</v>
      </c>
      <c r="AJ126" s="30">
        <v>2</v>
      </c>
      <c r="AK126" s="30">
        <v>2</v>
      </c>
      <c r="AL126" s="60" t="s">
        <v>482</v>
      </c>
      <c r="AM126" s="66"/>
      <c r="AN126" s="66"/>
      <c r="AO126" s="66"/>
      <c r="AP126" s="18">
        <f t="shared" ca="1" si="14"/>
        <v>103</v>
      </c>
    </row>
    <row r="127" spans="1:42" ht="15" customHeight="1">
      <c r="A127" s="3">
        <v>319</v>
      </c>
      <c r="B127" s="58" t="s">
        <v>483</v>
      </c>
      <c r="C127" s="53" t="s">
        <v>484</v>
      </c>
      <c r="D127" s="3"/>
      <c r="E127" s="3">
        <v>50875</v>
      </c>
      <c r="F127" s="3">
        <f t="shared" si="11"/>
        <v>6</v>
      </c>
      <c r="G127" s="3"/>
      <c r="H127" s="3"/>
      <c r="I127" s="69">
        <v>2</v>
      </c>
      <c r="J127" s="64" t="s">
        <v>74</v>
      </c>
      <c r="K127" s="30" t="s">
        <v>45</v>
      </c>
      <c r="L127" s="30" t="s">
        <v>130</v>
      </c>
      <c r="M127" s="30" t="s">
        <v>59</v>
      </c>
      <c r="N127" s="30"/>
      <c r="O127" s="30" t="s">
        <v>68</v>
      </c>
      <c r="P127" s="30" t="s">
        <v>47</v>
      </c>
      <c r="Q127" s="30" t="s">
        <v>131</v>
      </c>
      <c r="R127" s="30"/>
      <c r="S127" s="30" t="s">
        <v>63</v>
      </c>
      <c r="T127" s="30" t="s">
        <v>70</v>
      </c>
      <c r="U127" s="15">
        <v>45397</v>
      </c>
      <c r="V127" s="13" t="str">
        <f t="shared" ca="1" si="1"/>
        <v>VENCIDA</v>
      </c>
      <c r="W127" s="14" t="s">
        <v>51</v>
      </c>
      <c r="X127" s="15">
        <v>45345</v>
      </c>
      <c r="Y127" s="12">
        <f t="shared" si="12"/>
        <v>45525</v>
      </c>
      <c r="Z127" s="17">
        <v>45580</v>
      </c>
      <c r="AA127" s="18">
        <f t="shared" ca="1" si="13"/>
        <v>103</v>
      </c>
      <c r="AB127" s="13">
        <v>45655</v>
      </c>
      <c r="AC127" s="13"/>
      <c r="AD127" s="68"/>
      <c r="AE127" s="68"/>
      <c r="AF127" s="59">
        <v>45286</v>
      </c>
      <c r="AG127" s="30"/>
      <c r="AH127" s="30"/>
      <c r="AI127" s="30">
        <v>2</v>
      </c>
      <c r="AJ127" s="30">
        <v>2</v>
      </c>
      <c r="AK127" s="30">
        <v>2</v>
      </c>
      <c r="AL127" s="60" t="s">
        <v>485</v>
      </c>
      <c r="AM127" s="66"/>
      <c r="AN127" s="66"/>
      <c r="AO127" s="66"/>
      <c r="AP127" s="18">
        <f t="shared" ca="1" si="14"/>
        <v>103</v>
      </c>
    </row>
    <row r="128" spans="1:42" ht="15" customHeight="1">
      <c r="A128" s="3">
        <v>781</v>
      </c>
      <c r="B128" s="58" t="s">
        <v>486</v>
      </c>
      <c r="C128" s="53" t="s">
        <v>487</v>
      </c>
      <c r="D128" s="3"/>
      <c r="E128" s="3">
        <v>41717</v>
      </c>
      <c r="F128" s="3">
        <f t="shared" si="11"/>
        <v>9</v>
      </c>
      <c r="G128" s="3"/>
      <c r="H128" s="3"/>
      <c r="I128" s="69">
        <v>2</v>
      </c>
      <c r="J128" s="64" t="s">
        <v>74</v>
      </c>
      <c r="K128" s="30" t="s">
        <v>45</v>
      </c>
      <c r="L128" s="30" t="s">
        <v>130</v>
      </c>
      <c r="M128" s="30" t="s">
        <v>59</v>
      </c>
      <c r="N128" s="30"/>
      <c r="O128" s="30" t="s">
        <v>68</v>
      </c>
      <c r="P128" s="30" t="s">
        <v>47</v>
      </c>
      <c r="Q128" s="30" t="s">
        <v>131</v>
      </c>
      <c r="R128" s="30"/>
      <c r="S128" s="30" t="s">
        <v>63</v>
      </c>
      <c r="T128" s="30" t="s">
        <v>70</v>
      </c>
      <c r="U128" s="15">
        <v>45397</v>
      </c>
      <c r="V128" s="13" t="str">
        <f t="shared" ca="1" si="1"/>
        <v>VENCIDA</v>
      </c>
      <c r="W128" s="14" t="s">
        <v>51</v>
      </c>
      <c r="X128" s="15">
        <v>45345</v>
      </c>
      <c r="Y128" s="12">
        <f t="shared" si="12"/>
        <v>45525</v>
      </c>
      <c r="Z128" s="17">
        <v>45580</v>
      </c>
      <c r="AA128" s="18">
        <f t="shared" ca="1" si="13"/>
        <v>103</v>
      </c>
      <c r="AB128" s="13">
        <v>45655</v>
      </c>
      <c r="AC128" s="13"/>
      <c r="AD128" s="68"/>
      <c r="AE128" s="68"/>
      <c r="AF128" s="59">
        <v>45286</v>
      </c>
      <c r="AG128" s="30"/>
      <c r="AH128" s="30"/>
      <c r="AI128" s="30">
        <v>3</v>
      </c>
      <c r="AJ128" s="30">
        <v>3</v>
      </c>
      <c r="AK128" s="30">
        <v>3</v>
      </c>
      <c r="AL128" s="60" t="s">
        <v>488</v>
      </c>
      <c r="AM128" s="66"/>
      <c r="AN128" s="66"/>
      <c r="AO128" s="66"/>
      <c r="AP128" s="18">
        <f t="shared" ca="1" si="14"/>
        <v>103</v>
      </c>
    </row>
    <row r="129" spans="1:42" ht="15" customHeight="1">
      <c r="A129" s="3">
        <v>320</v>
      </c>
      <c r="B129" s="58" t="s">
        <v>489</v>
      </c>
      <c r="C129" s="53" t="s">
        <v>490</v>
      </c>
      <c r="D129" s="3"/>
      <c r="E129" s="3">
        <v>50852</v>
      </c>
      <c r="F129" s="3">
        <f t="shared" si="11"/>
        <v>6</v>
      </c>
      <c r="G129" s="3"/>
      <c r="H129" s="3"/>
      <c r="I129" s="69">
        <v>2</v>
      </c>
      <c r="J129" s="64" t="s">
        <v>74</v>
      </c>
      <c r="K129" s="30" t="s">
        <v>45</v>
      </c>
      <c r="L129" s="30" t="s">
        <v>130</v>
      </c>
      <c r="M129" s="30" t="s">
        <v>59</v>
      </c>
      <c r="N129" s="30"/>
      <c r="O129" s="30" t="s">
        <v>68</v>
      </c>
      <c r="P129" s="30" t="s">
        <v>47</v>
      </c>
      <c r="Q129" s="30" t="s">
        <v>131</v>
      </c>
      <c r="R129" s="30"/>
      <c r="S129" s="30" t="s">
        <v>63</v>
      </c>
      <c r="T129" s="30" t="s">
        <v>70</v>
      </c>
      <c r="U129" s="15">
        <v>45397</v>
      </c>
      <c r="V129" s="13" t="str">
        <f t="shared" ca="1" si="1"/>
        <v>VENCIDA</v>
      </c>
      <c r="W129" s="14" t="s">
        <v>51</v>
      </c>
      <c r="X129" s="15">
        <v>45345</v>
      </c>
      <c r="Y129" s="12">
        <f t="shared" si="12"/>
        <v>45525</v>
      </c>
      <c r="Z129" s="17">
        <v>45580</v>
      </c>
      <c r="AA129" s="18">
        <f t="shared" ca="1" si="13"/>
        <v>103</v>
      </c>
      <c r="AB129" s="13">
        <v>45655</v>
      </c>
      <c r="AC129" s="13"/>
      <c r="AD129" s="68"/>
      <c r="AE129" s="68"/>
      <c r="AF129" s="59">
        <v>45286</v>
      </c>
      <c r="AG129" s="30"/>
      <c r="AH129" s="30"/>
      <c r="AI129" s="30">
        <v>2</v>
      </c>
      <c r="AJ129" s="30">
        <v>2</v>
      </c>
      <c r="AK129" s="30">
        <v>2</v>
      </c>
      <c r="AL129" s="60" t="s">
        <v>491</v>
      </c>
      <c r="AM129" s="66"/>
      <c r="AN129" s="66"/>
      <c r="AO129" s="66"/>
      <c r="AP129" s="18">
        <f t="shared" ca="1" si="14"/>
        <v>103</v>
      </c>
    </row>
    <row r="130" spans="1:42" ht="15" customHeight="1">
      <c r="A130" s="3">
        <v>782</v>
      </c>
      <c r="B130" s="58" t="s">
        <v>492</v>
      </c>
      <c r="C130" s="53" t="s">
        <v>493</v>
      </c>
      <c r="D130" s="3"/>
      <c r="E130" s="3">
        <v>47062</v>
      </c>
      <c r="F130" s="3">
        <f t="shared" si="11"/>
        <v>30</v>
      </c>
      <c r="G130" s="3"/>
      <c r="H130" s="3"/>
      <c r="I130" s="69">
        <v>1</v>
      </c>
      <c r="J130" s="64" t="s">
        <v>74</v>
      </c>
      <c r="K130" s="30" t="s">
        <v>45</v>
      </c>
      <c r="L130" s="30" t="s">
        <v>130</v>
      </c>
      <c r="M130" s="30" t="s">
        <v>59</v>
      </c>
      <c r="N130" s="30"/>
      <c r="O130" s="30" t="s">
        <v>68</v>
      </c>
      <c r="P130" s="30" t="s">
        <v>47</v>
      </c>
      <c r="Q130" s="30" t="s">
        <v>131</v>
      </c>
      <c r="R130" s="30"/>
      <c r="S130" s="30" t="s">
        <v>63</v>
      </c>
      <c r="T130" s="30" t="s">
        <v>70</v>
      </c>
      <c r="U130" s="15">
        <v>45397</v>
      </c>
      <c r="V130" s="13" t="str">
        <f t="shared" ca="1" si="1"/>
        <v>VENCIDA</v>
      </c>
      <c r="W130" s="14" t="s">
        <v>51</v>
      </c>
      <c r="X130" s="15">
        <v>45345</v>
      </c>
      <c r="Y130" s="12">
        <f t="shared" si="12"/>
        <v>45525</v>
      </c>
      <c r="Z130" s="17">
        <v>45580</v>
      </c>
      <c r="AA130" s="18">
        <f t="shared" ca="1" si="13"/>
        <v>103</v>
      </c>
      <c r="AB130" s="13">
        <v>45655</v>
      </c>
      <c r="AC130" s="13"/>
      <c r="AD130" s="68"/>
      <c r="AE130" s="68"/>
      <c r="AF130" s="59">
        <v>45286</v>
      </c>
      <c r="AG130" s="30"/>
      <c r="AH130" s="30"/>
      <c r="AI130" s="30">
        <v>10</v>
      </c>
      <c r="AJ130" s="30">
        <v>10</v>
      </c>
      <c r="AK130" s="30">
        <v>10</v>
      </c>
      <c r="AL130" s="60" t="s">
        <v>494</v>
      </c>
      <c r="AM130" s="66"/>
      <c r="AN130" s="66"/>
      <c r="AO130" s="66"/>
      <c r="AP130" s="18">
        <f t="shared" ca="1" si="14"/>
        <v>103</v>
      </c>
    </row>
    <row r="131" spans="1:42" ht="15" customHeight="1">
      <c r="A131" s="3">
        <v>783</v>
      </c>
      <c r="B131" s="58" t="s">
        <v>495</v>
      </c>
      <c r="C131" s="53" t="s">
        <v>496</v>
      </c>
      <c r="D131" s="3"/>
      <c r="E131" s="3">
        <v>50397</v>
      </c>
      <c r="F131" s="3">
        <f t="shared" si="11"/>
        <v>16</v>
      </c>
      <c r="G131" s="3"/>
      <c r="H131" s="3"/>
      <c r="I131" s="69">
        <v>2</v>
      </c>
      <c r="J131" s="64" t="s">
        <v>74</v>
      </c>
      <c r="K131" s="30" t="s">
        <v>45</v>
      </c>
      <c r="L131" s="30" t="s">
        <v>130</v>
      </c>
      <c r="M131" s="30" t="s">
        <v>59</v>
      </c>
      <c r="N131" s="30"/>
      <c r="O131" s="30" t="s">
        <v>68</v>
      </c>
      <c r="P131" s="30" t="s">
        <v>47</v>
      </c>
      <c r="Q131" s="30" t="s">
        <v>131</v>
      </c>
      <c r="R131" s="30"/>
      <c r="S131" s="30" t="s">
        <v>63</v>
      </c>
      <c r="T131" s="30" t="s">
        <v>70</v>
      </c>
      <c r="U131" s="15">
        <v>45397</v>
      </c>
      <c r="V131" s="13" t="str">
        <f t="shared" ca="1" si="1"/>
        <v>VENCIDA</v>
      </c>
      <c r="W131" s="14" t="s">
        <v>51</v>
      </c>
      <c r="X131" s="15">
        <v>45345</v>
      </c>
      <c r="Y131" s="12">
        <f t="shared" si="12"/>
        <v>45525</v>
      </c>
      <c r="Z131" s="17">
        <v>45580</v>
      </c>
      <c r="AA131" s="18">
        <f t="shared" ca="1" si="13"/>
        <v>103</v>
      </c>
      <c r="AB131" s="13">
        <v>45655</v>
      </c>
      <c r="AC131" s="13"/>
      <c r="AD131" s="68"/>
      <c r="AE131" s="68"/>
      <c r="AF131" s="59">
        <v>45286</v>
      </c>
      <c r="AG131" s="94"/>
      <c r="AH131" s="94"/>
      <c r="AI131" s="94">
        <v>6</v>
      </c>
      <c r="AJ131" s="94">
        <v>10</v>
      </c>
      <c r="AK131" s="94"/>
      <c r="AL131" s="60" t="s">
        <v>497</v>
      </c>
      <c r="AM131" s="66"/>
      <c r="AN131" s="57" t="s">
        <v>182</v>
      </c>
      <c r="AO131" s="66"/>
      <c r="AP131" s="18">
        <f t="shared" ca="1" si="14"/>
        <v>103</v>
      </c>
    </row>
    <row r="132" spans="1:42" ht="15" customHeight="1">
      <c r="A132" s="3">
        <v>321</v>
      </c>
      <c r="B132" s="58" t="s">
        <v>498</v>
      </c>
      <c r="C132" s="53" t="s">
        <v>499</v>
      </c>
      <c r="D132" s="3"/>
      <c r="E132" s="3">
        <v>40493</v>
      </c>
      <c r="F132" s="3">
        <f t="shared" si="11"/>
        <v>19</v>
      </c>
      <c r="G132" s="3"/>
      <c r="H132" s="3"/>
      <c r="I132" s="69">
        <v>2</v>
      </c>
      <c r="J132" s="64" t="s">
        <v>74</v>
      </c>
      <c r="K132" s="30" t="s">
        <v>45</v>
      </c>
      <c r="L132" s="30" t="s">
        <v>130</v>
      </c>
      <c r="M132" s="30" t="s">
        <v>59</v>
      </c>
      <c r="N132" s="30"/>
      <c r="O132" s="30" t="s">
        <v>68</v>
      </c>
      <c r="P132" s="30" t="s">
        <v>47</v>
      </c>
      <c r="Q132" s="30" t="s">
        <v>131</v>
      </c>
      <c r="R132" s="30"/>
      <c r="S132" s="30" t="s">
        <v>63</v>
      </c>
      <c r="T132" s="30" t="s">
        <v>70</v>
      </c>
      <c r="U132" s="15">
        <v>45397</v>
      </c>
      <c r="V132" s="13" t="str">
        <f t="shared" ca="1" si="1"/>
        <v>VENCIDA</v>
      </c>
      <c r="W132" s="14" t="s">
        <v>51</v>
      </c>
      <c r="X132" s="15">
        <v>45345</v>
      </c>
      <c r="Y132" s="12">
        <f t="shared" si="12"/>
        <v>45525</v>
      </c>
      <c r="Z132" s="17">
        <v>45580</v>
      </c>
      <c r="AA132" s="18">
        <f t="shared" ca="1" si="13"/>
        <v>103</v>
      </c>
      <c r="AB132" s="13">
        <v>45655</v>
      </c>
      <c r="AC132" s="13"/>
      <c r="AD132" s="68"/>
      <c r="AE132" s="68"/>
      <c r="AF132" s="59">
        <v>45286</v>
      </c>
      <c r="AG132" s="30"/>
      <c r="AH132" s="30">
        <v>10</v>
      </c>
      <c r="AI132" s="30">
        <v>3</v>
      </c>
      <c r="AJ132" s="30">
        <v>3</v>
      </c>
      <c r="AK132" s="30">
        <v>3</v>
      </c>
      <c r="AL132" s="56" t="s">
        <v>500</v>
      </c>
      <c r="AM132" s="66"/>
      <c r="AN132" s="66"/>
      <c r="AO132" s="66"/>
      <c r="AP132" s="18">
        <f t="shared" ca="1" si="14"/>
        <v>103</v>
      </c>
    </row>
    <row r="133" spans="1:42" ht="15" customHeight="1">
      <c r="A133" s="3">
        <v>785</v>
      </c>
      <c r="B133" s="58" t="s">
        <v>498</v>
      </c>
      <c r="C133" s="53" t="s">
        <v>501</v>
      </c>
      <c r="D133" s="3"/>
      <c r="E133" s="3">
        <v>48902</v>
      </c>
      <c r="F133" s="3">
        <f t="shared" si="11"/>
        <v>9</v>
      </c>
      <c r="G133" s="3"/>
      <c r="H133" s="3"/>
      <c r="I133" s="69">
        <v>2</v>
      </c>
      <c r="J133" s="64" t="s">
        <v>74</v>
      </c>
      <c r="K133" s="30" t="s">
        <v>45</v>
      </c>
      <c r="L133" s="30" t="s">
        <v>130</v>
      </c>
      <c r="M133" s="30" t="s">
        <v>59</v>
      </c>
      <c r="N133" s="30"/>
      <c r="O133" s="30" t="s">
        <v>68</v>
      </c>
      <c r="P133" s="30" t="s">
        <v>47</v>
      </c>
      <c r="Q133" s="30" t="s">
        <v>131</v>
      </c>
      <c r="R133" s="30"/>
      <c r="S133" s="30" t="s">
        <v>63</v>
      </c>
      <c r="T133" s="30" t="s">
        <v>70</v>
      </c>
      <c r="U133" s="15">
        <v>45397</v>
      </c>
      <c r="V133" s="13" t="str">
        <f t="shared" ca="1" si="1"/>
        <v>VENCIDA</v>
      </c>
      <c r="W133" s="14" t="s">
        <v>51</v>
      </c>
      <c r="X133" s="15">
        <v>45345</v>
      </c>
      <c r="Y133" s="12">
        <f t="shared" si="12"/>
        <v>45525</v>
      </c>
      <c r="Z133" s="17">
        <v>45580</v>
      </c>
      <c r="AA133" s="18">
        <f t="shared" ca="1" si="13"/>
        <v>103</v>
      </c>
      <c r="AB133" s="13">
        <v>45655</v>
      </c>
      <c r="AC133" s="13"/>
      <c r="AD133" s="68"/>
      <c r="AE133" s="68"/>
      <c r="AF133" s="59">
        <v>45286</v>
      </c>
      <c r="AG133" s="30"/>
      <c r="AH133" s="30"/>
      <c r="AI133" s="30">
        <v>3</v>
      </c>
      <c r="AJ133" s="30">
        <v>3</v>
      </c>
      <c r="AK133" s="30">
        <v>3</v>
      </c>
      <c r="AL133" s="60" t="s">
        <v>502</v>
      </c>
      <c r="AM133" s="66"/>
      <c r="AN133" s="66"/>
      <c r="AO133" s="66"/>
      <c r="AP133" s="18">
        <f t="shared" ca="1" si="14"/>
        <v>103</v>
      </c>
    </row>
    <row r="134" spans="1:42" ht="15" customHeight="1">
      <c r="A134" s="3">
        <v>787</v>
      </c>
      <c r="B134" s="58" t="s">
        <v>503</v>
      </c>
      <c r="C134" s="53" t="s">
        <v>504</v>
      </c>
      <c r="D134" s="3"/>
      <c r="E134" s="3" t="s">
        <v>505</v>
      </c>
      <c r="F134" s="3">
        <f t="shared" si="11"/>
        <v>9</v>
      </c>
      <c r="G134" s="3"/>
      <c r="H134" s="3"/>
      <c r="I134" s="69">
        <v>2</v>
      </c>
      <c r="J134" s="64" t="s">
        <v>74</v>
      </c>
      <c r="K134" s="30" t="s">
        <v>45</v>
      </c>
      <c r="L134" s="30" t="s">
        <v>130</v>
      </c>
      <c r="M134" s="30" t="s">
        <v>59</v>
      </c>
      <c r="N134" s="30"/>
      <c r="O134" s="30" t="s">
        <v>68</v>
      </c>
      <c r="P134" s="30" t="s">
        <v>47</v>
      </c>
      <c r="Q134" s="30" t="s">
        <v>131</v>
      </c>
      <c r="R134" s="30"/>
      <c r="S134" s="30" t="s">
        <v>63</v>
      </c>
      <c r="T134" s="30" t="s">
        <v>70</v>
      </c>
      <c r="U134" s="15">
        <v>45397</v>
      </c>
      <c r="V134" s="13" t="str">
        <f t="shared" ca="1" si="1"/>
        <v>VENCIDA</v>
      </c>
      <c r="W134" s="14" t="s">
        <v>51</v>
      </c>
      <c r="X134" s="15">
        <v>45345</v>
      </c>
      <c r="Y134" s="12">
        <f t="shared" si="12"/>
        <v>45525</v>
      </c>
      <c r="Z134" s="17">
        <v>45580</v>
      </c>
      <c r="AA134" s="18">
        <f t="shared" ca="1" si="13"/>
        <v>103</v>
      </c>
      <c r="AB134" s="13">
        <v>45655</v>
      </c>
      <c r="AC134" s="13"/>
      <c r="AD134" s="68"/>
      <c r="AE134" s="68"/>
      <c r="AF134" s="59">
        <v>45286</v>
      </c>
      <c r="AG134" s="30"/>
      <c r="AH134" s="30"/>
      <c r="AI134" s="30">
        <v>3</v>
      </c>
      <c r="AJ134" s="30">
        <v>3</v>
      </c>
      <c r="AK134" s="30">
        <v>3</v>
      </c>
      <c r="AL134" s="60" t="s">
        <v>506</v>
      </c>
      <c r="AM134" s="66"/>
      <c r="AN134" s="66"/>
      <c r="AO134" s="66"/>
      <c r="AP134" s="18">
        <f t="shared" ca="1" si="14"/>
        <v>103</v>
      </c>
    </row>
    <row r="135" spans="1:42" ht="15" customHeight="1">
      <c r="A135" s="3">
        <v>1746</v>
      </c>
      <c r="B135" s="58" t="s">
        <v>507</v>
      </c>
      <c r="C135" s="53" t="s">
        <v>508</v>
      </c>
      <c r="D135" s="3"/>
      <c r="E135" s="3">
        <v>40480</v>
      </c>
      <c r="F135" s="3">
        <f t="shared" si="11"/>
        <v>6</v>
      </c>
      <c r="G135" s="3"/>
      <c r="H135" s="3"/>
      <c r="I135" s="69">
        <v>2</v>
      </c>
      <c r="J135" s="64" t="s">
        <v>74</v>
      </c>
      <c r="K135" s="30" t="s">
        <v>45</v>
      </c>
      <c r="L135" s="30" t="s">
        <v>130</v>
      </c>
      <c r="M135" s="30" t="s">
        <v>59</v>
      </c>
      <c r="N135" s="30"/>
      <c r="O135" s="30" t="s">
        <v>68</v>
      </c>
      <c r="P135" s="30" t="s">
        <v>47</v>
      </c>
      <c r="Q135" s="30" t="s">
        <v>131</v>
      </c>
      <c r="R135" s="30"/>
      <c r="S135" s="30" t="s">
        <v>63</v>
      </c>
      <c r="T135" s="30" t="s">
        <v>70</v>
      </c>
      <c r="U135" s="15">
        <v>45397</v>
      </c>
      <c r="V135" s="13" t="str">
        <f t="shared" ca="1" si="1"/>
        <v>VENCIDA</v>
      </c>
      <c r="W135" s="14" t="s">
        <v>51</v>
      </c>
      <c r="X135" s="15">
        <v>45345</v>
      </c>
      <c r="Y135" s="12">
        <f t="shared" si="12"/>
        <v>45525</v>
      </c>
      <c r="Z135" s="17">
        <v>45580</v>
      </c>
      <c r="AA135" s="18">
        <f t="shared" ca="1" si="13"/>
        <v>103</v>
      </c>
      <c r="AB135" s="13">
        <v>45655</v>
      </c>
      <c r="AC135" s="13"/>
      <c r="AD135" s="62"/>
      <c r="AE135" s="62"/>
      <c r="AF135" s="59">
        <v>45286</v>
      </c>
      <c r="AG135" s="30"/>
      <c r="AH135" s="30"/>
      <c r="AI135" s="30">
        <v>2</v>
      </c>
      <c r="AJ135" s="30">
        <v>2</v>
      </c>
      <c r="AK135" s="30">
        <v>2</v>
      </c>
      <c r="AL135" s="60" t="s">
        <v>509</v>
      </c>
      <c r="AM135" s="66"/>
      <c r="AN135" s="57" t="s">
        <v>182</v>
      </c>
      <c r="AO135" s="66"/>
      <c r="AP135" s="18">
        <f t="shared" ca="1" si="14"/>
        <v>103</v>
      </c>
    </row>
    <row r="136" spans="1:42" ht="15" customHeight="1">
      <c r="A136" s="3">
        <v>322</v>
      </c>
      <c r="B136" s="58" t="s">
        <v>510</v>
      </c>
      <c r="C136" s="53" t="s">
        <v>511</v>
      </c>
      <c r="D136" s="3"/>
      <c r="E136" s="3">
        <v>48080</v>
      </c>
      <c r="F136" s="3">
        <f t="shared" si="11"/>
        <v>6</v>
      </c>
      <c r="G136" s="3"/>
      <c r="H136" s="3"/>
      <c r="I136" s="69">
        <v>2</v>
      </c>
      <c r="J136" s="64" t="s">
        <v>74</v>
      </c>
      <c r="K136" s="30" t="s">
        <v>45</v>
      </c>
      <c r="L136" s="30" t="s">
        <v>130</v>
      </c>
      <c r="M136" s="30" t="s">
        <v>59</v>
      </c>
      <c r="N136" s="30"/>
      <c r="O136" s="30" t="s">
        <v>68</v>
      </c>
      <c r="P136" s="30" t="s">
        <v>47</v>
      </c>
      <c r="Q136" s="30" t="s">
        <v>131</v>
      </c>
      <c r="R136" s="30"/>
      <c r="S136" s="30" t="s">
        <v>63</v>
      </c>
      <c r="T136" s="30" t="s">
        <v>70</v>
      </c>
      <c r="U136" s="15">
        <v>45397</v>
      </c>
      <c r="V136" s="13" t="str">
        <f t="shared" ca="1" si="1"/>
        <v>VENCIDA</v>
      </c>
      <c r="W136" s="14" t="s">
        <v>51</v>
      </c>
      <c r="X136" s="15">
        <v>45345</v>
      </c>
      <c r="Y136" s="12">
        <f t="shared" si="12"/>
        <v>45525</v>
      </c>
      <c r="Z136" s="17">
        <v>45580</v>
      </c>
      <c r="AA136" s="18">
        <f t="shared" ca="1" si="13"/>
        <v>103</v>
      </c>
      <c r="AB136" s="13">
        <v>45655</v>
      </c>
      <c r="AC136" s="13"/>
      <c r="AD136" s="68"/>
      <c r="AE136" s="68"/>
      <c r="AF136" s="59">
        <v>45286</v>
      </c>
      <c r="AG136" s="30"/>
      <c r="AH136" s="30"/>
      <c r="AI136" s="30">
        <v>2</v>
      </c>
      <c r="AJ136" s="30">
        <v>2</v>
      </c>
      <c r="AK136" s="30">
        <v>2</v>
      </c>
      <c r="AL136" s="60" t="s">
        <v>512</v>
      </c>
      <c r="AM136" s="66"/>
      <c r="AN136" s="66"/>
      <c r="AO136" s="66"/>
      <c r="AP136" s="18">
        <f t="shared" ca="1" si="14"/>
        <v>103</v>
      </c>
    </row>
    <row r="137" spans="1:42" ht="15" customHeight="1">
      <c r="A137" s="22">
        <v>324</v>
      </c>
      <c r="B137" s="58" t="s">
        <v>513</v>
      </c>
      <c r="C137" s="53" t="s">
        <v>514</v>
      </c>
      <c r="D137" s="3"/>
      <c r="E137" s="3">
        <v>48069</v>
      </c>
      <c r="F137" s="3">
        <f t="shared" si="11"/>
        <v>9</v>
      </c>
      <c r="G137" s="3"/>
      <c r="H137" s="3"/>
      <c r="I137" s="69">
        <v>2</v>
      </c>
      <c r="J137" s="64" t="s">
        <v>74</v>
      </c>
      <c r="K137" s="30" t="s">
        <v>45</v>
      </c>
      <c r="L137" s="30" t="s">
        <v>130</v>
      </c>
      <c r="M137" s="30" t="s">
        <v>59</v>
      </c>
      <c r="N137" s="30"/>
      <c r="O137" s="30" t="s">
        <v>68</v>
      </c>
      <c r="P137" s="30" t="s">
        <v>47</v>
      </c>
      <c r="Q137" s="30" t="s">
        <v>131</v>
      </c>
      <c r="R137" s="30"/>
      <c r="S137" s="30" t="s">
        <v>63</v>
      </c>
      <c r="T137" s="30" t="s">
        <v>70</v>
      </c>
      <c r="U137" s="15">
        <v>45397</v>
      </c>
      <c r="V137" s="13" t="str">
        <f t="shared" ca="1" si="1"/>
        <v>VENCIDA</v>
      </c>
      <c r="W137" s="14" t="s">
        <v>51</v>
      </c>
      <c r="X137" s="15">
        <v>45345</v>
      </c>
      <c r="Y137" s="12">
        <f t="shared" si="12"/>
        <v>45525</v>
      </c>
      <c r="Z137" s="17">
        <v>45580</v>
      </c>
      <c r="AA137" s="18">
        <f t="shared" ca="1" si="13"/>
        <v>103</v>
      </c>
      <c r="AB137" s="13">
        <v>45655</v>
      </c>
      <c r="AC137" s="13"/>
      <c r="AD137" s="68"/>
      <c r="AE137" s="68"/>
      <c r="AF137" s="59">
        <v>45286</v>
      </c>
      <c r="AG137" s="30"/>
      <c r="AH137" s="30"/>
      <c r="AI137" s="30">
        <v>3</v>
      </c>
      <c r="AJ137" s="30">
        <v>3</v>
      </c>
      <c r="AK137" s="30">
        <v>3</v>
      </c>
      <c r="AL137" s="60" t="s">
        <v>419</v>
      </c>
      <c r="AM137" s="66"/>
      <c r="AN137" s="66"/>
      <c r="AO137" s="66"/>
      <c r="AP137" s="18">
        <f t="shared" ca="1" si="14"/>
        <v>103</v>
      </c>
    </row>
    <row r="138" spans="1:42" ht="15" customHeight="1">
      <c r="A138" s="22">
        <v>326</v>
      </c>
      <c r="B138" s="58" t="s">
        <v>515</v>
      </c>
      <c r="C138" s="53" t="s">
        <v>516</v>
      </c>
      <c r="D138" s="3"/>
      <c r="E138" s="3">
        <v>8927</v>
      </c>
      <c r="F138" s="3">
        <f t="shared" si="11"/>
        <v>11</v>
      </c>
      <c r="G138" s="3"/>
      <c r="H138" s="3"/>
      <c r="I138" s="69">
        <v>1</v>
      </c>
      <c r="J138" s="64" t="s">
        <v>74</v>
      </c>
      <c r="K138" s="30" t="s">
        <v>45</v>
      </c>
      <c r="L138" s="30" t="s">
        <v>130</v>
      </c>
      <c r="M138" s="30" t="s">
        <v>59</v>
      </c>
      <c r="N138" s="30"/>
      <c r="O138" s="30" t="s">
        <v>68</v>
      </c>
      <c r="P138" s="30" t="s">
        <v>47</v>
      </c>
      <c r="Q138" s="30" t="s">
        <v>131</v>
      </c>
      <c r="R138" s="30"/>
      <c r="S138" s="30" t="s">
        <v>63</v>
      </c>
      <c r="T138" s="30" t="s">
        <v>70</v>
      </c>
      <c r="U138" s="15">
        <v>45397</v>
      </c>
      <c r="V138" s="13" t="str">
        <f t="shared" ca="1" si="1"/>
        <v>VENCIDA</v>
      </c>
      <c r="W138" s="14" t="s">
        <v>51</v>
      </c>
      <c r="X138" s="15">
        <v>45345</v>
      </c>
      <c r="Y138" s="12">
        <f t="shared" si="12"/>
        <v>45525</v>
      </c>
      <c r="Z138" s="17">
        <v>45580</v>
      </c>
      <c r="AA138" s="18">
        <f t="shared" ca="1" si="13"/>
        <v>103</v>
      </c>
      <c r="AB138" s="13">
        <v>45655</v>
      </c>
      <c r="AC138" s="13"/>
      <c r="AD138" s="30"/>
      <c r="AE138" s="30"/>
      <c r="AF138" s="59">
        <v>45286</v>
      </c>
      <c r="AG138" s="30"/>
      <c r="AH138" s="30">
        <v>5</v>
      </c>
      <c r="AI138" s="30">
        <v>2</v>
      </c>
      <c r="AJ138" s="30">
        <v>2</v>
      </c>
      <c r="AK138" s="30">
        <v>2</v>
      </c>
      <c r="AL138" s="56" t="s">
        <v>517</v>
      </c>
      <c r="AM138" s="66"/>
      <c r="AN138" s="66"/>
      <c r="AO138" s="84"/>
      <c r="AP138" s="18">
        <f t="shared" ca="1" si="14"/>
        <v>103</v>
      </c>
    </row>
    <row r="139" spans="1:42" ht="15" customHeight="1">
      <c r="A139" s="22">
        <v>327</v>
      </c>
      <c r="B139" s="58" t="s">
        <v>518</v>
      </c>
      <c r="C139" s="53" t="s">
        <v>519</v>
      </c>
      <c r="D139" s="75"/>
      <c r="E139" s="3">
        <v>50443</v>
      </c>
      <c r="F139" s="3">
        <f t="shared" si="11"/>
        <v>22</v>
      </c>
      <c r="G139" s="3"/>
      <c r="H139" s="3"/>
      <c r="I139" s="69">
        <v>1</v>
      </c>
      <c r="J139" s="64" t="s">
        <v>74</v>
      </c>
      <c r="K139" s="30" t="s">
        <v>45</v>
      </c>
      <c r="L139" s="30" t="s">
        <v>130</v>
      </c>
      <c r="M139" s="30" t="s">
        <v>59</v>
      </c>
      <c r="N139" s="30"/>
      <c r="O139" s="30" t="s">
        <v>68</v>
      </c>
      <c r="P139" s="30" t="s">
        <v>47</v>
      </c>
      <c r="Q139" s="30" t="s">
        <v>131</v>
      </c>
      <c r="R139" s="30"/>
      <c r="S139" s="10" t="s">
        <v>63</v>
      </c>
      <c r="T139" s="30" t="s">
        <v>70</v>
      </c>
      <c r="U139" s="13">
        <v>45397</v>
      </c>
      <c r="V139" s="13" t="str">
        <f t="shared" ca="1" si="1"/>
        <v>VENCIDA</v>
      </c>
      <c r="W139" s="14" t="s">
        <v>51</v>
      </c>
      <c r="X139" s="13">
        <v>45345</v>
      </c>
      <c r="Y139" s="13">
        <f t="shared" si="12"/>
        <v>45525</v>
      </c>
      <c r="Z139" s="17">
        <v>45580</v>
      </c>
      <c r="AA139" s="18">
        <f t="shared" ca="1" si="13"/>
        <v>103</v>
      </c>
      <c r="AB139" s="13">
        <v>45655</v>
      </c>
      <c r="AC139" s="13"/>
      <c r="AD139" s="62"/>
      <c r="AE139" s="62"/>
      <c r="AF139" s="59">
        <v>45286</v>
      </c>
      <c r="AG139" s="30"/>
      <c r="AH139" s="30"/>
      <c r="AI139" s="30">
        <v>5</v>
      </c>
      <c r="AJ139" s="30">
        <v>13</v>
      </c>
      <c r="AK139" s="30">
        <v>4</v>
      </c>
      <c r="AL139" s="60" t="s">
        <v>520</v>
      </c>
      <c r="AM139" s="66"/>
      <c r="AN139" s="57" t="s">
        <v>182</v>
      </c>
      <c r="AO139" s="66"/>
      <c r="AP139" s="18">
        <f t="shared" ca="1" si="14"/>
        <v>103</v>
      </c>
    </row>
    <row r="140" spans="1:42" ht="15" customHeight="1">
      <c r="A140" s="22">
        <v>791</v>
      </c>
      <c r="B140" s="58" t="s">
        <v>521</v>
      </c>
      <c r="C140" s="53" t="s">
        <v>522</v>
      </c>
      <c r="D140" s="75"/>
      <c r="E140" s="3">
        <v>25052</v>
      </c>
      <c r="F140" s="3">
        <f t="shared" si="11"/>
        <v>12</v>
      </c>
      <c r="G140" s="3"/>
      <c r="H140" s="3"/>
      <c r="I140" s="54">
        <v>1</v>
      </c>
      <c r="J140" s="67" t="s">
        <v>59</v>
      </c>
      <c r="K140" s="30" t="s">
        <v>45</v>
      </c>
      <c r="L140" s="30" t="s">
        <v>300</v>
      </c>
      <c r="M140" s="30" t="s">
        <v>59</v>
      </c>
      <c r="N140" s="30"/>
      <c r="O140" s="30" t="s">
        <v>60</v>
      </c>
      <c r="P140" s="3" t="s">
        <v>61</v>
      </c>
      <c r="Q140" s="30" t="s">
        <v>62</v>
      </c>
      <c r="R140" s="30"/>
      <c r="S140" s="30" t="s">
        <v>63</v>
      </c>
      <c r="T140" s="30" t="s">
        <v>64</v>
      </c>
      <c r="U140" s="13">
        <v>45410</v>
      </c>
      <c r="V140" s="13" t="str">
        <f t="shared" ca="1" si="1"/>
        <v>VENCIDA</v>
      </c>
      <c r="W140" s="14" t="s">
        <v>51</v>
      </c>
      <c r="X140" s="13">
        <v>45324</v>
      </c>
      <c r="Y140" s="13">
        <f t="shared" si="12"/>
        <v>45504</v>
      </c>
      <c r="Z140" s="17">
        <v>45565</v>
      </c>
      <c r="AA140" s="18">
        <f t="shared" ca="1" si="13"/>
        <v>82</v>
      </c>
      <c r="AB140" s="13">
        <v>45655</v>
      </c>
      <c r="AC140" s="13"/>
      <c r="AD140" s="62"/>
      <c r="AE140" s="62"/>
      <c r="AF140" s="59">
        <v>45286</v>
      </c>
      <c r="AG140" s="30"/>
      <c r="AH140" s="30"/>
      <c r="AI140" s="30">
        <v>4</v>
      </c>
      <c r="AJ140" s="30">
        <v>4</v>
      </c>
      <c r="AK140" s="30">
        <v>4</v>
      </c>
      <c r="AL140" s="60" t="s">
        <v>523</v>
      </c>
      <c r="AM140" s="66"/>
      <c r="AN140" s="66"/>
      <c r="AO140" s="66"/>
      <c r="AP140" s="18">
        <f t="shared" ca="1" si="14"/>
        <v>82</v>
      </c>
    </row>
    <row r="141" spans="1:42" ht="15" customHeight="1">
      <c r="A141" s="3">
        <v>2182</v>
      </c>
      <c r="B141" s="58" t="s">
        <v>524</v>
      </c>
      <c r="C141" s="58" t="s">
        <v>525</v>
      </c>
      <c r="D141" s="75"/>
      <c r="E141" s="3">
        <v>42045</v>
      </c>
      <c r="F141" s="76">
        <f t="shared" si="11"/>
        <v>1</v>
      </c>
      <c r="G141" s="3"/>
      <c r="H141" s="3"/>
      <c r="I141" s="54">
        <v>1</v>
      </c>
      <c r="J141" s="55" t="s">
        <v>78</v>
      </c>
      <c r="K141" s="30" t="s">
        <v>103</v>
      </c>
      <c r="L141" s="30" t="s">
        <v>113</v>
      </c>
      <c r="M141" s="30" t="s">
        <v>81</v>
      </c>
      <c r="N141" s="30"/>
      <c r="O141" s="66"/>
      <c r="P141" s="30" t="s">
        <v>47</v>
      </c>
      <c r="Q141" s="30"/>
      <c r="R141" s="30" t="s">
        <v>166</v>
      </c>
      <c r="S141" s="77"/>
      <c r="T141" s="30" t="s">
        <v>144</v>
      </c>
      <c r="U141" s="13">
        <v>45408</v>
      </c>
      <c r="V141" s="13" t="str">
        <f t="shared" ca="1" si="1"/>
        <v>VENCIDA</v>
      </c>
      <c r="W141" s="35" t="s">
        <v>145</v>
      </c>
      <c r="X141" s="13">
        <v>45380</v>
      </c>
      <c r="Y141" s="13">
        <f t="shared" si="12"/>
        <v>45560</v>
      </c>
      <c r="Z141" s="17">
        <v>45606</v>
      </c>
      <c r="AA141" s="18">
        <f t="shared" ca="1" si="13"/>
        <v>138</v>
      </c>
      <c r="AB141" s="13">
        <v>45664</v>
      </c>
      <c r="AC141" s="78"/>
      <c r="AD141" s="79"/>
      <c r="AE141" s="79"/>
      <c r="AF141" s="59">
        <v>45314</v>
      </c>
      <c r="AG141" s="66"/>
      <c r="AH141" s="30">
        <v>1</v>
      </c>
      <c r="AI141" s="66"/>
      <c r="AJ141" s="66"/>
      <c r="AK141" s="66"/>
      <c r="AL141" s="80"/>
      <c r="AM141" s="66"/>
      <c r="AN141" s="66"/>
      <c r="AO141" s="66"/>
      <c r="AP141" s="18">
        <f t="shared" ca="1" si="14"/>
        <v>138</v>
      </c>
    </row>
    <row r="142" spans="1:42" ht="15" customHeight="1">
      <c r="A142" s="22">
        <v>329</v>
      </c>
      <c r="B142" s="58" t="s">
        <v>526</v>
      </c>
      <c r="C142" s="53" t="s">
        <v>527</v>
      </c>
      <c r="D142" s="75"/>
      <c r="E142" s="3" t="s">
        <v>528</v>
      </c>
      <c r="F142" s="3">
        <f t="shared" si="11"/>
        <v>4</v>
      </c>
      <c r="G142" s="3"/>
      <c r="H142" s="3"/>
      <c r="I142" s="69">
        <v>1</v>
      </c>
      <c r="J142" s="55" t="s">
        <v>195</v>
      </c>
      <c r="K142" s="30" t="s">
        <v>196</v>
      </c>
      <c r="L142" s="30" t="s">
        <v>529</v>
      </c>
      <c r="M142" s="30" t="s">
        <v>81</v>
      </c>
      <c r="N142" s="30"/>
      <c r="O142" s="30"/>
      <c r="P142" s="30" t="s">
        <v>47</v>
      </c>
      <c r="Q142" s="30"/>
      <c r="R142" s="30"/>
      <c r="S142" s="30"/>
      <c r="T142" s="30" t="s">
        <v>144</v>
      </c>
      <c r="U142" s="13">
        <v>45408</v>
      </c>
      <c r="V142" s="13" t="str">
        <f t="shared" ca="1" si="1"/>
        <v>VENCIDA</v>
      </c>
      <c r="W142" s="35" t="s">
        <v>145</v>
      </c>
      <c r="X142" s="13">
        <v>45380</v>
      </c>
      <c r="Y142" s="13">
        <f t="shared" si="12"/>
        <v>45560</v>
      </c>
      <c r="Z142" s="17">
        <v>45606</v>
      </c>
      <c r="AA142" s="18">
        <f t="shared" ca="1" si="13"/>
        <v>138</v>
      </c>
      <c r="AB142" s="13">
        <v>45655</v>
      </c>
      <c r="AC142" s="13"/>
      <c r="AD142" s="62"/>
      <c r="AE142" s="62"/>
      <c r="AF142" s="13">
        <v>45299</v>
      </c>
      <c r="AG142" s="30"/>
      <c r="AH142" s="30"/>
      <c r="AI142" s="30">
        <v>2</v>
      </c>
      <c r="AJ142" s="30">
        <v>1</v>
      </c>
      <c r="AK142" s="30">
        <v>1</v>
      </c>
      <c r="AL142" s="60"/>
      <c r="AM142" s="57"/>
      <c r="AN142" s="57" t="s">
        <v>530</v>
      </c>
      <c r="AO142" s="66"/>
      <c r="AP142" s="18">
        <f t="shared" ca="1" si="14"/>
        <v>138</v>
      </c>
    </row>
    <row r="143" spans="1:42" ht="15" customHeight="1">
      <c r="A143" s="22">
        <v>2149</v>
      </c>
      <c r="B143" s="58" t="s">
        <v>531</v>
      </c>
      <c r="C143" s="53"/>
      <c r="D143" s="75"/>
      <c r="E143" s="3">
        <v>33257</v>
      </c>
      <c r="F143" s="3">
        <f t="shared" si="11"/>
        <v>21</v>
      </c>
      <c r="G143" s="3"/>
      <c r="H143" s="3"/>
      <c r="I143" s="69">
        <v>1</v>
      </c>
      <c r="J143" s="55" t="s">
        <v>78</v>
      </c>
      <c r="K143" s="66"/>
      <c r="L143" s="30" t="s">
        <v>113</v>
      </c>
      <c r="M143" s="30" t="s">
        <v>81</v>
      </c>
      <c r="N143" s="30"/>
      <c r="O143" s="66"/>
      <c r="P143" s="30" t="s">
        <v>47</v>
      </c>
      <c r="Q143" s="30"/>
      <c r="R143" s="30" t="s">
        <v>166</v>
      </c>
      <c r="S143" s="66"/>
      <c r="T143" s="30" t="s">
        <v>144</v>
      </c>
      <c r="U143" s="13">
        <v>45408</v>
      </c>
      <c r="V143" s="13" t="str">
        <f t="shared" ca="1" si="1"/>
        <v>VENCIDA</v>
      </c>
      <c r="W143" s="35" t="s">
        <v>145</v>
      </c>
      <c r="X143" s="13">
        <v>45380</v>
      </c>
      <c r="Y143" s="13">
        <f t="shared" si="12"/>
        <v>45560</v>
      </c>
      <c r="Z143" s="17">
        <v>45606</v>
      </c>
      <c r="AA143" s="18">
        <f t="shared" ca="1" si="13"/>
        <v>138</v>
      </c>
      <c r="AB143" s="13">
        <v>45664</v>
      </c>
      <c r="AC143" s="95"/>
      <c r="AD143" s="96"/>
      <c r="AE143" s="96"/>
      <c r="AF143" s="59">
        <v>45314</v>
      </c>
      <c r="AG143" s="3">
        <v>1</v>
      </c>
      <c r="AH143" s="3">
        <v>20</v>
      </c>
      <c r="AI143" s="66"/>
      <c r="AJ143" s="66"/>
      <c r="AK143" s="66"/>
      <c r="AL143" s="80"/>
      <c r="AM143" s="66"/>
      <c r="AN143" s="66"/>
      <c r="AO143" s="66"/>
      <c r="AP143" s="18">
        <f t="shared" ca="1" si="14"/>
        <v>138</v>
      </c>
    </row>
    <row r="144" spans="1:42" ht="15" customHeight="1">
      <c r="A144" s="22">
        <v>2150</v>
      </c>
      <c r="B144" s="58" t="s">
        <v>532</v>
      </c>
      <c r="C144" s="53"/>
      <c r="D144" s="75"/>
      <c r="E144" s="3">
        <v>45567</v>
      </c>
      <c r="F144" s="3">
        <f t="shared" si="11"/>
        <v>20</v>
      </c>
      <c r="G144" s="3"/>
      <c r="H144" s="3"/>
      <c r="I144" s="69">
        <v>1</v>
      </c>
      <c r="J144" s="55" t="s">
        <v>78</v>
      </c>
      <c r="K144" s="66"/>
      <c r="L144" s="30" t="s">
        <v>533</v>
      </c>
      <c r="M144" s="30" t="s">
        <v>81</v>
      </c>
      <c r="N144" s="30"/>
      <c r="O144" s="66"/>
      <c r="P144" s="30" t="s">
        <v>47</v>
      </c>
      <c r="Q144" s="30"/>
      <c r="R144" s="30" t="s">
        <v>166</v>
      </c>
      <c r="S144" s="66"/>
      <c r="T144" s="10" t="s">
        <v>144</v>
      </c>
      <c r="U144" s="12">
        <v>45408</v>
      </c>
      <c r="V144" s="13" t="str">
        <f t="shared" ca="1" si="1"/>
        <v>VENCIDA</v>
      </c>
      <c r="W144" s="35" t="s">
        <v>145</v>
      </c>
      <c r="X144" s="13">
        <v>45380</v>
      </c>
      <c r="Y144" s="13">
        <f t="shared" si="12"/>
        <v>45560</v>
      </c>
      <c r="Z144" s="17">
        <v>45606</v>
      </c>
      <c r="AA144" s="18">
        <f t="shared" ca="1" si="13"/>
        <v>138</v>
      </c>
      <c r="AB144" s="13">
        <v>45664</v>
      </c>
      <c r="AC144" s="95"/>
      <c r="AD144" s="96"/>
      <c r="AE144" s="96"/>
      <c r="AF144" s="59">
        <v>45314</v>
      </c>
      <c r="AG144" s="3">
        <v>0</v>
      </c>
      <c r="AH144" s="3">
        <v>20</v>
      </c>
      <c r="AI144" s="66"/>
      <c r="AJ144" s="66"/>
      <c r="AK144" s="66"/>
      <c r="AL144" s="80"/>
      <c r="AM144" s="66"/>
      <c r="AN144" s="66"/>
      <c r="AO144" s="66"/>
      <c r="AP144" s="18">
        <f t="shared" ca="1" si="14"/>
        <v>138</v>
      </c>
    </row>
    <row r="145" spans="1:42" ht="15" customHeight="1">
      <c r="A145" s="22">
        <v>793</v>
      </c>
      <c r="B145" s="58" t="s">
        <v>534</v>
      </c>
      <c r="C145" s="53" t="s">
        <v>535</v>
      </c>
      <c r="D145" s="63">
        <v>3</v>
      </c>
      <c r="E145" s="3">
        <v>50222</v>
      </c>
      <c r="F145" s="3">
        <f t="shared" si="11"/>
        <v>3</v>
      </c>
      <c r="G145" s="3"/>
      <c r="H145" s="3"/>
      <c r="I145" s="69">
        <v>2</v>
      </c>
      <c r="J145" s="64" t="s">
        <v>44</v>
      </c>
      <c r="K145" s="30" t="s">
        <v>45</v>
      </c>
      <c r="L145" s="30" t="s">
        <v>46</v>
      </c>
      <c r="M145" s="30" t="s">
        <v>44</v>
      </c>
      <c r="N145" s="30"/>
      <c r="O145" s="30"/>
      <c r="P145" s="30" t="s">
        <v>47</v>
      </c>
      <c r="Q145" s="30" t="s">
        <v>48</v>
      </c>
      <c r="R145" s="30"/>
      <c r="S145" s="30"/>
      <c r="T145" s="30" t="s">
        <v>49</v>
      </c>
      <c r="U145" s="13">
        <v>45400</v>
      </c>
      <c r="V145" s="13" t="str">
        <f t="shared" ca="1" si="1"/>
        <v>VENCIDA</v>
      </c>
      <c r="W145" s="14" t="s">
        <v>51</v>
      </c>
      <c r="X145" s="13">
        <v>45365</v>
      </c>
      <c r="Y145" s="65">
        <f t="shared" si="12"/>
        <v>45545</v>
      </c>
      <c r="Z145" s="17">
        <v>45590</v>
      </c>
      <c r="AA145" s="18">
        <f t="shared" ca="1" si="13"/>
        <v>123</v>
      </c>
      <c r="AB145" s="13">
        <v>45655</v>
      </c>
      <c r="AC145" s="13"/>
      <c r="AD145" s="30"/>
      <c r="AE145" s="30"/>
      <c r="AF145" s="30"/>
      <c r="AG145" s="30"/>
      <c r="AH145" s="30"/>
      <c r="AI145" s="30">
        <v>1</v>
      </c>
      <c r="AJ145" s="30">
        <v>1</v>
      </c>
      <c r="AK145" s="30">
        <v>1</v>
      </c>
      <c r="AL145" s="60"/>
      <c r="AM145" s="66"/>
      <c r="AN145" s="66"/>
      <c r="AO145" s="84"/>
      <c r="AP145" s="18">
        <f t="shared" ca="1" si="14"/>
        <v>123</v>
      </c>
    </row>
    <row r="146" spans="1:42" ht="15" customHeight="1">
      <c r="A146" s="22">
        <v>12</v>
      </c>
      <c r="B146" s="58" t="s">
        <v>536</v>
      </c>
      <c r="C146" s="53" t="s">
        <v>537</v>
      </c>
      <c r="D146" s="3"/>
      <c r="E146" s="3">
        <v>30854</v>
      </c>
      <c r="F146" s="3">
        <f t="shared" si="11"/>
        <v>20</v>
      </c>
      <c r="G146" s="3">
        <v>0</v>
      </c>
      <c r="H146" s="3"/>
      <c r="I146" s="54">
        <v>2</v>
      </c>
      <c r="J146" s="55" t="s">
        <v>78</v>
      </c>
      <c r="K146" s="30" t="s">
        <v>79</v>
      </c>
      <c r="L146" s="30" t="s">
        <v>396</v>
      </c>
      <c r="M146" s="30" t="s">
        <v>81</v>
      </c>
      <c r="N146" s="30"/>
      <c r="O146" s="30" t="s">
        <v>68</v>
      </c>
      <c r="P146" s="30" t="s">
        <v>47</v>
      </c>
      <c r="Q146" s="30" t="s">
        <v>325</v>
      </c>
      <c r="R146" s="30"/>
      <c r="S146" s="30" t="s">
        <v>83</v>
      </c>
      <c r="T146" s="30" t="s">
        <v>84</v>
      </c>
      <c r="U146" s="13"/>
      <c r="V146" s="13" t="str">
        <f t="shared" ca="1" si="1"/>
        <v>CONCLUÍDO</v>
      </c>
      <c r="W146" s="32" t="s">
        <v>106</v>
      </c>
      <c r="X146" s="13">
        <v>45020</v>
      </c>
      <c r="Y146" s="13">
        <f t="shared" si="12"/>
        <v>45200</v>
      </c>
      <c r="Z146" s="17">
        <v>45400</v>
      </c>
      <c r="AA146" s="18" t="str">
        <f t="shared" ca="1" si="13"/>
        <v>CONCLUÍDO</v>
      </c>
      <c r="AB146" s="13">
        <v>45655</v>
      </c>
      <c r="AC146" s="13">
        <v>45730</v>
      </c>
      <c r="AD146" s="62" t="s">
        <v>538</v>
      </c>
      <c r="AE146" s="62">
        <v>100</v>
      </c>
      <c r="AF146" s="59">
        <v>45384</v>
      </c>
      <c r="AG146" s="30">
        <v>4</v>
      </c>
      <c r="AH146" s="30">
        <v>10</v>
      </c>
      <c r="AI146" s="30">
        <v>2</v>
      </c>
      <c r="AJ146" s="30">
        <v>2</v>
      </c>
      <c r="AK146" s="30">
        <v>2</v>
      </c>
      <c r="AL146" s="56">
        <v>3000</v>
      </c>
      <c r="AM146" s="57"/>
      <c r="AN146" s="57" t="s">
        <v>539</v>
      </c>
      <c r="AO146" s="86" t="s">
        <v>540</v>
      </c>
      <c r="AP146" s="30" t="str">
        <f t="shared" ca="1" si="14"/>
        <v/>
      </c>
    </row>
    <row r="147" spans="1:42" ht="15" customHeight="1">
      <c r="A147" s="22">
        <v>110</v>
      </c>
      <c r="B147" s="58" t="s">
        <v>541</v>
      </c>
      <c r="C147" s="53" t="s">
        <v>542</v>
      </c>
      <c r="D147" s="3"/>
      <c r="E147" s="3">
        <v>45398</v>
      </c>
      <c r="F147" s="3">
        <f t="shared" si="11"/>
        <v>14</v>
      </c>
      <c r="G147" s="3"/>
      <c r="H147" s="3"/>
      <c r="I147" s="54">
        <v>2</v>
      </c>
      <c r="J147" s="55" t="s">
        <v>78</v>
      </c>
      <c r="K147" s="30" t="s">
        <v>79</v>
      </c>
      <c r="L147" s="30" t="s">
        <v>396</v>
      </c>
      <c r="M147" s="30" t="s">
        <v>81</v>
      </c>
      <c r="N147" s="30"/>
      <c r="O147" s="30" t="s">
        <v>68</v>
      </c>
      <c r="P147" s="30" t="s">
        <v>47</v>
      </c>
      <c r="Q147" s="30" t="s">
        <v>325</v>
      </c>
      <c r="R147" s="30"/>
      <c r="S147" s="30" t="s">
        <v>83</v>
      </c>
      <c r="T147" s="30" t="s">
        <v>84</v>
      </c>
      <c r="U147" s="13"/>
      <c r="V147" s="13" t="str">
        <f t="shared" ca="1" si="1"/>
        <v>CONCLUÍDO</v>
      </c>
      <c r="W147" s="32" t="s">
        <v>106</v>
      </c>
      <c r="X147" s="13">
        <v>45020</v>
      </c>
      <c r="Y147" s="13">
        <f t="shared" si="12"/>
        <v>45200</v>
      </c>
      <c r="Z147" s="17">
        <v>45400</v>
      </c>
      <c r="AA147" s="18" t="str">
        <f t="shared" ca="1" si="13"/>
        <v>CONCLUÍDO</v>
      </c>
      <c r="AB147" s="13">
        <v>45655</v>
      </c>
      <c r="AC147" s="13">
        <v>45730</v>
      </c>
      <c r="AD147" s="62" t="s">
        <v>543</v>
      </c>
      <c r="AE147" s="62">
        <v>100</v>
      </c>
      <c r="AF147" s="59">
        <v>45384</v>
      </c>
      <c r="AG147" s="30">
        <v>1</v>
      </c>
      <c r="AH147" s="30">
        <v>10</v>
      </c>
      <c r="AI147" s="30">
        <v>1</v>
      </c>
      <c r="AJ147" s="30">
        <v>1</v>
      </c>
      <c r="AK147" s="30">
        <v>1</v>
      </c>
      <c r="AL147" s="56">
        <v>2132</v>
      </c>
      <c r="AM147" s="57"/>
      <c r="AN147" s="57" t="s">
        <v>544</v>
      </c>
      <c r="AO147" s="57" t="s">
        <v>118</v>
      </c>
      <c r="AP147" s="30" t="str">
        <f t="shared" ca="1" si="14"/>
        <v/>
      </c>
    </row>
    <row r="148" spans="1:42" ht="15" customHeight="1">
      <c r="A148" s="22">
        <v>111</v>
      </c>
      <c r="B148" s="58" t="s">
        <v>545</v>
      </c>
      <c r="C148" s="53" t="s">
        <v>546</v>
      </c>
      <c r="D148" s="3"/>
      <c r="E148" s="3">
        <v>33253</v>
      </c>
      <c r="F148" s="3">
        <f t="shared" si="11"/>
        <v>5</v>
      </c>
      <c r="G148" s="3"/>
      <c r="H148" s="3"/>
      <c r="I148" s="54">
        <v>2</v>
      </c>
      <c r="J148" s="55" t="s">
        <v>78</v>
      </c>
      <c r="K148" s="30" t="s">
        <v>103</v>
      </c>
      <c r="L148" s="30" t="s">
        <v>396</v>
      </c>
      <c r="M148" s="30" t="s">
        <v>81</v>
      </c>
      <c r="N148" s="30" t="s">
        <v>81</v>
      </c>
      <c r="O148" s="30" t="s">
        <v>68</v>
      </c>
      <c r="P148" s="30" t="s">
        <v>47</v>
      </c>
      <c r="Q148" s="30" t="s">
        <v>547</v>
      </c>
      <c r="R148" s="30"/>
      <c r="S148" s="30" t="s">
        <v>81</v>
      </c>
      <c r="T148" s="30" t="s">
        <v>84</v>
      </c>
      <c r="U148" s="13"/>
      <c r="V148" s="13" t="str">
        <f t="shared" ca="1" si="1"/>
        <v>CONCLUÍDO</v>
      </c>
      <c r="W148" s="32" t="s">
        <v>106</v>
      </c>
      <c r="X148" s="13">
        <v>45043</v>
      </c>
      <c r="Y148" s="13">
        <f t="shared" si="12"/>
        <v>45223</v>
      </c>
      <c r="Z148" s="17">
        <v>45615</v>
      </c>
      <c r="AA148" s="18" t="str">
        <f t="shared" ca="1" si="13"/>
        <v>CONCLUÍDO</v>
      </c>
      <c r="AB148" s="13">
        <v>45655</v>
      </c>
      <c r="AC148" s="13">
        <v>45615</v>
      </c>
      <c r="AD148" s="30" t="s">
        <v>548</v>
      </c>
      <c r="AE148" s="30">
        <v>50</v>
      </c>
      <c r="AF148" s="59">
        <v>45314</v>
      </c>
      <c r="AG148" s="30">
        <v>1</v>
      </c>
      <c r="AH148" s="30">
        <v>1</v>
      </c>
      <c r="AI148" s="30">
        <v>1</v>
      </c>
      <c r="AJ148" s="30">
        <v>1</v>
      </c>
      <c r="AK148" s="30">
        <v>1</v>
      </c>
      <c r="AL148" s="56" t="s">
        <v>549</v>
      </c>
      <c r="AM148" s="57"/>
      <c r="AN148" s="57" t="s">
        <v>550</v>
      </c>
      <c r="AO148" s="57" t="s">
        <v>118</v>
      </c>
      <c r="AP148" s="30" t="str">
        <f t="shared" ca="1" si="14"/>
        <v/>
      </c>
    </row>
    <row r="149" spans="1:42" ht="15" customHeight="1">
      <c r="A149" s="3">
        <v>330</v>
      </c>
      <c r="B149" s="58" t="s">
        <v>551</v>
      </c>
      <c r="C149" s="53" t="s">
        <v>552</v>
      </c>
      <c r="D149" s="3"/>
      <c r="E149" s="3">
        <v>34988</v>
      </c>
      <c r="F149" s="3">
        <f t="shared" si="11"/>
        <v>65</v>
      </c>
      <c r="G149" s="3"/>
      <c r="H149" s="3"/>
      <c r="I149" s="54">
        <v>1</v>
      </c>
      <c r="J149" s="55" t="s">
        <v>195</v>
      </c>
      <c r="K149" s="30" t="s">
        <v>196</v>
      </c>
      <c r="L149" s="30" t="s">
        <v>529</v>
      </c>
      <c r="M149" s="30" t="s">
        <v>81</v>
      </c>
      <c r="N149" s="30"/>
      <c r="O149" s="30"/>
      <c r="P149" s="30" t="s">
        <v>47</v>
      </c>
      <c r="Q149" s="30"/>
      <c r="R149" s="30"/>
      <c r="S149" s="30"/>
      <c r="T149" s="30" t="s">
        <v>144</v>
      </c>
      <c r="U149" s="13">
        <v>45408</v>
      </c>
      <c r="V149" s="13" t="str">
        <f t="shared" ca="1" si="1"/>
        <v>VENCIDA</v>
      </c>
      <c r="W149" s="35" t="s">
        <v>145</v>
      </c>
      <c r="X149" s="13">
        <v>45380</v>
      </c>
      <c r="Y149" s="13">
        <f t="shared" si="12"/>
        <v>45560</v>
      </c>
      <c r="Z149" s="17">
        <v>45606</v>
      </c>
      <c r="AA149" s="18">
        <f t="shared" ca="1" si="13"/>
        <v>138</v>
      </c>
      <c r="AB149" s="13">
        <v>45655</v>
      </c>
      <c r="AC149" s="13"/>
      <c r="AD149" s="62"/>
      <c r="AE149" s="62"/>
      <c r="AF149" s="13">
        <v>45299</v>
      </c>
      <c r="AG149" s="30"/>
      <c r="AH149" s="30"/>
      <c r="AI149" s="30">
        <v>26</v>
      </c>
      <c r="AJ149" s="30">
        <v>22</v>
      </c>
      <c r="AK149" s="30">
        <v>17</v>
      </c>
      <c r="AL149" s="60" t="s">
        <v>553</v>
      </c>
      <c r="AM149" s="57"/>
      <c r="AN149" s="57" t="s">
        <v>200</v>
      </c>
      <c r="AO149" s="66"/>
      <c r="AP149" s="18">
        <f t="shared" ca="1" si="14"/>
        <v>138</v>
      </c>
    </row>
    <row r="150" spans="1:42" ht="15" customHeight="1">
      <c r="A150" s="22">
        <v>80</v>
      </c>
      <c r="B150" s="58" t="s">
        <v>554</v>
      </c>
      <c r="C150" s="53"/>
      <c r="D150" s="3"/>
      <c r="E150" s="3">
        <v>34988</v>
      </c>
      <c r="F150" s="3">
        <f t="shared" si="11"/>
        <v>137</v>
      </c>
      <c r="G150" s="3"/>
      <c r="H150" s="3"/>
      <c r="I150" s="54">
        <v>1</v>
      </c>
      <c r="J150" s="55" t="s">
        <v>195</v>
      </c>
      <c r="K150" s="30" t="s">
        <v>196</v>
      </c>
      <c r="L150" s="30" t="s">
        <v>529</v>
      </c>
      <c r="M150" s="30" t="s">
        <v>81</v>
      </c>
      <c r="N150" s="30"/>
      <c r="O150" s="30"/>
      <c r="P150" s="30" t="s">
        <v>47</v>
      </c>
      <c r="Q150" s="30"/>
      <c r="R150" s="30"/>
      <c r="S150" s="30"/>
      <c r="T150" s="30" t="s">
        <v>144</v>
      </c>
      <c r="U150" s="13">
        <v>45408</v>
      </c>
      <c r="V150" s="13" t="str">
        <f t="shared" ca="1" si="1"/>
        <v>VENCIDA</v>
      </c>
      <c r="W150" s="35" t="s">
        <v>145</v>
      </c>
      <c r="X150" s="13">
        <v>45380</v>
      </c>
      <c r="Y150" s="13">
        <f t="shared" si="12"/>
        <v>45560</v>
      </c>
      <c r="Z150" s="17">
        <v>45606</v>
      </c>
      <c r="AA150" s="18">
        <f t="shared" ca="1" si="13"/>
        <v>138</v>
      </c>
      <c r="AB150" s="13">
        <v>45623</v>
      </c>
      <c r="AC150" s="13"/>
      <c r="AD150" s="62"/>
      <c r="AE150" s="62"/>
      <c r="AF150" s="13">
        <v>45299</v>
      </c>
      <c r="AG150" s="30">
        <v>137</v>
      </c>
      <c r="AH150" s="30"/>
      <c r="AI150" s="30"/>
      <c r="AJ150" s="30"/>
      <c r="AK150" s="30"/>
      <c r="AL150" s="60" t="s">
        <v>555</v>
      </c>
      <c r="AM150" s="57"/>
      <c r="AN150" s="57" t="s">
        <v>200</v>
      </c>
      <c r="AO150" s="66"/>
      <c r="AP150" s="18">
        <f t="shared" ca="1" si="14"/>
        <v>138</v>
      </c>
    </row>
    <row r="151" spans="1:42" ht="15" customHeight="1">
      <c r="A151" s="22">
        <v>83</v>
      </c>
      <c r="B151" s="58" t="s">
        <v>556</v>
      </c>
      <c r="C151" s="53"/>
      <c r="D151" s="3"/>
      <c r="E151" s="3">
        <v>34988</v>
      </c>
      <c r="F151" s="3">
        <f t="shared" si="11"/>
        <v>13</v>
      </c>
      <c r="G151" s="3"/>
      <c r="H151" s="3"/>
      <c r="I151" s="54">
        <v>1</v>
      </c>
      <c r="J151" s="55" t="s">
        <v>195</v>
      </c>
      <c r="K151" s="30" t="s">
        <v>196</v>
      </c>
      <c r="L151" s="30" t="s">
        <v>529</v>
      </c>
      <c r="M151" s="30" t="s">
        <v>81</v>
      </c>
      <c r="N151" s="30"/>
      <c r="O151" s="30"/>
      <c r="P151" s="30" t="s">
        <v>47</v>
      </c>
      <c r="Q151" s="30"/>
      <c r="R151" s="30"/>
      <c r="S151" s="30"/>
      <c r="T151" s="30" t="s">
        <v>144</v>
      </c>
      <c r="U151" s="13">
        <v>45408</v>
      </c>
      <c r="V151" s="13" t="str">
        <f t="shared" ca="1" si="1"/>
        <v>VENCIDA</v>
      </c>
      <c r="W151" s="35" t="s">
        <v>145</v>
      </c>
      <c r="X151" s="13">
        <v>45380</v>
      </c>
      <c r="Y151" s="13">
        <f t="shared" si="12"/>
        <v>45560</v>
      </c>
      <c r="Z151" s="17">
        <v>45606</v>
      </c>
      <c r="AA151" s="18">
        <f t="shared" ca="1" si="13"/>
        <v>138</v>
      </c>
      <c r="AB151" s="13">
        <v>45623</v>
      </c>
      <c r="AC151" s="13"/>
      <c r="AD151" s="30"/>
      <c r="AE151" s="30"/>
      <c r="AF151" s="13">
        <v>45299</v>
      </c>
      <c r="AG151" s="30">
        <v>13</v>
      </c>
      <c r="AH151" s="30"/>
      <c r="AI151" s="30"/>
      <c r="AJ151" s="30"/>
      <c r="AK151" s="30"/>
      <c r="AL151" s="60"/>
      <c r="AM151" s="57"/>
      <c r="AN151" s="57" t="s">
        <v>200</v>
      </c>
      <c r="AO151" s="66"/>
      <c r="AP151" s="18">
        <f t="shared" ca="1" si="14"/>
        <v>138</v>
      </c>
    </row>
    <row r="152" spans="1:42" ht="15" customHeight="1">
      <c r="A152" s="22">
        <v>339</v>
      </c>
      <c r="B152" s="58" t="s">
        <v>557</v>
      </c>
      <c r="C152" s="53"/>
      <c r="D152" s="3"/>
      <c r="E152" s="3">
        <v>33780</v>
      </c>
      <c r="F152" s="3">
        <f t="shared" si="11"/>
        <v>33</v>
      </c>
      <c r="G152" s="3"/>
      <c r="H152" s="3"/>
      <c r="I152" s="54">
        <v>1</v>
      </c>
      <c r="J152" s="55" t="s">
        <v>195</v>
      </c>
      <c r="K152" s="30" t="s">
        <v>196</v>
      </c>
      <c r="L152" s="30" t="s">
        <v>529</v>
      </c>
      <c r="M152" s="30" t="s">
        <v>81</v>
      </c>
      <c r="N152" s="30"/>
      <c r="O152" s="30"/>
      <c r="P152" s="30" t="s">
        <v>47</v>
      </c>
      <c r="Q152" s="30"/>
      <c r="R152" s="30"/>
      <c r="S152" s="30"/>
      <c r="T152" s="30" t="s">
        <v>144</v>
      </c>
      <c r="U152" s="15">
        <v>45408</v>
      </c>
      <c r="V152" s="13" t="str">
        <f t="shared" ca="1" si="1"/>
        <v>VENCIDA</v>
      </c>
      <c r="W152" s="35" t="s">
        <v>145</v>
      </c>
      <c r="X152" s="15">
        <v>45380</v>
      </c>
      <c r="Y152" s="12">
        <f t="shared" si="12"/>
        <v>45560</v>
      </c>
      <c r="Z152" s="17">
        <v>45606</v>
      </c>
      <c r="AA152" s="18">
        <f t="shared" ca="1" si="13"/>
        <v>138</v>
      </c>
      <c r="AB152" s="13">
        <v>45655</v>
      </c>
      <c r="AC152" s="13"/>
      <c r="AD152" s="30"/>
      <c r="AE152" s="30"/>
      <c r="AF152" s="13">
        <v>45299</v>
      </c>
      <c r="AG152" s="30"/>
      <c r="AH152" s="30"/>
      <c r="AI152" s="30">
        <v>13</v>
      </c>
      <c r="AJ152" s="30">
        <v>13</v>
      </c>
      <c r="AK152" s="30">
        <v>7</v>
      </c>
      <c r="AL152" s="60" t="s">
        <v>558</v>
      </c>
      <c r="AM152" s="57"/>
      <c r="AN152" s="57" t="s">
        <v>200</v>
      </c>
      <c r="AO152" s="66"/>
      <c r="AP152" s="18">
        <f t="shared" ca="1" si="14"/>
        <v>138</v>
      </c>
    </row>
    <row r="153" spans="1:42" ht="15" customHeight="1">
      <c r="A153" s="22">
        <v>346</v>
      </c>
      <c r="B153" s="58" t="s">
        <v>559</v>
      </c>
      <c r="C153" s="53" t="s">
        <v>560</v>
      </c>
      <c r="D153" s="3">
        <v>3</v>
      </c>
      <c r="E153" s="3">
        <v>37383</v>
      </c>
      <c r="F153" s="3">
        <f t="shared" si="11"/>
        <v>80</v>
      </c>
      <c r="G153" s="3"/>
      <c r="H153" s="3"/>
      <c r="I153" s="69">
        <v>2</v>
      </c>
      <c r="J153" s="64" t="s">
        <v>74</v>
      </c>
      <c r="K153" s="30" t="s">
        <v>45</v>
      </c>
      <c r="L153" s="30" t="s">
        <v>330</v>
      </c>
      <c r="M153" s="30" t="s">
        <v>59</v>
      </c>
      <c r="N153" s="30"/>
      <c r="O153" s="30" t="s">
        <v>68</v>
      </c>
      <c r="P153" s="30" t="s">
        <v>47</v>
      </c>
      <c r="Q153" s="30" t="s">
        <v>131</v>
      </c>
      <c r="R153" s="30"/>
      <c r="S153" s="30" t="s">
        <v>63</v>
      </c>
      <c r="T153" s="30" t="s">
        <v>70</v>
      </c>
      <c r="U153" s="13">
        <v>45397</v>
      </c>
      <c r="V153" s="13" t="str">
        <f t="shared" ca="1" si="1"/>
        <v>VENCIDA</v>
      </c>
      <c r="W153" s="14" t="s">
        <v>51</v>
      </c>
      <c r="X153" s="13">
        <v>45345</v>
      </c>
      <c r="Y153" s="13">
        <f t="shared" si="12"/>
        <v>45525</v>
      </c>
      <c r="Z153" s="17">
        <v>45580</v>
      </c>
      <c r="AA153" s="18">
        <f t="shared" ca="1" si="13"/>
        <v>103</v>
      </c>
      <c r="AB153" s="13">
        <v>45655</v>
      </c>
      <c r="AC153" s="13"/>
      <c r="AD153" s="30"/>
      <c r="AE153" s="30"/>
      <c r="AF153" s="59">
        <v>45286</v>
      </c>
      <c r="AG153" s="30"/>
      <c r="AH153" s="30"/>
      <c r="AI153" s="30">
        <v>34</v>
      </c>
      <c r="AJ153" s="30">
        <v>34</v>
      </c>
      <c r="AK153" s="30">
        <v>12</v>
      </c>
      <c r="AL153" s="60" t="s">
        <v>561</v>
      </c>
      <c r="AM153" s="66"/>
      <c r="AN153" s="66"/>
      <c r="AO153" s="57"/>
      <c r="AP153" s="18">
        <f t="shared" ca="1" si="14"/>
        <v>103</v>
      </c>
    </row>
    <row r="154" spans="1:42" ht="15" customHeight="1">
      <c r="A154" s="22">
        <v>112</v>
      </c>
      <c r="B154" s="58" t="s">
        <v>562</v>
      </c>
      <c r="C154" s="53"/>
      <c r="D154" s="3"/>
      <c r="E154" s="3">
        <v>33243</v>
      </c>
      <c r="F154" s="3">
        <f t="shared" si="11"/>
        <v>1</v>
      </c>
      <c r="G154" s="3">
        <v>3</v>
      </c>
      <c r="H154" s="3" t="s">
        <v>563</v>
      </c>
      <c r="I154" s="54">
        <v>3</v>
      </c>
      <c r="J154" s="55" t="s">
        <v>78</v>
      </c>
      <c r="K154" s="30" t="s">
        <v>103</v>
      </c>
      <c r="L154" s="30" t="s">
        <v>396</v>
      </c>
      <c r="M154" s="30" t="s">
        <v>81</v>
      </c>
      <c r="N154" s="30" t="s">
        <v>81</v>
      </c>
      <c r="O154" s="30" t="s">
        <v>68</v>
      </c>
      <c r="P154" s="30" t="s">
        <v>47</v>
      </c>
      <c r="Q154" s="30" t="s">
        <v>289</v>
      </c>
      <c r="R154" s="30"/>
      <c r="S154" s="30" t="s">
        <v>81</v>
      </c>
      <c r="T154" s="30" t="s">
        <v>84</v>
      </c>
      <c r="U154" s="13"/>
      <c r="V154" s="13" t="str">
        <f t="shared" ca="1" si="1"/>
        <v>CONCLUÍDO</v>
      </c>
      <c r="W154" s="32" t="s">
        <v>106</v>
      </c>
      <c r="X154" s="13">
        <v>45043</v>
      </c>
      <c r="Y154" s="13">
        <f t="shared" si="12"/>
        <v>45223</v>
      </c>
      <c r="Z154" s="17">
        <v>45615</v>
      </c>
      <c r="AA154" s="18" t="str">
        <f t="shared" ca="1" si="13"/>
        <v>CONCLUÍDO</v>
      </c>
      <c r="AB154" s="13">
        <v>45664</v>
      </c>
      <c r="AC154" s="13">
        <v>45615</v>
      </c>
      <c r="AD154" s="30" t="s">
        <v>564</v>
      </c>
      <c r="AE154" s="30">
        <v>15</v>
      </c>
      <c r="AF154" s="59">
        <v>45314</v>
      </c>
      <c r="AG154" s="30"/>
      <c r="AH154" s="30">
        <v>1</v>
      </c>
      <c r="AI154" s="30"/>
      <c r="AJ154" s="30"/>
      <c r="AK154" s="30"/>
      <c r="AL154" s="56" t="s">
        <v>565</v>
      </c>
      <c r="AM154" s="57"/>
      <c r="AN154" s="57" t="s">
        <v>566</v>
      </c>
      <c r="AO154" s="57" t="s">
        <v>118</v>
      </c>
      <c r="AP154" s="30" t="str">
        <f t="shared" ca="1" si="14"/>
        <v/>
      </c>
    </row>
    <row r="155" spans="1:42" ht="15" customHeight="1">
      <c r="A155" s="22">
        <v>113</v>
      </c>
      <c r="B155" s="58" t="s">
        <v>567</v>
      </c>
      <c r="C155" s="53"/>
      <c r="D155" s="3"/>
      <c r="E155" s="3">
        <v>33235</v>
      </c>
      <c r="F155" s="3">
        <f t="shared" si="11"/>
        <v>1</v>
      </c>
      <c r="G155" s="3"/>
      <c r="H155" s="3"/>
      <c r="I155" s="54">
        <v>3</v>
      </c>
      <c r="J155" s="55" t="s">
        <v>78</v>
      </c>
      <c r="K155" s="30" t="s">
        <v>103</v>
      </c>
      <c r="L155" s="30" t="s">
        <v>396</v>
      </c>
      <c r="M155" s="30" t="s">
        <v>81</v>
      </c>
      <c r="N155" s="30" t="s">
        <v>81</v>
      </c>
      <c r="O155" s="30" t="s">
        <v>60</v>
      </c>
      <c r="P155" s="3" t="s">
        <v>61</v>
      </c>
      <c r="Q155" s="30" t="s">
        <v>568</v>
      </c>
      <c r="R155" s="30"/>
      <c r="S155" s="30" t="s">
        <v>81</v>
      </c>
      <c r="T155" s="30" t="s">
        <v>84</v>
      </c>
      <c r="U155" s="13"/>
      <c r="V155" s="13" t="str">
        <f t="shared" ca="1" si="1"/>
        <v>CONCLUÍDO</v>
      </c>
      <c r="W155" s="32" t="s">
        <v>106</v>
      </c>
      <c r="X155" s="13">
        <v>44684</v>
      </c>
      <c r="Y155" s="13">
        <f t="shared" si="12"/>
        <v>44864</v>
      </c>
      <c r="Z155" s="17">
        <v>45545</v>
      </c>
      <c r="AA155" s="18" t="str">
        <f t="shared" ca="1" si="13"/>
        <v>CONCLUÍDO</v>
      </c>
      <c r="AB155" s="13">
        <v>45664</v>
      </c>
      <c r="AC155" s="13">
        <v>45545</v>
      </c>
      <c r="AD155" s="30" t="s">
        <v>569</v>
      </c>
      <c r="AE155" s="30">
        <v>20</v>
      </c>
      <c r="AF155" s="59">
        <v>45314</v>
      </c>
      <c r="AG155" s="30"/>
      <c r="AH155" s="30">
        <v>1</v>
      </c>
      <c r="AI155" s="30"/>
      <c r="AJ155" s="30"/>
      <c r="AK155" s="30"/>
      <c r="AL155" s="56" t="s">
        <v>570</v>
      </c>
      <c r="AM155" s="57"/>
      <c r="AN155" s="57" t="s">
        <v>571</v>
      </c>
      <c r="AO155" s="57" t="s">
        <v>118</v>
      </c>
      <c r="AP155" s="30" t="str">
        <f t="shared" ca="1" si="14"/>
        <v/>
      </c>
    </row>
    <row r="156" spans="1:42" ht="15" customHeight="1">
      <c r="A156" s="22">
        <v>79</v>
      </c>
      <c r="B156" s="58" t="s">
        <v>572</v>
      </c>
      <c r="C156" s="53" t="s">
        <v>573</v>
      </c>
      <c r="D156" s="3"/>
      <c r="E156" s="3">
        <v>40582</v>
      </c>
      <c r="F156" s="3">
        <f t="shared" si="11"/>
        <v>64</v>
      </c>
      <c r="G156" s="3"/>
      <c r="H156" s="3"/>
      <c r="I156" s="54">
        <v>1</v>
      </c>
      <c r="J156" s="55" t="s">
        <v>195</v>
      </c>
      <c r="K156" s="30" t="s">
        <v>196</v>
      </c>
      <c r="L156" s="30" t="s">
        <v>529</v>
      </c>
      <c r="M156" s="30" t="s">
        <v>81</v>
      </c>
      <c r="N156" s="30"/>
      <c r="O156" s="30"/>
      <c r="P156" s="30" t="s">
        <v>47</v>
      </c>
      <c r="Q156" s="30"/>
      <c r="R156" s="30"/>
      <c r="S156" s="30"/>
      <c r="T156" s="30" t="s">
        <v>144</v>
      </c>
      <c r="U156" s="13">
        <v>45408</v>
      </c>
      <c r="V156" s="13" t="str">
        <f t="shared" ca="1" si="1"/>
        <v>VENCIDA</v>
      </c>
      <c r="W156" s="35" t="s">
        <v>145</v>
      </c>
      <c r="X156" s="13">
        <v>45380</v>
      </c>
      <c r="Y156" s="13">
        <f t="shared" si="12"/>
        <v>45560</v>
      </c>
      <c r="Z156" s="17">
        <v>45606</v>
      </c>
      <c r="AA156" s="18">
        <f t="shared" ca="1" si="13"/>
        <v>138</v>
      </c>
      <c r="AB156" s="13">
        <v>45623</v>
      </c>
      <c r="AC156" s="13"/>
      <c r="AD156" s="62"/>
      <c r="AE156" s="62"/>
      <c r="AF156" s="13">
        <v>45299</v>
      </c>
      <c r="AG156" s="30">
        <v>64</v>
      </c>
      <c r="AH156" s="30"/>
      <c r="AI156" s="30"/>
      <c r="AJ156" s="30"/>
      <c r="AK156" s="30"/>
      <c r="AL156" s="60"/>
      <c r="AM156" s="57"/>
      <c r="AN156" s="57" t="s">
        <v>574</v>
      </c>
      <c r="AO156" s="30"/>
      <c r="AP156" s="18">
        <f t="shared" ca="1" si="14"/>
        <v>138</v>
      </c>
    </row>
    <row r="157" spans="1:42" ht="15" customHeight="1">
      <c r="A157" s="22">
        <v>819</v>
      </c>
      <c r="B157" s="58" t="s">
        <v>575</v>
      </c>
      <c r="C157" s="53" t="s">
        <v>576</v>
      </c>
      <c r="D157" s="3">
        <v>3</v>
      </c>
      <c r="E157" s="3">
        <v>37997</v>
      </c>
      <c r="F157" s="3">
        <f t="shared" si="11"/>
        <v>70</v>
      </c>
      <c r="G157" s="3"/>
      <c r="H157" s="3"/>
      <c r="I157" s="54">
        <v>1</v>
      </c>
      <c r="J157" s="55" t="s">
        <v>195</v>
      </c>
      <c r="K157" s="30" t="s">
        <v>196</v>
      </c>
      <c r="L157" s="30" t="s">
        <v>330</v>
      </c>
      <c r="M157" s="30" t="s">
        <v>81</v>
      </c>
      <c r="N157" s="30"/>
      <c r="O157" s="30"/>
      <c r="P157" s="30" t="s">
        <v>47</v>
      </c>
      <c r="Q157" s="30"/>
      <c r="R157" s="30"/>
      <c r="S157" s="30"/>
      <c r="T157" s="30" t="s">
        <v>144</v>
      </c>
      <c r="U157" s="13">
        <v>45408</v>
      </c>
      <c r="V157" s="13" t="str">
        <f t="shared" ca="1" si="1"/>
        <v>VENCIDA</v>
      </c>
      <c r="W157" s="35" t="s">
        <v>145</v>
      </c>
      <c r="X157" s="13">
        <v>45380</v>
      </c>
      <c r="Y157" s="13">
        <f t="shared" si="12"/>
        <v>45560</v>
      </c>
      <c r="Z157" s="17">
        <v>45606</v>
      </c>
      <c r="AA157" s="18">
        <f t="shared" ca="1" si="13"/>
        <v>138</v>
      </c>
      <c r="AB157" s="13">
        <v>45655</v>
      </c>
      <c r="AC157" s="13"/>
      <c r="AD157" s="30"/>
      <c r="AE157" s="62"/>
      <c r="AF157" s="13">
        <v>45299</v>
      </c>
      <c r="AG157" s="30"/>
      <c r="AH157" s="30"/>
      <c r="AI157" s="30">
        <v>20</v>
      </c>
      <c r="AJ157" s="30">
        <v>20</v>
      </c>
      <c r="AK157" s="30">
        <v>30</v>
      </c>
      <c r="AL157" s="60" t="s">
        <v>577</v>
      </c>
      <c r="AM157" s="66"/>
      <c r="AN157" s="57" t="s">
        <v>578</v>
      </c>
      <c r="AO157" s="66"/>
      <c r="AP157" s="18">
        <f t="shared" ca="1" si="14"/>
        <v>138</v>
      </c>
    </row>
    <row r="158" spans="1:42" ht="15" customHeight="1">
      <c r="A158" s="22">
        <v>351</v>
      </c>
      <c r="B158" s="58" t="s">
        <v>579</v>
      </c>
      <c r="C158" s="53"/>
      <c r="D158" s="3"/>
      <c r="E158" s="3">
        <v>39153</v>
      </c>
      <c r="F158" s="3">
        <f t="shared" si="11"/>
        <v>12</v>
      </c>
      <c r="G158" s="3"/>
      <c r="H158" s="3"/>
      <c r="I158" s="54">
        <v>1</v>
      </c>
      <c r="J158" s="55" t="s">
        <v>195</v>
      </c>
      <c r="K158" s="30" t="s">
        <v>196</v>
      </c>
      <c r="L158" s="30" t="s">
        <v>529</v>
      </c>
      <c r="M158" s="30" t="s">
        <v>81</v>
      </c>
      <c r="N158" s="30"/>
      <c r="O158" s="30"/>
      <c r="P158" s="30" t="s">
        <v>47</v>
      </c>
      <c r="Q158" s="30"/>
      <c r="R158" s="30"/>
      <c r="S158" s="30"/>
      <c r="T158" s="30" t="s">
        <v>144</v>
      </c>
      <c r="U158" s="13">
        <v>45408</v>
      </c>
      <c r="V158" s="13" t="str">
        <f t="shared" ca="1" si="1"/>
        <v>VENCIDA</v>
      </c>
      <c r="W158" s="35" t="s">
        <v>145</v>
      </c>
      <c r="X158" s="13">
        <v>45380</v>
      </c>
      <c r="Y158" s="13">
        <f t="shared" si="12"/>
        <v>45560</v>
      </c>
      <c r="Z158" s="17">
        <v>45606</v>
      </c>
      <c r="AA158" s="18">
        <f t="shared" ca="1" si="13"/>
        <v>138</v>
      </c>
      <c r="AB158" s="13">
        <v>45655</v>
      </c>
      <c r="AC158" s="13"/>
      <c r="AD158" s="30"/>
      <c r="AE158" s="30"/>
      <c r="AF158" s="13">
        <v>45299</v>
      </c>
      <c r="AG158" s="30"/>
      <c r="AH158" s="30"/>
      <c r="AI158" s="30">
        <v>2</v>
      </c>
      <c r="AJ158" s="30">
        <v>8</v>
      </c>
      <c r="AK158" s="30">
        <v>2</v>
      </c>
      <c r="AL158" s="60" t="s">
        <v>580</v>
      </c>
      <c r="AM158" s="57"/>
      <c r="AN158" s="57" t="s">
        <v>200</v>
      </c>
      <c r="AO158" s="57"/>
      <c r="AP158" s="18">
        <f t="shared" ca="1" si="14"/>
        <v>138</v>
      </c>
    </row>
    <row r="159" spans="1:42" ht="15" customHeight="1">
      <c r="A159" s="22">
        <v>823</v>
      </c>
      <c r="B159" s="58" t="s">
        <v>581</v>
      </c>
      <c r="C159" s="53"/>
      <c r="D159" s="3"/>
      <c r="E159" s="3">
        <v>40104</v>
      </c>
      <c r="F159" s="3">
        <f t="shared" si="11"/>
        <v>60</v>
      </c>
      <c r="G159" s="3"/>
      <c r="H159" s="3"/>
      <c r="I159" s="54">
        <v>1</v>
      </c>
      <c r="J159" s="55" t="s">
        <v>195</v>
      </c>
      <c r="K159" s="30" t="s">
        <v>196</v>
      </c>
      <c r="L159" s="30" t="s">
        <v>529</v>
      </c>
      <c r="M159" s="30" t="s">
        <v>81</v>
      </c>
      <c r="N159" s="30"/>
      <c r="O159" s="30"/>
      <c r="P159" s="30" t="s">
        <v>47</v>
      </c>
      <c r="Q159" s="30"/>
      <c r="R159" s="30"/>
      <c r="S159" s="10"/>
      <c r="T159" s="30" t="s">
        <v>144</v>
      </c>
      <c r="U159" s="15">
        <v>45408</v>
      </c>
      <c r="V159" s="13" t="str">
        <f t="shared" ca="1" si="1"/>
        <v>VENCIDA</v>
      </c>
      <c r="W159" s="35" t="s">
        <v>145</v>
      </c>
      <c r="X159" s="13">
        <v>45380</v>
      </c>
      <c r="Y159" s="13">
        <f t="shared" si="12"/>
        <v>45560</v>
      </c>
      <c r="Z159" s="17">
        <v>45606</v>
      </c>
      <c r="AA159" s="18">
        <f t="shared" ca="1" si="13"/>
        <v>138</v>
      </c>
      <c r="AB159" s="13">
        <v>45655</v>
      </c>
      <c r="AC159" s="13"/>
      <c r="AD159" s="62"/>
      <c r="AE159" s="62"/>
      <c r="AF159" s="12">
        <v>45299</v>
      </c>
      <c r="AG159" s="30">
        <v>12</v>
      </c>
      <c r="AH159" s="30"/>
      <c r="AI159" s="30">
        <v>15</v>
      </c>
      <c r="AJ159" s="30">
        <v>18</v>
      </c>
      <c r="AK159" s="30">
        <v>15</v>
      </c>
      <c r="AL159" s="57" t="s">
        <v>582</v>
      </c>
      <c r="AM159" s="60"/>
      <c r="AN159" s="57" t="s">
        <v>200</v>
      </c>
      <c r="AO159" s="66"/>
      <c r="AP159" s="18">
        <f t="shared" ca="1" si="14"/>
        <v>138</v>
      </c>
    </row>
    <row r="160" spans="1:42" ht="15" customHeight="1">
      <c r="A160" s="22">
        <v>1289</v>
      </c>
      <c r="B160" s="58" t="s">
        <v>583</v>
      </c>
      <c r="C160" s="53" t="s">
        <v>584</v>
      </c>
      <c r="D160" s="3"/>
      <c r="E160" s="3">
        <v>36375</v>
      </c>
      <c r="F160" s="3">
        <f t="shared" si="11"/>
        <v>9</v>
      </c>
      <c r="G160" s="3"/>
      <c r="H160" s="3"/>
      <c r="I160" s="54">
        <v>2</v>
      </c>
      <c r="J160" s="67" t="s">
        <v>59</v>
      </c>
      <c r="K160" s="30" t="s">
        <v>151</v>
      </c>
      <c r="L160" s="30" t="s">
        <v>152</v>
      </c>
      <c r="M160" s="30" t="s">
        <v>59</v>
      </c>
      <c r="N160" s="30"/>
      <c r="O160" s="30" t="s">
        <v>68</v>
      </c>
      <c r="P160" s="30" t="s">
        <v>47</v>
      </c>
      <c r="Q160" s="30" t="s">
        <v>153</v>
      </c>
      <c r="R160" s="30"/>
      <c r="S160" s="10" t="s">
        <v>59</v>
      </c>
      <c r="T160" s="30" t="s">
        <v>64</v>
      </c>
      <c r="U160" s="15">
        <v>45397</v>
      </c>
      <c r="V160" s="13" t="str">
        <f t="shared" ca="1" si="1"/>
        <v>VENCIDA</v>
      </c>
      <c r="W160" s="14" t="s">
        <v>51</v>
      </c>
      <c r="X160" s="13">
        <v>45323</v>
      </c>
      <c r="Y160" s="13">
        <f t="shared" si="12"/>
        <v>45503</v>
      </c>
      <c r="Z160" s="17">
        <v>45576</v>
      </c>
      <c r="AA160" s="18">
        <f t="shared" ca="1" si="13"/>
        <v>81</v>
      </c>
      <c r="AB160" s="13">
        <v>45655</v>
      </c>
      <c r="AC160" s="13"/>
      <c r="AD160" s="30"/>
      <c r="AE160" s="30"/>
      <c r="AF160" s="25">
        <v>45391</v>
      </c>
      <c r="AG160" s="30"/>
      <c r="AH160" s="30"/>
      <c r="AI160" s="30">
        <v>3</v>
      </c>
      <c r="AJ160" s="30">
        <v>3</v>
      </c>
      <c r="AK160" s="30">
        <v>3</v>
      </c>
      <c r="AL160" s="60" t="s">
        <v>585</v>
      </c>
      <c r="AM160" s="66"/>
      <c r="AN160" s="66"/>
      <c r="AO160" s="66"/>
      <c r="AP160" s="18">
        <f t="shared" ca="1" si="14"/>
        <v>81</v>
      </c>
    </row>
    <row r="161" spans="1:42" ht="15" customHeight="1">
      <c r="A161" s="22">
        <v>352</v>
      </c>
      <c r="B161" s="58" t="s">
        <v>586</v>
      </c>
      <c r="C161" s="53" t="s">
        <v>587</v>
      </c>
      <c r="D161" s="3"/>
      <c r="E161" s="3">
        <v>61</v>
      </c>
      <c r="F161" s="3">
        <f t="shared" si="11"/>
        <v>9</v>
      </c>
      <c r="G161" s="3"/>
      <c r="H161" s="3"/>
      <c r="I161" s="54">
        <v>2</v>
      </c>
      <c r="J161" s="67" t="s">
        <v>59</v>
      </c>
      <c r="K161" s="30" t="s">
        <v>151</v>
      </c>
      <c r="L161" s="30" t="s">
        <v>152</v>
      </c>
      <c r="M161" s="30" t="s">
        <v>59</v>
      </c>
      <c r="N161" s="30"/>
      <c r="O161" s="30" t="s">
        <v>68</v>
      </c>
      <c r="P161" s="30" t="s">
        <v>47</v>
      </c>
      <c r="Q161" s="30" t="s">
        <v>153</v>
      </c>
      <c r="R161" s="30"/>
      <c r="S161" s="10" t="s">
        <v>59</v>
      </c>
      <c r="T161" s="30" t="s">
        <v>64</v>
      </c>
      <c r="U161" s="15">
        <v>45397</v>
      </c>
      <c r="V161" s="13" t="str">
        <f t="shared" ca="1" si="1"/>
        <v>VENCIDA</v>
      </c>
      <c r="W161" s="14" t="s">
        <v>51</v>
      </c>
      <c r="X161" s="13">
        <v>45323</v>
      </c>
      <c r="Y161" s="13">
        <f t="shared" si="12"/>
        <v>45503</v>
      </c>
      <c r="Z161" s="17">
        <v>45576</v>
      </c>
      <c r="AA161" s="18">
        <f t="shared" ca="1" si="13"/>
        <v>81</v>
      </c>
      <c r="AB161" s="13">
        <v>45655</v>
      </c>
      <c r="AC161" s="13"/>
      <c r="AD161" s="62"/>
      <c r="AE161" s="62"/>
      <c r="AF161" s="25">
        <v>45391</v>
      </c>
      <c r="AG161" s="30"/>
      <c r="AH161" s="30"/>
      <c r="AI161" s="30">
        <v>3</v>
      </c>
      <c r="AJ161" s="30">
        <v>3</v>
      </c>
      <c r="AK161" s="30">
        <v>3</v>
      </c>
      <c r="AL161" s="60" t="s">
        <v>588</v>
      </c>
      <c r="AM161" s="66"/>
      <c r="AN161" s="66"/>
      <c r="AO161" s="66"/>
      <c r="AP161" s="18">
        <f t="shared" ca="1" si="14"/>
        <v>81</v>
      </c>
    </row>
    <row r="162" spans="1:42" ht="15" customHeight="1">
      <c r="A162" s="22">
        <v>706</v>
      </c>
      <c r="B162" s="58" t="s">
        <v>589</v>
      </c>
      <c r="C162" s="53" t="s">
        <v>590</v>
      </c>
      <c r="D162" s="3"/>
      <c r="E162" s="3">
        <v>62</v>
      </c>
      <c r="F162" s="3">
        <f t="shared" si="11"/>
        <v>9</v>
      </c>
      <c r="G162" s="3"/>
      <c r="H162" s="3"/>
      <c r="I162" s="54">
        <v>2</v>
      </c>
      <c r="J162" s="67" t="s">
        <v>59</v>
      </c>
      <c r="K162" s="30" t="s">
        <v>151</v>
      </c>
      <c r="L162" s="30" t="s">
        <v>152</v>
      </c>
      <c r="M162" s="30" t="s">
        <v>59</v>
      </c>
      <c r="N162" s="30"/>
      <c r="O162" s="30" t="s">
        <v>68</v>
      </c>
      <c r="P162" s="30" t="s">
        <v>47</v>
      </c>
      <c r="Q162" s="30" t="s">
        <v>153</v>
      </c>
      <c r="R162" s="30"/>
      <c r="S162" s="10" t="s">
        <v>59</v>
      </c>
      <c r="T162" s="30" t="s">
        <v>64</v>
      </c>
      <c r="U162" s="15">
        <v>45397</v>
      </c>
      <c r="V162" s="13" t="str">
        <f t="shared" ca="1" si="1"/>
        <v>VENCIDA</v>
      </c>
      <c r="W162" s="14" t="s">
        <v>51</v>
      </c>
      <c r="X162" s="13">
        <v>45323</v>
      </c>
      <c r="Y162" s="13">
        <f t="shared" si="12"/>
        <v>45503</v>
      </c>
      <c r="Z162" s="17">
        <v>45576</v>
      </c>
      <c r="AA162" s="18">
        <f t="shared" ca="1" si="13"/>
        <v>81</v>
      </c>
      <c r="AB162" s="13">
        <v>45655</v>
      </c>
      <c r="AC162" s="13"/>
      <c r="AD162" s="62"/>
      <c r="AE162" s="62"/>
      <c r="AF162" s="25">
        <v>45391</v>
      </c>
      <c r="AG162" s="30"/>
      <c r="AH162" s="30"/>
      <c r="AI162" s="30">
        <v>3</v>
      </c>
      <c r="AJ162" s="30">
        <v>3</v>
      </c>
      <c r="AK162" s="30">
        <v>3</v>
      </c>
      <c r="AL162" s="60" t="s">
        <v>591</v>
      </c>
      <c r="AM162" s="66"/>
      <c r="AN162" s="66"/>
      <c r="AO162" s="66"/>
      <c r="AP162" s="18">
        <f t="shared" ca="1" si="14"/>
        <v>81</v>
      </c>
    </row>
    <row r="163" spans="1:42" ht="15" customHeight="1">
      <c r="A163" s="22">
        <v>1125</v>
      </c>
      <c r="B163" s="58" t="s">
        <v>592</v>
      </c>
      <c r="C163" s="53" t="s">
        <v>593</v>
      </c>
      <c r="D163" s="3"/>
      <c r="E163" s="3">
        <v>36374</v>
      </c>
      <c r="F163" s="3">
        <f t="shared" si="11"/>
        <v>9</v>
      </c>
      <c r="G163" s="3"/>
      <c r="H163" s="3"/>
      <c r="I163" s="54">
        <v>2</v>
      </c>
      <c r="J163" s="67" t="s">
        <v>59</v>
      </c>
      <c r="K163" s="30" t="s">
        <v>151</v>
      </c>
      <c r="L163" s="30" t="s">
        <v>152</v>
      </c>
      <c r="M163" s="30" t="s">
        <v>59</v>
      </c>
      <c r="N163" s="30"/>
      <c r="O163" s="30" t="s">
        <v>68</v>
      </c>
      <c r="P163" s="30" t="s">
        <v>47</v>
      </c>
      <c r="Q163" s="30" t="s">
        <v>153</v>
      </c>
      <c r="R163" s="30"/>
      <c r="S163" s="10" t="s">
        <v>59</v>
      </c>
      <c r="T163" s="30" t="s">
        <v>64</v>
      </c>
      <c r="U163" s="15">
        <v>45397</v>
      </c>
      <c r="V163" s="13" t="str">
        <f t="shared" ca="1" si="1"/>
        <v>VENCIDA</v>
      </c>
      <c r="W163" s="14" t="s">
        <v>51</v>
      </c>
      <c r="X163" s="13">
        <v>45323</v>
      </c>
      <c r="Y163" s="13">
        <f t="shared" si="12"/>
        <v>45503</v>
      </c>
      <c r="Z163" s="17">
        <v>45576</v>
      </c>
      <c r="AA163" s="18">
        <f t="shared" ca="1" si="13"/>
        <v>81</v>
      </c>
      <c r="AB163" s="13">
        <v>45655</v>
      </c>
      <c r="AC163" s="13"/>
      <c r="AD163" s="62"/>
      <c r="AE163" s="62"/>
      <c r="AF163" s="25">
        <v>45391</v>
      </c>
      <c r="AG163" s="30"/>
      <c r="AH163" s="30"/>
      <c r="AI163" s="30">
        <v>3</v>
      </c>
      <c r="AJ163" s="30">
        <v>3</v>
      </c>
      <c r="AK163" s="30">
        <v>3</v>
      </c>
      <c r="AL163" s="60" t="s">
        <v>594</v>
      </c>
      <c r="AM163" s="66"/>
      <c r="AN163" s="66"/>
      <c r="AO163" s="66"/>
      <c r="AP163" s="18">
        <f t="shared" ca="1" si="14"/>
        <v>81</v>
      </c>
    </row>
    <row r="164" spans="1:42" ht="15" customHeight="1">
      <c r="A164" s="22">
        <v>1119</v>
      </c>
      <c r="B164" s="58" t="s">
        <v>595</v>
      </c>
      <c r="C164" s="53" t="s">
        <v>596</v>
      </c>
      <c r="D164" s="3"/>
      <c r="E164" s="3">
        <v>68</v>
      </c>
      <c r="F164" s="3">
        <f t="shared" si="11"/>
        <v>9</v>
      </c>
      <c r="G164" s="3"/>
      <c r="H164" s="3"/>
      <c r="I164" s="54">
        <v>2</v>
      </c>
      <c r="J164" s="67" t="s">
        <v>59</v>
      </c>
      <c r="K164" s="30" t="s">
        <v>151</v>
      </c>
      <c r="L164" s="30" t="s">
        <v>152</v>
      </c>
      <c r="M164" s="30" t="s">
        <v>59</v>
      </c>
      <c r="N164" s="30"/>
      <c r="O164" s="30" t="s">
        <v>68</v>
      </c>
      <c r="P164" s="30" t="s">
        <v>47</v>
      </c>
      <c r="Q164" s="30" t="s">
        <v>153</v>
      </c>
      <c r="R164" s="30"/>
      <c r="S164" s="10" t="s">
        <v>59</v>
      </c>
      <c r="T164" s="30" t="s">
        <v>64</v>
      </c>
      <c r="U164" s="15">
        <v>45397</v>
      </c>
      <c r="V164" s="13" t="str">
        <f t="shared" ca="1" si="1"/>
        <v>VENCIDA</v>
      </c>
      <c r="W164" s="14" t="s">
        <v>51</v>
      </c>
      <c r="X164" s="13">
        <v>45323</v>
      </c>
      <c r="Y164" s="13">
        <f t="shared" si="12"/>
        <v>45503</v>
      </c>
      <c r="Z164" s="17">
        <v>45576</v>
      </c>
      <c r="AA164" s="18">
        <f t="shared" ca="1" si="13"/>
        <v>81</v>
      </c>
      <c r="AB164" s="13">
        <v>45655</v>
      </c>
      <c r="AC164" s="13"/>
      <c r="AD164" s="13"/>
      <c r="AE164" s="13"/>
      <c r="AF164" s="25">
        <v>45391</v>
      </c>
      <c r="AG164" s="30"/>
      <c r="AH164" s="30"/>
      <c r="AI164" s="30">
        <v>3</v>
      </c>
      <c r="AJ164" s="30">
        <v>3</v>
      </c>
      <c r="AK164" s="30">
        <v>3</v>
      </c>
      <c r="AL164" s="60" t="s">
        <v>597</v>
      </c>
      <c r="AM164" s="66"/>
      <c r="AN164" s="66"/>
      <c r="AO164" s="30"/>
      <c r="AP164" s="18">
        <f t="shared" ca="1" si="14"/>
        <v>81</v>
      </c>
    </row>
    <row r="165" spans="1:42" ht="15" customHeight="1">
      <c r="A165" s="22">
        <v>354</v>
      </c>
      <c r="B165" s="58" t="s">
        <v>598</v>
      </c>
      <c r="C165" s="93" t="s">
        <v>599</v>
      </c>
      <c r="D165" s="3"/>
      <c r="E165" s="3">
        <v>63</v>
      </c>
      <c r="F165" s="3">
        <f t="shared" si="11"/>
        <v>9</v>
      </c>
      <c r="G165" s="3"/>
      <c r="H165" s="3"/>
      <c r="I165" s="54">
        <v>2</v>
      </c>
      <c r="J165" s="67" t="s">
        <v>59</v>
      </c>
      <c r="K165" s="30" t="s">
        <v>151</v>
      </c>
      <c r="L165" s="30" t="s">
        <v>152</v>
      </c>
      <c r="M165" s="30" t="s">
        <v>59</v>
      </c>
      <c r="N165" s="30"/>
      <c r="O165" s="30" t="s">
        <v>68</v>
      </c>
      <c r="P165" s="30" t="s">
        <v>47</v>
      </c>
      <c r="Q165" s="30" t="s">
        <v>153</v>
      </c>
      <c r="R165" s="30"/>
      <c r="S165" s="10" t="s">
        <v>59</v>
      </c>
      <c r="T165" s="30" t="s">
        <v>64</v>
      </c>
      <c r="U165" s="15">
        <v>45397</v>
      </c>
      <c r="V165" s="13" t="str">
        <f t="shared" ca="1" si="1"/>
        <v>VENCIDA</v>
      </c>
      <c r="W165" s="14" t="s">
        <v>51</v>
      </c>
      <c r="X165" s="13">
        <v>45323</v>
      </c>
      <c r="Y165" s="13">
        <f t="shared" si="12"/>
        <v>45503</v>
      </c>
      <c r="Z165" s="17">
        <v>45576</v>
      </c>
      <c r="AA165" s="18">
        <f t="shared" ca="1" si="13"/>
        <v>81</v>
      </c>
      <c r="AB165" s="13">
        <v>45655</v>
      </c>
      <c r="AC165" s="13"/>
      <c r="AD165" s="62"/>
      <c r="AE165" s="62"/>
      <c r="AF165" s="25">
        <v>45391</v>
      </c>
      <c r="AG165" s="30"/>
      <c r="AH165" s="30"/>
      <c r="AI165" s="30">
        <v>3</v>
      </c>
      <c r="AJ165" s="30">
        <v>3</v>
      </c>
      <c r="AK165" s="30">
        <v>3</v>
      </c>
      <c r="AL165" s="60" t="s">
        <v>600</v>
      </c>
      <c r="AM165" s="66"/>
      <c r="AN165" s="66"/>
      <c r="AO165" s="66"/>
      <c r="AP165" s="18">
        <f t="shared" ca="1" si="14"/>
        <v>81</v>
      </c>
    </row>
    <row r="166" spans="1:42" ht="15" customHeight="1">
      <c r="A166" s="22">
        <v>824</v>
      </c>
      <c r="B166" s="58" t="s">
        <v>601</v>
      </c>
      <c r="C166" s="53" t="s">
        <v>602</v>
      </c>
      <c r="D166" s="3"/>
      <c r="E166" s="3">
        <v>90</v>
      </c>
      <c r="F166" s="3">
        <f t="shared" si="11"/>
        <v>16</v>
      </c>
      <c r="G166" s="3"/>
      <c r="H166" s="3"/>
      <c r="I166" s="54">
        <v>2</v>
      </c>
      <c r="J166" s="67" t="s">
        <v>59</v>
      </c>
      <c r="K166" s="30" t="s">
        <v>151</v>
      </c>
      <c r="L166" s="30" t="s">
        <v>152</v>
      </c>
      <c r="M166" s="30" t="s">
        <v>59</v>
      </c>
      <c r="N166" s="30"/>
      <c r="O166" s="30" t="s">
        <v>68</v>
      </c>
      <c r="P166" s="30" t="s">
        <v>47</v>
      </c>
      <c r="Q166" s="30" t="s">
        <v>153</v>
      </c>
      <c r="R166" s="30"/>
      <c r="S166" s="10" t="s">
        <v>59</v>
      </c>
      <c r="T166" s="30" t="s">
        <v>64</v>
      </c>
      <c r="U166" s="15">
        <v>45397</v>
      </c>
      <c r="V166" s="13" t="str">
        <f t="shared" ca="1" si="1"/>
        <v>VENCIDA</v>
      </c>
      <c r="W166" s="14" t="s">
        <v>51</v>
      </c>
      <c r="X166" s="13">
        <v>45323</v>
      </c>
      <c r="Y166" s="13">
        <f t="shared" si="12"/>
        <v>45503</v>
      </c>
      <c r="Z166" s="17">
        <v>45576</v>
      </c>
      <c r="AA166" s="18">
        <f t="shared" ca="1" si="13"/>
        <v>81</v>
      </c>
      <c r="AB166" s="13">
        <v>45655</v>
      </c>
      <c r="AC166" s="13"/>
      <c r="AD166" s="30"/>
      <c r="AE166" s="62"/>
      <c r="AF166" s="25">
        <v>45391</v>
      </c>
      <c r="AG166" s="30"/>
      <c r="AH166" s="30"/>
      <c r="AI166" s="30">
        <v>10</v>
      </c>
      <c r="AJ166" s="30">
        <v>3</v>
      </c>
      <c r="AK166" s="30">
        <v>3</v>
      </c>
      <c r="AL166" s="60" t="s">
        <v>603</v>
      </c>
      <c r="AM166" s="66"/>
      <c r="AN166" s="66"/>
      <c r="AO166" s="66"/>
      <c r="AP166" s="18">
        <f t="shared" ca="1" si="14"/>
        <v>81</v>
      </c>
    </row>
    <row r="167" spans="1:42" ht="15" customHeight="1">
      <c r="A167" s="22">
        <v>826</v>
      </c>
      <c r="B167" s="58" t="s">
        <v>604</v>
      </c>
      <c r="C167" s="53" t="s">
        <v>605</v>
      </c>
      <c r="D167" s="3"/>
      <c r="E167" s="3">
        <v>11427</v>
      </c>
      <c r="F167" s="3">
        <f t="shared" si="11"/>
        <v>18</v>
      </c>
      <c r="G167" s="3">
        <v>1085</v>
      </c>
      <c r="H167" s="3" t="s">
        <v>150</v>
      </c>
      <c r="I167" s="54">
        <v>2</v>
      </c>
      <c r="J167" s="67" t="s">
        <v>59</v>
      </c>
      <c r="K167" s="30" t="s">
        <v>151</v>
      </c>
      <c r="L167" s="30" t="s">
        <v>152</v>
      </c>
      <c r="M167" s="30" t="s">
        <v>59</v>
      </c>
      <c r="N167" s="30"/>
      <c r="O167" s="30" t="s">
        <v>68</v>
      </c>
      <c r="P167" s="30" t="s">
        <v>47</v>
      </c>
      <c r="Q167" s="30" t="s">
        <v>153</v>
      </c>
      <c r="R167" s="30"/>
      <c r="S167" s="10" t="s">
        <v>59</v>
      </c>
      <c r="T167" s="30" t="s">
        <v>64</v>
      </c>
      <c r="U167" s="15">
        <v>45397</v>
      </c>
      <c r="V167" s="13" t="str">
        <f t="shared" ca="1" si="1"/>
        <v>VENCIDA</v>
      </c>
      <c r="W167" s="14" t="s">
        <v>51</v>
      </c>
      <c r="X167" s="13">
        <v>45323</v>
      </c>
      <c r="Y167" s="13">
        <f t="shared" si="12"/>
        <v>45503</v>
      </c>
      <c r="Z167" s="17">
        <v>45576</v>
      </c>
      <c r="AA167" s="18">
        <f t="shared" ca="1" si="13"/>
        <v>81</v>
      </c>
      <c r="AB167" s="13">
        <v>45655</v>
      </c>
      <c r="AC167" s="13"/>
      <c r="AD167" s="62"/>
      <c r="AE167" s="62"/>
      <c r="AF167" s="25">
        <v>45391</v>
      </c>
      <c r="AG167" s="30"/>
      <c r="AH167" s="30"/>
      <c r="AI167" s="30">
        <v>6</v>
      </c>
      <c r="AJ167" s="30">
        <v>6</v>
      </c>
      <c r="AK167" s="30">
        <v>6</v>
      </c>
      <c r="AL167" s="60" t="s">
        <v>606</v>
      </c>
      <c r="AM167" s="66"/>
      <c r="AN167" s="66"/>
      <c r="AO167" s="30"/>
      <c r="AP167" s="18">
        <f t="shared" ca="1" si="14"/>
        <v>81</v>
      </c>
    </row>
    <row r="168" spans="1:42" ht="15" customHeight="1">
      <c r="A168" s="22">
        <v>355</v>
      </c>
      <c r="B168" s="58" t="s">
        <v>607</v>
      </c>
      <c r="C168" s="53" t="s">
        <v>608</v>
      </c>
      <c r="D168" s="3"/>
      <c r="E168" s="3">
        <v>47955</v>
      </c>
      <c r="F168" s="3">
        <f t="shared" si="11"/>
        <v>6</v>
      </c>
      <c r="G168" s="3"/>
      <c r="H168" s="3"/>
      <c r="I168" s="54">
        <v>2</v>
      </c>
      <c r="J168" s="67" t="s">
        <v>59</v>
      </c>
      <c r="K168" s="30" t="s">
        <v>151</v>
      </c>
      <c r="L168" s="30" t="s">
        <v>152</v>
      </c>
      <c r="M168" s="30" t="s">
        <v>59</v>
      </c>
      <c r="N168" s="30"/>
      <c r="O168" s="30" t="s">
        <v>68</v>
      </c>
      <c r="P168" s="30" t="s">
        <v>47</v>
      </c>
      <c r="Q168" s="30" t="s">
        <v>153</v>
      </c>
      <c r="R168" s="30"/>
      <c r="S168" s="10" t="s">
        <v>59</v>
      </c>
      <c r="T168" s="30" t="s">
        <v>64</v>
      </c>
      <c r="U168" s="15">
        <v>45397</v>
      </c>
      <c r="V168" s="13" t="str">
        <f t="shared" ca="1" si="1"/>
        <v>VENCIDA</v>
      </c>
      <c r="W168" s="14" t="s">
        <v>51</v>
      </c>
      <c r="X168" s="13">
        <v>45323</v>
      </c>
      <c r="Y168" s="13">
        <f t="shared" si="12"/>
        <v>45503</v>
      </c>
      <c r="Z168" s="17">
        <v>45576</v>
      </c>
      <c r="AA168" s="18">
        <f t="shared" ca="1" si="13"/>
        <v>81</v>
      </c>
      <c r="AB168" s="13">
        <v>45655</v>
      </c>
      <c r="AC168" s="13"/>
      <c r="AD168" s="62"/>
      <c r="AE168" s="62"/>
      <c r="AF168" s="25">
        <v>45391</v>
      </c>
      <c r="AG168" s="30"/>
      <c r="AH168" s="30"/>
      <c r="AI168" s="30">
        <v>2</v>
      </c>
      <c r="AJ168" s="30">
        <v>2</v>
      </c>
      <c r="AK168" s="30">
        <v>2</v>
      </c>
      <c r="AL168" s="60" t="s">
        <v>609</v>
      </c>
      <c r="AM168" s="66"/>
      <c r="AN168" s="66"/>
      <c r="AO168" s="66"/>
      <c r="AP168" s="18">
        <f t="shared" ca="1" si="14"/>
        <v>81</v>
      </c>
    </row>
    <row r="169" spans="1:42" ht="15" customHeight="1">
      <c r="A169" s="22">
        <v>356</v>
      </c>
      <c r="B169" s="58" t="s">
        <v>610</v>
      </c>
      <c r="C169" s="53" t="s">
        <v>611</v>
      </c>
      <c r="D169" s="3"/>
      <c r="E169" s="3">
        <v>9282</v>
      </c>
      <c r="F169" s="3">
        <f t="shared" si="11"/>
        <v>9</v>
      </c>
      <c r="G169" s="3"/>
      <c r="H169" s="3"/>
      <c r="I169" s="54">
        <v>2</v>
      </c>
      <c r="J169" s="67" t="s">
        <v>59</v>
      </c>
      <c r="K169" s="30" t="s">
        <v>151</v>
      </c>
      <c r="L169" s="30" t="s">
        <v>152</v>
      </c>
      <c r="M169" s="30" t="s">
        <v>59</v>
      </c>
      <c r="N169" s="30"/>
      <c r="O169" s="30" t="s">
        <v>68</v>
      </c>
      <c r="P169" s="30" t="s">
        <v>47</v>
      </c>
      <c r="Q169" s="30" t="s">
        <v>153</v>
      </c>
      <c r="R169" s="30"/>
      <c r="S169" s="10" t="s">
        <v>59</v>
      </c>
      <c r="T169" s="30" t="s">
        <v>64</v>
      </c>
      <c r="U169" s="15">
        <v>45397</v>
      </c>
      <c r="V169" s="13" t="str">
        <f t="shared" ca="1" si="1"/>
        <v>VENCIDA</v>
      </c>
      <c r="W169" s="14" t="s">
        <v>51</v>
      </c>
      <c r="X169" s="13">
        <v>45323</v>
      </c>
      <c r="Y169" s="13">
        <f t="shared" si="12"/>
        <v>45503</v>
      </c>
      <c r="Z169" s="17">
        <v>45576</v>
      </c>
      <c r="AA169" s="18">
        <f t="shared" ca="1" si="13"/>
        <v>81</v>
      </c>
      <c r="AB169" s="13">
        <v>45655</v>
      </c>
      <c r="AC169" s="13"/>
      <c r="AD169" s="30"/>
      <c r="AE169" s="30"/>
      <c r="AF169" s="25">
        <v>45391</v>
      </c>
      <c r="AG169" s="30"/>
      <c r="AH169" s="30"/>
      <c r="AI169" s="30">
        <v>3</v>
      </c>
      <c r="AJ169" s="30">
        <v>3</v>
      </c>
      <c r="AK169" s="30">
        <v>3</v>
      </c>
      <c r="AL169" s="60" t="s">
        <v>612</v>
      </c>
      <c r="AM169" s="66"/>
      <c r="AN169" s="66"/>
      <c r="AO169" s="57"/>
      <c r="AP169" s="18">
        <f t="shared" ca="1" si="14"/>
        <v>81</v>
      </c>
    </row>
    <row r="170" spans="1:42" ht="15" customHeight="1">
      <c r="A170" s="22">
        <v>357</v>
      </c>
      <c r="B170" s="58" t="s">
        <v>613</v>
      </c>
      <c r="C170" s="53" t="s">
        <v>614</v>
      </c>
      <c r="D170" s="3"/>
      <c r="E170" s="3">
        <v>36372</v>
      </c>
      <c r="F170" s="3">
        <f t="shared" si="11"/>
        <v>12</v>
      </c>
      <c r="G170" s="3"/>
      <c r="H170" s="3"/>
      <c r="I170" s="54">
        <v>2</v>
      </c>
      <c r="J170" s="67" t="s">
        <v>59</v>
      </c>
      <c r="K170" s="30" t="s">
        <v>151</v>
      </c>
      <c r="L170" s="30" t="s">
        <v>152</v>
      </c>
      <c r="M170" s="30" t="s">
        <v>59</v>
      </c>
      <c r="N170" s="30"/>
      <c r="O170" s="30" t="s">
        <v>68</v>
      </c>
      <c r="P170" s="30" t="s">
        <v>47</v>
      </c>
      <c r="Q170" s="30" t="s">
        <v>153</v>
      </c>
      <c r="R170" s="30"/>
      <c r="S170" s="10" t="s">
        <v>59</v>
      </c>
      <c r="T170" s="30" t="s">
        <v>64</v>
      </c>
      <c r="U170" s="15">
        <v>45397</v>
      </c>
      <c r="V170" s="13" t="str">
        <f t="shared" ca="1" si="1"/>
        <v>VENCIDA</v>
      </c>
      <c r="W170" s="14" t="s">
        <v>51</v>
      </c>
      <c r="X170" s="13">
        <v>45323</v>
      </c>
      <c r="Y170" s="13">
        <f t="shared" si="12"/>
        <v>45503</v>
      </c>
      <c r="Z170" s="17">
        <v>45576</v>
      </c>
      <c r="AA170" s="18">
        <f t="shared" ca="1" si="13"/>
        <v>81</v>
      </c>
      <c r="AB170" s="13">
        <v>45655</v>
      </c>
      <c r="AC170" s="13"/>
      <c r="AD170" s="30"/>
      <c r="AE170" s="30"/>
      <c r="AF170" s="25">
        <v>45391</v>
      </c>
      <c r="AG170" s="30"/>
      <c r="AH170" s="30"/>
      <c r="AI170" s="30">
        <v>4</v>
      </c>
      <c r="AJ170" s="30">
        <v>4</v>
      </c>
      <c r="AK170" s="30">
        <v>4</v>
      </c>
      <c r="AL170" s="60" t="s">
        <v>615</v>
      </c>
      <c r="AM170" s="66"/>
      <c r="AN170" s="66"/>
      <c r="AO170" s="57"/>
      <c r="AP170" s="18">
        <f t="shared" ca="1" si="14"/>
        <v>81</v>
      </c>
    </row>
    <row r="171" spans="1:42" ht="15" customHeight="1">
      <c r="A171" s="22">
        <v>359</v>
      </c>
      <c r="B171" s="58" t="s">
        <v>616</v>
      </c>
      <c r="C171" s="53" t="s">
        <v>617</v>
      </c>
      <c r="D171" s="3"/>
      <c r="E171" s="3">
        <v>10178</v>
      </c>
      <c r="F171" s="3">
        <f t="shared" si="11"/>
        <v>12</v>
      </c>
      <c r="G171" s="3"/>
      <c r="H171" s="3"/>
      <c r="I171" s="54">
        <v>2</v>
      </c>
      <c r="J171" s="67" t="s">
        <v>59</v>
      </c>
      <c r="K171" s="30" t="s">
        <v>151</v>
      </c>
      <c r="L171" s="30" t="s">
        <v>152</v>
      </c>
      <c r="M171" s="30" t="s">
        <v>59</v>
      </c>
      <c r="N171" s="30"/>
      <c r="O171" s="30" t="s">
        <v>68</v>
      </c>
      <c r="P171" s="30" t="s">
        <v>47</v>
      </c>
      <c r="Q171" s="30" t="s">
        <v>153</v>
      </c>
      <c r="R171" s="30"/>
      <c r="S171" s="10" t="s">
        <v>59</v>
      </c>
      <c r="T171" s="30" t="s">
        <v>64</v>
      </c>
      <c r="U171" s="15">
        <v>45397</v>
      </c>
      <c r="V171" s="13" t="str">
        <f t="shared" ca="1" si="1"/>
        <v>VENCIDA</v>
      </c>
      <c r="W171" s="14" t="s">
        <v>51</v>
      </c>
      <c r="X171" s="13">
        <v>45323</v>
      </c>
      <c r="Y171" s="13">
        <f t="shared" si="12"/>
        <v>45503</v>
      </c>
      <c r="Z171" s="17">
        <v>45576</v>
      </c>
      <c r="AA171" s="18">
        <f t="shared" ca="1" si="13"/>
        <v>81</v>
      </c>
      <c r="AB171" s="13">
        <v>45655</v>
      </c>
      <c r="AC171" s="13"/>
      <c r="AD171" s="30"/>
      <c r="AE171" s="30"/>
      <c r="AF171" s="25">
        <v>45391</v>
      </c>
      <c r="AG171" s="30"/>
      <c r="AH171" s="30"/>
      <c r="AI171" s="30">
        <v>8</v>
      </c>
      <c r="AJ171" s="30">
        <v>2</v>
      </c>
      <c r="AK171" s="30">
        <v>2</v>
      </c>
      <c r="AL171" s="60" t="s">
        <v>618</v>
      </c>
      <c r="AM171" s="66"/>
      <c r="AN171" s="66"/>
      <c r="AO171" s="57"/>
      <c r="AP171" s="18">
        <f t="shared" ca="1" si="14"/>
        <v>81</v>
      </c>
    </row>
    <row r="172" spans="1:42" ht="15" customHeight="1">
      <c r="A172" s="22">
        <v>1273</v>
      </c>
      <c r="B172" s="58" t="s">
        <v>619</v>
      </c>
      <c r="C172" s="53" t="s">
        <v>620</v>
      </c>
      <c r="D172" s="3"/>
      <c r="E172" s="3">
        <v>32344</v>
      </c>
      <c r="F172" s="3">
        <f t="shared" si="11"/>
        <v>12</v>
      </c>
      <c r="G172" s="3"/>
      <c r="H172" s="3"/>
      <c r="I172" s="54">
        <v>2</v>
      </c>
      <c r="J172" s="67" t="s">
        <v>59</v>
      </c>
      <c r="K172" s="30" t="s">
        <v>151</v>
      </c>
      <c r="L172" s="30" t="s">
        <v>152</v>
      </c>
      <c r="M172" s="30" t="s">
        <v>59</v>
      </c>
      <c r="N172" s="30"/>
      <c r="O172" s="30" t="s">
        <v>68</v>
      </c>
      <c r="P172" s="30" t="s">
        <v>47</v>
      </c>
      <c r="Q172" s="30" t="s">
        <v>153</v>
      </c>
      <c r="R172" s="30"/>
      <c r="S172" s="10" t="s">
        <v>59</v>
      </c>
      <c r="T172" s="30" t="s">
        <v>64</v>
      </c>
      <c r="U172" s="15">
        <v>45397</v>
      </c>
      <c r="V172" s="13" t="str">
        <f t="shared" ca="1" si="1"/>
        <v>VENCIDA</v>
      </c>
      <c r="W172" s="14" t="s">
        <v>51</v>
      </c>
      <c r="X172" s="13">
        <v>45323</v>
      </c>
      <c r="Y172" s="13">
        <f t="shared" si="12"/>
        <v>45503</v>
      </c>
      <c r="Z172" s="17">
        <v>45576</v>
      </c>
      <c r="AA172" s="18">
        <f t="shared" ca="1" si="13"/>
        <v>81</v>
      </c>
      <c r="AB172" s="13">
        <v>45655</v>
      </c>
      <c r="AC172" s="13"/>
      <c r="AD172" s="62"/>
      <c r="AE172" s="62"/>
      <c r="AF172" s="25">
        <v>45391</v>
      </c>
      <c r="AG172" s="30"/>
      <c r="AH172" s="30"/>
      <c r="AI172" s="30">
        <v>4</v>
      </c>
      <c r="AJ172" s="30">
        <v>4</v>
      </c>
      <c r="AK172" s="30">
        <v>4</v>
      </c>
      <c r="AL172" s="60" t="s">
        <v>621</v>
      </c>
      <c r="AM172" s="66"/>
      <c r="AN172" s="66"/>
      <c r="AO172" s="30"/>
      <c r="AP172" s="18">
        <f t="shared" ca="1" si="14"/>
        <v>81</v>
      </c>
    </row>
    <row r="173" spans="1:42" ht="15" customHeight="1">
      <c r="A173" s="22">
        <v>360</v>
      </c>
      <c r="B173" s="58" t="s">
        <v>622</v>
      </c>
      <c r="C173" s="53" t="s">
        <v>623</v>
      </c>
      <c r="D173" s="3"/>
      <c r="E173" s="3">
        <v>36368</v>
      </c>
      <c r="F173" s="3">
        <f t="shared" si="11"/>
        <v>18</v>
      </c>
      <c r="G173" s="3">
        <v>2495</v>
      </c>
      <c r="H173" s="3" t="s">
        <v>150</v>
      </c>
      <c r="I173" s="54">
        <v>2</v>
      </c>
      <c r="J173" s="67" t="s">
        <v>59</v>
      </c>
      <c r="K173" s="30" t="s">
        <v>151</v>
      </c>
      <c r="L173" s="30" t="s">
        <v>152</v>
      </c>
      <c r="M173" s="30" t="s">
        <v>59</v>
      </c>
      <c r="N173" s="30"/>
      <c r="O173" s="30" t="s">
        <v>60</v>
      </c>
      <c r="P173" s="3" t="s">
        <v>61</v>
      </c>
      <c r="Q173" s="30" t="s">
        <v>153</v>
      </c>
      <c r="R173" s="30"/>
      <c r="S173" s="10" t="s">
        <v>59</v>
      </c>
      <c r="T173" s="30" t="s">
        <v>64</v>
      </c>
      <c r="U173" s="15">
        <v>45397</v>
      </c>
      <c r="V173" s="13" t="str">
        <f t="shared" ca="1" si="1"/>
        <v>VENCIDA</v>
      </c>
      <c r="W173" s="14" t="s">
        <v>51</v>
      </c>
      <c r="X173" s="13">
        <v>45323</v>
      </c>
      <c r="Y173" s="13">
        <f t="shared" si="12"/>
        <v>45503</v>
      </c>
      <c r="Z173" s="17">
        <v>45576</v>
      </c>
      <c r="AA173" s="18">
        <f t="shared" ca="1" si="13"/>
        <v>81</v>
      </c>
      <c r="AB173" s="13">
        <v>45655</v>
      </c>
      <c r="AC173" s="72"/>
      <c r="AD173" s="30"/>
      <c r="AE173" s="62"/>
      <c r="AF173" s="25">
        <v>45391</v>
      </c>
      <c r="AG173" s="30"/>
      <c r="AH173" s="30"/>
      <c r="AI173" s="30">
        <v>7</v>
      </c>
      <c r="AJ173" s="30">
        <v>9</v>
      </c>
      <c r="AK173" s="30">
        <v>2</v>
      </c>
      <c r="AL173" s="60" t="s">
        <v>624</v>
      </c>
      <c r="AM173" s="66"/>
      <c r="AN173" s="66"/>
      <c r="AO173" s="30"/>
      <c r="AP173" s="18">
        <f t="shared" ca="1" si="14"/>
        <v>81</v>
      </c>
    </row>
    <row r="174" spans="1:42" ht="15" customHeight="1">
      <c r="A174" s="22">
        <v>361</v>
      </c>
      <c r="B174" s="58" t="s">
        <v>625</v>
      </c>
      <c r="C174" s="53" t="s">
        <v>626</v>
      </c>
      <c r="D174" s="3"/>
      <c r="E174" s="3">
        <v>7749</v>
      </c>
      <c r="F174" s="3">
        <f t="shared" si="11"/>
        <v>3</v>
      </c>
      <c r="G174" s="3"/>
      <c r="H174" s="3"/>
      <c r="I174" s="54">
        <v>2</v>
      </c>
      <c r="J174" s="67" t="s">
        <v>59</v>
      </c>
      <c r="K174" s="30" t="s">
        <v>151</v>
      </c>
      <c r="L174" s="30" t="s">
        <v>152</v>
      </c>
      <c r="M174" s="30" t="s">
        <v>59</v>
      </c>
      <c r="N174" s="30"/>
      <c r="O174" s="30" t="s">
        <v>68</v>
      </c>
      <c r="P174" s="30" t="s">
        <v>47</v>
      </c>
      <c r="Q174" s="30" t="s">
        <v>153</v>
      </c>
      <c r="R174" s="30"/>
      <c r="S174" s="10" t="s">
        <v>59</v>
      </c>
      <c r="T174" s="30" t="s">
        <v>64</v>
      </c>
      <c r="U174" s="15">
        <v>45397</v>
      </c>
      <c r="V174" s="13" t="str">
        <f t="shared" ca="1" si="1"/>
        <v>VENCIDA</v>
      </c>
      <c r="W174" s="14" t="s">
        <v>51</v>
      </c>
      <c r="X174" s="13">
        <v>45323</v>
      </c>
      <c r="Y174" s="13">
        <f t="shared" si="12"/>
        <v>45503</v>
      </c>
      <c r="Z174" s="17">
        <v>45576</v>
      </c>
      <c r="AA174" s="18">
        <f t="shared" ca="1" si="13"/>
        <v>81</v>
      </c>
      <c r="AB174" s="13">
        <v>45655</v>
      </c>
      <c r="AC174" s="13"/>
      <c r="AD174" s="30"/>
      <c r="AE174" s="30"/>
      <c r="AF174" s="25">
        <v>45391</v>
      </c>
      <c r="AG174" s="30"/>
      <c r="AH174" s="30"/>
      <c r="AI174" s="30">
        <v>1</v>
      </c>
      <c r="AJ174" s="30">
        <v>1</v>
      </c>
      <c r="AK174" s="30">
        <v>1</v>
      </c>
      <c r="AL174" s="60" t="s">
        <v>627</v>
      </c>
      <c r="AM174" s="66"/>
      <c r="AN174" s="66"/>
      <c r="AO174" s="57"/>
      <c r="AP174" s="18">
        <f t="shared" ca="1" si="14"/>
        <v>81</v>
      </c>
    </row>
    <row r="175" spans="1:42" ht="15" customHeight="1">
      <c r="A175" s="22">
        <v>362</v>
      </c>
      <c r="B175" s="58" t="s">
        <v>628</v>
      </c>
      <c r="C175" s="53" t="s">
        <v>629</v>
      </c>
      <c r="D175" s="3"/>
      <c r="E175" s="3">
        <v>7750</v>
      </c>
      <c r="F175" s="3">
        <f t="shared" si="11"/>
        <v>3</v>
      </c>
      <c r="G175" s="3">
        <v>196</v>
      </c>
      <c r="H175" s="3" t="s">
        <v>150</v>
      </c>
      <c r="I175" s="54">
        <v>2</v>
      </c>
      <c r="J175" s="67" t="s">
        <v>59</v>
      </c>
      <c r="K175" s="30" t="s">
        <v>151</v>
      </c>
      <c r="L175" s="30" t="s">
        <v>152</v>
      </c>
      <c r="M175" s="30" t="s">
        <v>59</v>
      </c>
      <c r="N175" s="30"/>
      <c r="O175" s="30" t="s">
        <v>68</v>
      </c>
      <c r="P175" s="30" t="s">
        <v>47</v>
      </c>
      <c r="Q175" s="30" t="s">
        <v>153</v>
      </c>
      <c r="R175" s="30"/>
      <c r="S175" s="10" t="s">
        <v>59</v>
      </c>
      <c r="T175" s="30" t="s">
        <v>64</v>
      </c>
      <c r="U175" s="15">
        <v>45397</v>
      </c>
      <c r="V175" s="13" t="str">
        <f t="shared" ca="1" si="1"/>
        <v>VENCIDA</v>
      </c>
      <c r="W175" s="14" t="s">
        <v>51</v>
      </c>
      <c r="X175" s="13">
        <v>45323</v>
      </c>
      <c r="Y175" s="13">
        <f t="shared" si="12"/>
        <v>45503</v>
      </c>
      <c r="Z175" s="17">
        <v>45576</v>
      </c>
      <c r="AA175" s="18">
        <f t="shared" ca="1" si="13"/>
        <v>81</v>
      </c>
      <c r="AB175" s="13">
        <v>45655</v>
      </c>
      <c r="AC175" s="13"/>
      <c r="AD175" s="62"/>
      <c r="AE175" s="62"/>
      <c r="AF175" s="25">
        <v>45391</v>
      </c>
      <c r="AG175" s="30"/>
      <c r="AH175" s="30"/>
      <c r="AI175" s="30">
        <v>1</v>
      </c>
      <c r="AJ175" s="30">
        <v>1</v>
      </c>
      <c r="AK175" s="30">
        <v>1</v>
      </c>
      <c r="AL175" s="60" t="s">
        <v>627</v>
      </c>
      <c r="AM175" s="66"/>
      <c r="AN175" s="66"/>
      <c r="AO175" s="66"/>
      <c r="AP175" s="18">
        <f t="shared" ca="1" si="14"/>
        <v>81</v>
      </c>
    </row>
    <row r="176" spans="1:42" ht="15" customHeight="1">
      <c r="A176" s="22">
        <v>363</v>
      </c>
      <c r="B176" s="58" t="s">
        <v>630</v>
      </c>
      <c r="C176" s="53" t="s">
        <v>631</v>
      </c>
      <c r="D176" s="3"/>
      <c r="E176" s="3">
        <v>70</v>
      </c>
      <c r="F176" s="3">
        <f t="shared" si="11"/>
        <v>3</v>
      </c>
      <c r="G176" s="3">
        <v>128</v>
      </c>
      <c r="H176" s="3" t="s">
        <v>150</v>
      </c>
      <c r="I176" s="54">
        <v>2</v>
      </c>
      <c r="J176" s="67" t="s">
        <v>59</v>
      </c>
      <c r="K176" s="30" t="s">
        <v>151</v>
      </c>
      <c r="L176" s="30" t="s">
        <v>152</v>
      </c>
      <c r="M176" s="30" t="s">
        <v>59</v>
      </c>
      <c r="N176" s="30"/>
      <c r="O176" s="30" t="s">
        <v>68</v>
      </c>
      <c r="P176" s="30" t="s">
        <v>47</v>
      </c>
      <c r="Q176" s="30" t="s">
        <v>153</v>
      </c>
      <c r="R176" s="30"/>
      <c r="S176" s="10" t="s">
        <v>59</v>
      </c>
      <c r="T176" s="30" t="s">
        <v>64</v>
      </c>
      <c r="U176" s="15">
        <v>45397</v>
      </c>
      <c r="V176" s="13" t="str">
        <f t="shared" ca="1" si="1"/>
        <v>VENCIDA</v>
      </c>
      <c r="W176" s="14" t="s">
        <v>51</v>
      </c>
      <c r="X176" s="13">
        <v>45323</v>
      </c>
      <c r="Y176" s="13">
        <f t="shared" si="12"/>
        <v>45503</v>
      </c>
      <c r="Z176" s="17">
        <v>45576</v>
      </c>
      <c r="AA176" s="18">
        <f t="shared" ca="1" si="13"/>
        <v>81</v>
      </c>
      <c r="AB176" s="13">
        <v>45655</v>
      </c>
      <c r="AC176" s="13"/>
      <c r="AD176" s="30"/>
      <c r="AE176" s="30"/>
      <c r="AF176" s="25">
        <v>45391</v>
      </c>
      <c r="AG176" s="30"/>
      <c r="AH176" s="30"/>
      <c r="AI176" s="30">
        <v>1</v>
      </c>
      <c r="AJ176" s="30">
        <v>1</v>
      </c>
      <c r="AK176" s="30">
        <v>1</v>
      </c>
      <c r="AL176" s="60" t="s">
        <v>632</v>
      </c>
      <c r="AM176" s="66"/>
      <c r="AN176" s="66"/>
      <c r="AO176" s="66"/>
      <c r="AP176" s="18">
        <f t="shared" ca="1" si="14"/>
        <v>81</v>
      </c>
    </row>
    <row r="177" spans="1:42" ht="15" customHeight="1">
      <c r="A177" s="3">
        <v>1279</v>
      </c>
      <c r="B177" s="58" t="s">
        <v>633</v>
      </c>
      <c r="C177" s="53" t="s">
        <v>634</v>
      </c>
      <c r="D177" s="3"/>
      <c r="E177" s="3">
        <v>41449</v>
      </c>
      <c r="F177" s="3">
        <f t="shared" si="11"/>
        <v>9</v>
      </c>
      <c r="G177" s="3"/>
      <c r="H177" s="3"/>
      <c r="I177" s="54">
        <v>2</v>
      </c>
      <c r="J177" s="67" t="s">
        <v>59</v>
      </c>
      <c r="K177" s="30" t="s">
        <v>45</v>
      </c>
      <c r="L177" s="30" t="s">
        <v>152</v>
      </c>
      <c r="M177" s="30" t="s">
        <v>59</v>
      </c>
      <c r="N177" s="30"/>
      <c r="O177" s="30" t="s">
        <v>68</v>
      </c>
      <c r="P177" s="30" t="s">
        <v>47</v>
      </c>
      <c r="Q177" s="30" t="s">
        <v>153</v>
      </c>
      <c r="R177" s="30"/>
      <c r="S177" s="10" t="s">
        <v>59</v>
      </c>
      <c r="T177" s="30" t="s">
        <v>64</v>
      </c>
      <c r="U177" s="15">
        <v>45397</v>
      </c>
      <c r="V177" s="13" t="str">
        <f t="shared" ca="1" si="1"/>
        <v>VENCIDA</v>
      </c>
      <c r="W177" s="14" t="s">
        <v>51</v>
      </c>
      <c r="X177" s="13">
        <v>45323</v>
      </c>
      <c r="Y177" s="13">
        <f t="shared" si="12"/>
        <v>45503</v>
      </c>
      <c r="Z177" s="17">
        <v>45576</v>
      </c>
      <c r="AA177" s="18">
        <f t="shared" ca="1" si="13"/>
        <v>81</v>
      </c>
      <c r="AB177" s="13">
        <v>45655</v>
      </c>
      <c r="AC177" s="13"/>
      <c r="AD177" s="30"/>
      <c r="AE177" s="30"/>
      <c r="AF177" s="25">
        <v>45391</v>
      </c>
      <c r="AG177" s="30"/>
      <c r="AH177" s="30"/>
      <c r="AI177" s="30">
        <v>3</v>
      </c>
      <c r="AJ177" s="30">
        <v>3</v>
      </c>
      <c r="AK177" s="30">
        <v>3</v>
      </c>
      <c r="AL177" s="60" t="s">
        <v>635</v>
      </c>
      <c r="AM177" s="66"/>
      <c r="AN177" s="66"/>
      <c r="AO177" s="66"/>
      <c r="AP177" s="18">
        <f t="shared" ca="1" si="14"/>
        <v>81</v>
      </c>
    </row>
    <row r="178" spans="1:42" ht="15" customHeight="1">
      <c r="A178" s="3">
        <v>364</v>
      </c>
      <c r="B178" s="58" t="s">
        <v>636</v>
      </c>
      <c r="C178" s="53" t="s">
        <v>637</v>
      </c>
      <c r="D178" s="3"/>
      <c r="E178" s="3">
        <v>39541</v>
      </c>
      <c r="F178" s="3">
        <f t="shared" si="11"/>
        <v>9</v>
      </c>
      <c r="G178" s="3"/>
      <c r="H178" s="3"/>
      <c r="I178" s="54">
        <v>2</v>
      </c>
      <c r="J178" s="67" t="s">
        <v>59</v>
      </c>
      <c r="K178" s="30" t="s">
        <v>151</v>
      </c>
      <c r="L178" s="30" t="s">
        <v>152</v>
      </c>
      <c r="M178" s="30" t="s">
        <v>59</v>
      </c>
      <c r="N178" s="30"/>
      <c r="O178" s="30" t="s">
        <v>68</v>
      </c>
      <c r="P178" s="30" t="s">
        <v>47</v>
      </c>
      <c r="Q178" s="30" t="s">
        <v>153</v>
      </c>
      <c r="R178" s="30"/>
      <c r="S178" s="10" t="s">
        <v>59</v>
      </c>
      <c r="T178" s="30" t="s">
        <v>64</v>
      </c>
      <c r="U178" s="15">
        <v>45397</v>
      </c>
      <c r="V178" s="13" t="str">
        <f t="shared" ca="1" si="1"/>
        <v>VENCIDA</v>
      </c>
      <c r="W178" s="14" t="s">
        <v>51</v>
      </c>
      <c r="X178" s="13">
        <v>45323</v>
      </c>
      <c r="Y178" s="13">
        <f t="shared" si="12"/>
        <v>45503</v>
      </c>
      <c r="Z178" s="17">
        <v>45576</v>
      </c>
      <c r="AA178" s="18">
        <f t="shared" ca="1" si="13"/>
        <v>81</v>
      </c>
      <c r="AB178" s="13">
        <v>45655</v>
      </c>
      <c r="AC178" s="13"/>
      <c r="AD178" s="30"/>
      <c r="AE178" s="30"/>
      <c r="AF178" s="25">
        <v>45391</v>
      </c>
      <c r="AG178" s="30"/>
      <c r="AH178" s="30"/>
      <c r="AI178" s="30">
        <v>3</v>
      </c>
      <c r="AJ178" s="30">
        <v>3</v>
      </c>
      <c r="AK178" s="30">
        <v>3</v>
      </c>
      <c r="AL178" s="60" t="s">
        <v>638</v>
      </c>
      <c r="AM178" s="66"/>
      <c r="AN178" s="66"/>
      <c r="AO178" s="66"/>
      <c r="AP178" s="18">
        <f t="shared" ca="1" si="14"/>
        <v>81</v>
      </c>
    </row>
    <row r="179" spans="1:42" ht="15" customHeight="1">
      <c r="A179" s="22">
        <v>365</v>
      </c>
      <c r="B179" s="58" t="s">
        <v>639</v>
      </c>
      <c r="C179" s="53" t="s">
        <v>640</v>
      </c>
      <c r="D179" s="3"/>
      <c r="E179" s="3">
        <v>44503</v>
      </c>
      <c r="F179" s="3">
        <f t="shared" si="11"/>
        <v>9</v>
      </c>
      <c r="G179" s="3"/>
      <c r="H179" s="3"/>
      <c r="I179" s="54">
        <v>2</v>
      </c>
      <c r="J179" s="67" t="s">
        <v>59</v>
      </c>
      <c r="K179" s="30" t="s">
        <v>45</v>
      </c>
      <c r="L179" s="30" t="s">
        <v>152</v>
      </c>
      <c r="M179" s="30" t="s">
        <v>59</v>
      </c>
      <c r="N179" s="30"/>
      <c r="O179" s="30" t="s">
        <v>68</v>
      </c>
      <c r="P179" s="30" t="s">
        <v>47</v>
      </c>
      <c r="Q179" s="30" t="s">
        <v>153</v>
      </c>
      <c r="R179" s="30"/>
      <c r="S179" s="30" t="s">
        <v>59</v>
      </c>
      <c r="T179" s="30" t="s">
        <v>64</v>
      </c>
      <c r="U179" s="13">
        <v>45397</v>
      </c>
      <c r="V179" s="13" t="str">
        <f t="shared" ca="1" si="1"/>
        <v>VENCIDA</v>
      </c>
      <c r="W179" s="14" t="s">
        <v>51</v>
      </c>
      <c r="X179" s="13">
        <v>45323</v>
      </c>
      <c r="Y179" s="13">
        <f t="shared" si="12"/>
        <v>45503</v>
      </c>
      <c r="Z179" s="17">
        <v>45576</v>
      </c>
      <c r="AA179" s="18">
        <f t="shared" ca="1" si="13"/>
        <v>81</v>
      </c>
      <c r="AB179" s="13">
        <v>45655</v>
      </c>
      <c r="AC179" s="13"/>
      <c r="AD179" s="62"/>
      <c r="AE179" s="62"/>
      <c r="AF179" s="59">
        <v>45391</v>
      </c>
      <c r="AG179" s="30"/>
      <c r="AH179" s="30"/>
      <c r="AI179" s="30">
        <v>3</v>
      </c>
      <c r="AJ179" s="30">
        <v>3</v>
      </c>
      <c r="AK179" s="30">
        <v>3</v>
      </c>
      <c r="AL179" s="60" t="s">
        <v>641</v>
      </c>
      <c r="AM179" s="66"/>
      <c r="AN179" s="66"/>
      <c r="AO179" s="66"/>
      <c r="AP179" s="18">
        <f t="shared" ca="1" si="14"/>
        <v>81</v>
      </c>
    </row>
    <row r="180" spans="1:42" ht="15" customHeight="1">
      <c r="A180" s="3">
        <v>831</v>
      </c>
      <c r="B180" s="58" t="s">
        <v>642</v>
      </c>
      <c r="C180" s="97" t="s">
        <v>643</v>
      </c>
      <c r="D180" s="3"/>
      <c r="E180" s="3">
        <v>49559</v>
      </c>
      <c r="F180" s="3">
        <f t="shared" si="11"/>
        <v>15</v>
      </c>
      <c r="G180" s="3">
        <v>18720</v>
      </c>
      <c r="H180" s="3" t="s">
        <v>150</v>
      </c>
      <c r="I180" s="54">
        <v>1</v>
      </c>
      <c r="J180" s="67" t="s">
        <v>59</v>
      </c>
      <c r="K180" s="30" t="s">
        <v>151</v>
      </c>
      <c r="L180" s="30" t="s">
        <v>152</v>
      </c>
      <c r="M180" s="30" t="s">
        <v>59</v>
      </c>
      <c r="N180" s="30"/>
      <c r="O180" s="30" t="s">
        <v>68</v>
      </c>
      <c r="P180" s="30" t="s">
        <v>47</v>
      </c>
      <c r="Q180" s="30" t="s">
        <v>644</v>
      </c>
      <c r="R180" s="30"/>
      <c r="S180" s="30" t="s">
        <v>59</v>
      </c>
      <c r="T180" s="10" t="s">
        <v>84</v>
      </c>
      <c r="U180" s="39"/>
      <c r="V180" s="13" t="str">
        <f t="shared" ca="1" si="1"/>
        <v>CONCLUÍDO</v>
      </c>
      <c r="W180" s="32" t="s">
        <v>106</v>
      </c>
      <c r="X180" s="13">
        <v>45254</v>
      </c>
      <c r="Y180" s="13">
        <f t="shared" si="12"/>
        <v>45434</v>
      </c>
      <c r="Z180" s="17">
        <v>45655</v>
      </c>
      <c r="AA180" s="18" t="str">
        <f t="shared" ca="1" si="13"/>
        <v>CONCLUÍDO</v>
      </c>
      <c r="AB180" s="13">
        <v>45655</v>
      </c>
      <c r="AC180" s="13">
        <v>45511</v>
      </c>
      <c r="AD180" s="30" t="s">
        <v>645</v>
      </c>
      <c r="AE180" s="62">
        <v>22500</v>
      </c>
      <c r="AF180" s="59">
        <v>45362</v>
      </c>
      <c r="AG180" s="30"/>
      <c r="AH180" s="30"/>
      <c r="AI180" s="30">
        <v>5</v>
      </c>
      <c r="AJ180" s="30">
        <v>5</v>
      </c>
      <c r="AK180" s="30">
        <v>5</v>
      </c>
      <c r="AL180" s="60" t="s">
        <v>646</v>
      </c>
      <c r="AM180" s="66"/>
      <c r="AN180" s="66"/>
      <c r="AO180" s="66"/>
      <c r="AP180" s="30" t="str">
        <f t="shared" ca="1" si="14"/>
        <v/>
      </c>
    </row>
    <row r="181" spans="1:42" ht="15" customHeight="1">
      <c r="A181" s="22">
        <v>366</v>
      </c>
      <c r="B181" s="58" t="s">
        <v>647</v>
      </c>
      <c r="C181" s="53" t="s">
        <v>648</v>
      </c>
      <c r="D181" s="63">
        <v>3</v>
      </c>
      <c r="E181" s="3">
        <v>8927</v>
      </c>
      <c r="F181" s="3">
        <f t="shared" si="11"/>
        <v>12</v>
      </c>
      <c r="G181" s="3"/>
      <c r="H181" s="3"/>
      <c r="I181" s="54">
        <v>1</v>
      </c>
      <c r="J181" s="67" t="s">
        <v>59</v>
      </c>
      <c r="K181" s="30" t="s">
        <v>45</v>
      </c>
      <c r="L181" s="30" t="s">
        <v>46</v>
      </c>
      <c r="M181" s="30" t="s">
        <v>44</v>
      </c>
      <c r="N181" s="30"/>
      <c r="O181" s="30"/>
      <c r="P181" s="30" t="s">
        <v>47</v>
      </c>
      <c r="Q181" s="30" t="s">
        <v>48</v>
      </c>
      <c r="R181" s="30"/>
      <c r="S181" s="30"/>
      <c r="T181" s="10" t="s">
        <v>49</v>
      </c>
      <c r="U181" s="12">
        <v>45400</v>
      </c>
      <c r="V181" s="13" t="str">
        <f t="shared" ca="1" si="1"/>
        <v>VENCIDA</v>
      </c>
      <c r="W181" s="14" t="s">
        <v>51</v>
      </c>
      <c r="X181" s="13">
        <v>45365</v>
      </c>
      <c r="Y181" s="65">
        <f t="shared" si="12"/>
        <v>45545</v>
      </c>
      <c r="Z181" s="17">
        <v>45590</v>
      </c>
      <c r="AA181" s="18">
        <f t="shared" ca="1" si="13"/>
        <v>123</v>
      </c>
      <c r="AB181" s="13">
        <v>45655</v>
      </c>
      <c r="AC181" s="13"/>
      <c r="AD181" s="30"/>
      <c r="AE181" s="30"/>
      <c r="AF181" s="30"/>
      <c r="AG181" s="30"/>
      <c r="AH181" s="30"/>
      <c r="AI181" s="30">
        <v>4</v>
      </c>
      <c r="AJ181" s="30">
        <v>4</v>
      </c>
      <c r="AK181" s="30">
        <v>4</v>
      </c>
      <c r="AL181" s="60" t="s">
        <v>649</v>
      </c>
      <c r="AM181" s="66"/>
      <c r="AN181" s="66"/>
      <c r="AO181" s="84"/>
      <c r="AP181" s="18">
        <f t="shared" ca="1" si="14"/>
        <v>123</v>
      </c>
    </row>
    <row r="182" spans="1:42" ht="15" customHeight="1">
      <c r="A182" s="22">
        <v>368</v>
      </c>
      <c r="B182" s="58" t="s">
        <v>650</v>
      </c>
      <c r="C182" s="53" t="s">
        <v>651</v>
      </c>
      <c r="D182" s="63">
        <v>3</v>
      </c>
      <c r="E182" s="3">
        <v>50774</v>
      </c>
      <c r="F182" s="3">
        <f t="shared" si="11"/>
        <v>13</v>
      </c>
      <c r="G182" s="3"/>
      <c r="H182" s="3"/>
      <c r="I182" s="54">
        <v>1</v>
      </c>
      <c r="J182" s="64" t="s">
        <v>44</v>
      </c>
      <c r="K182" s="30" t="s">
        <v>45</v>
      </c>
      <c r="L182" s="30" t="s">
        <v>46</v>
      </c>
      <c r="M182" s="30" t="s">
        <v>44</v>
      </c>
      <c r="N182" s="30"/>
      <c r="O182" s="30"/>
      <c r="P182" s="30" t="s">
        <v>47</v>
      </c>
      <c r="Q182" s="30" t="s">
        <v>48</v>
      </c>
      <c r="R182" s="30"/>
      <c r="S182" s="30"/>
      <c r="T182" s="10" t="s">
        <v>49</v>
      </c>
      <c r="U182" s="12">
        <v>45400</v>
      </c>
      <c r="V182" s="13" t="str">
        <f t="shared" ca="1" si="1"/>
        <v>VENCIDA</v>
      </c>
      <c r="W182" s="14" t="s">
        <v>51</v>
      </c>
      <c r="X182" s="13">
        <v>45365</v>
      </c>
      <c r="Y182" s="65">
        <f t="shared" si="12"/>
        <v>45545</v>
      </c>
      <c r="Z182" s="17">
        <v>45590</v>
      </c>
      <c r="AA182" s="18">
        <f t="shared" ca="1" si="13"/>
        <v>123</v>
      </c>
      <c r="AB182" s="13">
        <v>45655</v>
      </c>
      <c r="AC182" s="13"/>
      <c r="AD182" s="62"/>
      <c r="AE182" s="62"/>
      <c r="AF182" s="62"/>
      <c r="AG182" s="30"/>
      <c r="AH182" s="30"/>
      <c r="AI182" s="30">
        <v>3</v>
      </c>
      <c r="AJ182" s="30">
        <v>6</v>
      </c>
      <c r="AK182" s="30">
        <v>4</v>
      </c>
      <c r="AL182" s="60"/>
      <c r="AM182" s="66"/>
      <c r="AN182" s="66"/>
      <c r="AO182" s="84"/>
      <c r="AP182" s="18">
        <f t="shared" ca="1" si="14"/>
        <v>123</v>
      </c>
    </row>
    <row r="183" spans="1:42" ht="15" customHeight="1">
      <c r="A183" s="87">
        <v>372</v>
      </c>
      <c r="B183" s="58" t="s">
        <v>652</v>
      </c>
      <c r="C183" s="53" t="s">
        <v>653</v>
      </c>
      <c r="D183" s="63">
        <v>3</v>
      </c>
      <c r="E183" s="3">
        <v>43759</v>
      </c>
      <c r="F183" s="3">
        <f t="shared" si="11"/>
        <v>6</v>
      </c>
      <c r="G183" s="3">
        <v>3</v>
      </c>
      <c r="H183" s="3" t="s">
        <v>654</v>
      </c>
      <c r="I183" s="54">
        <v>3</v>
      </c>
      <c r="J183" s="55" t="s">
        <v>78</v>
      </c>
      <c r="K183" s="30" t="s">
        <v>79</v>
      </c>
      <c r="L183" s="30" t="s">
        <v>46</v>
      </c>
      <c r="M183" s="30" t="s">
        <v>44</v>
      </c>
      <c r="N183" s="30"/>
      <c r="O183" s="30"/>
      <c r="P183" s="30" t="s">
        <v>47</v>
      </c>
      <c r="Q183" s="30" t="s">
        <v>48</v>
      </c>
      <c r="R183" s="30"/>
      <c r="S183" s="30"/>
      <c r="T183" s="10" t="s">
        <v>49</v>
      </c>
      <c r="U183" s="12">
        <v>45400</v>
      </c>
      <c r="V183" s="13" t="str">
        <f t="shared" ca="1" si="1"/>
        <v>VENCIDA</v>
      </c>
      <c r="W183" s="14" t="s">
        <v>51</v>
      </c>
      <c r="X183" s="13">
        <v>45365</v>
      </c>
      <c r="Y183" s="65">
        <f t="shared" si="12"/>
        <v>45545</v>
      </c>
      <c r="Z183" s="17">
        <v>45590</v>
      </c>
      <c r="AA183" s="18">
        <f t="shared" ca="1" si="13"/>
        <v>123</v>
      </c>
      <c r="AB183" s="13">
        <v>45655</v>
      </c>
      <c r="AC183" s="13"/>
      <c r="AD183" s="30"/>
      <c r="AE183" s="30">
        <v>3</v>
      </c>
      <c r="AF183" s="59">
        <v>45314</v>
      </c>
      <c r="AG183" s="30"/>
      <c r="AH183" s="30"/>
      <c r="AI183" s="30">
        <v>2</v>
      </c>
      <c r="AJ183" s="30">
        <v>2</v>
      </c>
      <c r="AK183" s="30">
        <v>2</v>
      </c>
      <c r="AL183" s="60" t="s">
        <v>655</v>
      </c>
      <c r="AM183" s="57"/>
      <c r="AN183" s="57" t="s">
        <v>656</v>
      </c>
      <c r="AO183" s="84"/>
      <c r="AP183" s="18">
        <f t="shared" ca="1" si="14"/>
        <v>123</v>
      </c>
    </row>
    <row r="184" spans="1:42" ht="15" customHeight="1">
      <c r="A184" s="87">
        <v>373</v>
      </c>
      <c r="B184" s="58" t="s">
        <v>657</v>
      </c>
      <c r="C184" s="53" t="s">
        <v>658</v>
      </c>
      <c r="D184" s="63">
        <v>3</v>
      </c>
      <c r="E184" s="3">
        <v>40077</v>
      </c>
      <c r="F184" s="3">
        <f t="shared" si="11"/>
        <v>4</v>
      </c>
      <c r="G184" s="3"/>
      <c r="H184" s="3"/>
      <c r="I184" s="69">
        <v>2</v>
      </c>
      <c r="J184" s="64" t="s">
        <v>74</v>
      </c>
      <c r="K184" s="30" t="s">
        <v>79</v>
      </c>
      <c r="L184" s="30" t="s">
        <v>46</v>
      </c>
      <c r="M184" s="30" t="s">
        <v>44</v>
      </c>
      <c r="N184" s="30"/>
      <c r="O184" s="30"/>
      <c r="P184" s="30" t="s">
        <v>47</v>
      </c>
      <c r="Q184" s="30" t="s">
        <v>48</v>
      </c>
      <c r="R184" s="30"/>
      <c r="S184" s="30"/>
      <c r="T184" s="30" t="s">
        <v>49</v>
      </c>
      <c r="U184" s="13">
        <v>45400</v>
      </c>
      <c r="V184" s="13" t="str">
        <f t="shared" ca="1" si="1"/>
        <v>VENCIDA</v>
      </c>
      <c r="W184" s="14" t="s">
        <v>51</v>
      </c>
      <c r="X184" s="13">
        <v>45365</v>
      </c>
      <c r="Y184" s="65">
        <f t="shared" si="12"/>
        <v>45545</v>
      </c>
      <c r="Z184" s="17">
        <v>45590</v>
      </c>
      <c r="AA184" s="18">
        <f t="shared" ca="1" si="13"/>
        <v>123</v>
      </c>
      <c r="AB184" s="13">
        <v>45655</v>
      </c>
      <c r="AC184" s="13"/>
      <c r="AD184" s="30"/>
      <c r="AE184" s="30"/>
      <c r="AF184" s="30"/>
      <c r="AG184" s="30"/>
      <c r="AH184" s="30"/>
      <c r="AI184" s="30">
        <v>1</v>
      </c>
      <c r="AJ184" s="30">
        <v>1</v>
      </c>
      <c r="AK184" s="30">
        <v>2</v>
      </c>
      <c r="AL184" s="60" t="s">
        <v>659</v>
      </c>
      <c r="AM184" s="66"/>
      <c r="AN184" s="66"/>
      <c r="AO184" s="84"/>
      <c r="AP184" s="18">
        <f t="shared" ca="1" si="14"/>
        <v>123</v>
      </c>
    </row>
    <row r="185" spans="1:42" ht="15" customHeight="1">
      <c r="A185" s="22">
        <v>114</v>
      </c>
      <c r="B185" s="58" t="s">
        <v>660</v>
      </c>
      <c r="C185" s="53"/>
      <c r="D185" s="3"/>
      <c r="E185" s="3">
        <v>46025</v>
      </c>
      <c r="F185" s="3">
        <f t="shared" si="11"/>
        <v>14</v>
      </c>
      <c r="G185" s="3"/>
      <c r="H185" s="3"/>
      <c r="I185" s="54">
        <v>2</v>
      </c>
      <c r="J185" s="55" t="s">
        <v>78</v>
      </c>
      <c r="K185" s="30" t="s">
        <v>103</v>
      </c>
      <c r="L185" s="30" t="s">
        <v>396</v>
      </c>
      <c r="M185" s="30" t="s">
        <v>81</v>
      </c>
      <c r="N185" s="30"/>
      <c r="O185" s="30" t="s">
        <v>68</v>
      </c>
      <c r="P185" s="30" t="s">
        <v>47</v>
      </c>
      <c r="Q185" s="30" t="s">
        <v>325</v>
      </c>
      <c r="R185" s="30"/>
      <c r="S185" s="30" t="s">
        <v>83</v>
      </c>
      <c r="T185" s="30" t="s">
        <v>84</v>
      </c>
      <c r="U185" s="13"/>
      <c r="V185" s="13" t="str">
        <f t="shared" ca="1" si="1"/>
        <v>CONCLUÍDO</v>
      </c>
      <c r="W185" s="32" t="s">
        <v>106</v>
      </c>
      <c r="X185" s="13">
        <v>45020</v>
      </c>
      <c r="Y185" s="13">
        <f t="shared" si="12"/>
        <v>45200</v>
      </c>
      <c r="Z185" s="17">
        <v>45400</v>
      </c>
      <c r="AA185" s="18" t="str">
        <f t="shared" ca="1" si="13"/>
        <v>CONCLUÍDO</v>
      </c>
      <c r="AB185" s="13">
        <v>45664</v>
      </c>
      <c r="AC185" s="13">
        <v>45730</v>
      </c>
      <c r="AD185" s="30" t="s">
        <v>661</v>
      </c>
      <c r="AE185" s="30">
        <v>100</v>
      </c>
      <c r="AF185" s="59">
        <v>45384</v>
      </c>
      <c r="AG185" s="3">
        <v>3</v>
      </c>
      <c r="AH185" s="3">
        <v>11</v>
      </c>
      <c r="AI185" s="30"/>
      <c r="AJ185" s="30"/>
      <c r="AK185" s="30"/>
      <c r="AL185" s="56" t="s">
        <v>662</v>
      </c>
      <c r="AM185" s="30" t="s">
        <v>663</v>
      </c>
      <c r="AN185" s="57" t="s">
        <v>664</v>
      </c>
      <c r="AO185" s="57" t="s">
        <v>118</v>
      </c>
      <c r="AP185" s="30" t="str">
        <f t="shared" ca="1" si="14"/>
        <v/>
      </c>
    </row>
    <row r="186" spans="1:42" ht="15" customHeight="1">
      <c r="A186" s="22">
        <v>115</v>
      </c>
      <c r="B186" s="58" t="s">
        <v>665</v>
      </c>
      <c r="C186" s="53"/>
      <c r="D186" s="3"/>
      <c r="E186" s="3">
        <v>33426</v>
      </c>
      <c r="F186" s="3">
        <f t="shared" si="11"/>
        <v>58</v>
      </c>
      <c r="G186" s="3">
        <v>96</v>
      </c>
      <c r="H186" s="3" t="s">
        <v>666</v>
      </c>
      <c r="I186" s="54">
        <v>3</v>
      </c>
      <c r="J186" s="55" t="s">
        <v>78</v>
      </c>
      <c r="K186" s="30" t="s">
        <v>196</v>
      </c>
      <c r="L186" s="30" t="s">
        <v>396</v>
      </c>
      <c r="M186" s="30" t="s">
        <v>81</v>
      </c>
      <c r="N186" s="30"/>
      <c r="O186" s="30" t="s">
        <v>68</v>
      </c>
      <c r="P186" s="30" t="s">
        <v>47</v>
      </c>
      <c r="Q186" s="30" t="s">
        <v>325</v>
      </c>
      <c r="R186" s="30"/>
      <c r="S186" s="30" t="s">
        <v>83</v>
      </c>
      <c r="T186" s="30" t="s">
        <v>84</v>
      </c>
      <c r="U186" s="13"/>
      <c r="V186" s="13" t="str">
        <f t="shared" ca="1" si="1"/>
        <v>CONCLUÍDO</v>
      </c>
      <c r="W186" s="32" t="s">
        <v>106</v>
      </c>
      <c r="X186" s="13">
        <v>45020</v>
      </c>
      <c r="Y186" s="13">
        <f t="shared" si="12"/>
        <v>45200</v>
      </c>
      <c r="Z186" s="17">
        <v>45400</v>
      </c>
      <c r="AA186" s="18" t="str">
        <f t="shared" ca="1" si="13"/>
        <v>CONCLUÍDO</v>
      </c>
      <c r="AB186" s="13">
        <v>45655</v>
      </c>
      <c r="AC186" s="13">
        <v>45730</v>
      </c>
      <c r="AD186" s="30" t="s">
        <v>667</v>
      </c>
      <c r="AE186" s="30">
        <v>75</v>
      </c>
      <c r="AF186" s="59">
        <v>45384</v>
      </c>
      <c r="AG186" s="3">
        <v>2</v>
      </c>
      <c r="AH186" s="3">
        <v>53</v>
      </c>
      <c r="AI186" s="30">
        <v>1</v>
      </c>
      <c r="AJ186" s="30">
        <v>1</v>
      </c>
      <c r="AK186" s="30">
        <v>1</v>
      </c>
      <c r="AL186" s="56">
        <v>6900</v>
      </c>
      <c r="AM186" s="57"/>
      <c r="AN186" s="57" t="s">
        <v>668</v>
      </c>
      <c r="AO186" s="57" t="s">
        <v>118</v>
      </c>
      <c r="AP186" s="30" t="str">
        <f t="shared" ca="1" si="14"/>
        <v/>
      </c>
    </row>
    <row r="187" spans="1:42" ht="15" customHeight="1">
      <c r="A187" s="3">
        <v>215</v>
      </c>
      <c r="B187" s="58" t="s">
        <v>669</v>
      </c>
      <c r="C187" s="53"/>
      <c r="D187" s="3"/>
      <c r="E187" s="3">
        <v>28895</v>
      </c>
      <c r="F187" s="3">
        <f t="shared" si="11"/>
        <v>27</v>
      </c>
      <c r="G187" s="3"/>
      <c r="H187" s="3"/>
      <c r="I187" s="54">
        <v>1</v>
      </c>
      <c r="J187" s="55" t="s">
        <v>195</v>
      </c>
      <c r="K187" s="30" t="s">
        <v>196</v>
      </c>
      <c r="L187" s="30" t="s">
        <v>197</v>
      </c>
      <c r="M187" s="30" t="s">
        <v>81</v>
      </c>
      <c r="N187" s="30"/>
      <c r="O187" s="30"/>
      <c r="P187" s="30" t="s">
        <v>47</v>
      </c>
      <c r="Q187" s="30"/>
      <c r="R187" s="30"/>
      <c r="S187" s="30"/>
      <c r="T187" s="30" t="s">
        <v>84</v>
      </c>
      <c r="U187" s="13"/>
      <c r="V187" s="13" t="str">
        <f t="shared" ca="1" si="1"/>
        <v>CONCLUÍDO</v>
      </c>
      <c r="W187" s="35" t="s">
        <v>106</v>
      </c>
      <c r="X187" s="13">
        <v>45380</v>
      </c>
      <c r="Y187" s="13">
        <f t="shared" si="12"/>
        <v>45560</v>
      </c>
      <c r="Z187" s="17">
        <v>45545</v>
      </c>
      <c r="AA187" s="18" t="str">
        <f t="shared" ca="1" si="13"/>
        <v>CONCLUÍDO</v>
      </c>
      <c r="AB187" s="13">
        <v>45664</v>
      </c>
      <c r="AC187" s="13">
        <v>45444</v>
      </c>
      <c r="AD187" s="30" t="s">
        <v>198</v>
      </c>
      <c r="AE187" s="30">
        <v>100</v>
      </c>
      <c r="AF187" s="13">
        <v>45378</v>
      </c>
      <c r="AG187" s="30">
        <v>2</v>
      </c>
      <c r="AH187" s="30">
        <v>25</v>
      </c>
      <c r="AI187" s="30"/>
      <c r="AJ187" s="30"/>
      <c r="AK187" s="30"/>
      <c r="AL187" s="56" t="s">
        <v>670</v>
      </c>
      <c r="AM187" s="57"/>
      <c r="AN187" s="57" t="s">
        <v>200</v>
      </c>
      <c r="AO187" s="57" t="s">
        <v>118</v>
      </c>
      <c r="AP187" s="30" t="str">
        <f t="shared" ca="1" si="14"/>
        <v/>
      </c>
    </row>
    <row r="188" spans="1:42" ht="15" customHeight="1">
      <c r="A188" s="22">
        <v>116</v>
      </c>
      <c r="B188" s="58" t="s">
        <v>671</v>
      </c>
      <c r="C188" s="53"/>
      <c r="D188" s="3"/>
      <c r="E188" s="3">
        <v>40443</v>
      </c>
      <c r="F188" s="3">
        <f t="shared" si="11"/>
        <v>1</v>
      </c>
      <c r="G188" s="3">
        <v>7</v>
      </c>
      <c r="H188" s="3" t="s">
        <v>672</v>
      </c>
      <c r="I188" s="54">
        <v>3</v>
      </c>
      <c r="J188" s="55" t="s">
        <v>78</v>
      </c>
      <c r="K188" s="30" t="s">
        <v>103</v>
      </c>
      <c r="L188" s="30" t="s">
        <v>113</v>
      </c>
      <c r="M188" s="30" t="s">
        <v>81</v>
      </c>
      <c r="N188" s="30" t="s">
        <v>81</v>
      </c>
      <c r="O188" s="30" t="s">
        <v>60</v>
      </c>
      <c r="P188" s="3" t="s">
        <v>61</v>
      </c>
      <c r="Q188" s="30" t="s">
        <v>568</v>
      </c>
      <c r="R188" s="30"/>
      <c r="S188" s="30" t="s">
        <v>81</v>
      </c>
      <c r="T188" s="30" t="s">
        <v>84</v>
      </c>
      <c r="U188" s="13"/>
      <c r="V188" s="13" t="str">
        <f t="shared" ca="1" si="1"/>
        <v>CONCLUÍDO</v>
      </c>
      <c r="W188" s="32" t="s">
        <v>106</v>
      </c>
      <c r="X188" s="13">
        <v>44684</v>
      </c>
      <c r="Y188" s="13">
        <f t="shared" si="12"/>
        <v>44864</v>
      </c>
      <c r="Z188" s="17">
        <v>45545</v>
      </c>
      <c r="AA188" s="18" t="str">
        <f t="shared" ca="1" si="13"/>
        <v>CONCLUÍDO</v>
      </c>
      <c r="AB188" s="13">
        <v>45664</v>
      </c>
      <c r="AC188" s="13">
        <v>45545</v>
      </c>
      <c r="AD188" s="62" t="s">
        <v>673</v>
      </c>
      <c r="AE188" s="62">
        <v>85</v>
      </c>
      <c r="AF188" s="59">
        <v>45314</v>
      </c>
      <c r="AG188" s="3">
        <v>0</v>
      </c>
      <c r="AH188" s="3">
        <v>1</v>
      </c>
      <c r="AI188" s="30"/>
      <c r="AJ188" s="30"/>
      <c r="AK188" s="30"/>
      <c r="AL188" s="56" t="s">
        <v>674</v>
      </c>
      <c r="AM188" s="57"/>
      <c r="AN188" s="57" t="s">
        <v>675</v>
      </c>
      <c r="AO188" s="57" t="s">
        <v>118</v>
      </c>
      <c r="AP188" s="30" t="str">
        <f t="shared" ca="1" si="14"/>
        <v/>
      </c>
    </row>
    <row r="189" spans="1:42" ht="15" customHeight="1">
      <c r="A189" s="22">
        <v>118</v>
      </c>
      <c r="B189" s="58" t="s">
        <v>676</v>
      </c>
      <c r="C189" s="53" t="s">
        <v>677</v>
      </c>
      <c r="D189" s="3"/>
      <c r="E189" s="3">
        <v>40252</v>
      </c>
      <c r="F189" s="3">
        <f t="shared" si="11"/>
        <v>7</v>
      </c>
      <c r="G189" s="3">
        <v>1</v>
      </c>
      <c r="H189" s="3"/>
      <c r="I189" s="54">
        <v>1</v>
      </c>
      <c r="J189" s="82" t="s">
        <v>102</v>
      </c>
      <c r="K189" s="30" t="s">
        <v>103</v>
      </c>
      <c r="L189" s="30" t="s">
        <v>104</v>
      </c>
      <c r="M189" s="30" t="s">
        <v>102</v>
      </c>
      <c r="N189" s="30" t="s">
        <v>102</v>
      </c>
      <c r="O189" s="30" t="s">
        <v>68</v>
      </c>
      <c r="P189" s="30" t="s">
        <v>47</v>
      </c>
      <c r="Q189" s="30" t="s">
        <v>105</v>
      </c>
      <c r="R189" s="30"/>
      <c r="S189" s="3" t="s">
        <v>102</v>
      </c>
      <c r="T189" s="30" t="s">
        <v>84</v>
      </c>
      <c r="U189" s="13"/>
      <c r="V189" s="13" t="str">
        <f t="shared" ca="1" si="1"/>
        <v>CONCLUÍDO</v>
      </c>
      <c r="W189" s="32" t="s">
        <v>106</v>
      </c>
      <c r="X189" s="13">
        <v>44831</v>
      </c>
      <c r="Y189" s="13">
        <f t="shared" si="12"/>
        <v>45011</v>
      </c>
      <c r="Z189" s="17">
        <v>45664</v>
      </c>
      <c r="AA189" s="18" t="str">
        <f t="shared" ca="1" si="13"/>
        <v>CONCLUÍDO</v>
      </c>
      <c r="AB189" s="13">
        <v>45664</v>
      </c>
      <c r="AC189" s="13">
        <v>45596</v>
      </c>
      <c r="AD189" s="30" t="s">
        <v>678</v>
      </c>
      <c r="AE189" s="30">
        <v>5</v>
      </c>
      <c r="AF189" s="59">
        <v>45286</v>
      </c>
      <c r="AG189" s="30"/>
      <c r="AH189" s="30">
        <v>7</v>
      </c>
      <c r="AI189" s="30"/>
      <c r="AJ189" s="30"/>
      <c r="AK189" s="30"/>
      <c r="AL189" s="56"/>
      <c r="AM189" s="57"/>
      <c r="AN189" s="57"/>
      <c r="AO189" s="66"/>
      <c r="AP189" s="30" t="str">
        <f t="shared" ca="1" si="14"/>
        <v/>
      </c>
    </row>
    <row r="190" spans="1:42" ht="15" customHeight="1">
      <c r="A190" s="3">
        <v>566</v>
      </c>
      <c r="B190" s="58" t="s">
        <v>679</v>
      </c>
      <c r="C190" s="53" t="s">
        <v>680</v>
      </c>
      <c r="D190" s="3"/>
      <c r="E190" s="3">
        <v>51280</v>
      </c>
      <c r="F190" s="3">
        <f t="shared" si="11"/>
        <v>3</v>
      </c>
      <c r="G190" s="3"/>
      <c r="H190" s="3"/>
      <c r="I190" s="54">
        <v>1</v>
      </c>
      <c r="J190" s="55" t="s">
        <v>78</v>
      </c>
      <c r="K190" s="30" t="s">
        <v>103</v>
      </c>
      <c r="L190" s="30" t="s">
        <v>113</v>
      </c>
      <c r="M190" s="30" t="s">
        <v>81</v>
      </c>
      <c r="N190" s="30"/>
      <c r="O190" s="30"/>
      <c r="P190" s="30" t="s">
        <v>47</v>
      </c>
      <c r="Q190" s="98" t="s">
        <v>681</v>
      </c>
      <c r="R190" s="30" t="s">
        <v>166</v>
      </c>
      <c r="S190" s="30"/>
      <c r="T190" s="30" t="s">
        <v>144</v>
      </c>
      <c r="U190" s="15">
        <v>45408</v>
      </c>
      <c r="V190" s="13" t="str">
        <f t="shared" ca="1" si="1"/>
        <v>VENCIDA</v>
      </c>
      <c r="W190" s="35" t="s">
        <v>145</v>
      </c>
      <c r="X190" s="15">
        <v>45380</v>
      </c>
      <c r="Y190" s="12">
        <f t="shared" si="12"/>
        <v>45560</v>
      </c>
      <c r="Z190" s="17">
        <v>45606</v>
      </c>
      <c r="AA190" s="18">
        <f t="shared" ca="1" si="13"/>
        <v>138</v>
      </c>
      <c r="AB190" s="13">
        <v>45664</v>
      </c>
      <c r="AC190" s="13"/>
      <c r="AD190" s="62"/>
      <c r="AE190" s="62"/>
      <c r="AF190" s="59">
        <v>45314</v>
      </c>
      <c r="AG190" s="30"/>
      <c r="AH190" s="30">
        <v>3</v>
      </c>
      <c r="AI190" s="30"/>
      <c r="AJ190" s="30"/>
      <c r="AK190" s="30"/>
      <c r="AL190" s="56"/>
      <c r="AM190" s="66"/>
      <c r="AN190" s="66"/>
      <c r="AO190" s="57" t="s">
        <v>118</v>
      </c>
      <c r="AP190" s="18">
        <f t="shared" ca="1" si="14"/>
        <v>138</v>
      </c>
    </row>
    <row r="191" spans="1:42" ht="15" customHeight="1">
      <c r="A191" s="22">
        <v>2177</v>
      </c>
      <c r="B191" s="58" t="s">
        <v>682</v>
      </c>
      <c r="C191" s="53" t="s">
        <v>683</v>
      </c>
      <c r="D191" s="3">
        <v>3</v>
      </c>
      <c r="E191" s="3">
        <v>50887</v>
      </c>
      <c r="F191" s="3">
        <f t="shared" si="11"/>
        <v>12</v>
      </c>
      <c r="G191" s="3"/>
      <c r="H191" s="3"/>
      <c r="I191" s="54">
        <v>2</v>
      </c>
      <c r="J191" s="64" t="s">
        <v>44</v>
      </c>
      <c r="K191" s="30" t="s">
        <v>45</v>
      </c>
      <c r="L191" s="30" t="s">
        <v>58</v>
      </c>
      <c r="M191" s="30" t="s">
        <v>59</v>
      </c>
      <c r="N191" s="30"/>
      <c r="O191" s="30" t="s">
        <v>68</v>
      </c>
      <c r="P191" s="30" t="s">
        <v>47</v>
      </c>
      <c r="Q191" s="30" t="s">
        <v>131</v>
      </c>
      <c r="R191" s="30"/>
      <c r="S191" s="30" t="s">
        <v>63</v>
      </c>
      <c r="T191" s="30" t="s">
        <v>70</v>
      </c>
      <c r="U191" s="13">
        <v>45397</v>
      </c>
      <c r="V191" s="13" t="str">
        <f t="shared" ca="1" si="1"/>
        <v>VENCIDA</v>
      </c>
      <c r="W191" s="14" t="s">
        <v>51</v>
      </c>
      <c r="X191" s="13">
        <v>45345</v>
      </c>
      <c r="Y191" s="13">
        <f t="shared" si="12"/>
        <v>45525</v>
      </c>
      <c r="Z191" s="17">
        <v>45580</v>
      </c>
      <c r="AA191" s="18">
        <f t="shared" ca="1" si="13"/>
        <v>103</v>
      </c>
      <c r="AB191" s="13">
        <v>45655</v>
      </c>
      <c r="AC191" s="13"/>
      <c r="AD191" s="30"/>
      <c r="AE191" s="30"/>
      <c r="AF191" s="59">
        <v>45286</v>
      </c>
      <c r="AG191" s="30"/>
      <c r="AH191" s="30"/>
      <c r="AI191" s="30">
        <v>4</v>
      </c>
      <c r="AJ191" s="30">
        <v>4</v>
      </c>
      <c r="AK191" s="30">
        <v>4</v>
      </c>
      <c r="AL191" s="60"/>
      <c r="AM191" s="66"/>
      <c r="AN191" s="66"/>
      <c r="AO191" s="57"/>
      <c r="AP191" s="18">
        <f t="shared" ca="1" si="14"/>
        <v>103</v>
      </c>
    </row>
    <row r="192" spans="1:42" ht="15" customHeight="1">
      <c r="A192" s="22">
        <v>374</v>
      </c>
      <c r="B192" s="58" t="s">
        <v>684</v>
      </c>
      <c r="C192" s="81" t="s">
        <v>685</v>
      </c>
      <c r="D192" s="63">
        <v>3</v>
      </c>
      <c r="E192" s="3">
        <v>43859</v>
      </c>
      <c r="F192" s="3">
        <f t="shared" si="11"/>
        <v>22</v>
      </c>
      <c r="G192" s="3"/>
      <c r="H192" s="3"/>
      <c r="I192" s="54">
        <v>3</v>
      </c>
      <c r="J192" s="99" t="s">
        <v>370</v>
      </c>
      <c r="K192" s="30" t="s">
        <v>45</v>
      </c>
      <c r="L192" s="30" t="s">
        <v>46</v>
      </c>
      <c r="M192" s="30" t="s">
        <v>81</v>
      </c>
      <c r="N192" s="30" t="s">
        <v>81</v>
      </c>
      <c r="O192" s="30" t="s">
        <v>68</v>
      </c>
      <c r="P192" s="30" t="s">
        <v>47</v>
      </c>
      <c r="Q192" s="30" t="s">
        <v>686</v>
      </c>
      <c r="R192" s="30"/>
      <c r="S192" s="30" t="s">
        <v>687</v>
      </c>
      <c r="T192" s="30" t="s">
        <v>84</v>
      </c>
      <c r="U192" s="13"/>
      <c r="V192" s="13" t="str">
        <f t="shared" ca="1" si="1"/>
        <v>CONCLUÍDO</v>
      </c>
      <c r="W192" s="32" t="s">
        <v>106</v>
      </c>
      <c r="X192" s="13">
        <v>45012</v>
      </c>
      <c r="Y192" s="13">
        <f t="shared" si="12"/>
        <v>45192</v>
      </c>
      <c r="Z192" s="17">
        <v>45596</v>
      </c>
      <c r="AA192" s="18" t="str">
        <f t="shared" ca="1" si="13"/>
        <v>CONCLUÍDO</v>
      </c>
      <c r="AB192" s="13">
        <v>45655</v>
      </c>
      <c r="AC192" s="13">
        <v>45596</v>
      </c>
      <c r="AD192" s="30" t="s">
        <v>688</v>
      </c>
      <c r="AE192" s="30">
        <v>20</v>
      </c>
      <c r="AF192" s="59">
        <v>45299</v>
      </c>
      <c r="AG192" s="30"/>
      <c r="AH192" s="30"/>
      <c r="AI192" s="30">
        <v>9</v>
      </c>
      <c r="AJ192" s="30">
        <v>4</v>
      </c>
      <c r="AK192" s="30">
        <v>9</v>
      </c>
      <c r="AL192" s="60"/>
      <c r="AM192" s="57"/>
      <c r="AN192" s="57" t="s">
        <v>689</v>
      </c>
      <c r="AO192" s="57"/>
      <c r="AP192" s="30" t="str">
        <f t="shared" ca="1" si="14"/>
        <v/>
      </c>
    </row>
    <row r="193" spans="1:42" ht="15" customHeight="1">
      <c r="A193" s="22">
        <v>375</v>
      </c>
      <c r="B193" s="58" t="s">
        <v>690</v>
      </c>
      <c r="C193" s="81" t="s">
        <v>685</v>
      </c>
      <c r="D193" s="63">
        <v>3</v>
      </c>
      <c r="E193" s="3">
        <v>43859</v>
      </c>
      <c r="F193" s="3">
        <f t="shared" si="11"/>
        <v>22</v>
      </c>
      <c r="G193" s="3"/>
      <c r="H193" s="3"/>
      <c r="I193" s="54">
        <v>3</v>
      </c>
      <c r="J193" s="99" t="s">
        <v>370</v>
      </c>
      <c r="K193" s="30" t="s">
        <v>45</v>
      </c>
      <c r="L193" s="30" t="s">
        <v>46</v>
      </c>
      <c r="M193" s="30" t="s">
        <v>81</v>
      </c>
      <c r="N193" s="30" t="s">
        <v>81</v>
      </c>
      <c r="O193" s="30" t="s">
        <v>68</v>
      </c>
      <c r="P193" s="30" t="s">
        <v>47</v>
      </c>
      <c r="Q193" s="30" t="s">
        <v>686</v>
      </c>
      <c r="R193" s="30"/>
      <c r="S193" s="30" t="s">
        <v>687</v>
      </c>
      <c r="T193" s="10" t="s">
        <v>84</v>
      </c>
      <c r="U193" s="12"/>
      <c r="V193" s="13" t="str">
        <f t="shared" ca="1" si="1"/>
        <v>CONCLUÍDO</v>
      </c>
      <c r="W193" s="32" t="s">
        <v>106</v>
      </c>
      <c r="X193" s="13">
        <v>45012</v>
      </c>
      <c r="Y193" s="13">
        <f t="shared" si="12"/>
        <v>45192</v>
      </c>
      <c r="Z193" s="17">
        <v>45596</v>
      </c>
      <c r="AA193" s="18" t="str">
        <f t="shared" ca="1" si="13"/>
        <v>CONCLUÍDO</v>
      </c>
      <c r="AB193" s="13">
        <v>45655</v>
      </c>
      <c r="AC193" s="13">
        <v>45596</v>
      </c>
      <c r="AD193" s="30" t="s">
        <v>688</v>
      </c>
      <c r="AE193" s="30">
        <v>20</v>
      </c>
      <c r="AF193" s="59">
        <v>45299</v>
      </c>
      <c r="AG193" s="30"/>
      <c r="AH193" s="30"/>
      <c r="AI193" s="30">
        <v>9</v>
      </c>
      <c r="AJ193" s="30">
        <v>4</v>
      </c>
      <c r="AK193" s="30">
        <v>9</v>
      </c>
      <c r="AL193" s="60"/>
      <c r="AM193" s="57"/>
      <c r="AN193" s="57" t="s">
        <v>689</v>
      </c>
      <c r="AO193" s="57"/>
      <c r="AP193" s="30" t="str">
        <f t="shared" ca="1" si="14"/>
        <v/>
      </c>
    </row>
    <row r="194" spans="1:42" ht="15" customHeight="1">
      <c r="A194" s="22">
        <v>1298</v>
      </c>
      <c r="B194" s="58" t="s">
        <v>691</v>
      </c>
      <c r="C194" s="53" t="s">
        <v>692</v>
      </c>
      <c r="D194" s="63">
        <v>3</v>
      </c>
      <c r="E194" s="3">
        <v>48624</v>
      </c>
      <c r="F194" s="3">
        <f t="shared" si="11"/>
        <v>4</v>
      </c>
      <c r="G194" s="3"/>
      <c r="H194" s="3"/>
      <c r="I194" s="54">
        <v>3</v>
      </c>
      <c r="J194" s="64" t="s">
        <v>44</v>
      </c>
      <c r="K194" s="30" t="s">
        <v>45</v>
      </c>
      <c r="L194" s="30" t="s">
        <v>46</v>
      </c>
      <c r="M194" s="30" t="s">
        <v>44</v>
      </c>
      <c r="N194" s="30"/>
      <c r="O194" s="30"/>
      <c r="P194" s="30" t="s">
        <v>47</v>
      </c>
      <c r="Q194" s="30" t="s">
        <v>48</v>
      </c>
      <c r="R194" s="30"/>
      <c r="S194" s="10"/>
      <c r="T194" s="30" t="s">
        <v>49</v>
      </c>
      <c r="U194" s="15">
        <v>45400</v>
      </c>
      <c r="V194" s="13" t="str">
        <f t="shared" ca="1" si="1"/>
        <v>VENCIDA</v>
      </c>
      <c r="W194" s="14" t="s">
        <v>51</v>
      </c>
      <c r="X194" s="13">
        <v>45365</v>
      </c>
      <c r="Y194" s="65">
        <f t="shared" si="12"/>
        <v>45545</v>
      </c>
      <c r="Z194" s="17">
        <v>45590</v>
      </c>
      <c r="AA194" s="18">
        <f t="shared" ca="1" si="13"/>
        <v>123</v>
      </c>
      <c r="AB194" s="13">
        <v>45655</v>
      </c>
      <c r="AC194" s="13"/>
      <c r="AD194" s="30"/>
      <c r="AE194" s="30"/>
      <c r="AF194" s="10"/>
      <c r="AG194" s="30"/>
      <c r="AH194" s="30"/>
      <c r="AI194" s="30">
        <v>4</v>
      </c>
      <c r="AJ194" s="30"/>
      <c r="AK194" s="30"/>
      <c r="AL194" s="60"/>
      <c r="AM194" s="66"/>
      <c r="AN194" s="66"/>
      <c r="AO194" s="84"/>
      <c r="AP194" s="18">
        <f t="shared" ca="1" si="14"/>
        <v>123</v>
      </c>
    </row>
    <row r="195" spans="1:42" ht="15" customHeight="1">
      <c r="A195" s="3">
        <v>376</v>
      </c>
      <c r="B195" s="58" t="s">
        <v>693</v>
      </c>
      <c r="C195" s="53" t="s">
        <v>694</v>
      </c>
      <c r="D195" s="3"/>
      <c r="E195" s="3">
        <v>16788</v>
      </c>
      <c r="F195" s="3">
        <f t="shared" si="11"/>
        <v>6</v>
      </c>
      <c r="G195" s="3"/>
      <c r="H195" s="3"/>
      <c r="I195" s="54">
        <v>1</v>
      </c>
      <c r="J195" s="67" t="s">
        <v>59</v>
      </c>
      <c r="K195" s="30" t="s">
        <v>151</v>
      </c>
      <c r="L195" s="30" t="s">
        <v>152</v>
      </c>
      <c r="M195" s="30" t="s">
        <v>59</v>
      </c>
      <c r="N195" s="30"/>
      <c r="O195" s="30" t="s">
        <v>60</v>
      </c>
      <c r="P195" s="3" t="s">
        <v>61</v>
      </c>
      <c r="Q195" s="30" t="s">
        <v>153</v>
      </c>
      <c r="R195" s="30"/>
      <c r="S195" s="30" t="s">
        <v>59</v>
      </c>
      <c r="T195" s="30" t="s">
        <v>64</v>
      </c>
      <c r="U195" s="12">
        <v>45397</v>
      </c>
      <c r="V195" s="13" t="str">
        <f t="shared" ca="1" si="1"/>
        <v>VENCIDA</v>
      </c>
      <c r="W195" s="14" t="s">
        <v>51</v>
      </c>
      <c r="X195" s="13">
        <v>45323</v>
      </c>
      <c r="Y195" s="13">
        <f t="shared" si="12"/>
        <v>45503</v>
      </c>
      <c r="Z195" s="17">
        <v>45576</v>
      </c>
      <c r="AA195" s="18">
        <f t="shared" ca="1" si="13"/>
        <v>81</v>
      </c>
      <c r="AB195" s="13">
        <v>45655</v>
      </c>
      <c r="AC195" s="72"/>
      <c r="AD195" s="30"/>
      <c r="AE195" s="62"/>
      <c r="AF195" s="59">
        <v>45391</v>
      </c>
      <c r="AG195" s="30"/>
      <c r="AH195" s="30"/>
      <c r="AI195" s="30">
        <v>2</v>
      </c>
      <c r="AJ195" s="30">
        <v>2</v>
      </c>
      <c r="AK195" s="30">
        <v>2</v>
      </c>
      <c r="AL195" s="60" t="s">
        <v>695</v>
      </c>
      <c r="AM195" s="66"/>
      <c r="AN195" s="66"/>
      <c r="AO195" s="30"/>
      <c r="AP195" s="18">
        <f t="shared" ca="1" si="14"/>
        <v>81</v>
      </c>
    </row>
    <row r="196" spans="1:42" ht="15" customHeight="1">
      <c r="A196" s="3">
        <v>117</v>
      </c>
      <c r="B196" s="58" t="s">
        <v>696</v>
      </c>
      <c r="C196" s="53"/>
      <c r="D196" s="3"/>
      <c r="E196" s="3">
        <v>29433</v>
      </c>
      <c r="F196" s="3">
        <f t="shared" si="11"/>
        <v>17</v>
      </c>
      <c r="G196" s="3">
        <v>1</v>
      </c>
      <c r="H196" s="3" t="s">
        <v>697</v>
      </c>
      <c r="I196" s="54">
        <v>1</v>
      </c>
      <c r="J196" s="55" t="s">
        <v>78</v>
      </c>
      <c r="K196" s="30" t="s">
        <v>103</v>
      </c>
      <c r="L196" s="30" t="s">
        <v>113</v>
      </c>
      <c r="M196" s="30" t="s">
        <v>81</v>
      </c>
      <c r="N196" s="30"/>
      <c r="O196" s="30" t="s">
        <v>68</v>
      </c>
      <c r="P196" s="30" t="s">
        <v>47</v>
      </c>
      <c r="Q196" s="3" t="s">
        <v>157</v>
      </c>
      <c r="R196" s="30"/>
      <c r="S196" s="30" t="s">
        <v>83</v>
      </c>
      <c r="T196" s="61" t="s">
        <v>158</v>
      </c>
      <c r="U196" s="13">
        <v>45394</v>
      </c>
      <c r="V196" s="13" t="str">
        <f t="shared" ca="1" si="1"/>
        <v>VENCIDA</v>
      </c>
      <c r="W196" s="38" t="s">
        <v>51</v>
      </c>
      <c r="X196" s="13">
        <v>45035</v>
      </c>
      <c r="Y196" s="13">
        <f t="shared" si="12"/>
        <v>45215</v>
      </c>
      <c r="Z196" s="17">
        <v>45449</v>
      </c>
      <c r="AA196" s="18">
        <f t="shared" ca="1" si="13"/>
        <v>-207</v>
      </c>
      <c r="AB196" s="13">
        <v>45664</v>
      </c>
      <c r="AC196" s="13"/>
      <c r="AD196" s="30"/>
      <c r="AE196" s="30"/>
      <c r="AF196" s="59">
        <v>45314</v>
      </c>
      <c r="AG196" s="3">
        <v>4</v>
      </c>
      <c r="AH196" s="3">
        <v>13</v>
      </c>
      <c r="AI196" s="30"/>
      <c r="AJ196" s="30"/>
      <c r="AK196" s="30"/>
      <c r="AL196" s="56" t="s">
        <v>698</v>
      </c>
      <c r="AM196" s="57"/>
      <c r="AN196" s="57" t="s">
        <v>699</v>
      </c>
      <c r="AO196" s="57" t="s">
        <v>118</v>
      </c>
      <c r="AP196" s="18">
        <f t="shared" ca="1" si="14"/>
        <v>-207</v>
      </c>
    </row>
    <row r="197" spans="1:42" ht="14.25" customHeight="1">
      <c r="A197" s="22">
        <v>377</v>
      </c>
      <c r="B197" s="58" t="s">
        <v>700</v>
      </c>
      <c r="C197" s="53" t="s">
        <v>701</v>
      </c>
      <c r="D197" s="3"/>
      <c r="E197" s="3">
        <v>16352</v>
      </c>
      <c r="F197" s="3">
        <f t="shared" si="11"/>
        <v>1</v>
      </c>
      <c r="G197" s="3"/>
      <c r="H197" s="3"/>
      <c r="I197" s="54">
        <v>1</v>
      </c>
      <c r="J197" s="67" t="s">
        <v>59</v>
      </c>
      <c r="K197" s="30" t="s">
        <v>151</v>
      </c>
      <c r="L197" s="30" t="s">
        <v>152</v>
      </c>
      <c r="M197" s="30" t="s">
        <v>59</v>
      </c>
      <c r="N197" s="30"/>
      <c r="O197" s="30" t="s">
        <v>60</v>
      </c>
      <c r="P197" s="3" t="s">
        <v>61</v>
      </c>
      <c r="Q197" s="30" t="s">
        <v>702</v>
      </c>
      <c r="R197" s="30"/>
      <c r="S197" s="30" t="s">
        <v>59</v>
      </c>
      <c r="T197" s="30" t="s">
        <v>84</v>
      </c>
      <c r="U197" s="13"/>
      <c r="V197" s="13" t="str">
        <f t="shared" ca="1" si="1"/>
        <v>CONCLUÍDO</v>
      </c>
      <c r="W197" s="32" t="s">
        <v>106</v>
      </c>
      <c r="X197" s="13">
        <v>44932</v>
      </c>
      <c r="Y197" s="13">
        <f t="shared" si="12"/>
        <v>45112</v>
      </c>
      <c r="Z197" s="17">
        <v>45655</v>
      </c>
      <c r="AA197" s="18" t="str">
        <f t="shared" ca="1" si="13"/>
        <v>CONCLUÍDO</v>
      </c>
      <c r="AB197" s="13">
        <v>45655</v>
      </c>
      <c r="AC197" s="13">
        <v>45492</v>
      </c>
      <c r="AD197" s="30" t="s">
        <v>703</v>
      </c>
      <c r="AE197" s="62">
        <v>23</v>
      </c>
      <c r="AF197" s="59">
        <v>45362</v>
      </c>
      <c r="AG197" s="30"/>
      <c r="AH197" s="30"/>
      <c r="AI197" s="30"/>
      <c r="AJ197" s="30"/>
      <c r="AK197" s="30">
        <v>1</v>
      </c>
      <c r="AL197" s="60" t="s">
        <v>704</v>
      </c>
      <c r="AM197" s="66"/>
      <c r="AN197" s="66"/>
      <c r="AO197" s="57"/>
      <c r="AP197" s="30" t="str">
        <f t="shared" ca="1" si="14"/>
        <v/>
      </c>
    </row>
    <row r="198" spans="1:42" ht="15" customHeight="1">
      <c r="A198" s="22">
        <v>844</v>
      </c>
      <c r="B198" s="58" t="s">
        <v>705</v>
      </c>
      <c r="C198" s="53" t="s">
        <v>706</v>
      </c>
      <c r="D198" s="3"/>
      <c r="E198" s="3">
        <v>11894</v>
      </c>
      <c r="F198" s="3">
        <f t="shared" si="11"/>
        <v>8</v>
      </c>
      <c r="G198" s="3"/>
      <c r="H198" s="3"/>
      <c r="I198" s="54">
        <v>1</v>
      </c>
      <c r="J198" s="67" t="s">
        <v>59</v>
      </c>
      <c r="K198" s="30" t="s">
        <v>151</v>
      </c>
      <c r="L198" s="30" t="s">
        <v>152</v>
      </c>
      <c r="M198" s="30" t="s">
        <v>59</v>
      </c>
      <c r="N198" s="30"/>
      <c r="O198" s="30" t="s">
        <v>60</v>
      </c>
      <c r="P198" s="3" t="s">
        <v>61</v>
      </c>
      <c r="Q198" s="30" t="s">
        <v>702</v>
      </c>
      <c r="R198" s="30"/>
      <c r="S198" s="30" t="s">
        <v>59</v>
      </c>
      <c r="T198" s="30" t="s">
        <v>84</v>
      </c>
      <c r="U198" s="15"/>
      <c r="V198" s="13" t="str">
        <f t="shared" ca="1" si="1"/>
        <v>CONCLUÍDO</v>
      </c>
      <c r="W198" s="32" t="s">
        <v>106</v>
      </c>
      <c r="X198" s="15">
        <v>44932</v>
      </c>
      <c r="Y198" s="12">
        <f t="shared" si="12"/>
        <v>45112</v>
      </c>
      <c r="Z198" s="17">
        <v>45655</v>
      </c>
      <c r="AA198" s="18" t="str">
        <f t="shared" ca="1" si="13"/>
        <v>CONCLUÍDO</v>
      </c>
      <c r="AB198" s="13">
        <v>45655</v>
      </c>
      <c r="AC198" s="13">
        <v>45492</v>
      </c>
      <c r="AD198" s="30" t="s">
        <v>703</v>
      </c>
      <c r="AE198" s="62">
        <v>31</v>
      </c>
      <c r="AF198" s="59">
        <v>45362</v>
      </c>
      <c r="AG198" s="30"/>
      <c r="AH198" s="30"/>
      <c r="AI198" s="30">
        <v>5</v>
      </c>
      <c r="AJ198" s="30">
        <v>3</v>
      </c>
      <c r="AK198" s="30"/>
      <c r="AL198" s="60" t="s">
        <v>707</v>
      </c>
      <c r="AM198" s="66"/>
      <c r="AN198" s="66"/>
      <c r="AO198" s="30"/>
      <c r="AP198" s="30" t="str">
        <f t="shared" ca="1" si="14"/>
        <v/>
      </c>
    </row>
    <row r="199" spans="1:42" ht="15" customHeight="1">
      <c r="A199" s="22">
        <v>378</v>
      </c>
      <c r="B199" s="58" t="s">
        <v>708</v>
      </c>
      <c r="C199" s="53" t="s">
        <v>709</v>
      </c>
      <c r="D199" s="3"/>
      <c r="E199" s="3">
        <v>50919</v>
      </c>
      <c r="F199" s="3">
        <f t="shared" si="11"/>
        <v>6</v>
      </c>
      <c r="G199" s="3"/>
      <c r="H199" s="3"/>
      <c r="I199" s="54">
        <v>2</v>
      </c>
      <c r="J199" s="64" t="s">
        <v>74</v>
      </c>
      <c r="K199" s="30" t="s">
        <v>45</v>
      </c>
      <c r="L199" s="30" t="s">
        <v>130</v>
      </c>
      <c r="M199" s="30" t="s">
        <v>59</v>
      </c>
      <c r="N199" s="30"/>
      <c r="O199" s="30" t="s">
        <v>68</v>
      </c>
      <c r="P199" s="30" t="s">
        <v>47</v>
      </c>
      <c r="Q199" s="30" t="s">
        <v>131</v>
      </c>
      <c r="R199" s="30"/>
      <c r="S199" s="30" t="s">
        <v>63</v>
      </c>
      <c r="T199" s="30" t="s">
        <v>70</v>
      </c>
      <c r="U199" s="15">
        <v>45397</v>
      </c>
      <c r="V199" s="13" t="str">
        <f t="shared" ca="1" si="1"/>
        <v>VENCIDA</v>
      </c>
      <c r="W199" s="14" t="s">
        <v>51</v>
      </c>
      <c r="X199" s="15">
        <v>45345</v>
      </c>
      <c r="Y199" s="12">
        <f t="shared" si="12"/>
        <v>45525</v>
      </c>
      <c r="Z199" s="17">
        <v>45580</v>
      </c>
      <c r="AA199" s="18">
        <f t="shared" ca="1" si="13"/>
        <v>103</v>
      </c>
      <c r="AB199" s="13">
        <v>45655</v>
      </c>
      <c r="AC199" s="13"/>
      <c r="AD199" s="13"/>
      <c r="AE199" s="30"/>
      <c r="AF199" s="59">
        <v>45286</v>
      </c>
      <c r="AG199" s="30"/>
      <c r="AH199" s="30"/>
      <c r="AI199" s="30">
        <v>2</v>
      </c>
      <c r="AJ199" s="30">
        <v>2</v>
      </c>
      <c r="AK199" s="30">
        <v>2</v>
      </c>
      <c r="AL199" s="60" t="s">
        <v>710</v>
      </c>
      <c r="AM199" s="66"/>
      <c r="AN199" s="66"/>
      <c r="AO199" s="66"/>
      <c r="AP199" s="18">
        <f t="shared" ca="1" si="14"/>
        <v>103</v>
      </c>
    </row>
    <row r="200" spans="1:42" ht="15" customHeight="1">
      <c r="A200" s="22">
        <v>379</v>
      </c>
      <c r="B200" s="58" t="s">
        <v>711</v>
      </c>
      <c r="C200" s="53" t="s">
        <v>712</v>
      </c>
      <c r="D200" s="3"/>
      <c r="E200" s="3">
        <v>45870</v>
      </c>
      <c r="F200" s="3">
        <f t="shared" si="11"/>
        <v>15</v>
      </c>
      <c r="G200" s="3"/>
      <c r="H200" s="3"/>
      <c r="I200" s="54">
        <v>2</v>
      </c>
      <c r="J200" s="67" t="s">
        <v>59</v>
      </c>
      <c r="K200" s="30" t="s">
        <v>45</v>
      </c>
      <c r="L200" s="30" t="s">
        <v>130</v>
      </c>
      <c r="M200" s="30" t="s">
        <v>59</v>
      </c>
      <c r="N200" s="30"/>
      <c r="O200" s="30" t="s">
        <v>68</v>
      </c>
      <c r="P200" s="30" t="s">
        <v>47</v>
      </c>
      <c r="Q200" s="30" t="s">
        <v>131</v>
      </c>
      <c r="R200" s="30"/>
      <c r="S200" s="30" t="s">
        <v>63</v>
      </c>
      <c r="T200" s="30" t="s">
        <v>70</v>
      </c>
      <c r="U200" s="13">
        <v>45397</v>
      </c>
      <c r="V200" s="13" t="str">
        <f t="shared" ca="1" si="1"/>
        <v>VENCIDA</v>
      </c>
      <c r="W200" s="14" t="s">
        <v>51</v>
      </c>
      <c r="X200" s="13">
        <v>45345</v>
      </c>
      <c r="Y200" s="13">
        <f t="shared" si="12"/>
        <v>45525</v>
      </c>
      <c r="Z200" s="17">
        <v>45580</v>
      </c>
      <c r="AA200" s="18">
        <f t="shared" ca="1" si="13"/>
        <v>103</v>
      </c>
      <c r="AB200" s="13">
        <v>45655</v>
      </c>
      <c r="AC200" s="13"/>
      <c r="AD200" s="62"/>
      <c r="AE200" s="62"/>
      <c r="AF200" s="59">
        <v>45286</v>
      </c>
      <c r="AG200" s="30"/>
      <c r="AH200" s="30"/>
      <c r="AI200" s="30">
        <v>5</v>
      </c>
      <c r="AJ200" s="30">
        <v>5</v>
      </c>
      <c r="AK200" s="30">
        <v>5</v>
      </c>
      <c r="AL200" s="60" t="s">
        <v>482</v>
      </c>
      <c r="AM200" s="66"/>
      <c r="AN200" s="66"/>
      <c r="AO200" s="30"/>
      <c r="AP200" s="18">
        <f t="shared" ca="1" si="14"/>
        <v>103</v>
      </c>
    </row>
    <row r="201" spans="1:42" ht="15" customHeight="1">
      <c r="A201" s="3">
        <v>16</v>
      </c>
      <c r="B201" s="58" t="s">
        <v>713</v>
      </c>
      <c r="C201" s="53"/>
      <c r="D201" s="3"/>
      <c r="E201" s="3">
        <v>590</v>
      </c>
      <c r="F201" s="3">
        <f t="shared" si="11"/>
        <v>8</v>
      </c>
      <c r="G201" s="3">
        <v>10</v>
      </c>
      <c r="H201" s="3"/>
      <c r="I201" s="54">
        <v>3</v>
      </c>
      <c r="J201" s="55" t="s">
        <v>78</v>
      </c>
      <c r="K201" s="30" t="s">
        <v>196</v>
      </c>
      <c r="L201" s="30" t="s">
        <v>396</v>
      </c>
      <c r="M201" s="30" t="s">
        <v>81</v>
      </c>
      <c r="N201" s="30"/>
      <c r="O201" s="30"/>
      <c r="P201" s="30" t="s">
        <v>47</v>
      </c>
      <c r="Q201" s="30"/>
      <c r="R201" s="30" t="s">
        <v>166</v>
      </c>
      <c r="S201" s="30"/>
      <c r="T201" s="30" t="s">
        <v>144</v>
      </c>
      <c r="U201" s="12">
        <v>45408</v>
      </c>
      <c r="V201" s="13" t="str">
        <f t="shared" ca="1" si="1"/>
        <v>VENCIDA</v>
      </c>
      <c r="W201" s="35" t="s">
        <v>145</v>
      </c>
      <c r="X201" s="13">
        <v>45380</v>
      </c>
      <c r="Y201" s="13">
        <f t="shared" si="12"/>
        <v>45560</v>
      </c>
      <c r="Z201" s="17">
        <v>45606</v>
      </c>
      <c r="AA201" s="18">
        <f t="shared" ca="1" si="13"/>
        <v>138</v>
      </c>
      <c r="AB201" s="13">
        <v>45664</v>
      </c>
      <c r="AC201" s="13"/>
      <c r="AD201" s="62"/>
      <c r="AE201" s="62"/>
      <c r="AF201" s="59">
        <v>45314</v>
      </c>
      <c r="AG201" s="3">
        <v>3</v>
      </c>
      <c r="AH201" s="3">
        <v>5</v>
      </c>
      <c r="AI201" s="30"/>
      <c r="AJ201" s="30"/>
      <c r="AK201" s="30"/>
      <c r="AL201" s="56" t="s">
        <v>714</v>
      </c>
      <c r="AM201" s="57"/>
      <c r="AN201" s="84" t="s">
        <v>715</v>
      </c>
      <c r="AO201" s="57" t="s">
        <v>716</v>
      </c>
      <c r="AP201" s="18">
        <f t="shared" ca="1" si="14"/>
        <v>138</v>
      </c>
    </row>
    <row r="202" spans="1:42" ht="15" customHeight="1">
      <c r="A202" s="3">
        <v>119</v>
      </c>
      <c r="B202" s="58" t="s">
        <v>717</v>
      </c>
      <c r="C202" s="53"/>
      <c r="D202" s="3"/>
      <c r="E202" s="3">
        <v>41397</v>
      </c>
      <c r="F202" s="3">
        <f t="shared" si="11"/>
        <v>18</v>
      </c>
      <c r="G202" s="3">
        <v>15</v>
      </c>
      <c r="H202" s="3" t="s">
        <v>718</v>
      </c>
      <c r="I202" s="54">
        <v>1</v>
      </c>
      <c r="J202" s="55" t="s">
        <v>78</v>
      </c>
      <c r="K202" s="30" t="s">
        <v>196</v>
      </c>
      <c r="L202" s="30" t="s">
        <v>396</v>
      </c>
      <c r="M202" s="30" t="s">
        <v>81</v>
      </c>
      <c r="N202" s="30"/>
      <c r="O202" s="30" t="s">
        <v>68</v>
      </c>
      <c r="P202" s="30" t="s">
        <v>47</v>
      </c>
      <c r="Q202" s="3" t="s">
        <v>157</v>
      </c>
      <c r="R202" s="30"/>
      <c r="S202" s="10" t="s">
        <v>83</v>
      </c>
      <c r="T202" s="61" t="s">
        <v>158</v>
      </c>
      <c r="U202" s="15">
        <v>45394</v>
      </c>
      <c r="V202" s="13" t="str">
        <f t="shared" ca="1" si="1"/>
        <v>VENCIDA</v>
      </c>
      <c r="W202" s="38" t="s">
        <v>51</v>
      </c>
      <c r="X202" s="13">
        <v>45035</v>
      </c>
      <c r="Y202" s="13">
        <f t="shared" si="12"/>
        <v>45215</v>
      </c>
      <c r="Z202" s="17">
        <v>45449</v>
      </c>
      <c r="AA202" s="18">
        <f t="shared" ca="1" si="13"/>
        <v>-207</v>
      </c>
      <c r="AB202" s="13">
        <v>45664</v>
      </c>
      <c r="AC202" s="13"/>
      <c r="AD202" s="30"/>
      <c r="AE202" s="30"/>
      <c r="AF202" s="25">
        <v>45314</v>
      </c>
      <c r="AG202" s="3">
        <v>5</v>
      </c>
      <c r="AH202" s="3">
        <v>13</v>
      </c>
      <c r="AI202" s="30"/>
      <c r="AJ202" s="30"/>
      <c r="AK202" s="30"/>
      <c r="AL202" s="56" t="s">
        <v>719</v>
      </c>
      <c r="AM202" s="57"/>
      <c r="AN202" s="57" t="s">
        <v>720</v>
      </c>
      <c r="AO202" s="86" t="s">
        <v>721</v>
      </c>
      <c r="AP202" s="18">
        <f t="shared" ca="1" si="14"/>
        <v>-207</v>
      </c>
    </row>
    <row r="203" spans="1:42" ht="15" customHeight="1">
      <c r="A203" s="3">
        <v>381</v>
      </c>
      <c r="B203" s="58" t="s">
        <v>722</v>
      </c>
      <c r="C203" s="53" t="s">
        <v>723</v>
      </c>
      <c r="D203" s="3"/>
      <c r="E203" s="3">
        <v>2707</v>
      </c>
      <c r="F203" s="3">
        <f t="shared" si="11"/>
        <v>20</v>
      </c>
      <c r="G203" s="3"/>
      <c r="H203" s="3"/>
      <c r="I203" s="54">
        <v>2</v>
      </c>
      <c r="J203" s="67" t="s">
        <v>59</v>
      </c>
      <c r="K203" s="30" t="s">
        <v>151</v>
      </c>
      <c r="L203" s="30" t="s">
        <v>152</v>
      </c>
      <c r="M203" s="30" t="s">
        <v>59</v>
      </c>
      <c r="N203" s="30"/>
      <c r="O203" s="30" t="s">
        <v>68</v>
      </c>
      <c r="P203" s="30" t="s">
        <v>47</v>
      </c>
      <c r="Q203" s="30" t="s">
        <v>153</v>
      </c>
      <c r="R203" s="30"/>
      <c r="S203" s="10" t="s">
        <v>59</v>
      </c>
      <c r="T203" s="30" t="s">
        <v>64</v>
      </c>
      <c r="U203" s="15">
        <v>45397</v>
      </c>
      <c r="V203" s="13" t="str">
        <f t="shared" ca="1" si="1"/>
        <v>VENCIDA</v>
      </c>
      <c r="W203" s="14" t="s">
        <v>51</v>
      </c>
      <c r="X203" s="13">
        <v>45323</v>
      </c>
      <c r="Y203" s="13">
        <f t="shared" si="12"/>
        <v>45503</v>
      </c>
      <c r="Z203" s="17">
        <v>45576</v>
      </c>
      <c r="AA203" s="18">
        <f t="shared" ca="1" si="13"/>
        <v>81</v>
      </c>
      <c r="AB203" s="13">
        <v>45655</v>
      </c>
      <c r="AC203" s="13"/>
      <c r="AD203" s="62"/>
      <c r="AE203" s="62"/>
      <c r="AF203" s="25">
        <v>45391</v>
      </c>
      <c r="AG203" s="30"/>
      <c r="AH203" s="30"/>
      <c r="AI203" s="30">
        <v>5</v>
      </c>
      <c r="AJ203" s="30"/>
      <c r="AK203" s="30">
        <v>15</v>
      </c>
      <c r="AL203" s="60" t="s">
        <v>724</v>
      </c>
      <c r="AM203" s="66"/>
      <c r="AN203" s="66"/>
      <c r="AO203" s="66"/>
      <c r="AP203" s="18">
        <f t="shared" ca="1" si="14"/>
        <v>81</v>
      </c>
    </row>
    <row r="204" spans="1:42" ht="15" customHeight="1">
      <c r="A204" s="3">
        <v>846</v>
      </c>
      <c r="B204" s="58" t="s">
        <v>725</v>
      </c>
      <c r="C204" s="53" t="s">
        <v>726</v>
      </c>
      <c r="D204" s="3"/>
      <c r="E204" s="3">
        <v>10665</v>
      </c>
      <c r="F204" s="3">
        <f t="shared" si="11"/>
        <v>20</v>
      </c>
      <c r="G204" s="3"/>
      <c r="H204" s="3"/>
      <c r="I204" s="54">
        <v>2</v>
      </c>
      <c r="J204" s="67" t="s">
        <v>59</v>
      </c>
      <c r="K204" s="30" t="s">
        <v>151</v>
      </c>
      <c r="L204" s="30" t="s">
        <v>152</v>
      </c>
      <c r="M204" s="30" t="s">
        <v>59</v>
      </c>
      <c r="N204" s="30"/>
      <c r="O204" s="30" t="s">
        <v>68</v>
      </c>
      <c r="P204" s="30" t="s">
        <v>47</v>
      </c>
      <c r="Q204" s="30" t="s">
        <v>153</v>
      </c>
      <c r="R204" s="30"/>
      <c r="S204" s="30" t="s">
        <v>59</v>
      </c>
      <c r="T204" s="30" t="s">
        <v>64</v>
      </c>
      <c r="U204" s="15">
        <v>45397</v>
      </c>
      <c r="V204" s="13" t="str">
        <f t="shared" ca="1" si="1"/>
        <v>VENCIDA</v>
      </c>
      <c r="W204" s="14" t="s">
        <v>51</v>
      </c>
      <c r="X204" s="15">
        <v>45323</v>
      </c>
      <c r="Y204" s="12">
        <f t="shared" si="12"/>
        <v>45503</v>
      </c>
      <c r="Z204" s="17">
        <v>45576</v>
      </c>
      <c r="AA204" s="18">
        <f t="shared" ca="1" si="13"/>
        <v>81</v>
      </c>
      <c r="AB204" s="13">
        <v>45657</v>
      </c>
      <c r="AC204" s="13"/>
      <c r="AD204" s="62"/>
      <c r="AE204" s="62"/>
      <c r="AF204" s="59">
        <v>45391</v>
      </c>
      <c r="AG204" s="30"/>
      <c r="AH204" s="30"/>
      <c r="AI204" s="30"/>
      <c r="AJ204" s="30">
        <v>20</v>
      </c>
      <c r="AK204" s="30"/>
      <c r="AL204" s="60" t="s">
        <v>727</v>
      </c>
      <c r="AM204" s="66"/>
      <c r="AN204" s="66"/>
      <c r="AO204" s="66"/>
      <c r="AP204" s="18">
        <f t="shared" ca="1" si="14"/>
        <v>81</v>
      </c>
    </row>
    <row r="205" spans="1:42" ht="15" customHeight="1">
      <c r="A205" s="3">
        <v>384</v>
      </c>
      <c r="B205" s="58" t="s">
        <v>728</v>
      </c>
      <c r="C205" s="53" t="s">
        <v>729</v>
      </c>
      <c r="D205" s="3"/>
      <c r="E205" s="3">
        <v>50433</v>
      </c>
      <c r="F205" s="3">
        <f t="shared" si="11"/>
        <v>6</v>
      </c>
      <c r="G205" s="3"/>
      <c r="H205" s="3"/>
      <c r="I205" s="54">
        <v>1</v>
      </c>
      <c r="J205" s="67" t="s">
        <v>59</v>
      </c>
      <c r="K205" s="30" t="s">
        <v>45</v>
      </c>
      <c r="L205" s="30" t="s">
        <v>130</v>
      </c>
      <c r="M205" s="30" t="s">
        <v>59</v>
      </c>
      <c r="N205" s="30"/>
      <c r="O205" s="30" t="s">
        <v>68</v>
      </c>
      <c r="P205" s="30" t="s">
        <v>47</v>
      </c>
      <c r="Q205" s="30" t="s">
        <v>131</v>
      </c>
      <c r="R205" s="30"/>
      <c r="S205" s="30" t="s">
        <v>63</v>
      </c>
      <c r="T205" s="10" t="s">
        <v>70</v>
      </c>
      <c r="U205" s="12">
        <v>45397</v>
      </c>
      <c r="V205" s="13" t="str">
        <f t="shared" ca="1" si="1"/>
        <v>VENCIDA</v>
      </c>
      <c r="W205" s="14" t="s">
        <v>51</v>
      </c>
      <c r="X205" s="13">
        <v>45345</v>
      </c>
      <c r="Y205" s="13">
        <f t="shared" si="12"/>
        <v>45525</v>
      </c>
      <c r="Z205" s="17">
        <v>45580</v>
      </c>
      <c r="AA205" s="18">
        <f t="shared" ca="1" si="13"/>
        <v>103</v>
      </c>
      <c r="AB205" s="13">
        <v>45655</v>
      </c>
      <c r="AC205" s="13"/>
      <c r="AD205" s="62"/>
      <c r="AE205" s="62"/>
      <c r="AF205" s="59">
        <v>45286</v>
      </c>
      <c r="AG205" s="30"/>
      <c r="AH205" s="30"/>
      <c r="AI205" s="30">
        <v>2</v>
      </c>
      <c r="AJ205" s="30">
        <v>2</v>
      </c>
      <c r="AK205" s="30">
        <v>2</v>
      </c>
      <c r="AL205" s="60" t="s">
        <v>730</v>
      </c>
      <c r="AM205" s="66"/>
      <c r="AN205" s="57" t="s">
        <v>182</v>
      </c>
      <c r="AO205" s="66"/>
      <c r="AP205" s="18">
        <f t="shared" ca="1" si="14"/>
        <v>103</v>
      </c>
    </row>
    <row r="206" spans="1:42" ht="15" customHeight="1">
      <c r="A206" s="3">
        <v>643</v>
      </c>
      <c r="B206" s="58" t="s">
        <v>731</v>
      </c>
      <c r="C206" s="53" t="s">
        <v>732</v>
      </c>
      <c r="D206" s="63">
        <v>3</v>
      </c>
      <c r="E206" s="3">
        <v>50914</v>
      </c>
      <c r="F206" s="3">
        <f t="shared" si="11"/>
        <v>3</v>
      </c>
      <c r="G206" s="3"/>
      <c r="H206" s="3"/>
      <c r="I206" s="54">
        <v>2</v>
      </c>
      <c r="J206" s="64" t="s">
        <v>74</v>
      </c>
      <c r="K206" s="30" t="s">
        <v>45</v>
      </c>
      <c r="L206" s="30" t="s">
        <v>46</v>
      </c>
      <c r="M206" s="30" t="s">
        <v>44</v>
      </c>
      <c r="N206" s="30"/>
      <c r="O206" s="30"/>
      <c r="P206" s="30" t="s">
        <v>47</v>
      </c>
      <c r="Q206" s="30" t="s">
        <v>48</v>
      </c>
      <c r="R206" s="30"/>
      <c r="S206" s="13"/>
      <c r="T206" s="30" t="s">
        <v>49</v>
      </c>
      <c r="U206" s="15">
        <v>45400</v>
      </c>
      <c r="V206" s="13" t="str">
        <f t="shared" ca="1" si="1"/>
        <v>VENCIDA</v>
      </c>
      <c r="W206" s="14" t="s">
        <v>51</v>
      </c>
      <c r="X206" s="15">
        <v>45365</v>
      </c>
      <c r="Y206" s="16">
        <f t="shared" si="12"/>
        <v>45545</v>
      </c>
      <c r="Z206" s="17">
        <v>45590</v>
      </c>
      <c r="AA206" s="18">
        <f t="shared" ca="1" si="13"/>
        <v>123</v>
      </c>
      <c r="AB206" s="13">
        <v>45655</v>
      </c>
      <c r="AC206" s="13"/>
      <c r="AD206" s="30"/>
      <c r="AE206" s="30"/>
      <c r="AF206" s="30"/>
      <c r="AG206" s="30"/>
      <c r="AH206" s="30"/>
      <c r="AI206" s="30">
        <v>1</v>
      </c>
      <c r="AJ206" s="30">
        <v>1</v>
      </c>
      <c r="AK206" s="30">
        <v>1</v>
      </c>
      <c r="AL206" s="100"/>
      <c r="AM206" s="66"/>
      <c r="AN206" s="66"/>
      <c r="AO206" s="66"/>
      <c r="AP206" s="18">
        <f t="shared" ca="1" si="14"/>
        <v>123</v>
      </c>
    </row>
    <row r="207" spans="1:42" ht="15" customHeight="1">
      <c r="A207" s="3">
        <v>849</v>
      </c>
      <c r="B207" s="58" t="s">
        <v>733</v>
      </c>
      <c r="C207" s="53" t="s">
        <v>734</v>
      </c>
      <c r="D207" s="75"/>
      <c r="E207" s="3">
        <v>51417</v>
      </c>
      <c r="F207" s="3">
        <f t="shared" si="11"/>
        <v>1</v>
      </c>
      <c r="G207" s="3"/>
      <c r="H207" s="3"/>
      <c r="I207" s="54">
        <v>3</v>
      </c>
      <c r="J207" s="67" t="s">
        <v>59</v>
      </c>
      <c r="K207" s="30" t="s">
        <v>45</v>
      </c>
      <c r="L207" s="30" t="s">
        <v>130</v>
      </c>
      <c r="M207" s="30" t="s">
        <v>59</v>
      </c>
      <c r="N207" s="30"/>
      <c r="O207" s="30" t="s">
        <v>68</v>
      </c>
      <c r="P207" s="30" t="s">
        <v>47</v>
      </c>
      <c r="Q207" s="30" t="s">
        <v>131</v>
      </c>
      <c r="R207" s="30"/>
      <c r="S207" s="30" t="s">
        <v>63</v>
      </c>
      <c r="T207" s="30" t="s">
        <v>70</v>
      </c>
      <c r="U207" s="15">
        <v>45397</v>
      </c>
      <c r="V207" s="13" t="str">
        <f t="shared" ca="1" si="1"/>
        <v>VENCIDA</v>
      </c>
      <c r="W207" s="14" t="s">
        <v>51</v>
      </c>
      <c r="X207" s="15">
        <v>45345</v>
      </c>
      <c r="Y207" s="12">
        <f t="shared" si="12"/>
        <v>45525</v>
      </c>
      <c r="Z207" s="17">
        <v>45580</v>
      </c>
      <c r="AA207" s="18">
        <f t="shared" ca="1" si="13"/>
        <v>103</v>
      </c>
      <c r="AB207" s="13">
        <v>45657</v>
      </c>
      <c r="AC207" s="13"/>
      <c r="AD207" s="30"/>
      <c r="AE207" s="30"/>
      <c r="AF207" s="59">
        <v>45286</v>
      </c>
      <c r="AG207" s="30"/>
      <c r="AH207" s="30"/>
      <c r="AI207" s="30"/>
      <c r="AJ207" s="30">
        <v>1</v>
      </c>
      <c r="AK207" s="30"/>
      <c r="AL207" s="60" t="s">
        <v>735</v>
      </c>
      <c r="AM207" s="66"/>
      <c r="AN207" s="66"/>
      <c r="AO207" s="101"/>
      <c r="AP207" s="18">
        <f t="shared" ca="1" si="14"/>
        <v>103</v>
      </c>
    </row>
    <row r="208" spans="1:42" ht="15" customHeight="1">
      <c r="A208" s="3">
        <v>386</v>
      </c>
      <c r="B208" s="58" t="s">
        <v>736</v>
      </c>
      <c r="C208" s="53" t="s">
        <v>737</v>
      </c>
      <c r="D208" s="3"/>
      <c r="E208" s="3">
        <v>50897</v>
      </c>
      <c r="F208" s="3">
        <f t="shared" si="11"/>
        <v>8</v>
      </c>
      <c r="G208" s="3"/>
      <c r="H208" s="3"/>
      <c r="I208" s="54">
        <v>1</v>
      </c>
      <c r="J208" s="64" t="s">
        <v>44</v>
      </c>
      <c r="K208" s="30" t="s">
        <v>45</v>
      </c>
      <c r="L208" s="30" t="s">
        <v>130</v>
      </c>
      <c r="M208" s="30" t="s">
        <v>59</v>
      </c>
      <c r="N208" s="30"/>
      <c r="O208" s="30" t="s">
        <v>68</v>
      </c>
      <c r="P208" s="30" t="s">
        <v>47</v>
      </c>
      <c r="Q208" s="30" t="s">
        <v>131</v>
      </c>
      <c r="R208" s="30"/>
      <c r="S208" s="30" t="s">
        <v>63</v>
      </c>
      <c r="T208" s="30" t="s">
        <v>70</v>
      </c>
      <c r="U208" s="15">
        <v>45397</v>
      </c>
      <c r="V208" s="13" t="str">
        <f t="shared" ca="1" si="1"/>
        <v>VENCIDA</v>
      </c>
      <c r="W208" s="14" t="s">
        <v>51</v>
      </c>
      <c r="X208" s="15">
        <v>45345</v>
      </c>
      <c r="Y208" s="12">
        <f t="shared" si="12"/>
        <v>45525</v>
      </c>
      <c r="Z208" s="17">
        <v>45580</v>
      </c>
      <c r="AA208" s="18">
        <f t="shared" ca="1" si="13"/>
        <v>103</v>
      </c>
      <c r="AB208" s="13">
        <v>45655</v>
      </c>
      <c r="AC208" s="13"/>
      <c r="AD208" s="30"/>
      <c r="AE208" s="30"/>
      <c r="AF208" s="59">
        <v>45286</v>
      </c>
      <c r="AG208" s="30"/>
      <c r="AH208" s="30"/>
      <c r="AI208" s="30">
        <v>3</v>
      </c>
      <c r="AJ208" s="30">
        <v>3</v>
      </c>
      <c r="AK208" s="30">
        <v>2</v>
      </c>
      <c r="AL208" s="60"/>
      <c r="AM208" s="57"/>
      <c r="AN208" s="57" t="s">
        <v>738</v>
      </c>
      <c r="AO208" s="66"/>
      <c r="AP208" s="18">
        <f t="shared" ca="1" si="14"/>
        <v>103</v>
      </c>
    </row>
    <row r="209" spans="1:42" ht="15" customHeight="1">
      <c r="A209" s="22">
        <v>388</v>
      </c>
      <c r="B209" s="58" t="s">
        <v>739</v>
      </c>
      <c r="C209" s="53" t="s">
        <v>740</v>
      </c>
      <c r="D209" s="3">
        <v>3</v>
      </c>
      <c r="E209" s="3">
        <v>45455</v>
      </c>
      <c r="F209" s="3">
        <f t="shared" si="11"/>
        <v>3</v>
      </c>
      <c r="G209" s="3"/>
      <c r="H209" s="3"/>
      <c r="I209" s="54">
        <v>2</v>
      </c>
      <c r="J209" s="64" t="s">
        <v>44</v>
      </c>
      <c r="K209" s="30" t="s">
        <v>45</v>
      </c>
      <c r="L209" s="30" t="s">
        <v>130</v>
      </c>
      <c r="M209" s="30" t="s">
        <v>59</v>
      </c>
      <c r="N209" s="30"/>
      <c r="O209" s="30" t="s">
        <v>68</v>
      </c>
      <c r="P209" s="30" t="s">
        <v>47</v>
      </c>
      <c r="Q209" s="30" t="s">
        <v>131</v>
      </c>
      <c r="R209" s="30"/>
      <c r="S209" s="30" t="s">
        <v>63</v>
      </c>
      <c r="T209" s="30" t="s">
        <v>70</v>
      </c>
      <c r="U209" s="15">
        <v>45397</v>
      </c>
      <c r="V209" s="13" t="str">
        <f t="shared" ca="1" si="1"/>
        <v>VENCIDA</v>
      </c>
      <c r="W209" s="14" t="s">
        <v>51</v>
      </c>
      <c r="X209" s="15">
        <v>45345</v>
      </c>
      <c r="Y209" s="12">
        <f t="shared" si="12"/>
        <v>45525</v>
      </c>
      <c r="Z209" s="17">
        <v>45580</v>
      </c>
      <c r="AA209" s="18">
        <f t="shared" ca="1" si="13"/>
        <v>103</v>
      </c>
      <c r="AB209" s="13">
        <v>45655</v>
      </c>
      <c r="AC209" s="13"/>
      <c r="AD209" s="62"/>
      <c r="AE209" s="62"/>
      <c r="AF209" s="59">
        <v>45286</v>
      </c>
      <c r="AG209" s="30"/>
      <c r="AH209" s="30"/>
      <c r="AI209" s="30">
        <v>1</v>
      </c>
      <c r="AJ209" s="30">
        <v>1</v>
      </c>
      <c r="AK209" s="30">
        <v>1</v>
      </c>
      <c r="AL209" s="60"/>
      <c r="AM209" s="66"/>
      <c r="AN209" s="66"/>
      <c r="AO209" s="84"/>
      <c r="AP209" s="18">
        <f t="shared" ca="1" si="14"/>
        <v>103</v>
      </c>
    </row>
    <row r="210" spans="1:42" ht="15" customHeight="1">
      <c r="A210" s="22">
        <v>389</v>
      </c>
      <c r="B210" s="58" t="s">
        <v>741</v>
      </c>
      <c r="C210" s="53" t="s">
        <v>742</v>
      </c>
      <c r="D210" s="3"/>
      <c r="E210" s="3">
        <v>46486</v>
      </c>
      <c r="F210" s="3">
        <f t="shared" si="11"/>
        <v>6</v>
      </c>
      <c r="G210" s="3"/>
      <c r="H210" s="3"/>
      <c r="I210" s="54">
        <v>2</v>
      </c>
      <c r="J210" s="64" t="s">
        <v>74</v>
      </c>
      <c r="K210" s="30" t="s">
        <v>45</v>
      </c>
      <c r="L210" s="30" t="s">
        <v>300</v>
      </c>
      <c r="M210" s="30" t="s">
        <v>59</v>
      </c>
      <c r="N210" s="30"/>
      <c r="O210" s="30" t="s">
        <v>68</v>
      </c>
      <c r="P210" s="30" t="s">
        <v>47</v>
      </c>
      <c r="Q210" s="30" t="s">
        <v>131</v>
      </c>
      <c r="R210" s="30"/>
      <c r="S210" s="30" t="s">
        <v>63</v>
      </c>
      <c r="T210" s="10" t="s">
        <v>70</v>
      </c>
      <c r="U210" s="12">
        <v>45397</v>
      </c>
      <c r="V210" s="13" t="str">
        <f t="shared" ca="1" si="1"/>
        <v>VENCIDA</v>
      </c>
      <c r="W210" s="14" t="s">
        <v>51</v>
      </c>
      <c r="X210" s="13">
        <v>45345</v>
      </c>
      <c r="Y210" s="13">
        <f t="shared" si="12"/>
        <v>45525</v>
      </c>
      <c r="Z210" s="17">
        <v>45580</v>
      </c>
      <c r="AA210" s="18">
        <f t="shared" ca="1" si="13"/>
        <v>103</v>
      </c>
      <c r="AB210" s="13">
        <v>45655</v>
      </c>
      <c r="AC210" s="13"/>
      <c r="AD210" s="30"/>
      <c r="AE210" s="30"/>
      <c r="AF210" s="59">
        <v>45286</v>
      </c>
      <c r="AG210" s="30"/>
      <c r="AH210" s="30"/>
      <c r="AI210" s="30">
        <v>2</v>
      </c>
      <c r="AJ210" s="30">
        <v>2</v>
      </c>
      <c r="AK210" s="30">
        <v>2</v>
      </c>
      <c r="AL210" s="60" t="s">
        <v>743</v>
      </c>
      <c r="AM210" s="66"/>
      <c r="AN210" s="66"/>
      <c r="AO210" s="57"/>
      <c r="AP210" s="18">
        <f t="shared" ca="1" si="14"/>
        <v>103</v>
      </c>
    </row>
    <row r="211" spans="1:42" ht="15" customHeight="1">
      <c r="A211" s="41">
        <v>390</v>
      </c>
      <c r="B211" s="58" t="s">
        <v>744</v>
      </c>
      <c r="C211" s="53" t="s">
        <v>745</v>
      </c>
      <c r="D211" s="3"/>
      <c r="E211" s="3">
        <v>43825</v>
      </c>
      <c r="F211" s="3">
        <f t="shared" si="11"/>
        <v>6</v>
      </c>
      <c r="G211" s="3">
        <v>16</v>
      </c>
      <c r="H211" s="3" t="s">
        <v>746</v>
      </c>
      <c r="I211" s="54">
        <v>3</v>
      </c>
      <c r="J211" s="55" t="s">
        <v>78</v>
      </c>
      <c r="K211" s="30" t="s">
        <v>79</v>
      </c>
      <c r="L211" s="30" t="s">
        <v>747</v>
      </c>
      <c r="M211" s="30" t="s">
        <v>44</v>
      </c>
      <c r="N211" s="30"/>
      <c r="O211" s="30"/>
      <c r="P211" s="30" t="s">
        <v>47</v>
      </c>
      <c r="Q211" s="30" t="s">
        <v>48</v>
      </c>
      <c r="R211" s="30" t="s">
        <v>166</v>
      </c>
      <c r="S211" s="30"/>
      <c r="T211" s="30" t="s">
        <v>49</v>
      </c>
      <c r="U211" s="15">
        <v>45400</v>
      </c>
      <c r="V211" s="13" t="str">
        <f t="shared" ca="1" si="1"/>
        <v>VENCIDA</v>
      </c>
      <c r="W211" s="14" t="s">
        <v>51</v>
      </c>
      <c r="X211" s="15">
        <v>45365</v>
      </c>
      <c r="Y211" s="16">
        <f t="shared" si="12"/>
        <v>45545</v>
      </c>
      <c r="Z211" s="17">
        <v>45590</v>
      </c>
      <c r="AA211" s="18">
        <f t="shared" ca="1" si="13"/>
        <v>123</v>
      </c>
      <c r="AB211" s="13">
        <v>45655</v>
      </c>
      <c r="AC211" s="13"/>
      <c r="AD211" s="30"/>
      <c r="AE211" s="30"/>
      <c r="AF211" s="59">
        <v>45314</v>
      </c>
      <c r="AG211" s="30"/>
      <c r="AH211" s="30"/>
      <c r="AI211" s="30">
        <v>2</v>
      </c>
      <c r="AJ211" s="30">
        <v>3</v>
      </c>
      <c r="AK211" s="30">
        <v>1</v>
      </c>
      <c r="AL211" s="60" t="s">
        <v>748</v>
      </c>
      <c r="AM211" s="57"/>
      <c r="AN211" s="57" t="s">
        <v>749</v>
      </c>
      <c r="AO211" s="57"/>
      <c r="AP211" s="18">
        <f t="shared" ca="1" si="14"/>
        <v>123</v>
      </c>
    </row>
    <row r="212" spans="1:42" ht="15" customHeight="1">
      <c r="A212" s="3">
        <v>391</v>
      </c>
      <c r="B212" s="58" t="s">
        <v>750</v>
      </c>
      <c r="C212" s="53" t="s">
        <v>751</v>
      </c>
      <c r="D212" s="3"/>
      <c r="E212" s="3">
        <v>48007</v>
      </c>
      <c r="F212" s="3">
        <f t="shared" si="11"/>
        <v>4</v>
      </c>
      <c r="G212" s="3"/>
      <c r="H212" s="3"/>
      <c r="I212" s="54">
        <v>1</v>
      </c>
      <c r="J212" s="64" t="s">
        <v>44</v>
      </c>
      <c r="K212" s="30" t="s">
        <v>45</v>
      </c>
      <c r="L212" s="30" t="s">
        <v>130</v>
      </c>
      <c r="M212" s="30" t="s">
        <v>59</v>
      </c>
      <c r="N212" s="30"/>
      <c r="O212" s="30" t="s">
        <v>68</v>
      </c>
      <c r="P212" s="30" t="s">
        <v>47</v>
      </c>
      <c r="Q212" s="30" t="s">
        <v>131</v>
      </c>
      <c r="R212" s="30"/>
      <c r="S212" s="10" t="s">
        <v>63</v>
      </c>
      <c r="T212" s="30" t="s">
        <v>70</v>
      </c>
      <c r="U212" s="15">
        <v>45397</v>
      </c>
      <c r="V212" s="13" t="str">
        <f t="shared" ca="1" si="1"/>
        <v>VENCIDA</v>
      </c>
      <c r="W212" s="14" t="s">
        <v>51</v>
      </c>
      <c r="X212" s="13">
        <v>45345</v>
      </c>
      <c r="Y212" s="13">
        <f t="shared" si="12"/>
        <v>45525</v>
      </c>
      <c r="Z212" s="17">
        <v>45580</v>
      </c>
      <c r="AA212" s="18">
        <f t="shared" ca="1" si="13"/>
        <v>103</v>
      </c>
      <c r="AB212" s="13">
        <v>45655</v>
      </c>
      <c r="AC212" s="13"/>
      <c r="AD212" s="62"/>
      <c r="AE212" s="62"/>
      <c r="AF212" s="25">
        <v>45286</v>
      </c>
      <c r="AG212" s="30"/>
      <c r="AH212" s="30"/>
      <c r="AI212" s="30">
        <v>1</v>
      </c>
      <c r="AJ212" s="30">
        <v>2</v>
      </c>
      <c r="AK212" s="30">
        <v>1</v>
      </c>
      <c r="AL212" s="60"/>
      <c r="AM212" s="66"/>
      <c r="AN212" s="66"/>
      <c r="AO212" s="57"/>
      <c r="AP212" s="18">
        <f t="shared" ca="1" si="14"/>
        <v>103</v>
      </c>
    </row>
    <row r="213" spans="1:42" ht="15" customHeight="1">
      <c r="A213" s="22">
        <v>392</v>
      </c>
      <c r="B213" s="58" t="s">
        <v>752</v>
      </c>
      <c r="C213" s="53" t="s">
        <v>753</v>
      </c>
      <c r="D213" s="3"/>
      <c r="E213" s="3">
        <v>11625</v>
      </c>
      <c r="F213" s="3">
        <f t="shared" si="11"/>
        <v>30</v>
      </c>
      <c r="G213" s="3">
        <v>144</v>
      </c>
      <c r="H213" s="3" t="s">
        <v>150</v>
      </c>
      <c r="I213" s="54">
        <v>3</v>
      </c>
      <c r="J213" s="67" t="s">
        <v>59</v>
      </c>
      <c r="K213" s="30" t="s">
        <v>151</v>
      </c>
      <c r="L213" s="30" t="s">
        <v>152</v>
      </c>
      <c r="M213" s="30" t="s">
        <v>59</v>
      </c>
      <c r="N213" s="30"/>
      <c r="O213" s="30" t="s">
        <v>68</v>
      </c>
      <c r="P213" s="30" t="s">
        <v>47</v>
      </c>
      <c r="Q213" s="30" t="s">
        <v>153</v>
      </c>
      <c r="R213" s="30"/>
      <c r="S213" s="10" t="s">
        <v>59</v>
      </c>
      <c r="T213" s="30" t="s">
        <v>64</v>
      </c>
      <c r="U213" s="15">
        <v>45397</v>
      </c>
      <c r="V213" s="13" t="str">
        <f t="shared" ca="1" si="1"/>
        <v>VENCIDA</v>
      </c>
      <c r="W213" s="14" t="s">
        <v>51</v>
      </c>
      <c r="X213" s="13">
        <v>45323</v>
      </c>
      <c r="Y213" s="13">
        <f t="shared" si="12"/>
        <v>45503</v>
      </c>
      <c r="Z213" s="17">
        <v>45576</v>
      </c>
      <c r="AA213" s="18">
        <f t="shared" ca="1" si="13"/>
        <v>81</v>
      </c>
      <c r="AB213" s="13">
        <v>45655</v>
      </c>
      <c r="AC213" s="13"/>
      <c r="AD213" s="30"/>
      <c r="AE213" s="30"/>
      <c r="AF213" s="25">
        <v>45391</v>
      </c>
      <c r="AG213" s="30"/>
      <c r="AH213" s="30"/>
      <c r="AI213" s="30">
        <v>10</v>
      </c>
      <c r="AJ213" s="30">
        <v>10</v>
      </c>
      <c r="AK213" s="30">
        <v>10</v>
      </c>
      <c r="AL213" s="57" t="s">
        <v>754</v>
      </c>
      <c r="AM213" s="102"/>
      <c r="AN213" s="66"/>
      <c r="AO213" s="66"/>
      <c r="AP213" s="18">
        <f t="shared" ca="1" si="14"/>
        <v>81</v>
      </c>
    </row>
    <row r="214" spans="1:42" ht="15" customHeight="1">
      <c r="A214" s="3">
        <v>393</v>
      </c>
      <c r="B214" s="58" t="s">
        <v>755</v>
      </c>
      <c r="C214" s="53" t="s">
        <v>756</v>
      </c>
      <c r="D214" s="3"/>
      <c r="E214" s="3">
        <v>1047</v>
      </c>
      <c r="F214" s="3">
        <f t="shared" si="11"/>
        <v>3</v>
      </c>
      <c r="G214" s="3">
        <v>1385</v>
      </c>
      <c r="H214" s="3" t="s">
        <v>150</v>
      </c>
      <c r="I214" s="54">
        <v>3</v>
      </c>
      <c r="J214" s="67" t="s">
        <v>59</v>
      </c>
      <c r="K214" s="30" t="s">
        <v>151</v>
      </c>
      <c r="L214" s="30" t="s">
        <v>152</v>
      </c>
      <c r="M214" s="30" t="s">
        <v>59</v>
      </c>
      <c r="N214" s="30"/>
      <c r="O214" s="30" t="s">
        <v>68</v>
      </c>
      <c r="P214" s="30" t="s">
        <v>47</v>
      </c>
      <c r="Q214" s="30" t="s">
        <v>153</v>
      </c>
      <c r="R214" s="30"/>
      <c r="S214" s="10" t="s">
        <v>59</v>
      </c>
      <c r="T214" s="30" t="s">
        <v>64</v>
      </c>
      <c r="U214" s="15">
        <v>45397</v>
      </c>
      <c r="V214" s="13" t="str">
        <f t="shared" ca="1" si="1"/>
        <v>VENCIDA</v>
      </c>
      <c r="W214" s="14" t="s">
        <v>51</v>
      </c>
      <c r="X214" s="13">
        <v>45323</v>
      </c>
      <c r="Y214" s="13">
        <f t="shared" si="12"/>
        <v>45503</v>
      </c>
      <c r="Z214" s="17">
        <v>45576</v>
      </c>
      <c r="AA214" s="18">
        <f t="shared" ca="1" si="13"/>
        <v>81</v>
      </c>
      <c r="AB214" s="13">
        <v>45655</v>
      </c>
      <c r="AC214" s="13"/>
      <c r="AD214" s="62"/>
      <c r="AE214" s="62"/>
      <c r="AF214" s="25">
        <v>45391</v>
      </c>
      <c r="AG214" s="30"/>
      <c r="AH214" s="30"/>
      <c r="AI214" s="30">
        <v>1</v>
      </c>
      <c r="AJ214" s="30">
        <v>1</v>
      </c>
      <c r="AK214" s="30">
        <v>1</v>
      </c>
      <c r="AL214" s="60" t="s">
        <v>757</v>
      </c>
      <c r="AM214" s="66"/>
      <c r="AN214" s="66"/>
      <c r="AO214" s="66"/>
      <c r="AP214" s="18">
        <f t="shared" ca="1" si="14"/>
        <v>81</v>
      </c>
    </row>
    <row r="215" spans="1:42" ht="15" customHeight="1">
      <c r="A215" s="3">
        <v>1318</v>
      </c>
      <c r="B215" s="58" t="s">
        <v>758</v>
      </c>
      <c r="C215" s="53" t="s">
        <v>759</v>
      </c>
      <c r="D215" s="3"/>
      <c r="E215" s="3">
        <v>43568</v>
      </c>
      <c r="F215" s="3">
        <f t="shared" si="11"/>
        <v>10</v>
      </c>
      <c r="G215" s="3">
        <v>820</v>
      </c>
      <c r="H215" s="3" t="s">
        <v>150</v>
      </c>
      <c r="I215" s="54">
        <v>3</v>
      </c>
      <c r="J215" s="67" t="s">
        <v>59</v>
      </c>
      <c r="K215" s="30" t="s">
        <v>151</v>
      </c>
      <c r="L215" s="30" t="s">
        <v>152</v>
      </c>
      <c r="M215" s="30" t="s">
        <v>59</v>
      </c>
      <c r="N215" s="30"/>
      <c r="O215" s="30" t="s">
        <v>60</v>
      </c>
      <c r="P215" s="3" t="s">
        <v>61</v>
      </c>
      <c r="Q215" s="30" t="s">
        <v>153</v>
      </c>
      <c r="R215" s="30"/>
      <c r="S215" s="30" t="s">
        <v>59</v>
      </c>
      <c r="T215" s="10" t="s">
        <v>64</v>
      </c>
      <c r="U215" s="12">
        <v>45397</v>
      </c>
      <c r="V215" s="13" t="str">
        <f t="shared" ca="1" si="1"/>
        <v>VENCIDA</v>
      </c>
      <c r="W215" s="14" t="s">
        <v>51</v>
      </c>
      <c r="X215" s="13">
        <v>45323</v>
      </c>
      <c r="Y215" s="13">
        <f t="shared" si="12"/>
        <v>45503</v>
      </c>
      <c r="Z215" s="17">
        <v>45576</v>
      </c>
      <c r="AA215" s="18">
        <f t="shared" ca="1" si="13"/>
        <v>81</v>
      </c>
      <c r="AB215" s="13">
        <v>45655</v>
      </c>
      <c r="AC215" s="72"/>
      <c r="AD215" s="30"/>
      <c r="AE215" s="30"/>
      <c r="AF215" s="59">
        <v>45391</v>
      </c>
      <c r="AG215" s="30"/>
      <c r="AH215" s="30"/>
      <c r="AI215" s="30">
        <v>4</v>
      </c>
      <c r="AJ215" s="30">
        <v>3</v>
      </c>
      <c r="AK215" s="30">
        <v>3</v>
      </c>
      <c r="AL215" s="60" t="s">
        <v>760</v>
      </c>
      <c r="AM215" s="66"/>
      <c r="AN215" s="66"/>
      <c r="AO215" s="30"/>
      <c r="AP215" s="18">
        <f t="shared" ca="1" si="14"/>
        <v>81</v>
      </c>
    </row>
    <row r="216" spans="1:42" ht="15" customHeight="1">
      <c r="A216" s="3">
        <v>1320</v>
      </c>
      <c r="B216" s="58" t="s">
        <v>761</v>
      </c>
      <c r="C216" s="53" t="s">
        <v>762</v>
      </c>
      <c r="D216" s="63">
        <v>3</v>
      </c>
      <c r="E216" s="3">
        <v>20783</v>
      </c>
      <c r="F216" s="3">
        <f t="shared" si="11"/>
        <v>8</v>
      </c>
      <c r="G216" s="3">
        <v>4</v>
      </c>
      <c r="H216" s="3" t="s">
        <v>763</v>
      </c>
      <c r="I216" s="54">
        <v>3</v>
      </c>
      <c r="J216" s="64" t="s">
        <v>74</v>
      </c>
      <c r="K216" s="30" t="s">
        <v>45</v>
      </c>
      <c r="L216" s="30" t="s">
        <v>46</v>
      </c>
      <c r="M216" s="30" t="s">
        <v>44</v>
      </c>
      <c r="N216" s="30"/>
      <c r="O216" s="30"/>
      <c r="P216" s="30" t="s">
        <v>47</v>
      </c>
      <c r="Q216" s="30" t="s">
        <v>48</v>
      </c>
      <c r="R216" s="30"/>
      <c r="S216" s="30"/>
      <c r="T216" s="30" t="s">
        <v>49</v>
      </c>
      <c r="U216" s="13">
        <v>45400</v>
      </c>
      <c r="V216" s="13" t="str">
        <f t="shared" ca="1" si="1"/>
        <v>VENCIDA</v>
      </c>
      <c r="W216" s="14" t="s">
        <v>51</v>
      </c>
      <c r="X216" s="13">
        <v>45365</v>
      </c>
      <c r="Y216" s="65">
        <f t="shared" si="12"/>
        <v>45545</v>
      </c>
      <c r="Z216" s="17">
        <v>45590</v>
      </c>
      <c r="AA216" s="18">
        <f t="shared" ca="1" si="13"/>
        <v>123</v>
      </c>
      <c r="AB216" s="13">
        <v>45655</v>
      </c>
      <c r="AC216" s="13"/>
      <c r="AD216" s="30"/>
      <c r="AE216" s="30"/>
      <c r="AF216" s="30"/>
      <c r="AG216" s="30"/>
      <c r="AH216" s="30"/>
      <c r="AI216" s="30">
        <v>8</v>
      </c>
      <c r="AJ216" s="30"/>
      <c r="AK216" s="30"/>
      <c r="AL216" s="60" t="s">
        <v>764</v>
      </c>
      <c r="AM216" s="66"/>
      <c r="AN216" s="57" t="s">
        <v>182</v>
      </c>
      <c r="AO216" s="84"/>
      <c r="AP216" s="18">
        <f t="shared" ca="1" si="14"/>
        <v>123</v>
      </c>
    </row>
    <row r="217" spans="1:42" ht="15" customHeight="1">
      <c r="A217" s="22">
        <v>2152</v>
      </c>
      <c r="B217" s="58" t="s">
        <v>765</v>
      </c>
      <c r="C217" s="53" t="s">
        <v>766</v>
      </c>
      <c r="D217" s="3"/>
      <c r="E217" s="3">
        <v>33308</v>
      </c>
      <c r="F217" s="3">
        <f t="shared" si="11"/>
        <v>29</v>
      </c>
      <c r="G217" s="3"/>
      <c r="H217" s="3"/>
      <c r="I217" s="54">
        <v>1</v>
      </c>
      <c r="J217" s="55" t="s">
        <v>78</v>
      </c>
      <c r="K217" s="30" t="s">
        <v>196</v>
      </c>
      <c r="L217" s="30" t="s">
        <v>767</v>
      </c>
      <c r="M217" s="30" t="s">
        <v>59</v>
      </c>
      <c r="N217" s="30"/>
      <c r="O217" s="30" t="s">
        <v>68</v>
      </c>
      <c r="P217" s="30" t="s">
        <v>47</v>
      </c>
      <c r="Q217" s="30" t="s">
        <v>768</v>
      </c>
      <c r="R217" s="30"/>
      <c r="S217" s="30" t="s">
        <v>59</v>
      </c>
      <c r="T217" s="10" t="s">
        <v>64</v>
      </c>
      <c r="U217" s="12">
        <v>45402</v>
      </c>
      <c r="V217" s="13" t="str">
        <f t="shared" ca="1" si="1"/>
        <v>VENCIDA</v>
      </c>
      <c r="W217" s="14" t="s">
        <v>51</v>
      </c>
      <c r="X217" s="13">
        <v>45330</v>
      </c>
      <c r="Y217" s="13">
        <f t="shared" si="12"/>
        <v>45510</v>
      </c>
      <c r="Z217" s="17">
        <v>45548</v>
      </c>
      <c r="AA217" s="18">
        <f t="shared" ca="1" si="13"/>
        <v>88</v>
      </c>
      <c r="AB217" s="13">
        <v>45664</v>
      </c>
      <c r="AC217" s="13"/>
      <c r="AD217" s="73"/>
      <c r="AE217" s="73"/>
      <c r="AF217" s="59">
        <v>45314</v>
      </c>
      <c r="AG217" s="3">
        <v>4</v>
      </c>
      <c r="AH217" s="3">
        <v>25</v>
      </c>
      <c r="AI217" s="30"/>
      <c r="AJ217" s="30"/>
      <c r="AK217" s="30"/>
      <c r="AL217" s="56"/>
      <c r="AM217" s="57"/>
      <c r="AN217" s="57"/>
      <c r="AO217" s="57"/>
      <c r="AP217" s="18">
        <f t="shared" ca="1" si="14"/>
        <v>88</v>
      </c>
    </row>
    <row r="218" spans="1:42" ht="15" customHeight="1">
      <c r="A218" s="22">
        <v>1322</v>
      </c>
      <c r="B218" s="58" t="s">
        <v>769</v>
      </c>
      <c r="C218" s="53" t="s">
        <v>762</v>
      </c>
      <c r="D218" s="63">
        <v>3</v>
      </c>
      <c r="E218" s="3">
        <v>20783</v>
      </c>
      <c r="F218" s="3">
        <f t="shared" si="11"/>
        <v>4</v>
      </c>
      <c r="G218" s="3"/>
      <c r="H218" s="3"/>
      <c r="I218" s="54">
        <v>3</v>
      </c>
      <c r="J218" s="64" t="s">
        <v>74</v>
      </c>
      <c r="K218" s="30" t="s">
        <v>45</v>
      </c>
      <c r="L218" s="30" t="s">
        <v>46</v>
      </c>
      <c r="M218" s="30" t="s">
        <v>44</v>
      </c>
      <c r="N218" s="30"/>
      <c r="O218" s="30"/>
      <c r="P218" s="30" t="s">
        <v>47</v>
      </c>
      <c r="Q218" s="30" t="s">
        <v>48</v>
      </c>
      <c r="R218" s="30"/>
      <c r="S218" s="30"/>
      <c r="T218" s="10" t="s">
        <v>49</v>
      </c>
      <c r="U218" s="12">
        <v>45400</v>
      </c>
      <c r="V218" s="13" t="str">
        <f t="shared" ca="1" si="1"/>
        <v>VENCIDA</v>
      </c>
      <c r="W218" s="14" t="s">
        <v>51</v>
      </c>
      <c r="X218" s="13">
        <v>45365</v>
      </c>
      <c r="Y218" s="65">
        <f t="shared" si="12"/>
        <v>45545</v>
      </c>
      <c r="Z218" s="17">
        <v>45590</v>
      </c>
      <c r="AA218" s="18">
        <f t="shared" ca="1" si="13"/>
        <v>123</v>
      </c>
      <c r="AB218" s="13">
        <v>45655</v>
      </c>
      <c r="AC218" s="13"/>
      <c r="AD218" s="30"/>
      <c r="AE218" s="30"/>
      <c r="AF218" s="30"/>
      <c r="AG218" s="30"/>
      <c r="AH218" s="30"/>
      <c r="AI218" s="30">
        <v>4</v>
      </c>
      <c r="AJ218" s="30"/>
      <c r="AK218" s="30"/>
      <c r="AL218" s="60" t="s">
        <v>770</v>
      </c>
      <c r="AM218" s="66"/>
      <c r="AN218" s="57" t="s">
        <v>182</v>
      </c>
      <c r="AO218" s="84"/>
      <c r="AP218" s="18">
        <f t="shared" ca="1" si="14"/>
        <v>123</v>
      </c>
    </row>
    <row r="219" spans="1:42" ht="15" customHeight="1">
      <c r="A219" s="3">
        <v>1323</v>
      </c>
      <c r="B219" s="58" t="s">
        <v>771</v>
      </c>
      <c r="C219" s="53" t="s">
        <v>762</v>
      </c>
      <c r="D219" s="63">
        <v>3</v>
      </c>
      <c r="E219" s="3">
        <v>20783</v>
      </c>
      <c r="F219" s="3">
        <f t="shared" si="11"/>
        <v>4</v>
      </c>
      <c r="G219" s="3"/>
      <c r="H219" s="3"/>
      <c r="I219" s="54">
        <v>3</v>
      </c>
      <c r="J219" s="64" t="s">
        <v>74</v>
      </c>
      <c r="K219" s="30" t="s">
        <v>45</v>
      </c>
      <c r="L219" s="30" t="s">
        <v>46</v>
      </c>
      <c r="M219" s="30" t="s">
        <v>44</v>
      </c>
      <c r="N219" s="30"/>
      <c r="O219" s="30"/>
      <c r="P219" s="30" t="s">
        <v>47</v>
      </c>
      <c r="Q219" s="30" t="s">
        <v>48</v>
      </c>
      <c r="R219" s="30"/>
      <c r="S219" s="10"/>
      <c r="T219" s="30" t="s">
        <v>49</v>
      </c>
      <c r="U219" s="13">
        <v>45400</v>
      </c>
      <c r="V219" s="13" t="str">
        <f t="shared" ca="1" si="1"/>
        <v>VENCIDA</v>
      </c>
      <c r="W219" s="14" t="s">
        <v>51</v>
      </c>
      <c r="X219" s="13">
        <v>45365</v>
      </c>
      <c r="Y219" s="65">
        <f t="shared" si="12"/>
        <v>45545</v>
      </c>
      <c r="Z219" s="17">
        <v>45590</v>
      </c>
      <c r="AA219" s="18">
        <f t="shared" ca="1" si="13"/>
        <v>123</v>
      </c>
      <c r="AB219" s="13">
        <v>45655</v>
      </c>
      <c r="AC219" s="13"/>
      <c r="AD219" s="62"/>
      <c r="AE219" s="62"/>
      <c r="AF219" s="62"/>
      <c r="AG219" s="30"/>
      <c r="AH219" s="30"/>
      <c r="AI219" s="30">
        <v>4</v>
      </c>
      <c r="AJ219" s="30"/>
      <c r="AK219" s="30"/>
      <c r="AL219" s="60" t="s">
        <v>772</v>
      </c>
      <c r="AM219" s="66"/>
      <c r="AN219" s="57" t="s">
        <v>182</v>
      </c>
      <c r="AO219" s="66"/>
      <c r="AP219" s="18">
        <f t="shared" ca="1" si="14"/>
        <v>123</v>
      </c>
    </row>
    <row r="220" spans="1:42" ht="15" customHeight="1">
      <c r="A220" s="3">
        <v>394</v>
      </c>
      <c r="B220" s="58" t="s">
        <v>773</v>
      </c>
      <c r="C220" s="53" t="s">
        <v>774</v>
      </c>
      <c r="D220" s="3"/>
      <c r="E220" s="3">
        <v>47676</v>
      </c>
      <c r="F220" s="3">
        <f t="shared" si="11"/>
        <v>9</v>
      </c>
      <c r="G220" s="3"/>
      <c r="H220" s="3"/>
      <c r="I220" s="54">
        <v>1</v>
      </c>
      <c r="J220" s="64" t="s">
        <v>74</v>
      </c>
      <c r="K220" s="30" t="s">
        <v>45</v>
      </c>
      <c r="L220" s="30" t="s">
        <v>300</v>
      </c>
      <c r="M220" s="30" t="s">
        <v>59</v>
      </c>
      <c r="N220" s="30"/>
      <c r="O220" s="30" t="s">
        <v>60</v>
      </c>
      <c r="P220" s="3" t="s">
        <v>61</v>
      </c>
      <c r="Q220" s="30" t="s">
        <v>62</v>
      </c>
      <c r="R220" s="30"/>
      <c r="S220" s="30" t="s">
        <v>63</v>
      </c>
      <c r="T220" s="30" t="s">
        <v>64</v>
      </c>
      <c r="U220" s="13">
        <v>45410</v>
      </c>
      <c r="V220" s="13" t="str">
        <f t="shared" ca="1" si="1"/>
        <v>VENCIDA</v>
      </c>
      <c r="W220" s="14" t="s">
        <v>51</v>
      </c>
      <c r="X220" s="13">
        <v>45324</v>
      </c>
      <c r="Y220" s="13">
        <f t="shared" si="12"/>
        <v>45504</v>
      </c>
      <c r="Z220" s="17">
        <v>45565</v>
      </c>
      <c r="AA220" s="18">
        <f t="shared" ca="1" si="13"/>
        <v>82</v>
      </c>
      <c r="AB220" s="13">
        <v>45655</v>
      </c>
      <c r="AC220" s="13"/>
      <c r="AD220" s="30"/>
      <c r="AE220" s="30"/>
      <c r="AF220" s="59">
        <v>45286</v>
      </c>
      <c r="AG220" s="30"/>
      <c r="AH220" s="30"/>
      <c r="AI220" s="30">
        <v>3</v>
      </c>
      <c r="AJ220" s="30">
        <v>3</v>
      </c>
      <c r="AK220" s="30">
        <v>3</v>
      </c>
      <c r="AL220" s="60" t="s">
        <v>775</v>
      </c>
      <c r="AM220" s="66"/>
      <c r="AN220" s="66"/>
      <c r="AO220" s="57"/>
      <c r="AP220" s="18">
        <f t="shared" ca="1" si="14"/>
        <v>82</v>
      </c>
    </row>
    <row r="221" spans="1:42" ht="15" customHeight="1">
      <c r="A221" s="22">
        <v>120</v>
      </c>
      <c r="B221" s="58" t="s">
        <v>776</v>
      </c>
      <c r="C221" s="53"/>
      <c r="D221" s="3"/>
      <c r="E221" s="3">
        <v>38453</v>
      </c>
      <c r="F221" s="3">
        <f t="shared" si="11"/>
        <v>2</v>
      </c>
      <c r="G221" s="3"/>
      <c r="H221" s="3"/>
      <c r="I221" s="54">
        <v>3</v>
      </c>
      <c r="J221" s="55" t="s">
        <v>78</v>
      </c>
      <c r="K221" s="30" t="s">
        <v>103</v>
      </c>
      <c r="L221" s="30" t="s">
        <v>80</v>
      </c>
      <c r="M221" s="30" t="s">
        <v>81</v>
      </c>
      <c r="N221" s="30" t="s">
        <v>81</v>
      </c>
      <c r="O221" s="30" t="s">
        <v>68</v>
      </c>
      <c r="P221" s="30" t="s">
        <v>47</v>
      </c>
      <c r="Q221" s="30" t="s">
        <v>777</v>
      </c>
      <c r="R221" s="30"/>
      <c r="S221" s="30" t="s">
        <v>83</v>
      </c>
      <c r="T221" s="30" t="s">
        <v>84</v>
      </c>
      <c r="U221" s="13"/>
      <c r="V221" s="13" t="str">
        <f t="shared" ca="1" si="1"/>
        <v>CONCLUÍDO</v>
      </c>
      <c r="W221" s="32" t="s">
        <v>106</v>
      </c>
      <c r="X221" s="13">
        <v>44652</v>
      </c>
      <c r="Y221" s="13">
        <f t="shared" si="12"/>
        <v>44832</v>
      </c>
      <c r="Z221" s="17">
        <v>45554</v>
      </c>
      <c r="AA221" s="18" t="str">
        <f t="shared" ca="1" si="13"/>
        <v>CONCLUÍDO</v>
      </c>
      <c r="AB221" s="13">
        <v>45664</v>
      </c>
      <c r="AC221" s="13">
        <v>45554</v>
      </c>
      <c r="AD221" s="30" t="s">
        <v>778</v>
      </c>
      <c r="AE221" s="30">
        <v>23</v>
      </c>
      <c r="AF221" s="59">
        <v>45314</v>
      </c>
      <c r="AG221" s="30">
        <v>1</v>
      </c>
      <c r="AH221" s="30">
        <v>1</v>
      </c>
      <c r="AI221" s="30"/>
      <c r="AJ221" s="30"/>
      <c r="AK221" s="30"/>
      <c r="AL221" s="56" t="s">
        <v>779</v>
      </c>
      <c r="AM221" s="57"/>
      <c r="AN221" s="57" t="s">
        <v>780</v>
      </c>
      <c r="AO221" s="57"/>
      <c r="AP221" s="30" t="str">
        <f t="shared" ca="1" si="14"/>
        <v/>
      </c>
    </row>
    <row r="222" spans="1:42" ht="15" customHeight="1">
      <c r="A222" s="22">
        <v>121</v>
      </c>
      <c r="B222" s="58" t="s">
        <v>781</v>
      </c>
      <c r="C222" s="53"/>
      <c r="D222" s="3"/>
      <c r="E222" s="3">
        <v>33240</v>
      </c>
      <c r="F222" s="3">
        <f t="shared" si="11"/>
        <v>1</v>
      </c>
      <c r="G222" s="3">
        <v>6</v>
      </c>
      <c r="H222" s="3" t="s">
        <v>156</v>
      </c>
      <c r="I222" s="54">
        <v>3</v>
      </c>
      <c r="J222" s="55" t="s">
        <v>78</v>
      </c>
      <c r="K222" s="30" t="s">
        <v>103</v>
      </c>
      <c r="L222" s="30" t="s">
        <v>113</v>
      </c>
      <c r="M222" s="30" t="s">
        <v>81</v>
      </c>
      <c r="N222" s="30"/>
      <c r="O222" s="30" t="s">
        <v>60</v>
      </c>
      <c r="P222" s="3" t="s">
        <v>61</v>
      </c>
      <c r="Q222" s="30" t="s">
        <v>782</v>
      </c>
      <c r="R222" s="30"/>
      <c r="S222" s="30" t="s">
        <v>81</v>
      </c>
      <c r="T222" s="30" t="s">
        <v>84</v>
      </c>
      <c r="U222" s="30"/>
      <c r="V222" s="13" t="str">
        <f t="shared" ca="1" si="1"/>
        <v>CONCLUÍDO</v>
      </c>
      <c r="W222" s="32" t="s">
        <v>106</v>
      </c>
      <c r="X222" s="13">
        <v>44974</v>
      </c>
      <c r="Y222" s="13">
        <f t="shared" si="12"/>
        <v>45154</v>
      </c>
      <c r="Z222" s="17">
        <v>45595</v>
      </c>
      <c r="AA222" s="18" t="str">
        <f t="shared" ca="1" si="13"/>
        <v>CONCLUÍDO</v>
      </c>
      <c r="AB222" s="13">
        <v>45664</v>
      </c>
      <c r="AC222" s="70">
        <v>45595</v>
      </c>
      <c r="AD222" s="62" t="s">
        <v>783</v>
      </c>
      <c r="AE222" s="62">
        <v>6</v>
      </c>
      <c r="AF222" s="59">
        <v>45314</v>
      </c>
      <c r="AG222" s="3">
        <v>0</v>
      </c>
      <c r="AH222" s="3">
        <v>1</v>
      </c>
      <c r="AI222" s="30"/>
      <c r="AJ222" s="30"/>
      <c r="AK222" s="30"/>
      <c r="AL222" s="56" t="s">
        <v>784</v>
      </c>
      <c r="AM222" s="57"/>
      <c r="AN222" s="84" t="s">
        <v>785</v>
      </c>
      <c r="AO222" s="57" t="s">
        <v>118</v>
      </c>
      <c r="AP222" s="30" t="str">
        <f t="shared" ca="1" si="14"/>
        <v/>
      </c>
    </row>
    <row r="223" spans="1:42" ht="15" customHeight="1">
      <c r="A223" s="22">
        <v>2189</v>
      </c>
      <c r="B223" s="90" t="s">
        <v>786</v>
      </c>
      <c r="C223" s="53"/>
      <c r="D223" s="3"/>
      <c r="E223" s="3"/>
      <c r="F223" s="3"/>
      <c r="G223" s="3"/>
      <c r="H223" s="3"/>
      <c r="I223" s="54"/>
      <c r="J223" s="67"/>
      <c r="K223" s="30"/>
      <c r="L223" s="30" t="s">
        <v>113</v>
      </c>
      <c r="M223" s="30" t="s">
        <v>81</v>
      </c>
      <c r="N223" s="30"/>
      <c r="O223" s="30"/>
      <c r="P223" s="30"/>
      <c r="Q223" s="30"/>
      <c r="R223" s="30"/>
      <c r="S223" s="30"/>
      <c r="T223" s="30" t="s">
        <v>381</v>
      </c>
      <c r="U223" s="13"/>
      <c r="V223" s="13" t="str">
        <f t="shared" ca="1" si="1"/>
        <v>SEM PACTUAÇÃO</v>
      </c>
      <c r="W223" s="35" t="s">
        <v>145</v>
      </c>
      <c r="X223" s="13"/>
      <c r="Y223" s="13"/>
      <c r="Z223" s="17"/>
      <c r="AA223" s="18"/>
      <c r="AB223" s="13"/>
      <c r="AC223" s="13"/>
      <c r="AD223" s="62"/>
      <c r="AE223" s="62"/>
      <c r="AF223" s="59"/>
      <c r="AG223" s="30"/>
      <c r="AH223" s="30"/>
      <c r="AI223" s="30"/>
      <c r="AJ223" s="30"/>
      <c r="AK223" s="30"/>
      <c r="AL223" s="56"/>
      <c r="AM223" s="66"/>
      <c r="AN223" s="66"/>
      <c r="AO223" s="66"/>
      <c r="AP223" s="18"/>
    </row>
    <row r="224" spans="1:42" ht="15" customHeight="1">
      <c r="A224" s="3">
        <v>395</v>
      </c>
      <c r="B224" s="58" t="s">
        <v>787</v>
      </c>
      <c r="C224" s="53" t="s">
        <v>788</v>
      </c>
      <c r="D224" s="3"/>
      <c r="E224" s="3">
        <v>12002</v>
      </c>
      <c r="F224" s="3">
        <f t="shared" ref="F224:F247" si="15">SUM(AG224:AK224)</f>
        <v>37</v>
      </c>
      <c r="G224" s="3">
        <v>957</v>
      </c>
      <c r="H224" s="3"/>
      <c r="I224" s="54">
        <v>1</v>
      </c>
      <c r="J224" s="103" t="s">
        <v>789</v>
      </c>
      <c r="K224" s="30" t="s">
        <v>103</v>
      </c>
      <c r="L224" s="30" t="s">
        <v>790</v>
      </c>
      <c r="M224" s="30" t="s">
        <v>789</v>
      </c>
      <c r="N224" s="30"/>
      <c r="O224" s="30"/>
      <c r="P224" s="30" t="s">
        <v>47</v>
      </c>
      <c r="Q224" s="30"/>
      <c r="R224" s="30"/>
      <c r="S224" s="30"/>
      <c r="T224" s="10" t="s">
        <v>115</v>
      </c>
      <c r="U224" s="10"/>
      <c r="V224" s="13" t="str">
        <f t="shared" ca="1" si="1"/>
        <v>CONCLUÍDO</v>
      </c>
      <c r="W224" s="35" t="s">
        <v>106</v>
      </c>
      <c r="X224" s="13"/>
      <c r="Y224" s="13"/>
      <c r="Z224" s="17"/>
      <c r="AA224" s="18" t="str">
        <f t="shared" ref="AA224:AA247" ca="1" si="16">IF(W224="CONCLUÍDO","CONCLUÍDO",IF(Y224="","SEM PACTUAÇÃO",Y224-TODAY()))</f>
        <v>CONCLUÍDO</v>
      </c>
      <c r="AB224" s="13">
        <v>45655</v>
      </c>
      <c r="AC224" s="13"/>
      <c r="AD224" s="30"/>
      <c r="AE224" s="30"/>
      <c r="AF224" s="30"/>
      <c r="AG224" s="30"/>
      <c r="AH224" s="30"/>
      <c r="AI224" s="30">
        <v>15</v>
      </c>
      <c r="AJ224" s="30">
        <v>14</v>
      </c>
      <c r="AK224" s="30">
        <v>8</v>
      </c>
      <c r="AL224" s="60" t="s">
        <v>791</v>
      </c>
      <c r="AM224" s="57" t="s">
        <v>792</v>
      </c>
      <c r="AN224" s="57" t="s">
        <v>793</v>
      </c>
      <c r="AO224" s="66"/>
      <c r="AP224" s="30" t="str">
        <f t="shared" ref="AP224:AP247" ca="1" si="17">IF(ISNUMBER(AA224)=TRUE,AA224,"")</f>
        <v/>
      </c>
    </row>
    <row r="225" spans="1:42" ht="15" customHeight="1">
      <c r="A225" s="22">
        <v>865</v>
      </c>
      <c r="B225" s="58" t="s">
        <v>794</v>
      </c>
      <c r="C225" s="53" t="s">
        <v>795</v>
      </c>
      <c r="D225" s="63">
        <v>3</v>
      </c>
      <c r="E225" s="3">
        <v>50432</v>
      </c>
      <c r="F225" s="3">
        <f t="shared" si="15"/>
        <v>6</v>
      </c>
      <c r="G225" s="3"/>
      <c r="H225" s="3"/>
      <c r="I225" s="54">
        <v>1</v>
      </c>
      <c r="J225" s="64" t="s">
        <v>44</v>
      </c>
      <c r="K225" s="30" t="s">
        <v>45</v>
      </c>
      <c r="L225" s="30" t="s">
        <v>46</v>
      </c>
      <c r="M225" s="30" t="s">
        <v>44</v>
      </c>
      <c r="N225" s="30"/>
      <c r="O225" s="30"/>
      <c r="P225" s="30" t="s">
        <v>47</v>
      </c>
      <c r="Q225" s="30" t="s">
        <v>48</v>
      </c>
      <c r="R225" s="30"/>
      <c r="S225" s="30"/>
      <c r="T225" s="30" t="s">
        <v>49</v>
      </c>
      <c r="U225" s="13">
        <v>45400</v>
      </c>
      <c r="V225" s="13" t="str">
        <f t="shared" ca="1" si="1"/>
        <v>VENCIDA</v>
      </c>
      <c r="W225" s="14" t="s">
        <v>51</v>
      </c>
      <c r="X225" s="13">
        <v>45365</v>
      </c>
      <c r="Y225" s="65">
        <f t="shared" ref="Y225:Y228" si="18">X225+180</f>
        <v>45545</v>
      </c>
      <c r="Z225" s="17">
        <v>45590</v>
      </c>
      <c r="AA225" s="18">
        <f t="shared" ca="1" si="16"/>
        <v>123</v>
      </c>
      <c r="AB225" s="13">
        <v>45655</v>
      </c>
      <c r="AC225" s="13"/>
      <c r="AD225" s="62"/>
      <c r="AE225" s="62"/>
      <c r="AF225" s="62"/>
      <c r="AG225" s="30"/>
      <c r="AH225" s="30"/>
      <c r="AI225" s="30">
        <v>2</v>
      </c>
      <c r="AJ225" s="30">
        <v>2</v>
      </c>
      <c r="AK225" s="30">
        <v>2</v>
      </c>
      <c r="AL225" s="60"/>
      <c r="AM225" s="66"/>
      <c r="AN225" s="66"/>
      <c r="AO225" s="66"/>
      <c r="AP225" s="18">
        <f t="shared" ca="1" si="17"/>
        <v>123</v>
      </c>
    </row>
    <row r="226" spans="1:42" ht="15" customHeight="1">
      <c r="A226" s="3">
        <v>123</v>
      </c>
      <c r="B226" s="58" t="s">
        <v>796</v>
      </c>
      <c r="C226" s="53"/>
      <c r="D226" s="3"/>
      <c r="E226" s="3">
        <v>45264</v>
      </c>
      <c r="F226" s="3">
        <f t="shared" si="15"/>
        <v>28</v>
      </c>
      <c r="G226" s="3">
        <v>6</v>
      </c>
      <c r="H226" s="3" t="s">
        <v>797</v>
      </c>
      <c r="I226" s="54">
        <v>3</v>
      </c>
      <c r="J226" s="55" t="s">
        <v>78</v>
      </c>
      <c r="K226" s="30" t="s">
        <v>103</v>
      </c>
      <c r="L226" s="30" t="s">
        <v>113</v>
      </c>
      <c r="M226" s="30" t="s">
        <v>81</v>
      </c>
      <c r="N226" s="30"/>
      <c r="O226" s="30"/>
      <c r="P226" s="30" t="s">
        <v>47</v>
      </c>
      <c r="Q226" s="30"/>
      <c r="R226" s="30" t="s">
        <v>166</v>
      </c>
      <c r="S226" s="30"/>
      <c r="T226" s="30" t="s">
        <v>144</v>
      </c>
      <c r="U226" s="13">
        <v>45408</v>
      </c>
      <c r="V226" s="13" t="str">
        <f t="shared" ca="1" si="1"/>
        <v>VENCIDA</v>
      </c>
      <c r="W226" s="35" t="s">
        <v>145</v>
      </c>
      <c r="X226" s="13">
        <v>45380</v>
      </c>
      <c r="Y226" s="13">
        <f t="shared" si="18"/>
        <v>45560</v>
      </c>
      <c r="Z226" s="17">
        <v>45606</v>
      </c>
      <c r="AA226" s="18">
        <f t="shared" ca="1" si="16"/>
        <v>138</v>
      </c>
      <c r="AB226" s="13">
        <v>45664</v>
      </c>
      <c r="AC226" s="13"/>
      <c r="AD226" s="62"/>
      <c r="AE226" s="62"/>
      <c r="AF226" s="59">
        <v>45314</v>
      </c>
      <c r="AG226" s="3">
        <v>1</v>
      </c>
      <c r="AH226" s="3">
        <v>27</v>
      </c>
      <c r="AI226" s="30"/>
      <c r="AJ226" s="30"/>
      <c r="AK226" s="30"/>
      <c r="AL226" s="56" t="s">
        <v>798</v>
      </c>
      <c r="AM226" s="57"/>
      <c r="AN226" s="84" t="s">
        <v>799</v>
      </c>
      <c r="AO226" s="57" t="s">
        <v>118</v>
      </c>
      <c r="AP226" s="18">
        <f t="shared" ca="1" si="17"/>
        <v>138</v>
      </c>
    </row>
    <row r="227" spans="1:42" ht="15" customHeight="1">
      <c r="A227" s="3">
        <v>124</v>
      </c>
      <c r="B227" s="58" t="s">
        <v>800</v>
      </c>
      <c r="C227" s="53"/>
      <c r="D227" s="3"/>
      <c r="E227" s="3">
        <v>6719</v>
      </c>
      <c r="F227" s="3">
        <f t="shared" si="15"/>
        <v>6</v>
      </c>
      <c r="G227" s="3">
        <v>2</v>
      </c>
      <c r="H227" s="3" t="s">
        <v>156</v>
      </c>
      <c r="I227" s="54">
        <v>3</v>
      </c>
      <c r="J227" s="55" t="s">
        <v>78</v>
      </c>
      <c r="K227" s="30" t="s">
        <v>103</v>
      </c>
      <c r="L227" s="30" t="s">
        <v>113</v>
      </c>
      <c r="M227" s="30" t="s">
        <v>81</v>
      </c>
      <c r="N227" s="30" t="s">
        <v>81</v>
      </c>
      <c r="O227" s="30" t="s">
        <v>68</v>
      </c>
      <c r="P227" s="30" t="s">
        <v>47</v>
      </c>
      <c r="Q227" s="30" t="s">
        <v>801</v>
      </c>
      <c r="R227" s="30"/>
      <c r="S227" s="30" t="s">
        <v>81</v>
      </c>
      <c r="T227" s="30" t="s">
        <v>84</v>
      </c>
      <c r="U227" s="13"/>
      <c r="V227" s="13" t="str">
        <f t="shared" ca="1" si="1"/>
        <v>CONCLUÍDO</v>
      </c>
      <c r="W227" s="32" t="s">
        <v>106</v>
      </c>
      <c r="X227" s="13">
        <v>45019</v>
      </c>
      <c r="Y227" s="13">
        <f t="shared" si="18"/>
        <v>45199</v>
      </c>
      <c r="Z227" s="17">
        <v>45563</v>
      </c>
      <c r="AA227" s="18" t="str">
        <f t="shared" ca="1" si="16"/>
        <v>CONCLUÍDO</v>
      </c>
      <c r="AB227" s="13">
        <v>45664</v>
      </c>
      <c r="AC227" s="13">
        <v>45563</v>
      </c>
      <c r="AD227" s="30" t="s">
        <v>802</v>
      </c>
      <c r="AE227" s="62">
        <v>100</v>
      </c>
      <c r="AF227" s="59">
        <v>45314</v>
      </c>
      <c r="AG227" s="3">
        <v>0</v>
      </c>
      <c r="AH227" s="3">
        <v>6</v>
      </c>
      <c r="AI227" s="30"/>
      <c r="AJ227" s="30"/>
      <c r="AK227" s="30"/>
      <c r="AL227" s="56" t="s">
        <v>803</v>
      </c>
      <c r="AM227" s="57"/>
      <c r="AN227" s="57" t="s">
        <v>804</v>
      </c>
      <c r="AO227" s="57" t="s">
        <v>118</v>
      </c>
      <c r="AP227" s="30" t="str">
        <f t="shared" ca="1" si="17"/>
        <v/>
      </c>
    </row>
    <row r="228" spans="1:42" ht="15" customHeight="1">
      <c r="A228" s="22">
        <v>125</v>
      </c>
      <c r="B228" s="58" t="s">
        <v>805</v>
      </c>
      <c r="C228" s="53"/>
      <c r="D228" s="3"/>
      <c r="E228" s="3">
        <v>18293</v>
      </c>
      <c r="F228" s="3">
        <f t="shared" si="15"/>
        <v>28</v>
      </c>
      <c r="G228" s="3">
        <v>14</v>
      </c>
      <c r="H228" s="3" t="s">
        <v>156</v>
      </c>
      <c r="I228" s="54">
        <v>3</v>
      </c>
      <c r="J228" s="55" t="s">
        <v>78</v>
      </c>
      <c r="K228" s="30" t="s">
        <v>103</v>
      </c>
      <c r="L228" s="30" t="s">
        <v>113</v>
      </c>
      <c r="M228" s="30" t="s">
        <v>81</v>
      </c>
      <c r="N228" s="30" t="s">
        <v>81</v>
      </c>
      <c r="O228" s="30" t="s">
        <v>68</v>
      </c>
      <c r="P228" s="30" t="s">
        <v>47</v>
      </c>
      <c r="Q228" s="30" t="s">
        <v>801</v>
      </c>
      <c r="R228" s="30"/>
      <c r="S228" s="30" t="s">
        <v>81</v>
      </c>
      <c r="T228" s="30" t="s">
        <v>84</v>
      </c>
      <c r="U228" s="13"/>
      <c r="V228" s="13" t="str">
        <f t="shared" ca="1" si="1"/>
        <v>CONCLUÍDO</v>
      </c>
      <c r="W228" s="32" t="s">
        <v>106</v>
      </c>
      <c r="X228" s="13">
        <v>45019</v>
      </c>
      <c r="Y228" s="13">
        <f t="shared" si="18"/>
        <v>45199</v>
      </c>
      <c r="Z228" s="17">
        <v>45563</v>
      </c>
      <c r="AA228" s="18" t="str">
        <f t="shared" ca="1" si="16"/>
        <v>CONCLUÍDO</v>
      </c>
      <c r="AB228" s="13">
        <v>45664</v>
      </c>
      <c r="AC228" s="13">
        <v>45563</v>
      </c>
      <c r="AD228" s="30" t="s">
        <v>806</v>
      </c>
      <c r="AE228" s="30">
        <v>100</v>
      </c>
      <c r="AF228" s="59">
        <v>45314</v>
      </c>
      <c r="AG228" s="3">
        <v>1</v>
      </c>
      <c r="AH228" s="3">
        <v>27</v>
      </c>
      <c r="AI228" s="30"/>
      <c r="AJ228" s="30"/>
      <c r="AK228" s="30"/>
      <c r="AL228" s="56" t="s">
        <v>807</v>
      </c>
      <c r="AM228" s="57"/>
      <c r="AN228" s="57" t="s">
        <v>808</v>
      </c>
      <c r="AO228" s="57" t="s">
        <v>118</v>
      </c>
      <c r="AP228" s="30" t="str">
        <f t="shared" ca="1" si="17"/>
        <v/>
      </c>
    </row>
    <row r="229" spans="1:42" ht="15" customHeight="1">
      <c r="A229" s="3">
        <v>406</v>
      </c>
      <c r="B229" s="58" t="s">
        <v>809</v>
      </c>
      <c r="C229" s="53" t="s">
        <v>810</v>
      </c>
      <c r="D229" s="3"/>
      <c r="E229" s="3">
        <v>42300</v>
      </c>
      <c r="F229" s="3">
        <f t="shared" si="15"/>
        <v>4</v>
      </c>
      <c r="G229" s="3"/>
      <c r="H229" s="3"/>
      <c r="I229" s="54">
        <v>2</v>
      </c>
      <c r="J229" s="103" t="s">
        <v>789</v>
      </c>
      <c r="K229" s="30" t="s">
        <v>103</v>
      </c>
      <c r="L229" s="30" t="s">
        <v>790</v>
      </c>
      <c r="M229" s="30" t="s">
        <v>789</v>
      </c>
      <c r="N229" s="30"/>
      <c r="O229" s="57"/>
      <c r="P229" s="30" t="s">
        <v>47</v>
      </c>
      <c r="Q229" s="30"/>
      <c r="R229" s="30"/>
      <c r="S229" s="30"/>
      <c r="T229" s="30" t="s">
        <v>144</v>
      </c>
      <c r="U229" s="13">
        <v>45408</v>
      </c>
      <c r="V229" s="13" t="str">
        <f t="shared" ca="1" si="1"/>
        <v>VENCIDA</v>
      </c>
      <c r="W229" s="35" t="s">
        <v>145</v>
      </c>
      <c r="X229" s="13"/>
      <c r="Y229" s="13"/>
      <c r="Z229" s="17"/>
      <c r="AA229" s="18" t="str">
        <f t="shared" ca="1" si="16"/>
        <v>SEM PACTUAÇÃO</v>
      </c>
      <c r="AB229" s="13">
        <v>45655</v>
      </c>
      <c r="AC229" s="13"/>
      <c r="AD229" s="30"/>
      <c r="AE229" s="30"/>
      <c r="AF229" s="30"/>
      <c r="AG229" s="30"/>
      <c r="AH229" s="30"/>
      <c r="AI229" s="30">
        <v>1</v>
      </c>
      <c r="AJ229" s="30">
        <v>2</v>
      </c>
      <c r="AK229" s="30">
        <v>1</v>
      </c>
      <c r="AL229" s="60" t="s">
        <v>811</v>
      </c>
      <c r="AM229" s="57" t="s">
        <v>812</v>
      </c>
      <c r="AN229" s="66"/>
      <c r="AO229" s="66"/>
      <c r="AP229" s="30" t="str">
        <f t="shared" ca="1" si="17"/>
        <v/>
      </c>
    </row>
    <row r="230" spans="1:42" ht="15" customHeight="1">
      <c r="A230" s="3">
        <v>126</v>
      </c>
      <c r="B230" s="58" t="s">
        <v>813</v>
      </c>
      <c r="C230" s="53"/>
      <c r="D230" s="3"/>
      <c r="E230" s="3">
        <v>37438</v>
      </c>
      <c r="F230" s="3">
        <f t="shared" si="15"/>
        <v>7</v>
      </c>
      <c r="G230" s="3">
        <v>3</v>
      </c>
      <c r="H230" s="3"/>
      <c r="I230" s="54">
        <v>1</v>
      </c>
      <c r="J230" s="82" t="s">
        <v>102</v>
      </c>
      <c r="K230" s="30" t="s">
        <v>103</v>
      </c>
      <c r="L230" s="30" t="s">
        <v>104</v>
      </c>
      <c r="M230" s="30" t="s">
        <v>102</v>
      </c>
      <c r="N230" s="30" t="s">
        <v>102</v>
      </c>
      <c r="O230" s="30" t="s">
        <v>68</v>
      </c>
      <c r="P230" s="30" t="s">
        <v>47</v>
      </c>
      <c r="Q230" s="30" t="s">
        <v>105</v>
      </c>
      <c r="R230" s="30"/>
      <c r="S230" s="10" t="s">
        <v>102</v>
      </c>
      <c r="T230" s="30" t="s">
        <v>84</v>
      </c>
      <c r="U230" s="13"/>
      <c r="V230" s="13" t="str">
        <f t="shared" ca="1" si="1"/>
        <v>CONCLUÍDO</v>
      </c>
      <c r="W230" s="32" t="s">
        <v>106</v>
      </c>
      <c r="X230" s="13">
        <v>44831</v>
      </c>
      <c r="Y230" s="13">
        <f t="shared" ref="Y230:Y247" si="19">X230+180</f>
        <v>45011</v>
      </c>
      <c r="Z230" s="17">
        <v>45664</v>
      </c>
      <c r="AA230" s="18" t="str">
        <f t="shared" ca="1" si="16"/>
        <v>CONCLUÍDO</v>
      </c>
      <c r="AB230" s="13">
        <v>45664</v>
      </c>
      <c r="AC230" s="13">
        <v>45620</v>
      </c>
      <c r="AD230" s="62" t="s">
        <v>814</v>
      </c>
      <c r="AE230" s="62">
        <v>38</v>
      </c>
      <c r="AF230" s="59">
        <v>45286</v>
      </c>
      <c r="AG230" s="30"/>
      <c r="AH230" s="30">
        <v>7</v>
      </c>
      <c r="AI230" s="30"/>
      <c r="AJ230" s="30"/>
      <c r="AK230" s="30"/>
      <c r="AL230" s="56" t="s">
        <v>815</v>
      </c>
      <c r="AM230" s="57"/>
      <c r="AN230" s="57" t="s">
        <v>816</v>
      </c>
      <c r="AO230" s="30"/>
      <c r="AP230" s="30" t="str">
        <f t="shared" ca="1" si="17"/>
        <v/>
      </c>
    </row>
    <row r="231" spans="1:42" ht="15" customHeight="1">
      <c r="A231" s="3">
        <v>407</v>
      </c>
      <c r="B231" s="58" t="s">
        <v>817</v>
      </c>
      <c r="C231" s="53" t="s">
        <v>818</v>
      </c>
      <c r="D231" s="3">
        <v>3</v>
      </c>
      <c r="E231" s="3">
        <v>46271</v>
      </c>
      <c r="F231" s="3">
        <f t="shared" si="15"/>
        <v>15</v>
      </c>
      <c r="G231" s="3"/>
      <c r="H231" s="3"/>
      <c r="I231" s="54">
        <v>2</v>
      </c>
      <c r="J231" s="64" t="s">
        <v>44</v>
      </c>
      <c r="K231" s="30" t="s">
        <v>45</v>
      </c>
      <c r="L231" s="30" t="s">
        <v>58</v>
      </c>
      <c r="M231" s="30" t="s">
        <v>59</v>
      </c>
      <c r="N231" s="30"/>
      <c r="O231" s="30" t="s">
        <v>60</v>
      </c>
      <c r="P231" s="3" t="s">
        <v>61</v>
      </c>
      <c r="Q231" s="30" t="s">
        <v>62</v>
      </c>
      <c r="R231" s="30"/>
      <c r="S231" s="30" t="s">
        <v>63</v>
      </c>
      <c r="T231" s="30" t="s">
        <v>64</v>
      </c>
      <c r="U231" s="15">
        <v>45410</v>
      </c>
      <c r="V231" s="13" t="str">
        <f t="shared" ca="1" si="1"/>
        <v>VENCIDA</v>
      </c>
      <c r="W231" s="14" t="s">
        <v>51</v>
      </c>
      <c r="X231" s="15">
        <v>45324</v>
      </c>
      <c r="Y231" s="12">
        <f t="shared" si="19"/>
        <v>45504</v>
      </c>
      <c r="Z231" s="17">
        <v>45565</v>
      </c>
      <c r="AA231" s="18">
        <f t="shared" ca="1" si="16"/>
        <v>82</v>
      </c>
      <c r="AB231" s="13">
        <v>45655</v>
      </c>
      <c r="AC231" s="13"/>
      <c r="AD231" s="30"/>
      <c r="AE231" s="30"/>
      <c r="AF231" s="59">
        <v>45286</v>
      </c>
      <c r="AG231" s="30"/>
      <c r="AH231" s="30"/>
      <c r="AI231" s="30">
        <v>5</v>
      </c>
      <c r="AJ231" s="30">
        <v>5</v>
      </c>
      <c r="AK231" s="30">
        <v>5</v>
      </c>
      <c r="AL231" s="60"/>
      <c r="AM231" s="66"/>
      <c r="AN231" s="66"/>
      <c r="AO231" s="30"/>
      <c r="AP231" s="18">
        <f t="shared" ca="1" si="17"/>
        <v>82</v>
      </c>
    </row>
    <row r="232" spans="1:42" ht="15" customHeight="1">
      <c r="A232" s="3">
        <v>871</v>
      </c>
      <c r="B232" s="58" t="s">
        <v>819</v>
      </c>
      <c r="C232" s="53" t="s">
        <v>820</v>
      </c>
      <c r="D232" s="3">
        <v>3</v>
      </c>
      <c r="E232" s="3">
        <v>25955</v>
      </c>
      <c r="F232" s="3">
        <f t="shared" si="15"/>
        <v>6</v>
      </c>
      <c r="G232" s="3"/>
      <c r="H232" s="3"/>
      <c r="I232" s="54">
        <v>1</v>
      </c>
      <c r="J232" s="64" t="s">
        <v>44</v>
      </c>
      <c r="K232" s="30" t="s">
        <v>45</v>
      </c>
      <c r="L232" s="30" t="s">
        <v>130</v>
      </c>
      <c r="M232" s="30" t="s">
        <v>59</v>
      </c>
      <c r="N232" s="30"/>
      <c r="O232" s="30" t="s">
        <v>68</v>
      </c>
      <c r="P232" s="30" t="s">
        <v>47</v>
      </c>
      <c r="Q232" s="30" t="s">
        <v>131</v>
      </c>
      <c r="R232" s="30"/>
      <c r="S232" s="10" t="s">
        <v>63</v>
      </c>
      <c r="T232" s="30" t="s">
        <v>70</v>
      </c>
      <c r="U232" s="15">
        <v>45397</v>
      </c>
      <c r="V232" s="13" t="str">
        <f t="shared" ca="1" si="1"/>
        <v>VENCIDA</v>
      </c>
      <c r="W232" s="14" t="s">
        <v>51</v>
      </c>
      <c r="X232" s="13">
        <v>45345</v>
      </c>
      <c r="Y232" s="13">
        <f t="shared" si="19"/>
        <v>45525</v>
      </c>
      <c r="Z232" s="17">
        <v>45580</v>
      </c>
      <c r="AA232" s="18">
        <f t="shared" ca="1" si="16"/>
        <v>103</v>
      </c>
      <c r="AB232" s="13">
        <v>45655</v>
      </c>
      <c r="AC232" s="13"/>
      <c r="AD232" s="30"/>
      <c r="AE232" s="30"/>
      <c r="AF232" s="25">
        <v>45286</v>
      </c>
      <c r="AG232" s="30"/>
      <c r="AH232" s="30"/>
      <c r="AI232" s="30">
        <v>2</v>
      </c>
      <c r="AJ232" s="30">
        <v>2</v>
      </c>
      <c r="AK232" s="30">
        <v>2</v>
      </c>
      <c r="AL232" s="60"/>
      <c r="AM232" s="66"/>
      <c r="AN232" s="66"/>
      <c r="AO232" s="57"/>
      <c r="AP232" s="18">
        <f t="shared" ca="1" si="17"/>
        <v>103</v>
      </c>
    </row>
    <row r="233" spans="1:42" ht="15" customHeight="1">
      <c r="A233" s="22">
        <v>408</v>
      </c>
      <c r="B233" s="58" t="s">
        <v>821</v>
      </c>
      <c r="C233" s="53" t="s">
        <v>822</v>
      </c>
      <c r="D233" s="3"/>
      <c r="E233" s="3">
        <v>48816</v>
      </c>
      <c r="F233" s="3">
        <f t="shared" si="15"/>
        <v>1</v>
      </c>
      <c r="G233" s="3"/>
      <c r="H233" s="3"/>
      <c r="I233" s="54">
        <v>3</v>
      </c>
      <c r="J233" s="67" t="s">
        <v>59</v>
      </c>
      <c r="K233" s="30" t="s">
        <v>151</v>
      </c>
      <c r="L233" s="30" t="s">
        <v>152</v>
      </c>
      <c r="M233" s="30" t="s">
        <v>59</v>
      </c>
      <c r="N233" s="30"/>
      <c r="O233" s="30" t="s">
        <v>68</v>
      </c>
      <c r="P233" s="30" t="s">
        <v>47</v>
      </c>
      <c r="Q233" s="30" t="s">
        <v>153</v>
      </c>
      <c r="R233" s="30"/>
      <c r="S233" s="30" t="s">
        <v>59</v>
      </c>
      <c r="T233" s="30" t="s">
        <v>64</v>
      </c>
      <c r="U233" s="15">
        <v>45397</v>
      </c>
      <c r="V233" s="13" t="str">
        <f t="shared" ca="1" si="1"/>
        <v>VENCIDA</v>
      </c>
      <c r="W233" s="14" t="s">
        <v>51</v>
      </c>
      <c r="X233" s="15">
        <v>45323</v>
      </c>
      <c r="Y233" s="12">
        <f t="shared" si="19"/>
        <v>45503</v>
      </c>
      <c r="Z233" s="17">
        <v>45576</v>
      </c>
      <c r="AA233" s="18">
        <f t="shared" ca="1" si="16"/>
        <v>81</v>
      </c>
      <c r="AB233" s="13">
        <v>45655</v>
      </c>
      <c r="AC233" s="13"/>
      <c r="AD233" s="30"/>
      <c r="AE233" s="30"/>
      <c r="AF233" s="59">
        <v>45391</v>
      </c>
      <c r="AG233" s="30"/>
      <c r="AH233" s="30"/>
      <c r="AI233" s="30"/>
      <c r="AJ233" s="30"/>
      <c r="AK233" s="30">
        <v>1</v>
      </c>
      <c r="AL233" s="60" t="s">
        <v>823</v>
      </c>
      <c r="AM233" s="66"/>
      <c r="AN233" s="66"/>
      <c r="AO233" s="30"/>
      <c r="AP233" s="18">
        <f t="shared" ca="1" si="17"/>
        <v>81</v>
      </c>
    </row>
    <row r="234" spans="1:42" ht="15" customHeight="1">
      <c r="A234" s="22">
        <v>872</v>
      </c>
      <c r="B234" s="58" t="s">
        <v>824</v>
      </c>
      <c r="C234" s="53" t="s">
        <v>825</v>
      </c>
      <c r="D234" s="3"/>
      <c r="E234" s="3">
        <v>51419</v>
      </c>
      <c r="F234" s="3">
        <f t="shared" si="15"/>
        <v>9</v>
      </c>
      <c r="G234" s="3"/>
      <c r="H234" s="3"/>
      <c r="I234" s="54">
        <v>1</v>
      </c>
      <c r="J234" s="67" t="s">
        <v>59</v>
      </c>
      <c r="K234" s="30" t="s">
        <v>45</v>
      </c>
      <c r="L234" s="30" t="s">
        <v>130</v>
      </c>
      <c r="M234" s="30" t="s">
        <v>59</v>
      </c>
      <c r="N234" s="30"/>
      <c r="O234" s="30" t="s">
        <v>68</v>
      </c>
      <c r="P234" s="30" t="s">
        <v>47</v>
      </c>
      <c r="Q234" s="30" t="s">
        <v>131</v>
      </c>
      <c r="R234" s="30"/>
      <c r="S234" s="30" t="s">
        <v>63</v>
      </c>
      <c r="T234" s="30" t="s">
        <v>70</v>
      </c>
      <c r="U234" s="15">
        <v>45397</v>
      </c>
      <c r="V234" s="13" t="str">
        <f t="shared" ca="1" si="1"/>
        <v>VENCIDA</v>
      </c>
      <c r="W234" s="14" t="s">
        <v>51</v>
      </c>
      <c r="X234" s="15">
        <v>45345</v>
      </c>
      <c r="Y234" s="12">
        <f t="shared" si="19"/>
        <v>45525</v>
      </c>
      <c r="Z234" s="17">
        <v>45580</v>
      </c>
      <c r="AA234" s="18">
        <f t="shared" ca="1" si="16"/>
        <v>103</v>
      </c>
      <c r="AB234" s="13">
        <v>45655</v>
      </c>
      <c r="AC234" s="13"/>
      <c r="AD234" s="30"/>
      <c r="AE234" s="30"/>
      <c r="AF234" s="59">
        <v>45286</v>
      </c>
      <c r="AG234" s="30"/>
      <c r="AH234" s="30"/>
      <c r="AI234" s="30">
        <v>3</v>
      </c>
      <c r="AJ234" s="30">
        <v>3</v>
      </c>
      <c r="AK234" s="30">
        <v>3</v>
      </c>
      <c r="AL234" s="60" t="s">
        <v>826</v>
      </c>
      <c r="AM234" s="66"/>
      <c r="AN234" s="66"/>
      <c r="AO234" s="66"/>
      <c r="AP234" s="18">
        <f t="shared" ca="1" si="17"/>
        <v>103</v>
      </c>
    </row>
    <row r="235" spans="1:42" ht="15" customHeight="1">
      <c r="A235" s="3">
        <v>409</v>
      </c>
      <c r="B235" s="58" t="s">
        <v>827</v>
      </c>
      <c r="C235" s="53" t="s">
        <v>828</v>
      </c>
      <c r="D235" s="3"/>
      <c r="E235" s="3">
        <v>50900</v>
      </c>
      <c r="F235" s="3">
        <f t="shared" si="15"/>
        <v>13</v>
      </c>
      <c r="G235" s="3"/>
      <c r="H235" s="3"/>
      <c r="I235" s="54">
        <v>1</v>
      </c>
      <c r="J235" s="67" t="s">
        <v>59</v>
      </c>
      <c r="K235" s="30" t="s">
        <v>45</v>
      </c>
      <c r="L235" s="30" t="s">
        <v>130</v>
      </c>
      <c r="M235" s="30" t="s">
        <v>59</v>
      </c>
      <c r="N235" s="30"/>
      <c r="O235" s="30" t="s">
        <v>68</v>
      </c>
      <c r="P235" s="30" t="s">
        <v>47</v>
      </c>
      <c r="Q235" s="30" t="s">
        <v>131</v>
      </c>
      <c r="R235" s="30"/>
      <c r="S235" s="30" t="s">
        <v>63</v>
      </c>
      <c r="T235" s="30" t="s">
        <v>70</v>
      </c>
      <c r="U235" s="13">
        <v>45397</v>
      </c>
      <c r="V235" s="13" t="str">
        <f t="shared" ca="1" si="1"/>
        <v>VENCIDA</v>
      </c>
      <c r="W235" s="14" t="s">
        <v>51</v>
      </c>
      <c r="X235" s="13">
        <v>45345</v>
      </c>
      <c r="Y235" s="13">
        <f t="shared" si="19"/>
        <v>45525</v>
      </c>
      <c r="Z235" s="17">
        <v>45580</v>
      </c>
      <c r="AA235" s="18">
        <f t="shared" ca="1" si="16"/>
        <v>103</v>
      </c>
      <c r="AB235" s="13">
        <v>45655</v>
      </c>
      <c r="AC235" s="13"/>
      <c r="AD235" s="30"/>
      <c r="AE235" s="30"/>
      <c r="AF235" s="59">
        <v>45286</v>
      </c>
      <c r="AG235" s="30"/>
      <c r="AH235" s="30"/>
      <c r="AI235" s="30">
        <v>5</v>
      </c>
      <c r="AJ235" s="30">
        <v>3</v>
      </c>
      <c r="AK235" s="30">
        <v>5</v>
      </c>
      <c r="AL235" s="60" t="s">
        <v>829</v>
      </c>
      <c r="AM235" s="66"/>
      <c r="AN235" s="66"/>
      <c r="AO235" s="66"/>
      <c r="AP235" s="18">
        <f t="shared" ca="1" si="17"/>
        <v>103</v>
      </c>
    </row>
    <row r="236" spans="1:42" ht="15" customHeight="1">
      <c r="A236" s="71">
        <v>2156</v>
      </c>
      <c r="B236" s="58" t="s">
        <v>830</v>
      </c>
      <c r="C236" s="53"/>
      <c r="D236" s="75"/>
      <c r="E236" s="3">
        <v>45919</v>
      </c>
      <c r="F236" s="3">
        <f t="shared" si="15"/>
        <v>2</v>
      </c>
      <c r="G236" s="3"/>
      <c r="H236" s="3"/>
      <c r="I236" s="3">
        <v>2</v>
      </c>
      <c r="J236" s="55" t="s">
        <v>78</v>
      </c>
      <c r="K236" s="66"/>
      <c r="L236" s="30" t="s">
        <v>80</v>
      </c>
      <c r="M236" s="30" t="s">
        <v>81</v>
      </c>
      <c r="N236" s="30"/>
      <c r="O236" s="66"/>
      <c r="P236" s="30" t="s">
        <v>47</v>
      </c>
      <c r="Q236" s="30"/>
      <c r="R236" s="30" t="s">
        <v>166</v>
      </c>
      <c r="S236" s="66"/>
      <c r="T236" s="10" t="s">
        <v>144</v>
      </c>
      <c r="U236" s="12">
        <v>45408</v>
      </c>
      <c r="V236" s="13" t="str">
        <f t="shared" ca="1" si="1"/>
        <v>VENCIDA</v>
      </c>
      <c r="W236" s="35" t="s">
        <v>145</v>
      </c>
      <c r="X236" s="13">
        <v>45380</v>
      </c>
      <c r="Y236" s="13">
        <f t="shared" si="19"/>
        <v>45560</v>
      </c>
      <c r="Z236" s="17">
        <v>45606</v>
      </c>
      <c r="AA236" s="18">
        <f t="shared" ca="1" si="16"/>
        <v>138</v>
      </c>
      <c r="AB236" s="13">
        <v>45664</v>
      </c>
      <c r="AC236" s="95"/>
      <c r="AD236" s="96"/>
      <c r="AE236" s="96"/>
      <c r="AF236" s="59">
        <v>45314</v>
      </c>
      <c r="AG236" s="3">
        <v>0</v>
      </c>
      <c r="AH236" s="3">
        <v>2</v>
      </c>
      <c r="AI236" s="66"/>
      <c r="AJ236" s="66"/>
      <c r="AK236" s="66"/>
      <c r="AL236" s="80"/>
      <c r="AM236" s="66"/>
      <c r="AN236" s="66"/>
      <c r="AO236" s="66"/>
      <c r="AP236" s="18">
        <f t="shared" ca="1" si="17"/>
        <v>138</v>
      </c>
    </row>
    <row r="237" spans="1:42" ht="15" customHeight="1">
      <c r="A237" s="3">
        <v>876</v>
      </c>
      <c r="B237" s="58" t="s">
        <v>831</v>
      </c>
      <c r="C237" s="53" t="s">
        <v>832</v>
      </c>
      <c r="D237" s="63">
        <v>3</v>
      </c>
      <c r="E237" s="3">
        <v>43747</v>
      </c>
      <c r="F237" s="3">
        <f t="shared" si="15"/>
        <v>6</v>
      </c>
      <c r="G237" s="3"/>
      <c r="H237" s="3"/>
      <c r="I237" s="54">
        <v>2</v>
      </c>
      <c r="J237" s="64" t="s">
        <v>74</v>
      </c>
      <c r="K237" s="30" t="s">
        <v>45</v>
      </c>
      <c r="L237" s="30" t="s">
        <v>46</v>
      </c>
      <c r="M237" s="30" t="s">
        <v>44</v>
      </c>
      <c r="N237" s="30"/>
      <c r="O237" s="30"/>
      <c r="P237" s="30" t="s">
        <v>47</v>
      </c>
      <c r="Q237" s="30" t="s">
        <v>48</v>
      </c>
      <c r="R237" s="30"/>
      <c r="S237" s="30"/>
      <c r="T237" s="30" t="s">
        <v>49</v>
      </c>
      <c r="U237" s="13">
        <v>45400</v>
      </c>
      <c r="V237" s="13" t="str">
        <f t="shared" ca="1" si="1"/>
        <v>VENCIDA</v>
      </c>
      <c r="W237" s="14" t="s">
        <v>51</v>
      </c>
      <c r="X237" s="13">
        <v>45365</v>
      </c>
      <c r="Y237" s="65">
        <f t="shared" si="19"/>
        <v>45545</v>
      </c>
      <c r="Z237" s="17">
        <v>45590</v>
      </c>
      <c r="AA237" s="18">
        <f t="shared" ca="1" si="16"/>
        <v>123</v>
      </c>
      <c r="AB237" s="13">
        <v>45655</v>
      </c>
      <c r="AC237" s="13"/>
      <c r="AD237" s="62"/>
      <c r="AE237" s="62"/>
      <c r="AF237" s="62"/>
      <c r="AG237" s="30"/>
      <c r="AH237" s="30"/>
      <c r="AI237" s="30">
        <v>2</v>
      </c>
      <c r="AJ237" s="30">
        <v>4</v>
      </c>
      <c r="AK237" s="30"/>
      <c r="AL237" s="60" t="s">
        <v>833</v>
      </c>
      <c r="AM237" s="66"/>
      <c r="AN237" s="66"/>
      <c r="AO237" s="30"/>
      <c r="AP237" s="18">
        <f t="shared" ca="1" si="17"/>
        <v>123</v>
      </c>
    </row>
    <row r="238" spans="1:42" ht="15" customHeight="1">
      <c r="A238" s="3">
        <v>127</v>
      </c>
      <c r="B238" s="58" t="s">
        <v>834</v>
      </c>
      <c r="C238" s="53"/>
      <c r="D238" s="3"/>
      <c r="E238" s="3">
        <v>6528</v>
      </c>
      <c r="F238" s="3">
        <f t="shared" si="15"/>
        <v>1</v>
      </c>
      <c r="G238" s="3">
        <v>22</v>
      </c>
      <c r="H238" s="3" t="s">
        <v>835</v>
      </c>
      <c r="I238" s="54">
        <v>3</v>
      </c>
      <c r="J238" s="55" t="s">
        <v>78</v>
      </c>
      <c r="K238" s="30" t="s">
        <v>103</v>
      </c>
      <c r="L238" s="30" t="s">
        <v>113</v>
      </c>
      <c r="M238" s="30" t="s">
        <v>81</v>
      </c>
      <c r="N238" s="30" t="s">
        <v>81</v>
      </c>
      <c r="O238" s="30" t="s">
        <v>68</v>
      </c>
      <c r="P238" s="30" t="s">
        <v>47</v>
      </c>
      <c r="Q238" s="30" t="s">
        <v>777</v>
      </c>
      <c r="R238" s="30"/>
      <c r="S238" s="30" t="s">
        <v>83</v>
      </c>
      <c r="T238" s="30" t="s">
        <v>84</v>
      </c>
      <c r="U238" s="13"/>
      <c r="V238" s="13" t="str">
        <f t="shared" ca="1" si="1"/>
        <v>CONCLUÍDO</v>
      </c>
      <c r="W238" s="32" t="s">
        <v>106</v>
      </c>
      <c r="X238" s="13">
        <v>44974</v>
      </c>
      <c r="Y238" s="13">
        <f t="shared" si="19"/>
        <v>45154</v>
      </c>
      <c r="Z238" s="17">
        <v>45554</v>
      </c>
      <c r="AA238" s="18" t="str">
        <f t="shared" ca="1" si="16"/>
        <v>CONCLUÍDO</v>
      </c>
      <c r="AB238" s="13">
        <v>45664</v>
      </c>
      <c r="AC238" s="13">
        <v>45554</v>
      </c>
      <c r="AD238" s="30" t="s">
        <v>778</v>
      </c>
      <c r="AE238" s="30">
        <v>50</v>
      </c>
      <c r="AF238" s="59">
        <v>45314</v>
      </c>
      <c r="AG238" s="3">
        <v>0</v>
      </c>
      <c r="AH238" s="3">
        <v>1</v>
      </c>
      <c r="AI238" s="30"/>
      <c r="AJ238" s="30"/>
      <c r="AK238" s="30"/>
      <c r="AL238" s="56" t="s">
        <v>836</v>
      </c>
      <c r="AM238" s="57"/>
      <c r="AN238" s="57" t="s">
        <v>837</v>
      </c>
      <c r="AO238" s="57" t="s">
        <v>118</v>
      </c>
      <c r="AP238" s="30" t="str">
        <f t="shared" ca="1" si="17"/>
        <v/>
      </c>
    </row>
    <row r="239" spans="1:42" ht="15" customHeight="1">
      <c r="A239" s="3">
        <v>128</v>
      </c>
      <c r="B239" s="58" t="s">
        <v>838</v>
      </c>
      <c r="C239" s="53"/>
      <c r="D239" s="3"/>
      <c r="E239" s="3">
        <v>50572</v>
      </c>
      <c r="F239" s="3">
        <f t="shared" si="15"/>
        <v>4</v>
      </c>
      <c r="G239" s="3"/>
      <c r="H239" s="3"/>
      <c r="I239" s="88">
        <v>44927</v>
      </c>
      <c r="J239" s="55" t="s">
        <v>78</v>
      </c>
      <c r="K239" s="30" t="s">
        <v>79</v>
      </c>
      <c r="L239" s="30" t="s">
        <v>80</v>
      </c>
      <c r="M239" s="30" t="s">
        <v>81</v>
      </c>
      <c r="N239" s="30"/>
      <c r="O239" s="30"/>
      <c r="P239" s="30" t="s">
        <v>47</v>
      </c>
      <c r="Q239" s="30"/>
      <c r="R239" s="30" t="s">
        <v>121</v>
      </c>
      <c r="S239" s="30"/>
      <c r="T239" s="10" t="s">
        <v>144</v>
      </c>
      <c r="U239" s="12">
        <v>45408</v>
      </c>
      <c r="V239" s="13" t="str">
        <f t="shared" ca="1" si="1"/>
        <v>VENCIDA</v>
      </c>
      <c r="W239" s="35" t="s">
        <v>145</v>
      </c>
      <c r="X239" s="13">
        <v>45380</v>
      </c>
      <c r="Y239" s="13">
        <f t="shared" si="19"/>
        <v>45560</v>
      </c>
      <c r="Z239" s="17">
        <v>45606</v>
      </c>
      <c r="AA239" s="18">
        <f t="shared" ca="1" si="16"/>
        <v>138</v>
      </c>
      <c r="AB239" s="13">
        <v>45664</v>
      </c>
      <c r="AC239" s="13"/>
      <c r="AD239" s="30"/>
      <c r="AE239" s="30"/>
      <c r="AF239" s="59">
        <v>45314</v>
      </c>
      <c r="AG239" s="30"/>
      <c r="AH239" s="30">
        <v>4</v>
      </c>
      <c r="AI239" s="30"/>
      <c r="AJ239" s="30"/>
      <c r="AK239" s="30"/>
      <c r="AL239" s="56" t="s">
        <v>839</v>
      </c>
      <c r="AM239" s="57"/>
      <c r="AN239" s="57" t="s">
        <v>840</v>
      </c>
      <c r="AO239" s="57" t="s">
        <v>841</v>
      </c>
      <c r="AP239" s="18">
        <f t="shared" ca="1" si="17"/>
        <v>138</v>
      </c>
    </row>
    <row r="240" spans="1:42" ht="15" customHeight="1">
      <c r="A240" s="22">
        <v>417</v>
      </c>
      <c r="B240" s="58" t="s">
        <v>842</v>
      </c>
      <c r="C240" s="104" t="s">
        <v>843</v>
      </c>
      <c r="D240" s="63">
        <v>3</v>
      </c>
      <c r="E240" s="3">
        <v>28629</v>
      </c>
      <c r="F240" s="3">
        <f t="shared" si="15"/>
        <v>12</v>
      </c>
      <c r="G240" s="3"/>
      <c r="H240" s="3"/>
      <c r="I240" s="54">
        <v>3</v>
      </c>
      <c r="J240" s="55" t="s">
        <v>78</v>
      </c>
      <c r="K240" s="30" t="s">
        <v>103</v>
      </c>
      <c r="L240" s="30" t="s">
        <v>46</v>
      </c>
      <c r="M240" s="30" t="s">
        <v>44</v>
      </c>
      <c r="N240" s="30"/>
      <c r="O240" s="30"/>
      <c r="P240" s="30" t="s">
        <v>47</v>
      </c>
      <c r="Q240" s="30" t="s">
        <v>48</v>
      </c>
      <c r="R240" s="30"/>
      <c r="S240" s="10"/>
      <c r="T240" s="30" t="s">
        <v>49</v>
      </c>
      <c r="U240" s="13">
        <v>45400</v>
      </c>
      <c r="V240" s="13" t="str">
        <f t="shared" ca="1" si="1"/>
        <v>VENCIDA</v>
      </c>
      <c r="W240" s="14" t="s">
        <v>51</v>
      </c>
      <c r="X240" s="13">
        <v>45365</v>
      </c>
      <c r="Y240" s="65">
        <f t="shared" si="19"/>
        <v>45545</v>
      </c>
      <c r="Z240" s="17">
        <v>45590</v>
      </c>
      <c r="AA240" s="18">
        <f t="shared" ca="1" si="16"/>
        <v>123</v>
      </c>
      <c r="AB240" s="13">
        <v>45655</v>
      </c>
      <c r="AC240" s="13"/>
      <c r="AD240" s="13"/>
      <c r="AE240" s="13"/>
      <c r="AF240" s="59"/>
      <c r="AG240" s="30"/>
      <c r="AH240" s="30"/>
      <c r="AI240" s="30">
        <v>5</v>
      </c>
      <c r="AJ240" s="30">
        <v>4</v>
      </c>
      <c r="AK240" s="30">
        <v>3</v>
      </c>
      <c r="AL240" s="60" t="s">
        <v>844</v>
      </c>
      <c r="AM240" s="57"/>
      <c r="AN240" s="57" t="s">
        <v>845</v>
      </c>
      <c r="AO240" s="84"/>
      <c r="AP240" s="18">
        <f t="shared" ca="1" si="17"/>
        <v>123</v>
      </c>
    </row>
    <row r="241" spans="1:42" ht="15" customHeight="1">
      <c r="A241" s="22">
        <v>885</v>
      </c>
      <c r="B241" s="4" t="s">
        <v>846</v>
      </c>
      <c r="C241" s="105" t="s">
        <v>847</v>
      </c>
      <c r="D241" s="7"/>
      <c r="E241" s="7">
        <v>47938</v>
      </c>
      <c r="F241" s="106">
        <f t="shared" si="15"/>
        <v>322</v>
      </c>
      <c r="G241" s="7">
        <v>868</v>
      </c>
      <c r="H241" s="7"/>
      <c r="I241" s="8">
        <v>3</v>
      </c>
      <c r="J241" s="27" t="s">
        <v>59</v>
      </c>
      <c r="K241" s="10" t="s">
        <v>45</v>
      </c>
      <c r="L241" s="10" t="s">
        <v>300</v>
      </c>
      <c r="M241" s="10" t="s">
        <v>59</v>
      </c>
      <c r="N241" s="10"/>
      <c r="O241" s="10" t="s">
        <v>60</v>
      </c>
      <c r="P241" s="7" t="s">
        <v>61</v>
      </c>
      <c r="Q241" s="10" t="s">
        <v>62</v>
      </c>
      <c r="R241" s="10"/>
      <c r="S241" s="10" t="s">
        <v>63</v>
      </c>
      <c r="T241" s="10" t="s">
        <v>115</v>
      </c>
      <c r="U241" s="12">
        <v>45410</v>
      </c>
      <c r="V241" s="13" t="str">
        <f t="shared" ca="1" si="1"/>
        <v>CONCLUÍDO</v>
      </c>
      <c r="W241" s="38" t="s">
        <v>106</v>
      </c>
      <c r="X241" s="12">
        <v>45324</v>
      </c>
      <c r="Y241" s="12">
        <f t="shared" si="19"/>
        <v>45504</v>
      </c>
      <c r="Z241" s="17">
        <v>45611</v>
      </c>
      <c r="AA241" s="18" t="str">
        <f t="shared" ca="1" si="16"/>
        <v>CONCLUÍDO</v>
      </c>
      <c r="AB241" s="12">
        <v>45655</v>
      </c>
      <c r="AC241" s="12"/>
      <c r="AD241" s="10"/>
      <c r="AE241" s="10"/>
      <c r="AF241" s="25">
        <v>45286</v>
      </c>
      <c r="AG241" s="10"/>
      <c r="AH241" s="10">
        <v>300</v>
      </c>
      <c r="AI241" s="10">
        <v>9</v>
      </c>
      <c r="AJ241" s="10">
        <v>6</v>
      </c>
      <c r="AK241" s="10">
        <v>7</v>
      </c>
      <c r="AL241" s="29" t="s">
        <v>848</v>
      </c>
      <c r="AM241" s="21"/>
      <c r="AN241" s="21"/>
      <c r="AO241" s="23" t="s">
        <v>849</v>
      </c>
      <c r="AP241" s="40" t="str">
        <f t="shared" ca="1" si="17"/>
        <v/>
      </c>
    </row>
    <row r="242" spans="1:42" ht="15" customHeight="1">
      <c r="A242" s="22">
        <v>426</v>
      </c>
      <c r="B242" s="58" t="s">
        <v>850</v>
      </c>
      <c r="C242" s="53" t="s">
        <v>851</v>
      </c>
      <c r="D242" s="3"/>
      <c r="E242" s="3">
        <v>45715</v>
      </c>
      <c r="F242" s="3">
        <f t="shared" si="15"/>
        <v>336</v>
      </c>
      <c r="G242" s="3"/>
      <c r="H242" s="3"/>
      <c r="I242" s="54">
        <v>3</v>
      </c>
      <c r="J242" s="67" t="s">
        <v>59</v>
      </c>
      <c r="K242" s="30" t="s">
        <v>45</v>
      </c>
      <c r="L242" s="30" t="s">
        <v>300</v>
      </c>
      <c r="M242" s="30" t="s">
        <v>59</v>
      </c>
      <c r="N242" s="30"/>
      <c r="O242" s="30" t="s">
        <v>60</v>
      </c>
      <c r="P242" s="3" t="s">
        <v>61</v>
      </c>
      <c r="Q242" s="30" t="s">
        <v>62</v>
      </c>
      <c r="R242" s="30"/>
      <c r="S242" s="10" t="s">
        <v>63</v>
      </c>
      <c r="T242" s="30" t="s">
        <v>84</v>
      </c>
      <c r="U242" s="13">
        <v>45410</v>
      </c>
      <c r="V242" s="13" t="str">
        <f t="shared" ca="1" si="1"/>
        <v>CONCLUÍDO</v>
      </c>
      <c r="W242" s="38" t="s">
        <v>106</v>
      </c>
      <c r="X242" s="13">
        <v>45324</v>
      </c>
      <c r="Y242" s="13">
        <f t="shared" si="19"/>
        <v>45504</v>
      </c>
      <c r="Z242" s="17">
        <v>45611</v>
      </c>
      <c r="AA242" s="18" t="str">
        <f t="shared" ca="1" si="16"/>
        <v>CONCLUÍDO</v>
      </c>
      <c r="AB242" s="13">
        <v>45655</v>
      </c>
      <c r="AC242" s="13">
        <v>45492</v>
      </c>
      <c r="AD242" s="30" t="s">
        <v>852</v>
      </c>
      <c r="AE242" s="30">
        <v>195</v>
      </c>
      <c r="AF242" s="59">
        <v>45362</v>
      </c>
      <c r="AG242" s="30"/>
      <c r="AH242" s="30">
        <v>300</v>
      </c>
      <c r="AI242" s="30">
        <v>15</v>
      </c>
      <c r="AJ242" s="30">
        <v>9</v>
      </c>
      <c r="AK242" s="30">
        <v>12</v>
      </c>
      <c r="AL242" s="56" t="s">
        <v>419</v>
      </c>
      <c r="AM242" s="66"/>
      <c r="AN242" s="66"/>
      <c r="AO242" s="30"/>
      <c r="AP242" s="30" t="str">
        <f t="shared" ca="1" si="17"/>
        <v/>
      </c>
    </row>
    <row r="243" spans="1:42" ht="15" customHeight="1">
      <c r="A243" s="22">
        <v>898</v>
      </c>
      <c r="B243" s="58" t="s">
        <v>853</v>
      </c>
      <c r="C243" s="107" t="s">
        <v>854</v>
      </c>
      <c r="D243" s="3"/>
      <c r="E243" s="3">
        <v>16386</v>
      </c>
      <c r="F243" s="3">
        <f t="shared" si="15"/>
        <v>3</v>
      </c>
      <c r="G243" s="3"/>
      <c r="H243" s="3"/>
      <c r="I243" s="54">
        <v>2</v>
      </c>
      <c r="J243" s="67" t="s">
        <v>59</v>
      </c>
      <c r="K243" s="30" t="s">
        <v>45</v>
      </c>
      <c r="L243" s="30" t="s">
        <v>300</v>
      </c>
      <c r="M243" s="30" t="s">
        <v>59</v>
      </c>
      <c r="N243" s="30"/>
      <c r="O243" s="30" t="s">
        <v>60</v>
      </c>
      <c r="P243" s="3" t="s">
        <v>61</v>
      </c>
      <c r="Q243" s="30" t="s">
        <v>62</v>
      </c>
      <c r="R243" s="30"/>
      <c r="S243" s="30" t="s">
        <v>63</v>
      </c>
      <c r="T243" s="30" t="s">
        <v>64</v>
      </c>
      <c r="U243" s="13">
        <v>45410</v>
      </c>
      <c r="V243" s="13" t="str">
        <f t="shared" ca="1" si="1"/>
        <v>VENCIDA</v>
      </c>
      <c r="W243" s="14" t="s">
        <v>51</v>
      </c>
      <c r="X243" s="13">
        <v>45324</v>
      </c>
      <c r="Y243" s="13">
        <f t="shared" si="19"/>
        <v>45504</v>
      </c>
      <c r="Z243" s="17">
        <v>45565</v>
      </c>
      <c r="AA243" s="18">
        <f t="shared" ca="1" si="16"/>
        <v>82</v>
      </c>
      <c r="AB243" s="13">
        <v>45655</v>
      </c>
      <c r="AC243" s="13"/>
      <c r="AD243" s="62"/>
      <c r="AE243" s="62"/>
      <c r="AF243" s="59">
        <v>45286</v>
      </c>
      <c r="AG243" s="30"/>
      <c r="AH243" s="30"/>
      <c r="AI243" s="30">
        <v>1</v>
      </c>
      <c r="AJ243" s="30">
        <v>1</v>
      </c>
      <c r="AK243" s="30">
        <v>1</v>
      </c>
      <c r="AL243" s="60" t="s">
        <v>855</v>
      </c>
      <c r="AM243" s="66"/>
      <c r="AN243" s="66"/>
      <c r="AO243" s="30"/>
      <c r="AP243" s="18">
        <f t="shared" ca="1" si="17"/>
        <v>82</v>
      </c>
    </row>
    <row r="244" spans="1:42" ht="15" customHeight="1">
      <c r="A244" s="22">
        <v>1376</v>
      </c>
      <c r="B244" s="58" t="s">
        <v>856</v>
      </c>
      <c r="C244" s="53" t="s">
        <v>857</v>
      </c>
      <c r="D244" s="3"/>
      <c r="E244" s="3">
        <v>10969</v>
      </c>
      <c r="F244" s="3">
        <f t="shared" si="15"/>
        <v>5</v>
      </c>
      <c r="G244" s="3"/>
      <c r="H244" s="3"/>
      <c r="I244" s="54">
        <v>1</v>
      </c>
      <c r="J244" s="67" t="s">
        <v>59</v>
      </c>
      <c r="K244" s="30" t="s">
        <v>45</v>
      </c>
      <c r="L244" s="30" t="s">
        <v>130</v>
      </c>
      <c r="M244" s="30" t="s">
        <v>59</v>
      </c>
      <c r="N244" s="30"/>
      <c r="O244" s="30" t="s">
        <v>68</v>
      </c>
      <c r="P244" s="30" t="s">
        <v>47</v>
      </c>
      <c r="Q244" s="30" t="s">
        <v>131</v>
      </c>
      <c r="R244" s="30"/>
      <c r="S244" s="30" t="s">
        <v>63</v>
      </c>
      <c r="T244" s="30" t="s">
        <v>70</v>
      </c>
      <c r="U244" s="15">
        <v>45397</v>
      </c>
      <c r="V244" s="13" t="str">
        <f t="shared" ca="1" si="1"/>
        <v>VENCIDA</v>
      </c>
      <c r="W244" s="14" t="s">
        <v>51</v>
      </c>
      <c r="X244" s="15">
        <v>45345</v>
      </c>
      <c r="Y244" s="12">
        <f t="shared" si="19"/>
        <v>45525</v>
      </c>
      <c r="Z244" s="17">
        <v>45580</v>
      </c>
      <c r="AA244" s="18">
        <f t="shared" ca="1" si="16"/>
        <v>103</v>
      </c>
      <c r="AB244" s="13">
        <v>45655</v>
      </c>
      <c r="AC244" s="13"/>
      <c r="AD244" s="30"/>
      <c r="AE244" s="62"/>
      <c r="AF244" s="59">
        <v>45286</v>
      </c>
      <c r="AG244" s="30"/>
      <c r="AH244" s="30">
        <v>2</v>
      </c>
      <c r="AI244" s="30">
        <v>1</v>
      </c>
      <c r="AJ244" s="30">
        <v>1</v>
      </c>
      <c r="AK244" s="30">
        <v>1</v>
      </c>
      <c r="AL244" s="56" t="s">
        <v>858</v>
      </c>
      <c r="AM244" s="66"/>
      <c r="AN244" s="66"/>
      <c r="AO244" s="66"/>
      <c r="AP244" s="18">
        <f t="shared" ca="1" si="17"/>
        <v>103</v>
      </c>
    </row>
    <row r="245" spans="1:42" ht="15" customHeight="1">
      <c r="A245" s="22">
        <v>438</v>
      </c>
      <c r="B245" s="58" t="s">
        <v>856</v>
      </c>
      <c r="C245" s="53" t="s">
        <v>859</v>
      </c>
      <c r="D245" s="3"/>
      <c r="E245" s="3">
        <v>40439</v>
      </c>
      <c r="F245" s="3">
        <f t="shared" si="15"/>
        <v>5</v>
      </c>
      <c r="G245" s="3"/>
      <c r="H245" s="3"/>
      <c r="I245" s="54">
        <v>1</v>
      </c>
      <c r="J245" s="67" t="s">
        <v>59</v>
      </c>
      <c r="K245" s="30" t="s">
        <v>45</v>
      </c>
      <c r="L245" s="30" t="s">
        <v>130</v>
      </c>
      <c r="M245" s="30" t="s">
        <v>59</v>
      </c>
      <c r="N245" s="30"/>
      <c r="O245" s="30" t="s">
        <v>68</v>
      </c>
      <c r="P245" s="30" t="s">
        <v>47</v>
      </c>
      <c r="Q245" s="30" t="s">
        <v>860</v>
      </c>
      <c r="R245" s="30"/>
      <c r="S245" s="30" t="s">
        <v>59</v>
      </c>
      <c r="T245" s="30" t="s">
        <v>84</v>
      </c>
      <c r="U245" s="13"/>
      <c r="V245" s="13" t="str">
        <f t="shared" ca="1" si="1"/>
        <v>CONCLUÍDO</v>
      </c>
      <c r="W245" s="35" t="s">
        <v>106</v>
      </c>
      <c r="X245" s="13">
        <v>45072</v>
      </c>
      <c r="Y245" s="13">
        <f t="shared" si="19"/>
        <v>45252</v>
      </c>
      <c r="Z245" s="17">
        <v>45655</v>
      </c>
      <c r="AA245" s="18" t="str">
        <f t="shared" ca="1" si="16"/>
        <v>CONCLUÍDO</v>
      </c>
      <c r="AB245" s="13">
        <v>45655</v>
      </c>
      <c r="AC245" s="13">
        <v>45582</v>
      </c>
      <c r="AD245" s="30" t="s">
        <v>861</v>
      </c>
      <c r="AE245" s="30">
        <v>5</v>
      </c>
      <c r="AF245" s="59">
        <v>45286</v>
      </c>
      <c r="AG245" s="30"/>
      <c r="AH245" s="30">
        <v>2</v>
      </c>
      <c r="AI245" s="30">
        <v>1</v>
      </c>
      <c r="AJ245" s="30">
        <v>1</v>
      </c>
      <c r="AK245" s="30">
        <v>1</v>
      </c>
      <c r="AL245" s="56" t="s">
        <v>862</v>
      </c>
      <c r="AM245" s="66"/>
      <c r="AN245" s="66"/>
      <c r="AO245" s="66"/>
      <c r="AP245" s="30" t="str">
        <f t="shared" ca="1" si="17"/>
        <v/>
      </c>
    </row>
    <row r="246" spans="1:42" ht="12.75" customHeight="1">
      <c r="A246" s="22">
        <v>129</v>
      </c>
      <c r="B246" s="58" t="s">
        <v>863</v>
      </c>
      <c r="C246" s="53"/>
      <c r="D246" s="3"/>
      <c r="E246" s="3">
        <v>29558</v>
      </c>
      <c r="F246" s="3">
        <f t="shared" si="15"/>
        <v>7</v>
      </c>
      <c r="G246" s="3">
        <v>9</v>
      </c>
      <c r="H246" s="3" t="s">
        <v>156</v>
      </c>
      <c r="I246" s="54">
        <v>3</v>
      </c>
      <c r="J246" s="55" t="s">
        <v>78</v>
      </c>
      <c r="K246" s="30" t="s">
        <v>103</v>
      </c>
      <c r="L246" s="30" t="s">
        <v>113</v>
      </c>
      <c r="M246" s="30" t="s">
        <v>81</v>
      </c>
      <c r="N246" s="30" t="s">
        <v>81</v>
      </c>
      <c r="O246" s="30" t="s">
        <v>68</v>
      </c>
      <c r="P246" s="30" t="s">
        <v>47</v>
      </c>
      <c r="Q246" s="30" t="s">
        <v>864</v>
      </c>
      <c r="R246" s="30"/>
      <c r="S246" s="30" t="s">
        <v>83</v>
      </c>
      <c r="T246" s="30" t="s">
        <v>84</v>
      </c>
      <c r="U246" s="13"/>
      <c r="V246" s="13" t="str">
        <f t="shared" ca="1" si="1"/>
        <v>CONCLUÍDO</v>
      </c>
      <c r="W246" s="32" t="s">
        <v>106</v>
      </c>
      <c r="X246" s="13">
        <v>44812</v>
      </c>
      <c r="Y246" s="13">
        <f t="shared" si="19"/>
        <v>44992</v>
      </c>
      <c r="Z246" s="17">
        <v>45472</v>
      </c>
      <c r="AA246" s="18" t="str">
        <f t="shared" ca="1" si="16"/>
        <v>CONCLUÍDO</v>
      </c>
      <c r="AB246" s="13">
        <v>45664</v>
      </c>
      <c r="AC246" s="13">
        <v>45472</v>
      </c>
      <c r="AD246" s="30" t="s">
        <v>865</v>
      </c>
      <c r="AE246" s="30">
        <v>30</v>
      </c>
      <c r="AF246" s="59">
        <v>45314</v>
      </c>
      <c r="AG246" s="3">
        <v>2</v>
      </c>
      <c r="AH246" s="3">
        <v>5</v>
      </c>
      <c r="AI246" s="30"/>
      <c r="AJ246" s="30"/>
      <c r="AK246" s="30"/>
      <c r="AL246" s="56" t="s">
        <v>866</v>
      </c>
      <c r="AM246" s="57"/>
      <c r="AN246" s="57" t="s">
        <v>867</v>
      </c>
      <c r="AO246" s="57" t="s">
        <v>118</v>
      </c>
      <c r="AP246" s="30" t="str">
        <f t="shared" ca="1" si="17"/>
        <v/>
      </c>
    </row>
    <row r="247" spans="1:42" ht="15" customHeight="1">
      <c r="A247" s="22">
        <v>130</v>
      </c>
      <c r="B247" s="58" t="s">
        <v>868</v>
      </c>
      <c r="C247" s="53"/>
      <c r="D247" s="3"/>
      <c r="E247" s="3">
        <v>46563</v>
      </c>
      <c r="F247" s="3">
        <f t="shared" si="15"/>
        <v>1</v>
      </c>
      <c r="G247" s="3"/>
      <c r="H247" s="3"/>
      <c r="I247" s="54">
        <v>1</v>
      </c>
      <c r="J247" s="55" t="s">
        <v>78</v>
      </c>
      <c r="K247" s="30" t="s">
        <v>103</v>
      </c>
      <c r="L247" s="30" t="s">
        <v>113</v>
      </c>
      <c r="M247" s="30" t="s">
        <v>81</v>
      </c>
      <c r="N247" s="30"/>
      <c r="O247" s="30"/>
      <c r="P247" s="30" t="s">
        <v>47</v>
      </c>
      <c r="Q247" s="98" t="s">
        <v>869</v>
      </c>
      <c r="R247" s="30" t="s">
        <v>166</v>
      </c>
      <c r="S247" s="30"/>
      <c r="T247" s="30" t="s">
        <v>144</v>
      </c>
      <c r="U247" s="13">
        <v>45408</v>
      </c>
      <c r="V247" s="13" t="str">
        <f t="shared" ca="1" si="1"/>
        <v>VENCIDA</v>
      </c>
      <c r="W247" s="35" t="s">
        <v>145</v>
      </c>
      <c r="X247" s="13">
        <v>45380</v>
      </c>
      <c r="Y247" s="13">
        <f t="shared" si="19"/>
        <v>45560</v>
      </c>
      <c r="Z247" s="17">
        <v>45606</v>
      </c>
      <c r="AA247" s="18">
        <f t="shared" ca="1" si="16"/>
        <v>138</v>
      </c>
      <c r="AB247" s="13">
        <v>45664</v>
      </c>
      <c r="AC247" s="13"/>
      <c r="AD247" s="62"/>
      <c r="AE247" s="62"/>
      <c r="AF247" s="59">
        <v>45314</v>
      </c>
      <c r="AG247" s="3">
        <v>0</v>
      </c>
      <c r="AH247" s="3">
        <v>1</v>
      </c>
      <c r="AI247" s="30"/>
      <c r="AJ247" s="30"/>
      <c r="AK247" s="30"/>
      <c r="AL247" s="56" t="s">
        <v>870</v>
      </c>
      <c r="AM247" s="57"/>
      <c r="AN247" s="57" t="s">
        <v>179</v>
      </c>
      <c r="AO247" s="57" t="s">
        <v>118</v>
      </c>
      <c r="AP247" s="18">
        <f t="shared" ca="1" si="17"/>
        <v>138</v>
      </c>
    </row>
    <row r="248" spans="1:42" ht="15" customHeight="1">
      <c r="A248" s="22">
        <v>683</v>
      </c>
      <c r="B248" s="58" t="s">
        <v>871</v>
      </c>
      <c r="C248" s="57" t="s">
        <v>872</v>
      </c>
      <c r="D248" s="3"/>
      <c r="E248" s="3">
        <v>33259</v>
      </c>
      <c r="F248" s="30">
        <v>8</v>
      </c>
      <c r="G248" s="30">
        <v>10</v>
      </c>
      <c r="H248" s="30"/>
      <c r="I248" s="108">
        <v>2</v>
      </c>
      <c r="J248" s="55" t="s">
        <v>78</v>
      </c>
      <c r="K248" s="30" t="s">
        <v>103</v>
      </c>
      <c r="L248" s="30" t="s">
        <v>113</v>
      </c>
      <c r="M248" s="30" t="s">
        <v>81</v>
      </c>
      <c r="N248" s="30"/>
      <c r="O248" s="30" t="s">
        <v>60</v>
      </c>
      <c r="P248" s="3" t="s">
        <v>61</v>
      </c>
      <c r="Q248" s="30" t="s">
        <v>873</v>
      </c>
      <c r="R248" s="30"/>
      <c r="S248" s="30" t="s">
        <v>81</v>
      </c>
      <c r="T248" s="30" t="s">
        <v>84</v>
      </c>
      <c r="U248" s="13"/>
      <c r="V248" s="13" t="str">
        <f t="shared" ca="1" si="1"/>
        <v>CONCLUÍDO</v>
      </c>
      <c r="W248" s="32" t="s">
        <v>106</v>
      </c>
      <c r="X248" s="13">
        <v>44621</v>
      </c>
      <c r="Y248" s="13">
        <v>44801</v>
      </c>
      <c r="Z248" s="17">
        <v>45410</v>
      </c>
      <c r="AA248" s="18" t="s">
        <v>106</v>
      </c>
      <c r="AB248" s="13">
        <v>45655</v>
      </c>
      <c r="AC248" s="13">
        <v>45410</v>
      </c>
      <c r="AD248" s="62" t="s">
        <v>874</v>
      </c>
      <c r="AE248" s="62">
        <v>10</v>
      </c>
      <c r="AF248" s="59">
        <v>45314</v>
      </c>
      <c r="AG248" s="3"/>
      <c r="AH248" s="3">
        <v>4</v>
      </c>
      <c r="AI248" s="30">
        <v>1</v>
      </c>
      <c r="AJ248" s="30">
        <v>2</v>
      </c>
      <c r="AK248" s="30">
        <v>1</v>
      </c>
      <c r="AL248" s="56" t="s">
        <v>875</v>
      </c>
      <c r="AM248" s="57"/>
      <c r="AN248" s="84" t="s">
        <v>876</v>
      </c>
      <c r="AO248" s="57" t="s">
        <v>118</v>
      </c>
      <c r="AP248" s="30"/>
    </row>
    <row r="249" spans="1:42" ht="15" customHeight="1">
      <c r="A249" s="3">
        <v>131</v>
      </c>
      <c r="B249" s="58" t="s">
        <v>877</v>
      </c>
      <c r="C249" s="53"/>
      <c r="D249" s="3"/>
      <c r="E249" s="3">
        <v>33349</v>
      </c>
      <c r="F249" s="3">
        <f t="shared" ref="F249:F250" si="20">SUM(AG249:AK249)</f>
        <v>1</v>
      </c>
      <c r="G249" s="3">
        <v>2</v>
      </c>
      <c r="H249" s="3" t="s">
        <v>878</v>
      </c>
      <c r="I249" s="54">
        <v>2</v>
      </c>
      <c r="J249" s="55" t="s">
        <v>78</v>
      </c>
      <c r="K249" s="30" t="s">
        <v>103</v>
      </c>
      <c r="L249" s="30" t="s">
        <v>113</v>
      </c>
      <c r="M249" s="30" t="s">
        <v>81</v>
      </c>
      <c r="N249" s="30"/>
      <c r="O249" s="30" t="s">
        <v>60</v>
      </c>
      <c r="P249" s="3" t="s">
        <v>61</v>
      </c>
      <c r="Q249" s="30" t="s">
        <v>879</v>
      </c>
      <c r="R249" s="30"/>
      <c r="S249" s="10" t="s">
        <v>81</v>
      </c>
      <c r="T249" s="30" t="s">
        <v>84</v>
      </c>
      <c r="U249" s="11"/>
      <c r="V249" s="13" t="str">
        <f t="shared" ca="1" si="1"/>
        <v>CONCLUÍDO</v>
      </c>
      <c r="W249" s="32" t="s">
        <v>106</v>
      </c>
      <c r="X249" s="13">
        <v>44812</v>
      </c>
      <c r="Y249" s="13">
        <f t="shared" ref="Y249:Y250" si="21">X249+180</f>
        <v>44992</v>
      </c>
      <c r="Z249" s="17">
        <v>45380</v>
      </c>
      <c r="AA249" s="18" t="str">
        <f t="shared" ref="AA249:AA250" ca="1" si="22">IF(W249="CONCLUÍDO","CONCLUÍDO",IF(Y249="","SEM PACTUAÇÃO",Y249-TODAY()))</f>
        <v>CONCLUÍDO</v>
      </c>
      <c r="AB249" s="13">
        <v>45664</v>
      </c>
      <c r="AC249" s="109">
        <v>45380</v>
      </c>
      <c r="AD249" s="110" t="s">
        <v>880</v>
      </c>
      <c r="AE249" s="110">
        <v>5</v>
      </c>
      <c r="AF249" s="25">
        <v>45314</v>
      </c>
      <c r="AG249" s="3">
        <v>0</v>
      </c>
      <c r="AH249" s="3">
        <v>1</v>
      </c>
      <c r="AI249" s="30"/>
      <c r="AJ249" s="30"/>
      <c r="AK249" s="30"/>
      <c r="AL249" s="56" t="s">
        <v>881</v>
      </c>
      <c r="AM249" s="57"/>
      <c r="AN249" s="84" t="s">
        <v>882</v>
      </c>
      <c r="AO249" s="57" t="s">
        <v>118</v>
      </c>
      <c r="AP249" s="30" t="str">
        <f t="shared" ref="AP249:AP250" ca="1" si="23">IF(ISNUMBER(AA249)=TRUE,AA249,"")</f>
        <v/>
      </c>
    </row>
    <row r="250" spans="1:42" ht="15" customHeight="1">
      <c r="A250" s="22">
        <v>900</v>
      </c>
      <c r="B250" s="58" t="s">
        <v>883</v>
      </c>
      <c r="C250" s="53" t="s">
        <v>884</v>
      </c>
      <c r="D250" s="3"/>
      <c r="E250" s="3">
        <v>46185</v>
      </c>
      <c r="F250" s="3">
        <f t="shared" si="20"/>
        <v>600</v>
      </c>
      <c r="G250" s="3"/>
      <c r="H250" s="3"/>
      <c r="I250" s="54">
        <v>3</v>
      </c>
      <c r="J250" s="67" t="s">
        <v>59</v>
      </c>
      <c r="K250" s="30" t="s">
        <v>151</v>
      </c>
      <c r="L250" s="30" t="s">
        <v>152</v>
      </c>
      <c r="M250" s="30" t="s">
        <v>59</v>
      </c>
      <c r="N250" s="30"/>
      <c r="O250" s="30" t="s">
        <v>68</v>
      </c>
      <c r="P250" s="30" t="s">
        <v>47</v>
      </c>
      <c r="Q250" s="30" t="s">
        <v>153</v>
      </c>
      <c r="R250" s="30"/>
      <c r="S250" s="30" t="s">
        <v>59</v>
      </c>
      <c r="T250" s="30" t="s">
        <v>64</v>
      </c>
      <c r="U250" s="13">
        <v>45397</v>
      </c>
      <c r="V250" s="13" t="str">
        <f t="shared" ca="1" si="1"/>
        <v>VENCIDA</v>
      </c>
      <c r="W250" s="14" t="s">
        <v>51</v>
      </c>
      <c r="X250" s="13">
        <v>45323</v>
      </c>
      <c r="Y250" s="13">
        <f t="shared" si="21"/>
        <v>45503</v>
      </c>
      <c r="Z250" s="17">
        <v>45576</v>
      </c>
      <c r="AA250" s="18">
        <f t="shared" ca="1" si="22"/>
        <v>81</v>
      </c>
      <c r="AB250" s="13">
        <v>45655</v>
      </c>
      <c r="AC250" s="13"/>
      <c r="AD250" s="62"/>
      <c r="AE250" s="62"/>
      <c r="AF250" s="59">
        <v>45391</v>
      </c>
      <c r="AG250" s="30"/>
      <c r="AH250" s="30"/>
      <c r="AI250" s="30">
        <v>300</v>
      </c>
      <c r="AJ250" s="30">
        <v>200</v>
      </c>
      <c r="AK250" s="30">
        <v>100</v>
      </c>
      <c r="AL250" s="57" t="s">
        <v>463</v>
      </c>
      <c r="AM250" s="102"/>
      <c r="AN250" s="66"/>
      <c r="AO250" s="66"/>
      <c r="AP250" s="18">
        <f t="shared" ca="1" si="23"/>
        <v>81</v>
      </c>
    </row>
    <row r="251" spans="1:42" ht="15" customHeight="1">
      <c r="A251" s="3">
        <v>2190</v>
      </c>
      <c r="B251" s="90" t="s">
        <v>885</v>
      </c>
      <c r="C251" s="53"/>
      <c r="D251" s="3"/>
      <c r="E251" s="3"/>
      <c r="F251" s="3"/>
      <c r="G251" s="3"/>
      <c r="H251" s="3"/>
      <c r="I251" s="54"/>
      <c r="J251" s="67"/>
      <c r="K251" s="30"/>
      <c r="L251" s="30" t="s">
        <v>113</v>
      </c>
      <c r="M251" s="30" t="s">
        <v>81</v>
      </c>
      <c r="N251" s="30"/>
      <c r="O251" s="30"/>
      <c r="P251" s="30"/>
      <c r="Q251" s="30"/>
      <c r="R251" s="30"/>
      <c r="S251" s="30"/>
      <c r="T251" s="10" t="s">
        <v>381</v>
      </c>
      <c r="U251" s="12"/>
      <c r="V251" s="13" t="str">
        <f t="shared" ca="1" si="1"/>
        <v>SEM PACTUAÇÃO</v>
      </c>
      <c r="W251" s="35" t="s">
        <v>145</v>
      </c>
      <c r="X251" s="13"/>
      <c r="Y251" s="13"/>
      <c r="Z251" s="17"/>
      <c r="AA251" s="18"/>
      <c r="AB251" s="13"/>
      <c r="AC251" s="13"/>
      <c r="AD251" s="62"/>
      <c r="AE251" s="62"/>
      <c r="AF251" s="59"/>
      <c r="AG251" s="30"/>
      <c r="AH251" s="30"/>
      <c r="AI251" s="30"/>
      <c r="AJ251" s="30"/>
      <c r="AK251" s="30"/>
      <c r="AL251" s="56"/>
      <c r="AM251" s="66"/>
      <c r="AN251" s="66"/>
      <c r="AO251" s="66"/>
      <c r="AP251" s="18"/>
    </row>
    <row r="252" spans="1:42" ht="15" customHeight="1">
      <c r="A252" s="111">
        <v>2144</v>
      </c>
      <c r="B252" s="58" t="s">
        <v>886</v>
      </c>
      <c r="C252" s="53" t="s">
        <v>887</v>
      </c>
      <c r="D252" s="3"/>
      <c r="E252" s="3">
        <v>49494</v>
      </c>
      <c r="F252" s="3">
        <v>3</v>
      </c>
      <c r="G252" s="3">
        <v>1</v>
      </c>
      <c r="H252" s="3" t="s">
        <v>470</v>
      </c>
      <c r="I252" s="54">
        <v>3</v>
      </c>
      <c r="J252" s="55" t="s">
        <v>78</v>
      </c>
      <c r="K252" s="30" t="s">
        <v>79</v>
      </c>
      <c r="L252" s="30" t="s">
        <v>135</v>
      </c>
      <c r="M252" s="30" t="s">
        <v>44</v>
      </c>
      <c r="N252" s="30"/>
      <c r="O252" s="30"/>
      <c r="P252" s="30" t="s">
        <v>47</v>
      </c>
      <c r="Q252" s="30" t="s">
        <v>48</v>
      </c>
      <c r="R252" s="30" t="s">
        <v>166</v>
      </c>
      <c r="S252" s="30"/>
      <c r="T252" s="10" t="s">
        <v>49</v>
      </c>
      <c r="U252" s="12">
        <v>45400</v>
      </c>
      <c r="V252" s="13" t="str">
        <f t="shared" ca="1" si="1"/>
        <v>VENCIDA</v>
      </c>
      <c r="W252" s="14" t="s">
        <v>51</v>
      </c>
      <c r="X252" s="13">
        <v>45365</v>
      </c>
      <c r="Y252" s="65">
        <f t="shared" ref="Y252:Y292" si="24">X252+180</f>
        <v>45545</v>
      </c>
      <c r="Z252" s="17">
        <v>45590</v>
      </c>
      <c r="AA252" s="18">
        <f t="shared" ref="AA252:AA428" ca="1" si="25">IF(W252="CONCLUÍDO","CONCLUÍDO",IF(Y252="","SEM PACTUAÇÃO",Y252-TODAY()))</f>
        <v>123</v>
      </c>
      <c r="AB252" s="13">
        <v>45655</v>
      </c>
      <c r="AC252" s="13"/>
      <c r="AD252" s="62"/>
      <c r="AE252" s="62"/>
      <c r="AF252" s="59">
        <v>45314</v>
      </c>
      <c r="AG252" s="30"/>
      <c r="AH252" s="30"/>
      <c r="AI252" s="30">
        <v>1</v>
      </c>
      <c r="AJ252" s="30"/>
      <c r="AK252" s="30">
        <v>1</v>
      </c>
      <c r="AL252" s="112" t="s">
        <v>888</v>
      </c>
      <c r="AM252" s="66"/>
      <c r="AN252" s="84" t="s">
        <v>889</v>
      </c>
      <c r="AO252" s="57"/>
      <c r="AP252" s="18">
        <f t="shared" ref="AP252:AP428" ca="1" si="26">IF(ISNUMBER(AA252)=TRUE,AA252,"")</f>
        <v>123</v>
      </c>
    </row>
    <row r="253" spans="1:42" ht="15" customHeight="1">
      <c r="A253" s="87">
        <v>902</v>
      </c>
      <c r="B253" s="58" t="s">
        <v>890</v>
      </c>
      <c r="C253" s="53" t="s">
        <v>891</v>
      </c>
      <c r="D253" s="3"/>
      <c r="E253" s="3">
        <v>49495</v>
      </c>
      <c r="F253" s="3">
        <f>SUM(AG253:AK253)</f>
        <v>4</v>
      </c>
      <c r="G253" s="3">
        <v>1</v>
      </c>
      <c r="H253" s="3" t="s">
        <v>470</v>
      </c>
      <c r="I253" s="54">
        <v>3</v>
      </c>
      <c r="J253" s="55" t="s">
        <v>78</v>
      </c>
      <c r="K253" s="30" t="s">
        <v>79</v>
      </c>
      <c r="L253" s="30" t="s">
        <v>135</v>
      </c>
      <c r="M253" s="30" t="s">
        <v>44</v>
      </c>
      <c r="N253" s="30"/>
      <c r="O253" s="30"/>
      <c r="P253" s="30" t="s">
        <v>47</v>
      </c>
      <c r="Q253" s="30" t="s">
        <v>48</v>
      </c>
      <c r="R253" s="30" t="s">
        <v>166</v>
      </c>
      <c r="S253" s="30"/>
      <c r="T253" s="10" t="s">
        <v>49</v>
      </c>
      <c r="U253" s="12">
        <v>45400</v>
      </c>
      <c r="V253" s="13" t="str">
        <f t="shared" ca="1" si="1"/>
        <v>VENCIDA</v>
      </c>
      <c r="W253" s="14" t="s">
        <v>51</v>
      </c>
      <c r="X253" s="13">
        <v>45365</v>
      </c>
      <c r="Y253" s="65">
        <f t="shared" si="24"/>
        <v>45545</v>
      </c>
      <c r="Z253" s="17">
        <v>45590</v>
      </c>
      <c r="AA253" s="18">
        <f t="shared" ca="1" si="25"/>
        <v>123</v>
      </c>
      <c r="AB253" s="13">
        <v>45655</v>
      </c>
      <c r="AC253" s="13"/>
      <c r="AD253" s="62"/>
      <c r="AE253" s="62"/>
      <c r="AF253" s="59">
        <v>45314</v>
      </c>
      <c r="AG253" s="30"/>
      <c r="AH253" s="30"/>
      <c r="AI253" s="30">
        <v>1</v>
      </c>
      <c r="AJ253" s="30">
        <v>2</v>
      </c>
      <c r="AK253" s="30">
        <v>1</v>
      </c>
      <c r="AL253" s="60" t="s">
        <v>892</v>
      </c>
      <c r="AM253" s="66"/>
      <c r="AN253" s="84" t="s">
        <v>889</v>
      </c>
      <c r="AO253" s="66"/>
      <c r="AP253" s="18">
        <f t="shared" ca="1" si="26"/>
        <v>123</v>
      </c>
    </row>
    <row r="254" spans="1:42" ht="15" customHeight="1">
      <c r="A254" s="111">
        <v>440</v>
      </c>
      <c r="B254" s="58" t="s">
        <v>893</v>
      </c>
      <c r="C254" s="53" t="s">
        <v>894</v>
      </c>
      <c r="D254" s="3"/>
      <c r="E254" s="3">
        <v>49496</v>
      </c>
      <c r="F254" s="3">
        <v>3</v>
      </c>
      <c r="G254" s="3">
        <v>1</v>
      </c>
      <c r="H254" s="3" t="s">
        <v>470</v>
      </c>
      <c r="I254" s="54">
        <v>3</v>
      </c>
      <c r="J254" s="55" t="s">
        <v>78</v>
      </c>
      <c r="K254" s="30" t="s">
        <v>79</v>
      </c>
      <c r="L254" s="30" t="s">
        <v>135</v>
      </c>
      <c r="M254" s="30" t="s">
        <v>44</v>
      </c>
      <c r="N254" s="30"/>
      <c r="O254" s="30"/>
      <c r="P254" s="30" t="s">
        <v>47</v>
      </c>
      <c r="Q254" s="30" t="s">
        <v>48</v>
      </c>
      <c r="R254" s="30" t="s">
        <v>166</v>
      </c>
      <c r="S254" s="30"/>
      <c r="T254" s="30" t="s">
        <v>49</v>
      </c>
      <c r="U254" s="13">
        <v>45400</v>
      </c>
      <c r="V254" s="13" t="str">
        <f t="shared" ca="1" si="1"/>
        <v>VENCIDA</v>
      </c>
      <c r="W254" s="14" t="s">
        <v>51</v>
      </c>
      <c r="X254" s="13">
        <v>45365</v>
      </c>
      <c r="Y254" s="65">
        <f t="shared" si="24"/>
        <v>45545</v>
      </c>
      <c r="Z254" s="17">
        <v>45590</v>
      </c>
      <c r="AA254" s="18">
        <f t="shared" ca="1" si="25"/>
        <v>123</v>
      </c>
      <c r="AB254" s="13">
        <v>45655</v>
      </c>
      <c r="AC254" s="13"/>
      <c r="AD254" s="62"/>
      <c r="AE254" s="62"/>
      <c r="AF254" s="59">
        <v>45314</v>
      </c>
      <c r="AG254" s="30"/>
      <c r="AH254" s="30"/>
      <c r="AI254" s="30">
        <v>1</v>
      </c>
      <c r="AJ254" s="30"/>
      <c r="AK254" s="30">
        <v>1</v>
      </c>
      <c r="AL254" s="60" t="s">
        <v>892</v>
      </c>
      <c r="AM254" s="57"/>
      <c r="AN254" s="84" t="s">
        <v>895</v>
      </c>
      <c r="AO254" s="66"/>
      <c r="AP254" s="18">
        <f t="shared" ca="1" si="26"/>
        <v>123</v>
      </c>
    </row>
    <row r="255" spans="1:42" ht="13.5" customHeight="1">
      <c r="A255" s="71">
        <v>441</v>
      </c>
      <c r="B255" s="58" t="s">
        <v>896</v>
      </c>
      <c r="C255" s="113" t="s">
        <v>897</v>
      </c>
      <c r="D255" s="3"/>
      <c r="E255" s="3">
        <v>50221</v>
      </c>
      <c r="F255" s="3">
        <f t="shared" ref="F255:F264" si="27">SUM(AG255:AK255)</f>
        <v>5</v>
      </c>
      <c r="G255" s="3"/>
      <c r="H255" s="3"/>
      <c r="I255" s="54">
        <v>3</v>
      </c>
      <c r="J255" s="55" t="s">
        <v>78</v>
      </c>
      <c r="K255" s="30" t="s">
        <v>79</v>
      </c>
      <c r="L255" s="30" t="s">
        <v>135</v>
      </c>
      <c r="M255" s="30" t="s">
        <v>81</v>
      </c>
      <c r="N255" s="30" t="s">
        <v>81</v>
      </c>
      <c r="O255" s="30" t="s">
        <v>68</v>
      </c>
      <c r="P255" s="30" t="s">
        <v>47</v>
      </c>
      <c r="Q255" s="30" t="s">
        <v>898</v>
      </c>
      <c r="R255" s="30"/>
      <c r="S255" s="30" t="s">
        <v>422</v>
      </c>
      <c r="T255" s="61" t="s">
        <v>84</v>
      </c>
      <c r="U255" s="13"/>
      <c r="V255" s="13" t="str">
        <f t="shared" ca="1" si="1"/>
        <v>CONCLUÍDO</v>
      </c>
      <c r="W255" s="38" t="s">
        <v>106</v>
      </c>
      <c r="X255" s="13">
        <v>45082</v>
      </c>
      <c r="Y255" s="13">
        <f t="shared" si="24"/>
        <v>45262</v>
      </c>
      <c r="Z255" s="17">
        <v>45679</v>
      </c>
      <c r="AA255" s="18" t="str">
        <f t="shared" ca="1" si="25"/>
        <v>CONCLUÍDO</v>
      </c>
      <c r="AB255" s="13">
        <v>45655</v>
      </c>
      <c r="AC255" s="13">
        <v>45679</v>
      </c>
      <c r="AD255" s="62" t="s">
        <v>899</v>
      </c>
      <c r="AE255" s="62">
        <v>15</v>
      </c>
      <c r="AF255" s="59">
        <v>45314</v>
      </c>
      <c r="AG255" s="30"/>
      <c r="AH255" s="30"/>
      <c r="AI255" s="30">
        <v>1</v>
      </c>
      <c r="AJ255" s="30">
        <v>2</v>
      </c>
      <c r="AK255" s="30">
        <v>2</v>
      </c>
      <c r="AL255" s="60" t="s">
        <v>900</v>
      </c>
      <c r="AM255" s="57"/>
      <c r="AN255" s="57" t="s">
        <v>901</v>
      </c>
      <c r="AO255" s="57"/>
      <c r="AP255" s="30" t="str">
        <f t="shared" ca="1" si="26"/>
        <v/>
      </c>
    </row>
    <row r="256" spans="1:42" ht="15" customHeight="1">
      <c r="A256" s="22">
        <v>133</v>
      </c>
      <c r="B256" s="58" t="s">
        <v>902</v>
      </c>
      <c r="C256" s="53"/>
      <c r="D256" s="3">
        <v>3</v>
      </c>
      <c r="E256" s="3">
        <v>35644</v>
      </c>
      <c r="F256" s="3">
        <f t="shared" si="27"/>
        <v>122</v>
      </c>
      <c r="G256" s="3">
        <v>14</v>
      </c>
      <c r="H256" s="3" t="s">
        <v>903</v>
      </c>
      <c r="I256" s="54">
        <v>3</v>
      </c>
      <c r="J256" s="55" t="s">
        <v>78</v>
      </c>
      <c r="K256" s="30" t="s">
        <v>196</v>
      </c>
      <c r="L256" s="30" t="s">
        <v>80</v>
      </c>
      <c r="M256" s="30" t="s">
        <v>81</v>
      </c>
      <c r="N256" s="30"/>
      <c r="O256" s="30" t="s">
        <v>60</v>
      </c>
      <c r="P256" s="3" t="s">
        <v>61</v>
      </c>
      <c r="Q256" s="114" t="s">
        <v>904</v>
      </c>
      <c r="R256" s="30"/>
      <c r="S256" s="30" t="s">
        <v>81</v>
      </c>
      <c r="T256" s="30" t="s">
        <v>84</v>
      </c>
      <c r="U256" s="30"/>
      <c r="V256" s="13" t="str">
        <f t="shared" ca="1" si="1"/>
        <v>CONCLUÍDO</v>
      </c>
      <c r="W256" s="32" t="s">
        <v>106</v>
      </c>
      <c r="X256" s="13">
        <v>44680</v>
      </c>
      <c r="Y256" s="13">
        <f t="shared" si="24"/>
        <v>44860</v>
      </c>
      <c r="Z256" s="17">
        <v>45393</v>
      </c>
      <c r="AA256" s="18" t="str">
        <f t="shared" ca="1" si="25"/>
        <v>CONCLUÍDO</v>
      </c>
      <c r="AB256" s="13">
        <v>45655</v>
      </c>
      <c r="AC256" s="13">
        <v>45393</v>
      </c>
      <c r="AD256" s="62" t="s">
        <v>905</v>
      </c>
      <c r="AE256" s="62">
        <v>100</v>
      </c>
      <c r="AF256" s="59">
        <v>45314</v>
      </c>
      <c r="AG256" s="30">
        <v>23</v>
      </c>
      <c r="AH256" s="30">
        <v>86</v>
      </c>
      <c r="AI256" s="30">
        <v>3</v>
      </c>
      <c r="AJ256" s="30">
        <v>2</v>
      </c>
      <c r="AK256" s="30">
        <v>8</v>
      </c>
      <c r="AL256" s="56" t="s">
        <v>906</v>
      </c>
      <c r="AM256" s="57"/>
      <c r="AN256" s="84" t="s">
        <v>907</v>
      </c>
      <c r="AO256" s="66"/>
      <c r="AP256" s="30" t="str">
        <f t="shared" ca="1" si="26"/>
        <v/>
      </c>
    </row>
    <row r="257" spans="1:42" ht="15" customHeight="1">
      <c r="A257" s="41">
        <v>906</v>
      </c>
      <c r="B257" s="58" t="s">
        <v>908</v>
      </c>
      <c r="C257" s="53" t="s">
        <v>909</v>
      </c>
      <c r="D257" s="3"/>
      <c r="E257" s="3">
        <v>50219</v>
      </c>
      <c r="F257" s="3">
        <f t="shared" si="27"/>
        <v>3</v>
      </c>
      <c r="G257" s="3"/>
      <c r="H257" s="3"/>
      <c r="I257" s="88">
        <v>44927</v>
      </c>
      <c r="J257" s="55" t="s">
        <v>78</v>
      </c>
      <c r="K257" s="30" t="s">
        <v>79</v>
      </c>
      <c r="L257" s="30" t="s">
        <v>135</v>
      </c>
      <c r="M257" s="30" t="s">
        <v>81</v>
      </c>
      <c r="N257" s="30" t="s">
        <v>81</v>
      </c>
      <c r="O257" s="30" t="s">
        <v>68</v>
      </c>
      <c r="P257" s="30" t="s">
        <v>47</v>
      </c>
      <c r="Q257" s="30" t="s">
        <v>686</v>
      </c>
      <c r="R257" s="30"/>
      <c r="S257" s="30" t="s">
        <v>687</v>
      </c>
      <c r="T257" s="10" t="s">
        <v>84</v>
      </c>
      <c r="U257" s="12"/>
      <c r="V257" s="13" t="str">
        <f t="shared" ref="V257:V511" ca="1" si="28">IF(W257="CONCLUÍDO","CONCLUÍDO",IF(U257="","SEM PACTUAÇÃO",IF(U257&lt;TODAY(),"VENCIDA","EXECUÇÃO")))</f>
        <v>CONCLUÍDO</v>
      </c>
      <c r="W257" s="32" t="s">
        <v>106</v>
      </c>
      <c r="X257" s="13">
        <v>45012</v>
      </c>
      <c r="Y257" s="13">
        <f t="shared" si="24"/>
        <v>45192</v>
      </c>
      <c r="Z257" s="17">
        <v>45596</v>
      </c>
      <c r="AA257" s="18" t="str">
        <f t="shared" ca="1" si="25"/>
        <v>CONCLUÍDO</v>
      </c>
      <c r="AB257" s="13">
        <v>45655</v>
      </c>
      <c r="AC257" s="13">
        <v>45596</v>
      </c>
      <c r="AD257" s="62" t="s">
        <v>688</v>
      </c>
      <c r="AE257" s="62">
        <v>20</v>
      </c>
      <c r="AF257" s="59">
        <v>45314</v>
      </c>
      <c r="AG257" s="30"/>
      <c r="AH257" s="30"/>
      <c r="AI257" s="30">
        <v>1</v>
      </c>
      <c r="AJ257" s="30">
        <v>1</v>
      </c>
      <c r="AK257" s="30">
        <v>1</v>
      </c>
      <c r="AL257" s="60" t="s">
        <v>910</v>
      </c>
      <c r="AM257" s="57"/>
      <c r="AN257" s="57" t="s">
        <v>911</v>
      </c>
      <c r="AO257" s="30"/>
      <c r="AP257" s="30" t="str">
        <f t="shared" ca="1" si="26"/>
        <v/>
      </c>
    </row>
    <row r="258" spans="1:42" ht="15" customHeight="1">
      <c r="A258" s="22">
        <v>446</v>
      </c>
      <c r="B258" s="58" t="s">
        <v>912</v>
      </c>
      <c r="C258" s="53" t="s">
        <v>913</v>
      </c>
      <c r="D258" s="63">
        <v>3</v>
      </c>
      <c r="E258" s="3">
        <v>50885</v>
      </c>
      <c r="F258" s="3">
        <f t="shared" si="27"/>
        <v>4</v>
      </c>
      <c r="G258" s="3"/>
      <c r="H258" s="3"/>
      <c r="I258" s="54">
        <v>2</v>
      </c>
      <c r="J258" s="64" t="s">
        <v>44</v>
      </c>
      <c r="K258" s="30" t="s">
        <v>45</v>
      </c>
      <c r="L258" s="30" t="s">
        <v>46</v>
      </c>
      <c r="M258" s="30" t="s">
        <v>44</v>
      </c>
      <c r="N258" s="30"/>
      <c r="O258" s="30"/>
      <c r="P258" s="30" t="s">
        <v>47</v>
      </c>
      <c r="Q258" s="30" t="s">
        <v>48</v>
      </c>
      <c r="R258" s="30"/>
      <c r="S258" s="10"/>
      <c r="T258" s="30" t="s">
        <v>49</v>
      </c>
      <c r="U258" s="15">
        <v>45400</v>
      </c>
      <c r="V258" s="13" t="str">
        <f t="shared" ca="1" si="28"/>
        <v>VENCIDA</v>
      </c>
      <c r="W258" s="14" t="s">
        <v>51</v>
      </c>
      <c r="X258" s="13">
        <v>45365</v>
      </c>
      <c r="Y258" s="65">
        <f t="shared" si="24"/>
        <v>45545</v>
      </c>
      <c r="Z258" s="17">
        <v>45590</v>
      </c>
      <c r="AA258" s="18">
        <f t="shared" ca="1" si="25"/>
        <v>123</v>
      </c>
      <c r="AB258" s="13">
        <v>45655</v>
      </c>
      <c r="AC258" s="13"/>
      <c r="AD258" s="62"/>
      <c r="AE258" s="62"/>
      <c r="AF258" s="19"/>
      <c r="AG258" s="30"/>
      <c r="AH258" s="30"/>
      <c r="AI258" s="30">
        <v>1</v>
      </c>
      <c r="AJ258" s="30">
        <v>2</v>
      </c>
      <c r="AK258" s="30">
        <v>1</v>
      </c>
      <c r="AL258" s="60"/>
      <c r="AM258" s="57"/>
      <c r="AN258" s="57" t="s">
        <v>337</v>
      </c>
      <c r="AO258" s="66"/>
      <c r="AP258" s="18">
        <f t="shared" ca="1" si="26"/>
        <v>123</v>
      </c>
    </row>
    <row r="259" spans="1:42" ht="15" customHeight="1">
      <c r="A259" s="3">
        <v>61</v>
      </c>
      <c r="B259" s="58" t="s">
        <v>914</v>
      </c>
      <c r="C259" s="53" t="s">
        <v>915</v>
      </c>
      <c r="D259" s="3"/>
      <c r="E259" s="3">
        <v>43788</v>
      </c>
      <c r="F259" s="3">
        <f t="shared" si="27"/>
        <v>32</v>
      </c>
      <c r="G259" s="3"/>
      <c r="H259" s="3"/>
      <c r="I259" s="54">
        <v>2</v>
      </c>
      <c r="J259" s="67" t="s">
        <v>59</v>
      </c>
      <c r="K259" s="30" t="s">
        <v>45</v>
      </c>
      <c r="L259" s="30" t="s">
        <v>152</v>
      </c>
      <c r="M259" s="30" t="s">
        <v>59</v>
      </c>
      <c r="N259" s="30"/>
      <c r="O259" s="30" t="s">
        <v>68</v>
      </c>
      <c r="P259" s="30" t="s">
        <v>47</v>
      </c>
      <c r="Q259" s="30" t="s">
        <v>153</v>
      </c>
      <c r="R259" s="30"/>
      <c r="S259" s="30" t="s">
        <v>59</v>
      </c>
      <c r="T259" s="30" t="s">
        <v>64</v>
      </c>
      <c r="U259" s="15">
        <v>45397</v>
      </c>
      <c r="V259" s="13" t="str">
        <f t="shared" ca="1" si="28"/>
        <v>VENCIDA</v>
      </c>
      <c r="W259" s="14" t="s">
        <v>51</v>
      </c>
      <c r="X259" s="15">
        <v>45323</v>
      </c>
      <c r="Y259" s="12">
        <f t="shared" si="24"/>
        <v>45503</v>
      </c>
      <c r="Z259" s="17">
        <v>45576</v>
      </c>
      <c r="AA259" s="18">
        <f t="shared" ca="1" si="25"/>
        <v>81</v>
      </c>
      <c r="AB259" s="13">
        <v>45664</v>
      </c>
      <c r="AC259" s="13"/>
      <c r="AD259" s="30"/>
      <c r="AE259" s="30"/>
      <c r="AF259" s="59">
        <v>45391</v>
      </c>
      <c r="AG259" s="30">
        <v>12</v>
      </c>
      <c r="AH259" s="30">
        <v>20</v>
      </c>
      <c r="AI259" s="30"/>
      <c r="AJ259" s="30"/>
      <c r="AK259" s="30"/>
      <c r="AL259" s="56" t="s">
        <v>916</v>
      </c>
      <c r="AM259" s="66"/>
      <c r="AN259" s="66"/>
      <c r="AO259" s="30"/>
      <c r="AP259" s="18">
        <f t="shared" ca="1" si="26"/>
        <v>81</v>
      </c>
    </row>
    <row r="260" spans="1:42" ht="15" customHeight="1">
      <c r="A260" s="22">
        <v>447</v>
      </c>
      <c r="B260" s="58" t="s">
        <v>917</v>
      </c>
      <c r="C260" s="53" t="s">
        <v>918</v>
      </c>
      <c r="D260" s="3"/>
      <c r="E260" s="3">
        <v>46461</v>
      </c>
      <c r="F260" s="3">
        <f t="shared" si="27"/>
        <v>4</v>
      </c>
      <c r="G260" s="3"/>
      <c r="H260" s="3"/>
      <c r="I260" s="54">
        <v>3</v>
      </c>
      <c r="J260" s="64" t="s">
        <v>74</v>
      </c>
      <c r="K260" s="30" t="s">
        <v>45</v>
      </c>
      <c r="L260" s="30" t="s">
        <v>130</v>
      </c>
      <c r="M260" s="30" t="s">
        <v>59</v>
      </c>
      <c r="N260" s="30"/>
      <c r="O260" s="30" t="s">
        <v>68</v>
      </c>
      <c r="P260" s="30" t="s">
        <v>47</v>
      </c>
      <c r="Q260" s="30" t="s">
        <v>131</v>
      </c>
      <c r="R260" s="30"/>
      <c r="S260" s="10" t="s">
        <v>63</v>
      </c>
      <c r="T260" s="30" t="s">
        <v>70</v>
      </c>
      <c r="U260" s="13">
        <v>45397</v>
      </c>
      <c r="V260" s="13" t="str">
        <f t="shared" ca="1" si="28"/>
        <v>VENCIDA</v>
      </c>
      <c r="W260" s="14" t="s">
        <v>51</v>
      </c>
      <c r="X260" s="13">
        <v>45345</v>
      </c>
      <c r="Y260" s="13">
        <f t="shared" si="24"/>
        <v>45525</v>
      </c>
      <c r="Z260" s="17">
        <v>45580</v>
      </c>
      <c r="AA260" s="18">
        <f t="shared" ca="1" si="25"/>
        <v>103</v>
      </c>
      <c r="AB260" s="13">
        <v>45655</v>
      </c>
      <c r="AC260" s="13"/>
      <c r="AD260" s="30"/>
      <c r="AE260" s="30"/>
      <c r="AF260" s="59">
        <v>45286</v>
      </c>
      <c r="AG260" s="30"/>
      <c r="AH260" s="30"/>
      <c r="AI260" s="30">
        <v>2</v>
      </c>
      <c r="AJ260" s="30">
        <v>1</v>
      </c>
      <c r="AK260" s="30">
        <v>1</v>
      </c>
      <c r="AL260" s="60" t="s">
        <v>919</v>
      </c>
      <c r="AM260" s="66"/>
      <c r="AN260" s="66"/>
      <c r="AO260" s="30"/>
      <c r="AP260" s="18">
        <f t="shared" ca="1" si="26"/>
        <v>103</v>
      </c>
    </row>
    <row r="261" spans="1:42" ht="15" customHeight="1">
      <c r="A261" s="22">
        <v>448</v>
      </c>
      <c r="B261" s="58" t="s">
        <v>920</v>
      </c>
      <c r="C261" s="53" t="s">
        <v>921</v>
      </c>
      <c r="D261" s="3"/>
      <c r="E261" s="3">
        <v>51560</v>
      </c>
      <c r="F261" s="3">
        <f t="shared" si="27"/>
        <v>10</v>
      </c>
      <c r="G261" s="3"/>
      <c r="H261" s="3"/>
      <c r="I261" s="54">
        <v>3</v>
      </c>
      <c r="J261" s="67" t="s">
        <v>59</v>
      </c>
      <c r="K261" s="30" t="s">
        <v>45</v>
      </c>
      <c r="L261" s="30" t="s">
        <v>300</v>
      </c>
      <c r="M261" s="30" t="s">
        <v>59</v>
      </c>
      <c r="N261" s="30"/>
      <c r="O261" s="30" t="s">
        <v>60</v>
      </c>
      <c r="P261" s="3" t="s">
        <v>61</v>
      </c>
      <c r="Q261" s="30" t="s">
        <v>62</v>
      </c>
      <c r="R261" s="30"/>
      <c r="S261" s="30" t="s">
        <v>63</v>
      </c>
      <c r="T261" s="30" t="s">
        <v>64</v>
      </c>
      <c r="U261" s="13">
        <v>45410</v>
      </c>
      <c r="V261" s="13" t="str">
        <f t="shared" ca="1" si="28"/>
        <v>VENCIDA</v>
      </c>
      <c r="W261" s="14" t="s">
        <v>51</v>
      </c>
      <c r="X261" s="13">
        <v>45324</v>
      </c>
      <c r="Y261" s="13">
        <f t="shared" si="24"/>
        <v>45504</v>
      </c>
      <c r="Z261" s="17">
        <v>45565</v>
      </c>
      <c r="AA261" s="18">
        <f t="shared" ca="1" si="25"/>
        <v>82</v>
      </c>
      <c r="AB261" s="13">
        <v>45655</v>
      </c>
      <c r="AC261" s="13"/>
      <c r="AD261" s="30"/>
      <c r="AE261" s="30"/>
      <c r="AF261" s="59">
        <v>45286</v>
      </c>
      <c r="AG261" s="30"/>
      <c r="AH261" s="30"/>
      <c r="AI261" s="30">
        <v>2</v>
      </c>
      <c r="AJ261" s="30">
        <v>4</v>
      </c>
      <c r="AK261" s="30">
        <v>4</v>
      </c>
      <c r="AL261" s="60" t="s">
        <v>922</v>
      </c>
      <c r="AM261" s="66"/>
      <c r="AN261" s="66"/>
      <c r="AO261" s="30"/>
      <c r="AP261" s="18">
        <f t="shared" ca="1" si="26"/>
        <v>82</v>
      </c>
    </row>
    <row r="262" spans="1:42" ht="15" customHeight="1">
      <c r="A262" s="22">
        <v>134</v>
      </c>
      <c r="B262" s="58" t="s">
        <v>923</v>
      </c>
      <c r="C262" s="53"/>
      <c r="D262" s="3">
        <v>3</v>
      </c>
      <c r="E262" s="3">
        <v>16913</v>
      </c>
      <c r="F262" s="3">
        <f t="shared" si="27"/>
        <v>29</v>
      </c>
      <c r="G262" s="3">
        <v>57</v>
      </c>
      <c r="H262" s="3" t="s">
        <v>156</v>
      </c>
      <c r="I262" s="54">
        <v>3</v>
      </c>
      <c r="J262" s="55" t="s">
        <v>78</v>
      </c>
      <c r="K262" s="30" t="s">
        <v>103</v>
      </c>
      <c r="L262" s="30" t="s">
        <v>80</v>
      </c>
      <c r="M262" s="30" t="s">
        <v>81</v>
      </c>
      <c r="N262" s="30" t="s">
        <v>81</v>
      </c>
      <c r="O262" s="30" t="s">
        <v>68</v>
      </c>
      <c r="P262" s="30" t="s">
        <v>47</v>
      </c>
      <c r="Q262" s="30" t="s">
        <v>777</v>
      </c>
      <c r="R262" s="30"/>
      <c r="S262" s="30" t="s">
        <v>83</v>
      </c>
      <c r="T262" s="30" t="s">
        <v>84</v>
      </c>
      <c r="U262" s="13"/>
      <c r="V262" s="13" t="str">
        <f t="shared" ca="1" si="28"/>
        <v>CONCLUÍDO</v>
      </c>
      <c r="W262" s="32" t="s">
        <v>106</v>
      </c>
      <c r="X262" s="13">
        <v>44974</v>
      </c>
      <c r="Y262" s="13">
        <f t="shared" si="24"/>
        <v>45154</v>
      </c>
      <c r="Z262" s="17">
        <v>45554</v>
      </c>
      <c r="AA262" s="18" t="str">
        <f t="shared" ca="1" si="25"/>
        <v>CONCLUÍDO</v>
      </c>
      <c r="AB262" s="13">
        <v>45664</v>
      </c>
      <c r="AC262" s="13">
        <v>45554</v>
      </c>
      <c r="AD262" s="62" t="s">
        <v>778</v>
      </c>
      <c r="AE262" s="62">
        <v>50</v>
      </c>
      <c r="AF262" s="59">
        <v>45314</v>
      </c>
      <c r="AG262" s="3">
        <v>11</v>
      </c>
      <c r="AH262" s="3">
        <v>18</v>
      </c>
      <c r="AI262" s="30"/>
      <c r="AJ262" s="30"/>
      <c r="AK262" s="30"/>
      <c r="AL262" s="56" t="s">
        <v>924</v>
      </c>
      <c r="AM262" s="57"/>
      <c r="AN262" s="57" t="s">
        <v>925</v>
      </c>
      <c r="AO262" s="57"/>
      <c r="AP262" s="30" t="str">
        <f t="shared" ca="1" si="26"/>
        <v/>
      </c>
    </row>
    <row r="263" spans="1:42" ht="15" customHeight="1">
      <c r="A263" s="22">
        <v>135</v>
      </c>
      <c r="B263" s="58" t="s">
        <v>926</v>
      </c>
      <c r="C263" s="53"/>
      <c r="D263" s="3">
        <v>3</v>
      </c>
      <c r="E263" s="3">
        <v>44312</v>
      </c>
      <c r="F263" s="3">
        <f t="shared" si="27"/>
        <v>50</v>
      </c>
      <c r="G263" s="3">
        <v>205</v>
      </c>
      <c r="H263" s="3" t="s">
        <v>927</v>
      </c>
      <c r="I263" s="54">
        <v>3</v>
      </c>
      <c r="J263" s="55" t="s">
        <v>78</v>
      </c>
      <c r="K263" s="30" t="s">
        <v>103</v>
      </c>
      <c r="L263" s="30" t="s">
        <v>80</v>
      </c>
      <c r="M263" s="30" t="s">
        <v>81</v>
      </c>
      <c r="N263" s="30"/>
      <c r="O263" s="30"/>
      <c r="P263" s="30" t="s">
        <v>47</v>
      </c>
      <c r="Q263" s="30"/>
      <c r="R263" s="30" t="s">
        <v>166</v>
      </c>
      <c r="S263" s="30"/>
      <c r="T263" s="10" t="s">
        <v>115</v>
      </c>
      <c r="U263" s="12"/>
      <c r="V263" s="13" t="str">
        <f t="shared" ca="1" si="28"/>
        <v>CONCLUÍDO</v>
      </c>
      <c r="W263" s="35" t="s">
        <v>106</v>
      </c>
      <c r="X263" s="13">
        <v>45380</v>
      </c>
      <c r="Y263" s="13">
        <f t="shared" si="24"/>
        <v>45560</v>
      </c>
      <c r="Z263" s="17"/>
      <c r="AA263" s="18" t="str">
        <f t="shared" ca="1" si="25"/>
        <v>CONCLUÍDO</v>
      </c>
      <c r="AB263" s="13">
        <v>45655</v>
      </c>
      <c r="AC263" s="13"/>
      <c r="AD263" s="30"/>
      <c r="AE263" s="115"/>
      <c r="AF263" s="59">
        <v>45314</v>
      </c>
      <c r="AG263" s="3">
        <v>10</v>
      </c>
      <c r="AH263" s="3">
        <v>34</v>
      </c>
      <c r="AI263" s="30">
        <v>2</v>
      </c>
      <c r="AJ263" s="30">
        <v>1</v>
      </c>
      <c r="AK263" s="30">
        <v>3</v>
      </c>
      <c r="AL263" s="56" t="s">
        <v>928</v>
      </c>
      <c r="AM263" s="57"/>
      <c r="AN263" s="84" t="s">
        <v>929</v>
      </c>
      <c r="AO263" s="86" t="s">
        <v>930</v>
      </c>
      <c r="AP263" s="30" t="str">
        <f t="shared" ca="1" si="26"/>
        <v/>
      </c>
    </row>
    <row r="264" spans="1:42" ht="15" customHeight="1">
      <c r="A264" s="22">
        <v>450</v>
      </c>
      <c r="B264" s="58" t="s">
        <v>931</v>
      </c>
      <c r="C264" s="53" t="s">
        <v>932</v>
      </c>
      <c r="D264" s="3"/>
      <c r="E264" s="3">
        <v>22241</v>
      </c>
      <c r="F264" s="3">
        <f t="shared" si="27"/>
        <v>7</v>
      </c>
      <c r="G264" s="3">
        <v>13</v>
      </c>
      <c r="H264" s="3" t="s">
        <v>933</v>
      </c>
      <c r="I264" s="54">
        <v>3</v>
      </c>
      <c r="J264" s="55" t="s">
        <v>78</v>
      </c>
      <c r="K264" s="30" t="s">
        <v>79</v>
      </c>
      <c r="L264" s="30" t="s">
        <v>135</v>
      </c>
      <c r="M264" s="30" t="s">
        <v>44</v>
      </c>
      <c r="N264" s="30"/>
      <c r="O264" s="30"/>
      <c r="P264" s="30" t="s">
        <v>47</v>
      </c>
      <c r="Q264" s="30" t="s">
        <v>48</v>
      </c>
      <c r="R264" s="30" t="s">
        <v>121</v>
      </c>
      <c r="S264" s="30"/>
      <c r="T264" s="10" t="s">
        <v>49</v>
      </c>
      <c r="U264" s="12">
        <v>45400</v>
      </c>
      <c r="V264" s="13" t="str">
        <f t="shared" ca="1" si="28"/>
        <v>VENCIDA</v>
      </c>
      <c r="W264" s="14" t="s">
        <v>51</v>
      </c>
      <c r="X264" s="13">
        <v>45365</v>
      </c>
      <c r="Y264" s="65">
        <f t="shared" si="24"/>
        <v>45545</v>
      </c>
      <c r="Z264" s="17">
        <v>45590</v>
      </c>
      <c r="AA264" s="18">
        <f t="shared" ca="1" si="25"/>
        <v>123</v>
      </c>
      <c r="AB264" s="13">
        <v>45655</v>
      </c>
      <c r="AC264" s="13"/>
      <c r="AD264" s="62"/>
      <c r="AE264" s="62"/>
      <c r="AF264" s="59">
        <v>45314</v>
      </c>
      <c r="AG264" s="30"/>
      <c r="AH264" s="30"/>
      <c r="AI264" s="30">
        <v>2</v>
      </c>
      <c r="AJ264" s="30">
        <v>3</v>
      </c>
      <c r="AK264" s="30">
        <v>2</v>
      </c>
      <c r="AL264" s="60" t="s">
        <v>934</v>
      </c>
      <c r="AM264" s="57"/>
      <c r="AN264" s="57" t="s">
        <v>935</v>
      </c>
      <c r="AO264" s="66"/>
      <c r="AP264" s="18">
        <f t="shared" ca="1" si="26"/>
        <v>123</v>
      </c>
    </row>
    <row r="265" spans="1:42" ht="15" customHeight="1">
      <c r="A265" s="22">
        <v>451</v>
      </c>
      <c r="B265" s="58" t="s">
        <v>936</v>
      </c>
      <c r="C265" s="53" t="s">
        <v>937</v>
      </c>
      <c r="D265" s="63">
        <v>3</v>
      </c>
      <c r="E265" s="3">
        <v>39958</v>
      </c>
      <c r="F265" s="3">
        <v>200</v>
      </c>
      <c r="G265" s="3"/>
      <c r="H265" s="3"/>
      <c r="I265" s="54">
        <v>1</v>
      </c>
      <c r="J265" s="64" t="s">
        <v>44</v>
      </c>
      <c r="K265" s="30" t="s">
        <v>45</v>
      </c>
      <c r="L265" s="30" t="s">
        <v>46</v>
      </c>
      <c r="M265" s="30" t="s">
        <v>44</v>
      </c>
      <c r="N265" s="30"/>
      <c r="O265" s="30"/>
      <c r="P265" s="30" t="s">
        <v>47</v>
      </c>
      <c r="Q265" s="30" t="s">
        <v>48</v>
      </c>
      <c r="R265" s="30"/>
      <c r="S265" s="30"/>
      <c r="T265" s="30" t="s">
        <v>49</v>
      </c>
      <c r="U265" s="15">
        <v>45400</v>
      </c>
      <c r="V265" s="13" t="str">
        <f t="shared" ca="1" si="28"/>
        <v>VENCIDA</v>
      </c>
      <c r="W265" s="14" t="s">
        <v>51</v>
      </c>
      <c r="X265" s="13">
        <v>45365</v>
      </c>
      <c r="Y265" s="65">
        <f t="shared" si="24"/>
        <v>45545</v>
      </c>
      <c r="Z265" s="17">
        <v>45590</v>
      </c>
      <c r="AA265" s="18">
        <f t="shared" ca="1" si="25"/>
        <v>123</v>
      </c>
      <c r="AB265" s="13">
        <v>45655</v>
      </c>
      <c r="AC265" s="13"/>
      <c r="AD265" s="70"/>
      <c r="AE265" s="70"/>
      <c r="AF265" s="70"/>
      <c r="AG265" s="30"/>
      <c r="AH265" s="30"/>
      <c r="AI265" s="30">
        <v>100</v>
      </c>
      <c r="AJ265" s="30">
        <v>1</v>
      </c>
      <c r="AK265" s="30">
        <v>100</v>
      </c>
      <c r="AL265" s="60"/>
      <c r="AM265" s="66"/>
      <c r="AN265" s="66"/>
      <c r="AO265" s="116"/>
      <c r="AP265" s="18">
        <f t="shared" ca="1" si="26"/>
        <v>123</v>
      </c>
    </row>
    <row r="266" spans="1:42" ht="15" customHeight="1">
      <c r="A266" s="22">
        <v>452</v>
      </c>
      <c r="B266" s="58" t="s">
        <v>938</v>
      </c>
      <c r="C266" s="53" t="s">
        <v>939</v>
      </c>
      <c r="D266" s="3">
        <v>3</v>
      </c>
      <c r="E266" s="3">
        <v>11285</v>
      </c>
      <c r="F266" s="3">
        <f t="shared" ref="F266:F278" si="29">SUM(AG266:AK266)</f>
        <v>3</v>
      </c>
      <c r="G266" s="3"/>
      <c r="H266" s="3"/>
      <c r="I266" s="54">
        <v>1</v>
      </c>
      <c r="J266" s="64" t="s">
        <v>74</v>
      </c>
      <c r="K266" s="30" t="s">
        <v>45</v>
      </c>
      <c r="L266" s="30" t="s">
        <v>67</v>
      </c>
      <c r="M266" s="30" t="s">
        <v>59</v>
      </c>
      <c r="N266" s="30"/>
      <c r="O266" s="30" t="s">
        <v>68</v>
      </c>
      <c r="P266" s="30" t="s">
        <v>47</v>
      </c>
      <c r="Q266" s="30" t="s">
        <v>69</v>
      </c>
      <c r="R266" s="30"/>
      <c r="S266" s="30" t="s">
        <v>59</v>
      </c>
      <c r="T266" s="30" t="s">
        <v>70</v>
      </c>
      <c r="U266" s="15">
        <v>45397</v>
      </c>
      <c r="V266" s="13" t="str">
        <f t="shared" ca="1" si="28"/>
        <v>VENCIDA</v>
      </c>
      <c r="W266" s="14" t="s">
        <v>71</v>
      </c>
      <c r="X266" s="13">
        <v>45329</v>
      </c>
      <c r="Y266" s="13">
        <f t="shared" si="24"/>
        <v>45509</v>
      </c>
      <c r="Z266" s="17">
        <v>45599</v>
      </c>
      <c r="AA266" s="18">
        <f t="shared" ca="1" si="25"/>
        <v>87</v>
      </c>
      <c r="AB266" s="13">
        <v>45655</v>
      </c>
      <c r="AC266" s="13"/>
      <c r="AD266" s="62"/>
      <c r="AE266" s="62"/>
      <c r="AF266" s="59">
        <v>45286</v>
      </c>
      <c r="AG266" s="30"/>
      <c r="AH266" s="30"/>
      <c r="AI266" s="30">
        <v>1</v>
      </c>
      <c r="AJ266" s="30">
        <v>1</v>
      </c>
      <c r="AK266" s="30">
        <v>1</v>
      </c>
      <c r="AL266" s="60" t="s">
        <v>940</v>
      </c>
      <c r="AM266" s="66"/>
      <c r="AN266" s="66"/>
      <c r="AO266" s="66"/>
      <c r="AP266" s="18">
        <f t="shared" ca="1" si="26"/>
        <v>87</v>
      </c>
    </row>
    <row r="267" spans="1:42" ht="15" customHeight="1">
      <c r="A267" s="22">
        <v>1390</v>
      </c>
      <c r="B267" s="58" t="s">
        <v>941</v>
      </c>
      <c r="C267" s="53" t="s">
        <v>942</v>
      </c>
      <c r="D267" s="3">
        <v>3</v>
      </c>
      <c r="E267" s="3">
        <v>6045</v>
      </c>
      <c r="F267" s="3">
        <f t="shared" si="29"/>
        <v>3</v>
      </c>
      <c r="G267" s="3"/>
      <c r="H267" s="3"/>
      <c r="I267" s="54">
        <v>1</v>
      </c>
      <c r="J267" s="64" t="s">
        <v>74</v>
      </c>
      <c r="K267" s="30" t="s">
        <v>45</v>
      </c>
      <c r="L267" s="30" t="s">
        <v>67</v>
      </c>
      <c r="M267" s="30" t="s">
        <v>59</v>
      </c>
      <c r="N267" s="30"/>
      <c r="O267" s="30" t="s">
        <v>68</v>
      </c>
      <c r="P267" s="30" t="s">
        <v>47</v>
      </c>
      <c r="Q267" s="30" t="s">
        <v>69</v>
      </c>
      <c r="R267" s="30"/>
      <c r="S267" s="30" t="s">
        <v>59</v>
      </c>
      <c r="T267" s="30" t="s">
        <v>70</v>
      </c>
      <c r="U267" s="15">
        <v>45397</v>
      </c>
      <c r="V267" s="13" t="str">
        <f t="shared" ca="1" si="28"/>
        <v>VENCIDA</v>
      </c>
      <c r="W267" s="14" t="s">
        <v>71</v>
      </c>
      <c r="X267" s="13">
        <v>45329</v>
      </c>
      <c r="Y267" s="13">
        <f t="shared" si="24"/>
        <v>45509</v>
      </c>
      <c r="Z267" s="17">
        <v>45599</v>
      </c>
      <c r="AA267" s="18">
        <f t="shared" ca="1" si="25"/>
        <v>87</v>
      </c>
      <c r="AB267" s="13">
        <v>45655</v>
      </c>
      <c r="AC267" s="13"/>
      <c r="AD267" s="30"/>
      <c r="AE267" s="30"/>
      <c r="AF267" s="59">
        <v>45286</v>
      </c>
      <c r="AG267" s="30"/>
      <c r="AH267" s="30"/>
      <c r="AI267" s="30">
        <v>1</v>
      </c>
      <c r="AJ267" s="30">
        <v>1</v>
      </c>
      <c r="AK267" s="30">
        <v>1</v>
      </c>
      <c r="AL267" s="60" t="s">
        <v>943</v>
      </c>
      <c r="AM267" s="66"/>
      <c r="AN267" s="66"/>
      <c r="AO267" s="66"/>
      <c r="AP267" s="18">
        <f t="shared" ca="1" si="26"/>
        <v>87</v>
      </c>
    </row>
    <row r="268" spans="1:42" ht="15" customHeight="1">
      <c r="A268" s="3">
        <v>453</v>
      </c>
      <c r="B268" s="58" t="s">
        <v>944</v>
      </c>
      <c r="C268" s="53" t="s">
        <v>945</v>
      </c>
      <c r="D268" s="3">
        <v>3</v>
      </c>
      <c r="E268" s="3">
        <v>49804</v>
      </c>
      <c r="F268" s="3">
        <f t="shared" si="29"/>
        <v>22</v>
      </c>
      <c r="G268" s="3"/>
      <c r="H268" s="3"/>
      <c r="I268" s="54">
        <v>2</v>
      </c>
      <c r="J268" s="64" t="s">
        <v>74</v>
      </c>
      <c r="K268" s="30" t="s">
        <v>45</v>
      </c>
      <c r="L268" s="30" t="s">
        <v>67</v>
      </c>
      <c r="M268" s="30" t="s">
        <v>59</v>
      </c>
      <c r="N268" s="30"/>
      <c r="O268" s="30" t="s">
        <v>68</v>
      </c>
      <c r="P268" s="30" t="s">
        <v>47</v>
      </c>
      <c r="Q268" s="30" t="s">
        <v>69</v>
      </c>
      <c r="R268" s="30"/>
      <c r="S268" s="30" t="s">
        <v>59</v>
      </c>
      <c r="T268" s="30" t="s">
        <v>70</v>
      </c>
      <c r="U268" s="13">
        <v>45397</v>
      </c>
      <c r="V268" s="13" t="str">
        <f t="shared" ca="1" si="28"/>
        <v>VENCIDA</v>
      </c>
      <c r="W268" s="14" t="s">
        <v>71</v>
      </c>
      <c r="X268" s="13">
        <v>45329</v>
      </c>
      <c r="Y268" s="13">
        <f t="shared" si="24"/>
        <v>45509</v>
      </c>
      <c r="Z268" s="17">
        <v>45599</v>
      </c>
      <c r="AA268" s="18">
        <f t="shared" ca="1" si="25"/>
        <v>87</v>
      </c>
      <c r="AB268" s="13">
        <v>45655</v>
      </c>
      <c r="AC268" s="13"/>
      <c r="AD268" s="62"/>
      <c r="AE268" s="62"/>
      <c r="AF268" s="59">
        <v>45286</v>
      </c>
      <c r="AG268" s="30"/>
      <c r="AH268" s="30"/>
      <c r="AI268" s="30">
        <v>11</v>
      </c>
      <c r="AJ268" s="30">
        <v>8</v>
      </c>
      <c r="AK268" s="30">
        <v>3</v>
      </c>
      <c r="AL268" s="57" t="s">
        <v>946</v>
      </c>
      <c r="AM268" s="102"/>
      <c r="AN268" s="57" t="s">
        <v>182</v>
      </c>
      <c r="AO268" s="66"/>
      <c r="AP268" s="18">
        <f t="shared" ca="1" si="26"/>
        <v>87</v>
      </c>
    </row>
    <row r="269" spans="1:42" ht="15" customHeight="1">
      <c r="A269" s="22">
        <v>456</v>
      </c>
      <c r="B269" s="58" t="s">
        <v>947</v>
      </c>
      <c r="C269" s="53" t="s">
        <v>948</v>
      </c>
      <c r="D269" s="3"/>
      <c r="E269" s="3">
        <v>34159</v>
      </c>
      <c r="F269" s="3">
        <f t="shared" si="29"/>
        <v>12</v>
      </c>
      <c r="G269" s="3">
        <v>9197</v>
      </c>
      <c r="H269" s="3" t="s">
        <v>150</v>
      </c>
      <c r="I269" s="54">
        <v>3</v>
      </c>
      <c r="J269" s="67" t="s">
        <v>59</v>
      </c>
      <c r="K269" s="30" t="s">
        <v>45</v>
      </c>
      <c r="L269" s="30" t="s">
        <v>300</v>
      </c>
      <c r="M269" s="30" t="s">
        <v>59</v>
      </c>
      <c r="N269" s="30"/>
      <c r="O269" s="30" t="s">
        <v>60</v>
      </c>
      <c r="P269" s="3" t="s">
        <v>61</v>
      </c>
      <c r="Q269" s="3" t="s">
        <v>467</v>
      </c>
      <c r="R269" s="30"/>
      <c r="S269" s="30" t="s">
        <v>59</v>
      </c>
      <c r="T269" s="30" t="s">
        <v>70</v>
      </c>
      <c r="U269" s="13">
        <v>45397</v>
      </c>
      <c r="V269" s="13" t="str">
        <f t="shared" ca="1" si="28"/>
        <v>VENCIDA</v>
      </c>
      <c r="W269" s="14" t="s">
        <v>51</v>
      </c>
      <c r="X269" s="13">
        <v>45229</v>
      </c>
      <c r="Y269" s="13">
        <f t="shared" si="24"/>
        <v>45409</v>
      </c>
      <c r="Z269" s="17">
        <v>38247</v>
      </c>
      <c r="AA269" s="18">
        <f t="shared" ca="1" si="25"/>
        <v>-13</v>
      </c>
      <c r="AB269" s="13">
        <v>45655</v>
      </c>
      <c r="AC269" s="13"/>
      <c r="AD269" s="30"/>
      <c r="AE269" s="30"/>
      <c r="AF269" s="59">
        <v>45286</v>
      </c>
      <c r="AG269" s="30"/>
      <c r="AH269" s="30"/>
      <c r="AI269" s="30">
        <v>4</v>
      </c>
      <c r="AJ269" s="30">
        <v>4</v>
      </c>
      <c r="AK269" s="30">
        <v>4</v>
      </c>
      <c r="AL269" s="60" t="s">
        <v>949</v>
      </c>
      <c r="AM269" s="66"/>
      <c r="AN269" s="66"/>
      <c r="AO269" s="66"/>
      <c r="AP269" s="18">
        <f t="shared" ca="1" si="26"/>
        <v>-13</v>
      </c>
    </row>
    <row r="270" spans="1:42" ht="15" customHeight="1">
      <c r="A270" s="22">
        <v>236</v>
      </c>
      <c r="B270" s="58" t="s">
        <v>950</v>
      </c>
      <c r="C270" s="53"/>
      <c r="D270" s="3"/>
      <c r="E270" s="3">
        <v>28895</v>
      </c>
      <c r="F270" s="3">
        <f t="shared" si="29"/>
        <v>4</v>
      </c>
      <c r="G270" s="3"/>
      <c r="H270" s="3"/>
      <c r="I270" s="54">
        <v>1</v>
      </c>
      <c r="J270" s="55" t="s">
        <v>195</v>
      </c>
      <c r="K270" s="30" t="s">
        <v>196</v>
      </c>
      <c r="L270" s="30" t="s">
        <v>197</v>
      </c>
      <c r="M270" s="30" t="s">
        <v>81</v>
      </c>
      <c r="N270" s="30"/>
      <c r="O270" s="30"/>
      <c r="P270" s="30" t="s">
        <v>47</v>
      </c>
      <c r="Q270" s="30"/>
      <c r="R270" s="30"/>
      <c r="S270" s="30"/>
      <c r="T270" s="30" t="s">
        <v>144</v>
      </c>
      <c r="U270" s="13">
        <v>45408</v>
      </c>
      <c r="V270" s="13" t="str">
        <f t="shared" ca="1" si="28"/>
        <v>VENCIDA</v>
      </c>
      <c r="W270" s="35" t="s">
        <v>145</v>
      </c>
      <c r="X270" s="13">
        <v>45380</v>
      </c>
      <c r="Y270" s="13">
        <f t="shared" si="24"/>
        <v>45560</v>
      </c>
      <c r="Z270" s="17">
        <v>45606</v>
      </c>
      <c r="AA270" s="18">
        <f t="shared" ca="1" si="25"/>
        <v>138</v>
      </c>
      <c r="AB270" s="13">
        <v>45664</v>
      </c>
      <c r="AC270" s="13">
        <v>45444</v>
      </c>
      <c r="AD270" s="30" t="s">
        <v>198</v>
      </c>
      <c r="AE270" s="30">
        <v>120</v>
      </c>
      <c r="AF270" s="13">
        <v>45299</v>
      </c>
      <c r="AG270" s="30"/>
      <c r="AH270" s="30">
        <v>4</v>
      </c>
      <c r="AI270" s="30"/>
      <c r="AJ270" s="30"/>
      <c r="AK270" s="30"/>
      <c r="AL270" s="56" t="s">
        <v>951</v>
      </c>
      <c r="AM270" s="57"/>
      <c r="AN270" s="57" t="s">
        <v>200</v>
      </c>
      <c r="AO270" s="57" t="s">
        <v>118</v>
      </c>
      <c r="AP270" s="18">
        <f t="shared" ca="1" si="26"/>
        <v>138</v>
      </c>
    </row>
    <row r="271" spans="1:42" ht="15" customHeight="1">
      <c r="A271" s="22">
        <v>136</v>
      </c>
      <c r="B271" s="58" t="s">
        <v>952</v>
      </c>
      <c r="C271" s="53"/>
      <c r="D271" s="3">
        <v>3</v>
      </c>
      <c r="E271" s="3">
        <v>16427</v>
      </c>
      <c r="F271" s="3">
        <f t="shared" si="29"/>
        <v>2</v>
      </c>
      <c r="G271" s="3">
        <v>16</v>
      </c>
      <c r="H271" s="3" t="s">
        <v>953</v>
      </c>
      <c r="I271" s="54">
        <v>3</v>
      </c>
      <c r="J271" s="55" t="s">
        <v>78</v>
      </c>
      <c r="K271" s="30" t="s">
        <v>79</v>
      </c>
      <c r="L271" s="30" t="s">
        <v>80</v>
      </c>
      <c r="M271" s="30" t="s">
        <v>81</v>
      </c>
      <c r="N271" s="30" t="s">
        <v>81</v>
      </c>
      <c r="O271" s="30" t="s">
        <v>68</v>
      </c>
      <c r="P271" s="30" t="s">
        <v>47</v>
      </c>
      <c r="Q271" s="30" t="s">
        <v>82</v>
      </c>
      <c r="R271" s="30"/>
      <c r="S271" s="30" t="s">
        <v>83</v>
      </c>
      <c r="T271" s="30" t="s">
        <v>84</v>
      </c>
      <c r="U271" s="13"/>
      <c r="V271" s="13" t="str">
        <f t="shared" ca="1" si="28"/>
        <v>CONCLUÍDO</v>
      </c>
      <c r="W271" s="32" t="s">
        <v>106</v>
      </c>
      <c r="X271" s="13">
        <v>45019</v>
      </c>
      <c r="Y271" s="13">
        <f t="shared" si="24"/>
        <v>45199</v>
      </c>
      <c r="Z271" s="17">
        <v>45596</v>
      </c>
      <c r="AA271" s="18" t="str">
        <f t="shared" ca="1" si="25"/>
        <v>CONCLUÍDO</v>
      </c>
      <c r="AB271" s="13">
        <v>45664</v>
      </c>
      <c r="AC271" s="13">
        <v>45596</v>
      </c>
      <c r="AD271" s="62" t="s">
        <v>85</v>
      </c>
      <c r="AE271" s="62">
        <v>60</v>
      </c>
      <c r="AF271" s="59">
        <v>45314</v>
      </c>
      <c r="AG271" s="30"/>
      <c r="AH271" s="30">
        <v>2</v>
      </c>
      <c r="AI271" s="30"/>
      <c r="AJ271" s="30"/>
      <c r="AK271" s="30"/>
      <c r="AL271" s="56" t="s">
        <v>954</v>
      </c>
      <c r="AM271" s="57"/>
      <c r="AN271" s="57" t="s">
        <v>955</v>
      </c>
      <c r="AO271" s="66"/>
      <c r="AP271" s="30" t="str">
        <f t="shared" ca="1" si="26"/>
        <v/>
      </c>
    </row>
    <row r="272" spans="1:42" ht="15" customHeight="1">
      <c r="A272" s="3">
        <v>457</v>
      </c>
      <c r="B272" s="58" t="s">
        <v>956</v>
      </c>
      <c r="C272" s="53"/>
      <c r="D272" s="3"/>
      <c r="E272" s="3">
        <v>28895</v>
      </c>
      <c r="F272" s="3">
        <f t="shared" si="29"/>
        <v>3</v>
      </c>
      <c r="G272" s="3"/>
      <c r="H272" s="3"/>
      <c r="I272" s="54">
        <v>1</v>
      </c>
      <c r="J272" s="55" t="s">
        <v>195</v>
      </c>
      <c r="K272" s="30" t="s">
        <v>196</v>
      </c>
      <c r="L272" s="30" t="s">
        <v>197</v>
      </c>
      <c r="M272" s="30" t="s">
        <v>81</v>
      </c>
      <c r="N272" s="30" t="s">
        <v>81</v>
      </c>
      <c r="O272" s="30" t="s">
        <v>60</v>
      </c>
      <c r="P272" s="3" t="s">
        <v>61</v>
      </c>
      <c r="Q272" s="30" t="s">
        <v>207</v>
      </c>
      <c r="R272" s="30"/>
      <c r="S272" s="30" t="s">
        <v>81</v>
      </c>
      <c r="T272" s="30" t="s">
        <v>84</v>
      </c>
      <c r="U272" s="30"/>
      <c r="V272" s="13" t="str">
        <f t="shared" ca="1" si="28"/>
        <v>CONCLUÍDO</v>
      </c>
      <c r="W272" s="32" t="s">
        <v>106</v>
      </c>
      <c r="X272" s="13">
        <v>44823</v>
      </c>
      <c r="Y272" s="13">
        <f t="shared" si="24"/>
        <v>45003</v>
      </c>
      <c r="Z272" s="17">
        <v>45655</v>
      </c>
      <c r="AA272" s="18" t="str">
        <f t="shared" ca="1" si="25"/>
        <v>CONCLUÍDO</v>
      </c>
      <c r="AB272" s="13">
        <v>45655</v>
      </c>
      <c r="AC272" s="13"/>
      <c r="AD272" s="30"/>
      <c r="AE272" s="30"/>
      <c r="AF272" s="59">
        <v>45299</v>
      </c>
      <c r="AG272" s="30"/>
      <c r="AH272" s="30"/>
      <c r="AI272" s="30">
        <v>1</v>
      </c>
      <c r="AJ272" s="30">
        <v>1</v>
      </c>
      <c r="AK272" s="30">
        <v>1</v>
      </c>
      <c r="AL272" s="60" t="s">
        <v>957</v>
      </c>
      <c r="AM272" s="57"/>
      <c r="AN272" s="57" t="s">
        <v>200</v>
      </c>
      <c r="AO272" s="57" t="s">
        <v>118</v>
      </c>
      <c r="AP272" s="30" t="str">
        <f t="shared" ca="1" si="26"/>
        <v/>
      </c>
    </row>
    <row r="273" spans="1:42" ht="15" customHeight="1">
      <c r="A273" s="3">
        <v>458</v>
      </c>
      <c r="B273" s="58" t="s">
        <v>958</v>
      </c>
      <c r="C273" s="53"/>
      <c r="D273" s="3"/>
      <c r="E273" s="3">
        <v>28895</v>
      </c>
      <c r="F273" s="3">
        <f t="shared" si="29"/>
        <v>12</v>
      </c>
      <c r="G273" s="3"/>
      <c r="H273" s="3"/>
      <c r="I273" s="54">
        <v>1</v>
      </c>
      <c r="J273" s="55" t="s">
        <v>195</v>
      </c>
      <c r="K273" s="30" t="s">
        <v>196</v>
      </c>
      <c r="L273" s="30" t="s">
        <v>197</v>
      </c>
      <c r="M273" s="30" t="s">
        <v>81</v>
      </c>
      <c r="N273" s="30" t="s">
        <v>81</v>
      </c>
      <c r="O273" s="30" t="s">
        <v>60</v>
      </c>
      <c r="P273" s="3" t="s">
        <v>61</v>
      </c>
      <c r="Q273" s="30" t="s">
        <v>207</v>
      </c>
      <c r="R273" s="30"/>
      <c r="S273" s="30" t="s">
        <v>81</v>
      </c>
      <c r="T273" s="30" t="s">
        <v>84</v>
      </c>
      <c r="U273" s="30"/>
      <c r="V273" s="13" t="str">
        <f t="shared" ca="1" si="28"/>
        <v>CONCLUÍDO</v>
      </c>
      <c r="W273" s="32" t="s">
        <v>106</v>
      </c>
      <c r="X273" s="13">
        <v>44823</v>
      </c>
      <c r="Y273" s="13">
        <f t="shared" si="24"/>
        <v>45003</v>
      </c>
      <c r="Z273" s="17">
        <v>45655</v>
      </c>
      <c r="AA273" s="18" t="str">
        <f t="shared" ca="1" si="25"/>
        <v>CONCLUÍDO</v>
      </c>
      <c r="AB273" s="13">
        <v>45655</v>
      </c>
      <c r="AC273" s="13"/>
      <c r="AD273" s="30"/>
      <c r="AE273" s="30"/>
      <c r="AF273" s="59">
        <v>45299</v>
      </c>
      <c r="AG273" s="30"/>
      <c r="AH273" s="30"/>
      <c r="AI273" s="30">
        <v>4</v>
      </c>
      <c r="AJ273" s="30">
        <v>4</v>
      </c>
      <c r="AK273" s="30">
        <v>4</v>
      </c>
      <c r="AL273" s="60" t="s">
        <v>959</v>
      </c>
      <c r="AM273" s="57"/>
      <c r="AN273" s="57" t="s">
        <v>200</v>
      </c>
      <c r="AO273" s="57" t="s">
        <v>118</v>
      </c>
      <c r="AP273" s="30" t="str">
        <f t="shared" ca="1" si="26"/>
        <v/>
      </c>
    </row>
    <row r="274" spans="1:42" ht="15" customHeight="1">
      <c r="A274" s="71">
        <v>1917</v>
      </c>
      <c r="B274" s="58" t="s">
        <v>960</v>
      </c>
      <c r="C274" s="53"/>
      <c r="D274" s="3"/>
      <c r="E274" s="3">
        <v>46552</v>
      </c>
      <c r="F274" s="3">
        <f t="shared" si="29"/>
        <v>1</v>
      </c>
      <c r="G274" s="3">
        <v>2</v>
      </c>
      <c r="H274" s="3" t="s">
        <v>961</v>
      </c>
      <c r="I274" s="54">
        <v>3</v>
      </c>
      <c r="J274" s="55" t="s">
        <v>78</v>
      </c>
      <c r="K274" s="30" t="s">
        <v>103</v>
      </c>
      <c r="L274" s="30" t="s">
        <v>135</v>
      </c>
      <c r="M274" s="30" t="s">
        <v>81</v>
      </c>
      <c r="N274" s="30"/>
      <c r="O274" s="30"/>
      <c r="P274" s="30" t="s">
        <v>47</v>
      </c>
      <c r="Q274" s="30"/>
      <c r="R274" s="30" t="s">
        <v>121</v>
      </c>
      <c r="S274" s="30"/>
      <c r="T274" s="30" t="s">
        <v>144</v>
      </c>
      <c r="U274" s="13">
        <v>45408</v>
      </c>
      <c r="V274" s="13" t="str">
        <f t="shared" ca="1" si="28"/>
        <v>VENCIDA</v>
      </c>
      <c r="W274" s="38" t="s">
        <v>145</v>
      </c>
      <c r="X274" s="13">
        <v>45380</v>
      </c>
      <c r="Y274" s="13">
        <f t="shared" si="24"/>
        <v>45560</v>
      </c>
      <c r="Z274" s="17">
        <v>45606</v>
      </c>
      <c r="AA274" s="18">
        <f t="shared" ca="1" si="25"/>
        <v>138</v>
      </c>
      <c r="AB274" s="13">
        <v>45655</v>
      </c>
      <c r="AC274" s="13"/>
      <c r="AD274" s="30"/>
      <c r="AE274" s="30"/>
      <c r="AF274" s="59">
        <v>45314</v>
      </c>
      <c r="AG274" s="30"/>
      <c r="AH274" s="30"/>
      <c r="AI274" s="30"/>
      <c r="AJ274" s="30"/>
      <c r="AK274" s="30">
        <v>1</v>
      </c>
      <c r="AL274" s="60" t="s">
        <v>962</v>
      </c>
      <c r="AM274" s="57"/>
      <c r="AN274" s="57" t="s">
        <v>963</v>
      </c>
      <c r="AO274" s="30"/>
      <c r="AP274" s="18">
        <f t="shared" ca="1" si="26"/>
        <v>138</v>
      </c>
    </row>
    <row r="275" spans="1:42" ht="15" customHeight="1">
      <c r="A275" s="3">
        <v>20</v>
      </c>
      <c r="B275" s="58" t="s">
        <v>964</v>
      </c>
      <c r="C275" s="53"/>
      <c r="D275" s="3">
        <v>3</v>
      </c>
      <c r="E275" s="3">
        <v>28909</v>
      </c>
      <c r="F275" s="3">
        <f t="shared" si="29"/>
        <v>55</v>
      </c>
      <c r="G275" s="3">
        <v>38</v>
      </c>
      <c r="H275" s="3" t="s">
        <v>965</v>
      </c>
      <c r="I275" s="54">
        <v>3</v>
      </c>
      <c r="J275" s="55" t="s">
        <v>78</v>
      </c>
      <c r="K275" s="30" t="s">
        <v>79</v>
      </c>
      <c r="L275" s="30" t="s">
        <v>80</v>
      </c>
      <c r="M275" s="30" t="s">
        <v>81</v>
      </c>
      <c r="N275" s="30" t="s">
        <v>81</v>
      </c>
      <c r="O275" s="30" t="s">
        <v>68</v>
      </c>
      <c r="P275" s="30" t="s">
        <v>47</v>
      </c>
      <c r="Q275" s="30" t="s">
        <v>777</v>
      </c>
      <c r="R275" s="30"/>
      <c r="S275" s="10" t="s">
        <v>83</v>
      </c>
      <c r="T275" s="30" t="s">
        <v>84</v>
      </c>
      <c r="U275" s="15"/>
      <c r="V275" s="13" t="str">
        <f t="shared" ca="1" si="28"/>
        <v>CONCLUÍDO</v>
      </c>
      <c r="W275" s="32" t="s">
        <v>106</v>
      </c>
      <c r="X275" s="13">
        <v>44974</v>
      </c>
      <c r="Y275" s="13">
        <f t="shared" si="24"/>
        <v>45154</v>
      </c>
      <c r="Z275" s="17">
        <v>45554</v>
      </c>
      <c r="AA275" s="18" t="str">
        <f t="shared" ca="1" si="25"/>
        <v>CONCLUÍDO</v>
      </c>
      <c r="AB275" s="13">
        <v>45664</v>
      </c>
      <c r="AC275" s="13">
        <v>45554</v>
      </c>
      <c r="AD275" s="30" t="s">
        <v>778</v>
      </c>
      <c r="AE275" s="30">
        <v>300</v>
      </c>
      <c r="AF275" s="25">
        <v>45314</v>
      </c>
      <c r="AG275" s="30">
        <v>11</v>
      </c>
      <c r="AH275" s="30">
        <v>44</v>
      </c>
      <c r="AI275" s="30"/>
      <c r="AJ275" s="30"/>
      <c r="AK275" s="30"/>
      <c r="AL275" s="56" t="s">
        <v>966</v>
      </c>
      <c r="AM275" s="57"/>
      <c r="AN275" s="57" t="s">
        <v>967</v>
      </c>
      <c r="AO275" s="57"/>
      <c r="AP275" s="30" t="str">
        <f t="shared" ca="1" si="26"/>
        <v/>
      </c>
    </row>
    <row r="276" spans="1:42" ht="15" customHeight="1">
      <c r="A276" s="3">
        <v>926</v>
      </c>
      <c r="B276" s="58" t="s">
        <v>968</v>
      </c>
      <c r="C276" s="53" t="s">
        <v>969</v>
      </c>
      <c r="D276" s="3"/>
      <c r="E276" s="3">
        <v>157</v>
      </c>
      <c r="F276" s="3">
        <f t="shared" si="29"/>
        <v>15</v>
      </c>
      <c r="G276" s="3"/>
      <c r="H276" s="3"/>
      <c r="I276" s="54">
        <v>3</v>
      </c>
      <c r="J276" s="67" t="s">
        <v>59</v>
      </c>
      <c r="K276" s="30" t="s">
        <v>151</v>
      </c>
      <c r="L276" s="30" t="s">
        <v>152</v>
      </c>
      <c r="M276" s="30" t="s">
        <v>59</v>
      </c>
      <c r="N276" s="30"/>
      <c r="O276" s="30" t="s">
        <v>68</v>
      </c>
      <c r="P276" s="30" t="s">
        <v>47</v>
      </c>
      <c r="Q276" s="30" t="s">
        <v>153</v>
      </c>
      <c r="R276" s="30"/>
      <c r="S276" s="30" t="s">
        <v>59</v>
      </c>
      <c r="T276" s="30" t="s">
        <v>64</v>
      </c>
      <c r="U276" s="15">
        <v>45397</v>
      </c>
      <c r="V276" s="13" t="str">
        <f t="shared" ca="1" si="28"/>
        <v>VENCIDA</v>
      </c>
      <c r="W276" s="14" t="s">
        <v>51</v>
      </c>
      <c r="X276" s="15">
        <v>45323</v>
      </c>
      <c r="Y276" s="12">
        <f t="shared" si="24"/>
        <v>45503</v>
      </c>
      <c r="Z276" s="17">
        <v>45576</v>
      </c>
      <c r="AA276" s="18">
        <f t="shared" ca="1" si="25"/>
        <v>81</v>
      </c>
      <c r="AB276" s="13">
        <v>45655</v>
      </c>
      <c r="AC276" s="13"/>
      <c r="AD276" s="30"/>
      <c r="AE276" s="30"/>
      <c r="AF276" s="59">
        <v>45391</v>
      </c>
      <c r="AG276" s="30"/>
      <c r="AH276" s="30"/>
      <c r="AI276" s="30">
        <v>5</v>
      </c>
      <c r="AJ276" s="30">
        <v>5</v>
      </c>
      <c r="AK276" s="30">
        <v>5</v>
      </c>
      <c r="AL276" s="60" t="s">
        <v>970</v>
      </c>
      <c r="AM276" s="66"/>
      <c r="AN276" s="66"/>
      <c r="AO276" s="57"/>
      <c r="AP276" s="18">
        <f t="shared" ca="1" si="26"/>
        <v>81</v>
      </c>
    </row>
    <row r="277" spans="1:42" ht="15" customHeight="1">
      <c r="A277" s="3">
        <v>464</v>
      </c>
      <c r="B277" s="58" t="s">
        <v>971</v>
      </c>
      <c r="C277" s="53" t="s">
        <v>972</v>
      </c>
      <c r="D277" s="3"/>
      <c r="E277" s="3">
        <v>50921</v>
      </c>
      <c r="F277" s="3">
        <f t="shared" si="29"/>
        <v>6</v>
      </c>
      <c r="G277" s="3"/>
      <c r="H277" s="3"/>
      <c r="I277" s="54">
        <v>1</v>
      </c>
      <c r="J277" s="64" t="s">
        <v>44</v>
      </c>
      <c r="K277" s="30" t="s">
        <v>45</v>
      </c>
      <c r="L277" s="30" t="s">
        <v>130</v>
      </c>
      <c r="M277" s="30" t="s">
        <v>59</v>
      </c>
      <c r="N277" s="30"/>
      <c r="O277" s="30" t="s">
        <v>68</v>
      </c>
      <c r="P277" s="30" t="s">
        <v>47</v>
      </c>
      <c r="Q277" s="30" t="s">
        <v>131</v>
      </c>
      <c r="R277" s="30"/>
      <c r="S277" s="30" t="s">
        <v>63</v>
      </c>
      <c r="T277" s="10" t="s">
        <v>70</v>
      </c>
      <c r="U277" s="12">
        <v>45397</v>
      </c>
      <c r="V277" s="13" t="str">
        <f t="shared" ca="1" si="28"/>
        <v>VENCIDA</v>
      </c>
      <c r="W277" s="14" t="s">
        <v>51</v>
      </c>
      <c r="X277" s="13">
        <v>45345</v>
      </c>
      <c r="Y277" s="13">
        <f t="shared" si="24"/>
        <v>45525</v>
      </c>
      <c r="Z277" s="17">
        <v>45580</v>
      </c>
      <c r="AA277" s="18">
        <f t="shared" ca="1" si="25"/>
        <v>103</v>
      </c>
      <c r="AB277" s="13">
        <v>45655</v>
      </c>
      <c r="AC277" s="13"/>
      <c r="AD277" s="30"/>
      <c r="AE277" s="30"/>
      <c r="AF277" s="59">
        <v>45286</v>
      </c>
      <c r="AG277" s="30"/>
      <c r="AH277" s="30"/>
      <c r="AI277" s="30">
        <v>2</v>
      </c>
      <c r="AJ277" s="30">
        <v>3</v>
      </c>
      <c r="AK277" s="30">
        <v>1</v>
      </c>
      <c r="AL277" s="60"/>
      <c r="AM277" s="84"/>
      <c r="AN277" s="84" t="s">
        <v>91</v>
      </c>
      <c r="AO277" s="66"/>
      <c r="AP277" s="18">
        <f t="shared" ca="1" si="26"/>
        <v>103</v>
      </c>
    </row>
    <row r="278" spans="1:42" ht="15" customHeight="1">
      <c r="A278" s="3">
        <v>468</v>
      </c>
      <c r="B278" s="58" t="s">
        <v>973</v>
      </c>
      <c r="C278" s="53" t="s">
        <v>974</v>
      </c>
      <c r="D278" s="63">
        <v>3</v>
      </c>
      <c r="E278" s="3">
        <v>43742</v>
      </c>
      <c r="F278" s="3">
        <f t="shared" si="29"/>
        <v>10</v>
      </c>
      <c r="G278" s="3"/>
      <c r="H278" s="3"/>
      <c r="I278" s="69">
        <v>2</v>
      </c>
      <c r="J278" s="64" t="s">
        <v>370</v>
      </c>
      <c r="K278" s="30" t="s">
        <v>103</v>
      </c>
      <c r="L278" s="30" t="s">
        <v>46</v>
      </c>
      <c r="M278" s="30" t="s">
        <v>44</v>
      </c>
      <c r="N278" s="30"/>
      <c r="O278" s="30"/>
      <c r="P278" s="30" t="s">
        <v>47</v>
      </c>
      <c r="Q278" s="30" t="s">
        <v>48</v>
      </c>
      <c r="R278" s="30"/>
      <c r="S278" s="30"/>
      <c r="T278" s="10" t="s">
        <v>49</v>
      </c>
      <c r="U278" s="12">
        <v>45400</v>
      </c>
      <c r="V278" s="13" t="str">
        <f t="shared" ca="1" si="28"/>
        <v>VENCIDA</v>
      </c>
      <c r="W278" s="14" t="s">
        <v>51</v>
      </c>
      <c r="X278" s="13">
        <v>45365</v>
      </c>
      <c r="Y278" s="65">
        <f t="shared" si="24"/>
        <v>45545</v>
      </c>
      <c r="Z278" s="17">
        <v>45590</v>
      </c>
      <c r="AA278" s="18">
        <f t="shared" ca="1" si="25"/>
        <v>123</v>
      </c>
      <c r="AB278" s="13">
        <v>45655</v>
      </c>
      <c r="AC278" s="13"/>
      <c r="AD278" s="62"/>
      <c r="AE278" s="62"/>
      <c r="AF278" s="59"/>
      <c r="AG278" s="30"/>
      <c r="AH278" s="30"/>
      <c r="AI278" s="30">
        <v>4</v>
      </c>
      <c r="AJ278" s="30">
        <v>3</v>
      </c>
      <c r="AK278" s="30">
        <v>3</v>
      </c>
      <c r="AL278" s="60" t="s">
        <v>975</v>
      </c>
      <c r="AM278" s="66"/>
      <c r="AN278" s="57" t="s">
        <v>976</v>
      </c>
      <c r="AO278" s="30"/>
      <c r="AP278" s="18">
        <f t="shared" ca="1" si="26"/>
        <v>123</v>
      </c>
    </row>
    <row r="279" spans="1:42" ht="15" customHeight="1">
      <c r="A279" s="22">
        <v>615</v>
      </c>
      <c r="B279" s="58" t="s">
        <v>977</v>
      </c>
      <c r="C279" s="53" t="s">
        <v>978</v>
      </c>
      <c r="D279" s="63">
        <v>3</v>
      </c>
      <c r="E279" s="3">
        <v>43743</v>
      </c>
      <c r="F279" s="3">
        <v>6</v>
      </c>
      <c r="G279" s="3"/>
      <c r="H279" s="3"/>
      <c r="I279" s="69">
        <v>2</v>
      </c>
      <c r="J279" s="64" t="s">
        <v>370</v>
      </c>
      <c r="K279" s="30" t="s">
        <v>45</v>
      </c>
      <c r="L279" s="30" t="s">
        <v>46</v>
      </c>
      <c r="M279" s="30" t="s">
        <v>44</v>
      </c>
      <c r="N279" s="30"/>
      <c r="O279" s="30"/>
      <c r="P279" s="30" t="s">
        <v>47</v>
      </c>
      <c r="Q279" s="30" t="s">
        <v>48</v>
      </c>
      <c r="R279" s="30"/>
      <c r="S279" s="30"/>
      <c r="T279" s="10" t="s">
        <v>49</v>
      </c>
      <c r="U279" s="12">
        <v>45400</v>
      </c>
      <c r="V279" s="13" t="str">
        <f t="shared" ca="1" si="28"/>
        <v>VENCIDA</v>
      </c>
      <c r="W279" s="14" t="s">
        <v>51</v>
      </c>
      <c r="X279" s="13">
        <v>45365</v>
      </c>
      <c r="Y279" s="65">
        <f t="shared" si="24"/>
        <v>45545</v>
      </c>
      <c r="Z279" s="17">
        <v>45590</v>
      </c>
      <c r="AA279" s="18">
        <f t="shared" ca="1" si="25"/>
        <v>123</v>
      </c>
      <c r="AB279" s="13">
        <v>45655</v>
      </c>
      <c r="AC279" s="13"/>
      <c r="AD279" s="30"/>
      <c r="AE279" s="30"/>
      <c r="AF279" s="59"/>
      <c r="AG279" s="30"/>
      <c r="AH279" s="30"/>
      <c r="AI279" s="30">
        <v>1</v>
      </c>
      <c r="AJ279" s="30">
        <v>1</v>
      </c>
      <c r="AK279" s="30">
        <v>1</v>
      </c>
      <c r="AL279" s="60"/>
      <c r="AM279" s="66"/>
      <c r="AN279" s="57" t="s">
        <v>979</v>
      </c>
      <c r="AO279" s="30"/>
      <c r="AP279" s="18">
        <f t="shared" ca="1" si="26"/>
        <v>123</v>
      </c>
    </row>
    <row r="280" spans="1:42" ht="15" customHeight="1">
      <c r="A280" s="22">
        <v>931</v>
      </c>
      <c r="B280" s="58" t="s">
        <v>980</v>
      </c>
      <c r="C280" s="53" t="s">
        <v>981</v>
      </c>
      <c r="D280" s="63">
        <v>3</v>
      </c>
      <c r="E280" s="3">
        <v>43741</v>
      </c>
      <c r="F280" s="3">
        <v>13</v>
      </c>
      <c r="G280" s="3"/>
      <c r="H280" s="3"/>
      <c r="I280" s="69">
        <v>2</v>
      </c>
      <c r="J280" s="64" t="s">
        <v>370</v>
      </c>
      <c r="K280" s="30" t="s">
        <v>45</v>
      </c>
      <c r="L280" s="30" t="s">
        <v>46</v>
      </c>
      <c r="M280" s="30" t="s">
        <v>44</v>
      </c>
      <c r="N280" s="30"/>
      <c r="O280" s="30"/>
      <c r="P280" s="30" t="s">
        <v>47</v>
      </c>
      <c r="Q280" s="30" t="s">
        <v>48</v>
      </c>
      <c r="R280" s="30"/>
      <c r="S280" s="30"/>
      <c r="T280" s="10" t="s">
        <v>49</v>
      </c>
      <c r="U280" s="12">
        <v>45400</v>
      </c>
      <c r="V280" s="13" t="str">
        <f t="shared" ca="1" si="28"/>
        <v>VENCIDA</v>
      </c>
      <c r="W280" s="14" t="s">
        <v>51</v>
      </c>
      <c r="X280" s="13">
        <v>45365</v>
      </c>
      <c r="Y280" s="65">
        <f t="shared" si="24"/>
        <v>45545</v>
      </c>
      <c r="Z280" s="17">
        <v>45590</v>
      </c>
      <c r="AA280" s="18">
        <f t="shared" ca="1" si="25"/>
        <v>123</v>
      </c>
      <c r="AB280" s="13">
        <v>45657</v>
      </c>
      <c r="AC280" s="13"/>
      <c r="AD280" s="62"/>
      <c r="AE280" s="62"/>
      <c r="AF280" s="59"/>
      <c r="AG280" s="30"/>
      <c r="AH280" s="30"/>
      <c r="AI280" s="30"/>
      <c r="AJ280" s="30">
        <v>3</v>
      </c>
      <c r="AK280" s="30"/>
      <c r="AL280" s="60" t="s">
        <v>982</v>
      </c>
      <c r="AM280" s="66"/>
      <c r="AN280" s="57" t="s">
        <v>976</v>
      </c>
      <c r="AO280" s="30"/>
      <c r="AP280" s="18">
        <f t="shared" ca="1" si="26"/>
        <v>123</v>
      </c>
    </row>
    <row r="281" spans="1:42" ht="15" customHeight="1">
      <c r="A281" s="22">
        <v>465</v>
      </c>
      <c r="B281" s="58" t="s">
        <v>983</v>
      </c>
      <c r="C281" s="53" t="s">
        <v>984</v>
      </c>
      <c r="D281" s="63">
        <v>3</v>
      </c>
      <c r="E281" s="3">
        <v>43743</v>
      </c>
      <c r="F281" s="3">
        <f t="shared" ref="F281:F282" si="30">SUM(AG281:AK281)</f>
        <v>5</v>
      </c>
      <c r="G281" s="3"/>
      <c r="H281" s="3"/>
      <c r="I281" s="54">
        <v>2</v>
      </c>
      <c r="J281" s="64" t="s">
        <v>370</v>
      </c>
      <c r="K281" s="30" t="s">
        <v>103</v>
      </c>
      <c r="L281" s="30" t="s">
        <v>46</v>
      </c>
      <c r="M281" s="30" t="s">
        <v>44</v>
      </c>
      <c r="N281" s="30"/>
      <c r="O281" s="30"/>
      <c r="P281" s="30" t="s">
        <v>47</v>
      </c>
      <c r="Q281" s="30" t="s">
        <v>48</v>
      </c>
      <c r="R281" s="30"/>
      <c r="S281" s="30"/>
      <c r="T281" s="10" t="s">
        <v>49</v>
      </c>
      <c r="U281" s="12">
        <v>45400</v>
      </c>
      <c r="V281" s="13" t="str">
        <f t="shared" ca="1" si="28"/>
        <v>VENCIDA</v>
      </c>
      <c r="W281" s="14" t="s">
        <v>51</v>
      </c>
      <c r="X281" s="13">
        <v>45365</v>
      </c>
      <c r="Y281" s="65">
        <f t="shared" si="24"/>
        <v>45545</v>
      </c>
      <c r="Z281" s="17">
        <v>45590</v>
      </c>
      <c r="AA281" s="18">
        <f t="shared" ca="1" si="25"/>
        <v>123</v>
      </c>
      <c r="AB281" s="13">
        <v>45655</v>
      </c>
      <c r="AC281" s="13"/>
      <c r="AD281" s="13"/>
      <c r="AE281" s="13"/>
      <c r="AF281" s="59"/>
      <c r="AG281" s="30"/>
      <c r="AH281" s="30"/>
      <c r="AI281" s="30">
        <v>2</v>
      </c>
      <c r="AJ281" s="30">
        <v>1</v>
      </c>
      <c r="AK281" s="30">
        <v>2</v>
      </c>
      <c r="AL281" s="60" t="s">
        <v>985</v>
      </c>
      <c r="AM281" s="66"/>
      <c r="AN281" s="57" t="s">
        <v>976</v>
      </c>
      <c r="AO281" s="30"/>
      <c r="AP281" s="18">
        <f t="shared" ca="1" si="26"/>
        <v>123</v>
      </c>
    </row>
    <row r="282" spans="1:42" ht="15" customHeight="1">
      <c r="A282" s="22">
        <v>466</v>
      </c>
      <c r="B282" s="58" t="s">
        <v>986</v>
      </c>
      <c r="C282" s="53" t="s">
        <v>987</v>
      </c>
      <c r="D282" s="63">
        <v>3</v>
      </c>
      <c r="E282" s="3">
        <v>12684</v>
      </c>
      <c r="F282" s="3">
        <f t="shared" si="30"/>
        <v>3</v>
      </c>
      <c r="G282" s="3"/>
      <c r="H282" s="3"/>
      <c r="I282" s="54">
        <v>2</v>
      </c>
      <c r="J282" s="64" t="s">
        <v>44</v>
      </c>
      <c r="K282" s="30" t="s">
        <v>45</v>
      </c>
      <c r="L282" s="30" t="s">
        <v>46</v>
      </c>
      <c r="M282" s="30" t="s">
        <v>44</v>
      </c>
      <c r="N282" s="30"/>
      <c r="O282" s="30"/>
      <c r="P282" s="30" t="s">
        <v>47</v>
      </c>
      <c r="Q282" s="30" t="s">
        <v>48</v>
      </c>
      <c r="R282" s="30"/>
      <c r="S282" s="30"/>
      <c r="T282" s="10" t="s">
        <v>49</v>
      </c>
      <c r="U282" s="12">
        <v>45400</v>
      </c>
      <c r="V282" s="13" t="str">
        <f t="shared" ca="1" si="28"/>
        <v>VENCIDA</v>
      </c>
      <c r="W282" s="14" t="s">
        <v>51</v>
      </c>
      <c r="X282" s="13">
        <v>45365</v>
      </c>
      <c r="Y282" s="65">
        <f t="shared" si="24"/>
        <v>45545</v>
      </c>
      <c r="Z282" s="17">
        <v>45590</v>
      </c>
      <c r="AA282" s="18">
        <f t="shared" ca="1" si="25"/>
        <v>123</v>
      </c>
      <c r="AB282" s="13">
        <v>45655</v>
      </c>
      <c r="AC282" s="13"/>
      <c r="AD282" s="62"/>
      <c r="AE282" s="62"/>
      <c r="AF282" s="62"/>
      <c r="AG282" s="30"/>
      <c r="AH282" s="30"/>
      <c r="AI282" s="30">
        <v>1</v>
      </c>
      <c r="AJ282" s="30">
        <v>1</v>
      </c>
      <c r="AK282" s="30">
        <v>1</v>
      </c>
      <c r="AL282" s="60"/>
      <c r="AM282" s="66"/>
      <c r="AN282" s="66"/>
      <c r="AO282" s="30"/>
      <c r="AP282" s="18">
        <f t="shared" ca="1" si="26"/>
        <v>123</v>
      </c>
    </row>
    <row r="283" spans="1:42" ht="15" customHeight="1">
      <c r="A283" s="22">
        <v>467</v>
      </c>
      <c r="B283" s="58" t="s">
        <v>988</v>
      </c>
      <c r="C283" s="81" t="s">
        <v>989</v>
      </c>
      <c r="D283" s="63">
        <v>3</v>
      </c>
      <c r="E283" s="3">
        <v>50427</v>
      </c>
      <c r="F283" s="3">
        <v>6</v>
      </c>
      <c r="G283" s="3"/>
      <c r="H283" s="3"/>
      <c r="I283" s="69">
        <v>2</v>
      </c>
      <c r="J283" s="64" t="s">
        <v>370</v>
      </c>
      <c r="K283" s="30" t="s">
        <v>103</v>
      </c>
      <c r="L283" s="30" t="s">
        <v>46</v>
      </c>
      <c r="M283" s="30" t="s">
        <v>44</v>
      </c>
      <c r="N283" s="30"/>
      <c r="O283" s="30"/>
      <c r="P283" s="30" t="s">
        <v>47</v>
      </c>
      <c r="Q283" s="30" t="s">
        <v>48</v>
      </c>
      <c r="R283" s="30"/>
      <c r="S283" s="30"/>
      <c r="T283" s="10" t="s">
        <v>49</v>
      </c>
      <c r="U283" s="12">
        <v>45400</v>
      </c>
      <c r="V283" s="13" t="str">
        <f t="shared" ca="1" si="28"/>
        <v>VENCIDA</v>
      </c>
      <c r="W283" s="14" t="s">
        <v>51</v>
      </c>
      <c r="X283" s="13">
        <v>45365</v>
      </c>
      <c r="Y283" s="65">
        <f t="shared" si="24"/>
        <v>45545</v>
      </c>
      <c r="Z283" s="17">
        <v>45590</v>
      </c>
      <c r="AA283" s="18">
        <f t="shared" ca="1" si="25"/>
        <v>123</v>
      </c>
      <c r="AB283" s="13">
        <v>45655</v>
      </c>
      <c r="AC283" s="13"/>
      <c r="AD283" s="30"/>
      <c r="AE283" s="30"/>
      <c r="AF283" s="30"/>
      <c r="AG283" s="30"/>
      <c r="AH283" s="30"/>
      <c r="AI283" s="30">
        <v>1</v>
      </c>
      <c r="AJ283" s="30">
        <v>3</v>
      </c>
      <c r="AK283" s="30">
        <v>1</v>
      </c>
      <c r="AL283" s="60"/>
      <c r="AM283" s="57"/>
      <c r="AN283" s="57" t="s">
        <v>990</v>
      </c>
      <c r="AO283" s="57"/>
      <c r="AP283" s="18">
        <f t="shared" ca="1" si="26"/>
        <v>123</v>
      </c>
    </row>
    <row r="284" spans="1:42" ht="15" customHeight="1">
      <c r="A284" s="22">
        <v>469</v>
      </c>
      <c r="B284" s="58" t="s">
        <v>991</v>
      </c>
      <c r="C284" s="53" t="s">
        <v>992</v>
      </c>
      <c r="D284" s="63">
        <v>3</v>
      </c>
      <c r="E284" s="3">
        <v>43743</v>
      </c>
      <c r="F284" s="3">
        <f t="shared" ref="F284:F311" si="31">SUM(AG284:AK284)</f>
        <v>16</v>
      </c>
      <c r="G284" s="3"/>
      <c r="H284" s="3"/>
      <c r="I284" s="54">
        <v>2</v>
      </c>
      <c r="J284" s="64" t="s">
        <v>370</v>
      </c>
      <c r="K284" s="30" t="s">
        <v>103</v>
      </c>
      <c r="L284" s="30" t="s">
        <v>46</v>
      </c>
      <c r="M284" s="30" t="s">
        <v>44</v>
      </c>
      <c r="N284" s="30"/>
      <c r="O284" s="30"/>
      <c r="P284" s="30" t="s">
        <v>47</v>
      </c>
      <c r="Q284" s="30" t="s">
        <v>48</v>
      </c>
      <c r="R284" s="30"/>
      <c r="S284" s="10"/>
      <c r="T284" s="30" t="s">
        <v>49</v>
      </c>
      <c r="U284" s="15">
        <v>45400</v>
      </c>
      <c r="V284" s="13" t="str">
        <f t="shared" ca="1" si="28"/>
        <v>VENCIDA</v>
      </c>
      <c r="W284" s="14" t="s">
        <v>51</v>
      </c>
      <c r="X284" s="13">
        <v>45365</v>
      </c>
      <c r="Y284" s="65">
        <f t="shared" si="24"/>
        <v>45545</v>
      </c>
      <c r="Z284" s="17">
        <v>45590</v>
      </c>
      <c r="AA284" s="18">
        <f t="shared" ca="1" si="25"/>
        <v>123</v>
      </c>
      <c r="AB284" s="13">
        <v>45655</v>
      </c>
      <c r="AC284" s="13"/>
      <c r="AD284" s="62"/>
      <c r="AE284" s="62"/>
      <c r="AF284" s="25"/>
      <c r="AG284" s="30"/>
      <c r="AH284" s="30"/>
      <c r="AI284" s="30">
        <v>6</v>
      </c>
      <c r="AJ284" s="30">
        <v>5</v>
      </c>
      <c r="AK284" s="30">
        <v>5</v>
      </c>
      <c r="AL284" s="60" t="s">
        <v>993</v>
      </c>
      <c r="AM284" s="66"/>
      <c r="AN284" s="57" t="s">
        <v>976</v>
      </c>
      <c r="AO284" s="57"/>
      <c r="AP284" s="18">
        <f t="shared" ca="1" si="26"/>
        <v>123</v>
      </c>
    </row>
    <row r="285" spans="1:42" ht="15" customHeight="1">
      <c r="A285" s="3">
        <v>470</v>
      </c>
      <c r="B285" s="58" t="s">
        <v>994</v>
      </c>
      <c r="C285" s="53" t="s">
        <v>995</v>
      </c>
      <c r="D285" s="3"/>
      <c r="E285" s="3">
        <v>43281</v>
      </c>
      <c r="F285" s="3">
        <f t="shared" si="31"/>
        <v>1</v>
      </c>
      <c r="G285" s="3"/>
      <c r="H285" s="3"/>
      <c r="I285" s="54">
        <v>3</v>
      </c>
      <c r="J285" s="67" t="s">
        <v>59</v>
      </c>
      <c r="K285" s="30" t="s">
        <v>45</v>
      </c>
      <c r="L285" s="30" t="s">
        <v>152</v>
      </c>
      <c r="M285" s="30" t="s">
        <v>59</v>
      </c>
      <c r="N285" s="30"/>
      <c r="O285" s="30" t="s">
        <v>68</v>
      </c>
      <c r="P285" s="30" t="s">
        <v>47</v>
      </c>
      <c r="Q285" s="30" t="s">
        <v>153</v>
      </c>
      <c r="R285" s="30"/>
      <c r="S285" s="10" t="s">
        <v>59</v>
      </c>
      <c r="T285" s="30" t="s">
        <v>64</v>
      </c>
      <c r="U285" s="15">
        <v>45397</v>
      </c>
      <c r="V285" s="13" t="str">
        <f t="shared" ca="1" si="28"/>
        <v>VENCIDA</v>
      </c>
      <c r="W285" s="14" t="s">
        <v>51</v>
      </c>
      <c r="X285" s="13">
        <v>45323</v>
      </c>
      <c r="Y285" s="13">
        <f t="shared" si="24"/>
        <v>45503</v>
      </c>
      <c r="Z285" s="17">
        <v>45576</v>
      </c>
      <c r="AA285" s="18">
        <f t="shared" ca="1" si="25"/>
        <v>81</v>
      </c>
      <c r="AB285" s="13">
        <v>45655</v>
      </c>
      <c r="AC285" s="13"/>
      <c r="AD285" s="30"/>
      <c r="AE285" s="30"/>
      <c r="AF285" s="25">
        <v>45391</v>
      </c>
      <c r="AG285" s="30"/>
      <c r="AH285" s="30"/>
      <c r="AI285" s="30"/>
      <c r="AJ285" s="30"/>
      <c r="AK285" s="30">
        <v>1</v>
      </c>
      <c r="AL285" s="60" t="s">
        <v>970</v>
      </c>
      <c r="AM285" s="66"/>
      <c r="AN285" s="66"/>
      <c r="AO285" s="66"/>
      <c r="AP285" s="18">
        <f t="shared" ca="1" si="26"/>
        <v>81</v>
      </c>
    </row>
    <row r="286" spans="1:42" ht="15" customHeight="1">
      <c r="A286" s="22">
        <v>471</v>
      </c>
      <c r="B286" s="58" t="s">
        <v>996</v>
      </c>
      <c r="C286" s="53" t="s">
        <v>997</v>
      </c>
      <c r="D286" s="58"/>
      <c r="E286" s="3">
        <v>157</v>
      </c>
      <c r="F286" s="3">
        <f t="shared" si="31"/>
        <v>1</v>
      </c>
      <c r="G286" s="3"/>
      <c r="H286" s="3"/>
      <c r="I286" s="54">
        <v>2</v>
      </c>
      <c r="J286" s="67" t="s">
        <v>59</v>
      </c>
      <c r="K286" s="30" t="s">
        <v>151</v>
      </c>
      <c r="L286" s="30" t="s">
        <v>152</v>
      </c>
      <c r="M286" s="30" t="s">
        <v>59</v>
      </c>
      <c r="N286" s="30"/>
      <c r="O286" s="30" t="s">
        <v>68</v>
      </c>
      <c r="P286" s="30" t="s">
        <v>47</v>
      </c>
      <c r="Q286" s="30" t="s">
        <v>153</v>
      </c>
      <c r="R286" s="30"/>
      <c r="S286" s="30" t="s">
        <v>59</v>
      </c>
      <c r="T286" s="30" t="s">
        <v>64</v>
      </c>
      <c r="U286" s="13">
        <v>45397</v>
      </c>
      <c r="V286" s="13" t="str">
        <f t="shared" ca="1" si="28"/>
        <v>VENCIDA</v>
      </c>
      <c r="W286" s="14" t="s">
        <v>51</v>
      </c>
      <c r="X286" s="13">
        <v>45323</v>
      </c>
      <c r="Y286" s="13">
        <f t="shared" si="24"/>
        <v>45503</v>
      </c>
      <c r="Z286" s="17">
        <v>45576</v>
      </c>
      <c r="AA286" s="18">
        <f t="shared" ca="1" si="25"/>
        <v>81</v>
      </c>
      <c r="AB286" s="13">
        <v>45655</v>
      </c>
      <c r="AC286" s="13"/>
      <c r="AD286" s="30"/>
      <c r="AE286" s="30"/>
      <c r="AF286" s="59">
        <v>45391</v>
      </c>
      <c r="AG286" s="30"/>
      <c r="AH286" s="30"/>
      <c r="AI286" s="30"/>
      <c r="AJ286" s="30"/>
      <c r="AK286" s="30">
        <v>1</v>
      </c>
      <c r="AL286" s="60" t="s">
        <v>998</v>
      </c>
      <c r="AM286" s="66"/>
      <c r="AN286" s="66"/>
      <c r="AO286" s="57"/>
      <c r="AP286" s="18">
        <f t="shared" ca="1" si="26"/>
        <v>81</v>
      </c>
    </row>
    <row r="287" spans="1:42" ht="15" customHeight="1">
      <c r="A287" s="3">
        <v>1412</v>
      </c>
      <c r="B287" s="58" t="s">
        <v>999</v>
      </c>
      <c r="C287" s="53" t="s">
        <v>1000</v>
      </c>
      <c r="D287" s="63">
        <v>3</v>
      </c>
      <c r="E287" s="3">
        <v>48756</v>
      </c>
      <c r="F287" s="3">
        <f t="shared" si="31"/>
        <v>12</v>
      </c>
      <c r="G287" s="3">
        <v>10</v>
      </c>
      <c r="H287" s="3" t="s">
        <v>470</v>
      </c>
      <c r="I287" s="54">
        <v>3</v>
      </c>
      <c r="J287" s="64" t="s">
        <v>370</v>
      </c>
      <c r="K287" s="30" t="s">
        <v>103</v>
      </c>
      <c r="L287" s="30" t="s">
        <v>46</v>
      </c>
      <c r="M287" s="30" t="s">
        <v>81</v>
      </c>
      <c r="N287" s="30" t="s">
        <v>81</v>
      </c>
      <c r="O287" s="30" t="s">
        <v>68</v>
      </c>
      <c r="P287" s="30" t="s">
        <v>47</v>
      </c>
      <c r="Q287" s="30" t="s">
        <v>136</v>
      </c>
      <c r="R287" s="30"/>
      <c r="S287" s="30" t="s">
        <v>137</v>
      </c>
      <c r="T287" s="30" t="s">
        <v>84</v>
      </c>
      <c r="U287" s="13"/>
      <c r="V287" s="13" t="str">
        <f t="shared" ca="1" si="28"/>
        <v>CONCLUÍDO</v>
      </c>
      <c r="W287" s="32" t="s">
        <v>106</v>
      </c>
      <c r="X287" s="13">
        <v>45005</v>
      </c>
      <c r="Y287" s="13">
        <f t="shared" si="24"/>
        <v>45185</v>
      </c>
      <c r="Z287" s="17">
        <v>45596</v>
      </c>
      <c r="AA287" s="18" t="str">
        <f t="shared" ca="1" si="25"/>
        <v>CONCLUÍDO</v>
      </c>
      <c r="AB287" s="13">
        <v>45655</v>
      </c>
      <c r="AC287" s="13">
        <v>45596</v>
      </c>
      <c r="AD287" s="62" t="s">
        <v>138</v>
      </c>
      <c r="AE287" s="62">
        <v>20</v>
      </c>
      <c r="AF287" s="59">
        <v>45299</v>
      </c>
      <c r="AG287" s="30"/>
      <c r="AH287" s="30"/>
      <c r="AI287" s="30">
        <v>12</v>
      </c>
      <c r="AJ287" s="30"/>
      <c r="AK287" s="30"/>
      <c r="AL287" s="60" t="s">
        <v>1001</v>
      </c>
      <c r="AM287" s="57" t="s">
        <v>1002</v>
      </c>
      <c r="AN287" s="57" t="s">
        <v>1003</v>
      </c>
      <c r="AO287" s="30"/>
      <c r="AP287" s="30" t="str">
        <f t="shared" ca="1" si="26"/>
        <v/>
      </c>
    </row>
    <row r="288" spans="1:42" ht="15" customHeight="1">
      <c r="A288" s="22">
        <v>472</v>
      </c>
      <c r="B288" s="58" t="s">
        <v>1004</v>
      </c>
      <c r="C288" s="53" t="s">
        <v>1000</v>
      </c>
      <c r="D288" s="63">
        <v>3</v>
      </c>
      <c r="E288" s="3">
        <v>48757</v>
      </c>
      <c r="F288" s="3">
        <f t="shared" si="31"/>
        <v>12</v>
      </c>
      <c r="G288" s="3">
        <v>4</v>
      </c>
      <c r="H288" s="3" t="s">
        <v>470</v>
      </c>
      <c r="I288" s="54">
        <v>3</v>
      </c>
      <c r="J288" s="55" t="s">
        <v>78</v>
      </c>
      <c r="K288" s="30" t="s">
        <v>103</v>
      </c>
      <c r="L288" s="30" t="s">
        <v>46</v>
      </c>
      <c r="M288" s="30" t="s">
        <v>81</v>
      </c>
      <c r="N288" s="30" t="s">
        <v>81</v>
      </c>
      <c r="O288" s="30" t="s">
        <v>68</v>
      </c>
      <c r="P288" s="30" t="s">
        <v>47</v>
      </c>
      <c r="Q288" s="30" t="s">
        <v>136</v>
      </c>
      <c r="R288" s="30"/>
      <c r="S288" s="30" t="s">
        <v>137</v>
      </c>
      <c r="T288" s="30" t="s">
        <v>84</v>
      </c>
      <c r="U288" s="13"/>
      <c r="V288" s="13" t="str">
        <f t="shared" ca="1" si="28"/>
        <v>CONCLUÍDO</v>
      </c>
      <c r="W288" s="32" t="s">
        <v>106</v>
      </c>
      <c r="X288" s="13">
        <v>45005</v>
      </c>
      <c r="Y288" s="13">
        <f t="shared" si="24"/>
        <v>45185</v>
      </c>
      <c r="Z288" s="17">
        <v>45596</v>
      </c>
      <c r="AA288" s="18" t="str">
        <f t="shared" ca="1" si="25"/>
        <v>CONCLUÍDO</v>
      </c>
      <c r="AB288" s="13">
        <v>45655</v>
      </c>
      <c r="AC288" s="13">
        <v>45596</v>
      </c>
      <c r="AD288" s="62" t="s">
        <v>138</v>
      </c>
      <c r="AE288" s="62">
        <v>20</v>
      </c>
      <c r="AF288" s="59">
        <v>45314</v>
      </c>
      <c r="AG288" s="30"/>
      <c r="AH288" s="30"/>
      <c r="AI288" s="30"/>
      <c r="AJ288" s="30"/>
      <c r="AK288" s="30">
        <v>12</v>
      </c>
      <c r="AL288" s="60" t="s">
        <v>1005</v>
      </c>
      <c r="AM288" s="57" t="s">
        <v>1006</v>
      </c>
      <c r="AN288" s="57" t="s">
        <v>1003</v>
      </c>
      <c r="AO288" s="30"/>
      <c r="AP288" s="30" t="str">
        <f t="shared" ca="1" si="26"/>
        <v/>
      </c>
    </row>
    <row r="289" spans="1:42" ht="15" customHeight="1">
      <c r="A289" s="22">
        <v>473</v>
      </c>
      <c r="B289" s="58" t="s">
        <v>1007</v>
      </c>
      <c r="C289" s="53" t="s">
        <v>1008</v>
      </c>
      <c r="D289" s="63">
        <v>3</v>
      </c>
      <c r="E289" s="117">
        <v>2785</v>
      </c>
      <c r="F289" s="3">
        <f t="shared" si="31"/>
        <v>6</v>
      </c>
      <c r="G289" s="3"/>
      <c r="H289" s="3"/>
      <c r="I289" s="54">
        <v>3</v>
      </c>
      <c r="J289" s="64" t="s">
        <v>370</v>
      </c>
      <c r="K289" s="30" t="s">
        <v>103</v>
      </c>
      <c r="L289" s="30" t="s">
        <v>46</v>
      </c>
      <c r="M289" s="30" t="s">
        <v>81</v>
      </c>
      <c r="N289" s="30" t="s">
        <v>81</v>
      </c>
      <c r="O289" s="30" t="s">
        <v>68</v>
      </c>
      <c r="P289" s="30" t="s">
        <v>47</v>
      </c>
      <c r="Q289" s="30" t="s">
        <v>136</v>
      </c>
      <c r="R289" s="30"/>
      <c r="S289" s="30" t="s">
        <v>137</v>
      </c>
      <c r="T289" s="30" t="s">
        <v>84</v>
      </c>
      <c r="U289" s="13"/>
      <c r="V289" s="13" t="str">
        <f t="shared" ca="1" si="28"/>
        <v>CONCLUÍDO</v>
      </c>
      <c r="W289" s="32" t="s">
        <v>106</v>
      </c>
      <c r="X289" s="13">
        <v>45005</v>
      </c>
      <c r="Y289" s="13">
        <f t="shared" si="24"/>
        <v>45185</v>
      </c>
      <c r="Z289" s="17">
        <v>45596</v>
      </c>
      <c r="AA289" s="18" t="str">
        <f t="shared" ca="1" si="25"/>
        <v>CONCLUÍDO</v>
      </c>
      <c r="AB289" s="13">
        <v>45655</v>
      </c>
      <c r="AC289" s="13">
        <v>45596</v>
      </c>
      <c r="AD289" s="62" t="s">
        <v>138</v>
      </c>
      <c r="AE289" s="30">
        <v>20</v>
      </c>
      <c r="AF289" s="59">
        <v>45299</v>
      </c>
      <c r="AG289" s="30"/>
      <c r="AH289" s="30"/>
      <c r="AI289" s="30">
        <v>2</v>
      </c>
      <c r="AJ289" s="30">
        <v>2</v>
      </c>
      <c r="AK289" s="30">
        <v>2</v>
      </c>
      <c r="AL289" s="60" t="s">
        <v>1009</v>
      </c>
      <c r="AM289" s="57" t="s">
        <v>1010</v>
      </c>
      <c r="AN289" s="57" t="s">
        <v>1011</v>
      </c>
      <c r="AO289" s="57"/>
      <c r="AP289" s="30" t="str">
        <f t="shared" ca="1" si="26"/>
        <v/>
      </c>
    </row>
    <row r="290" spans="1:42" ht="15" customHeight="1">
      <c r="A290" s="22">
        <v>934</v>
      </c>
      <c r="B290" s="58" t="s">
        <v>1012</v>
      </c>
      <c r="C290" s="81" t="s">
        <v>1013</v>
      </c>
      <c r="D290" s="63">
        <v>3</v>
      </c>
      <c r="E290" s="3">
        <v>27858</v>
      </c>
      <c r="F290" s="3">
        <f t="shared" si="31"/>
        <v>4</v>
      </c>
      <c r="G290" s="3">
        <v>17</v>
      </c>
      <c r="H290" s="3" t="s">
        <v>1014</v>
      </c>
      <c r="I290" s="54">
        <v>3</v>
      </c>
      <c r="J290" s="64" t="s">
        <v>370</v>
      </c>
      <c r="K290" s="30" t="s">
        <v>103</v>
      </c>
      <c r="L290" s="30" t="s">
        <v>46</v>
      </c>
      <c r="M290" s="30" t="s">
        <v>81</v>
      </c>
      <c r="N290" s="30" t="s">
        <v>81</v>
      </c>
      <c r="O290" s="30" t="s">
        <v>68</v>
      </c>
      <c r="P290" s="30" t="s">
        <v>47</v>
      </c>
      <c r="Q290" s="30" t="s">
        <v>136</v>
      </c>
      <c r="R290" s="30"/>
      <c r="S290" s="30" t="s">
        <v>137</v>
      </c>
      <c r="T290" s="30" t="s">
        <v>84</v>
      </c>
      <c r="U290" s="15"/>
      <c r="V290" s="13" t="str">
        <f t="shared" ca="1" si="28"/>
        <v>CONCLUÍDO</v>
      </c>
      <c r="W290" s="32" t="s">
        <v>106</v>
      </c>
      <c r="X290" s="15">
        <v>45005</v>
      </c>
      <c r="Y290" s="12">
        <f t="shared" si="24"/>
        <v>45185</v>
      </c>
      <c r="Z290" s="17">
        <v>45596</v>
      </c>
      <c r="AA290" s="18" t="str">
        <f t="shared" ca="1" si="25"/>
        <v>CONCLUÍDO</v>
      </c>
      <c r="AB290" s="13">
        <v>45657</v>
      </c>
      <c r="AC290" s="13">
        <v>45596</v>
      </c>
      <c r="AD290" s="62" t="s">
        <v>138</v>
      </c>
      <c r="AE290" s="62">
        <v>20</v>
      </c>
      <c r="AF290" s="59">
        <v>45299</v>
      </c>
      <c r="AG290" s="30"/>
      <c r="AH290" s="30"/>
      <c r="AI290" s="30"/>
      <c r="AJ290" s="30">
        <v>4</v>
      </c>
      <c r="AK290" s="30"/>
      <c r="AL290" s="60" t="s">
        <v>1015</v>
      </c>
      <c r="AM290" s="57" t="s">
        <v>1016</v>
      </c>
      <c r="AN290" s="66"/>
      <c r="AO290" s="30"/>
      <c r="AP290" s="30" t="str">
        <f t="shared" ca="1" si="26"/>
        <v/>
      </c>
    </row>
    <row r="291" spans="1:42" ht="15" customHeight="1">
      <c r="A291" s="22">
        <v>474</v>
      </c>
      <c r="B291" s="58" t="s">
        <v>1017</v>
      </c>
      <c r="C291" s="53" t="s">
        <v>1018</v>
      </c>
      <c r="D291" s="3"/>
      <c r="E291" s="3">
        <v>47875</v>
      </c>
      <c r="F291" s="3">
        <f t="shared" si="31"/>
        <v>15</v>
      </c>
      <c r="G291" s="3"/>
      <c r="H291" s="3"/>
      <c r="I291" s="54">
        <v>1</v>
      </c>
      <c r="J291" s="67" t="s">
        <v>59</v>
      </c>
      <c r="K291" s="30" t="s">
        <v>45</v>
      </c>
      <c r="L291" s="30" t="s">
        <v>130</v>
      </c>
      <c r="M291" s="30" t="s">
        <v>59</v>
      </c>
      <c r="N291" s="30"/>
      <c r="O291" s="30" t="s">
        <v>68</v>
      </c>
      <c r="P291" s="30" t="s">
        <v>47</v>
      </c>
      <c r="Q291" s="30" t="s">
        <v>131</v>
      </c>
      <c r="R291" s="30"/>
      <c r="S291" s="10" t="s">
        <v>63</v>
      </c>
      <c r="T291" s="30" t="s">
        <v>70</v>
      </c>
      <c r="U291" s="15">
        <v>45397</v>
      </c>
      <c r="V291" s="13" t="str">
        <f t="shared" ca="1" si="28"/>
        <v>VENCIDA</v>
      </c>
      <c r="W291" s="14" t="s">
        <v>51</v>
      </c>
      <c r="X291" s="13">
        <v>45345</v>
      </c>
      <c r="Y291" s="13">
        <f t="shared" si="24"/>
        <v>45525</v>
      </c>
      <c r="Z291" s="17">
        <v>45580</v>
      </c>
      <c r="AA291" s="18">
        <f t="shared" ca="1" si="25"/>
        <v>103</v>
      </c>
      <c r="AB291" s="13">
        <v>45655</v>
      </c>
      <c r="AC291" s="13"/>
      <c r="AD291" s="13"/>
      <c r="AE291" s="13"/>
      <c r="AF291" s="25">
        <v>45286</v>
      </c>
      <c r="AG291" s="30"/>
      <c r="AH291" s="30"/>
      <c r="AI291" s="30">
        <v>5</v>
      </c>
      <c r="AJ291" s="30"/>
      <c r="AK291" s="30">
        <v>10</v>
      </c>
      <c r="AL291" s="60" t="s">
        <v>1019</v>
      </c>
      <c r="AM291" s="66"/>
      <c r="AN291" s="66"/>
      <c r="AO291" s="30"/>
      <c r="AP291" s="18">
        <f t="shared" ca="1" si="26"/>
        <v>103</v>
      </c>
    </row>
    <row r="292" spans="1:42" ht="15" customHeight="1">
      <c r="A292" s="22">
        <v>476</v>
      </c>
      <c r="B292" s="58" t="s">
        <v>1020</v>
      </c>
      <c r="C292" s="53" t="s">
        <v>1021</v>
      </c>
      <c r="D292" s="3"/>
      <c r="E292" s="3">
        <v>32125</v>
      </c>
      <c r="F292" s="3">
        <f t="shared" si="31"/>
        <v>12</v>
      </c>
      <c r="G292" s="3"/>
      <c r="H292" s="3"/>
      <c r="I292" s="54">
        <v>2</v>
      </c>
      <c r="J292" s="67" t="s">
        <v>59</v>
      </c>
      <c r="K292" s="30" t="s">
        <v>151</v>
      </c>
      <c r="L292" s="30" t="s">
        <v>152</v>
      </c>
      <c r="M292" s="30" t="s">
        <v>59</v>
      </c>
      <c r="N292" s="30"/>
      <c r="O292" s="30" t="s">
        <v>68</v>
      </c>
      <c r="P292" s="30" t="s">
        <v>47</v>
      </c>
      <c r="Q292" s="30" t="s">
        <v>153</v>
      </c>
      <c r="R292" s="30"/>
      <c r="S292" s="30" t="s">
        <v>59</v>
      </c>
      <c r="T292" s="30" t="s">
        <v>64</v>
      </c>
      <c r="U292" s="13">
        <v>45397</v>
      </c>
      <c r="V292" s="13" t="str">
        <f t="shared" ca="1" si="28"/>
        <v>VENCIDA</v>
      </c>
      <c r="W292" s="14" t="s">
        <v>51</v>
      </c>
      <c r="X292" s="13">
        <v>45323</v>
      </c>
      <c r="Y292" s="13">
        <f t="shared" si="24"/>
        <v>45503</v>
      </c>
      <c r="Z292" s="17">
        <v>45576</v>
      </c>
      <c r="AA292" s="18">
        <f t="shared" ca="1" si="25"/>
        <v>81</v>
      </c>
      <c r="AB292" s="13">
        <v>45655</v>
      </c>
      <c r="AC292" s="13"/>
      <c r="AD292" s="30"/>
      <c r="AE292" s="30"/>
      <c r="AF292" s="59">
        <v>45391</v>
      </c>
      <c r="AG292" s="30"/>
      <c r="AH292" s="30"/>
      <c r="AI292" s="30">
        <v>6</v>
      </c>
      <c r="AJ292" s="30">
        <v>4</v>
      </c>
      <c r="AK292" s="30">
        <v>2</v>
      </c>
      <c r="AL292" s="60" t="s">
        <v>1022</v>
      </c>
      <c r="AM292" s="66"/>
      <c r="AN292" s="66"/>
      <c r="AO292" s="30"/>
      <c r="AP292" s="18">
        <f t="shared" ca="1" si="26"/>
        <v>81</v>
      </c>
    </row>
    <row r="293" spans="1:42" ht="15" customHeight="1">
      <c r="A293" s="22">
        <v>1110</v>
      </c>
      <c r="B293" s="58" t="s">
        <v>1023</v>
      </c>
      <c r="C293" s="53" t="s">
        <v>1024</v>
      </c>
      <c r="D293" s="3">
        <v>3</v>
      </c>
      <c r="E293" s="3">
        <v>45487</v>
      </c>
      <c r="F293" s="3">
        <f t="shared" si="31"/>
        <v>6</v>
      </c>
      <c r="G293" s="3">
        <v>0</v>
      </c>
      <c r="H293" s="3"/>
      <c r="I293" s="54">
        <v>2</v>
      </c>
      <c r="J293" s="82" t="s">
        <v>102</v>
      </c>
      <c r="K293" s="30" t="s">
        <v>103</v>
      </c>
      <c r="L293" s="30" t="s">
        <v>1025</v>
      </c>
      <c r="M293" s="30" t="s">
        <v>102</v>
      </c>
      <c r="N293" s="30"/>
      <c r="O293" s="30"/>
      <c r="P293" s="30" t="s">
        <v>47</v>
      </c>
      <c r="Q293" s="30"/>
      <c r="R293" s="30"/>
      <c r="S293" s="10"/>
      <c r="T293" s="30" t="s">
        <v>381</v>
      </c>
      <c r="U293" s="15"/>
      <c r="V293" s="13" t="str">
        <f t="shared" ca="1" si="28"/>
        <v>SEM PACTUAÇÃO</v>
      </c>
      <c r="W293" s="35" t="s">
        <v>145</v>
      </c>
      <c r="X293" s="13"/>
      <c r="Y293" s="13"/>
      <c r="Z293" s="17"/>
      <c r="AA293" s="18" t="str">
        <f t="shared" ca="1" si="25"/>
        <v>SEM PACTUAÇÃO</v>
      </c>
      <c r="AB293" s="13">
        <v>45655</v>
      </c>
      <c r="AC293" s="13"/>
      <c r="AD293" s="13"/>
      <c r="AE293" s="13"/>
      <c r="AF293" s="25">
        <v>45203</v>
      </c>
      <c r="AG293" s="30"/>
      <c r="AH293" s="30"/>
      <c r="AI293" s="30">
        <v>2</v>
      </c>
      <c r="AJ293" s="30">
        <v>2</v>
      </c>
      <c r="AK293" s="30">
        <v>2</v>
      </c>
      <c r="AL293" s="60"/>
      <c r="AM293" s="66"/>
      <c r="AN293" s="57" t="s">
        <v>1026</v>
      </c>
      <c r="AO293" s="66"/>
      <c r="AP293" s="30" t="str">
        <f t="shared" ca="1" si="26"/>
        <v/>
      </c>
    </row>
    <row r="294" spans="1:42" ht="15" customHeight="1">
      <c r="A294" s="3">
        <v>477</v>
      </c>
      <c r="B294" s="58" t="s">
        <v>1027</v>
      </c>
      <c r="C294" s="53" t="s">
        <v>1028</v>
      </c>
      <c r="D294" s="3"/>
      <c r="E294" s="3">
        <v>10016</v>
      </c>
      <c r="F294" s="3">
        <f t="shared" si="31"/>
        <v>3</v>
      </c>
      <c r="G294" s="3"/>
      <c r="H294" s="3"/>
      <c r="I294" s="54">
        <v>2</v>
      </c>
      <c r="J294" s="67" t="s">
        <v>59</v>
      </c>
      <c r="K294" s="30" t="s">
        <v>151</v>
      </c>
      <c r="L294" s="30" t="s">
        <v>152</v>
      </c>
      <c r="M294" s="30" t="s">
        <v>59</v>
      </c>
      <c r="N294" s="30"/>
      <c r="O294" s="30" t="s">
        <v>68</v>
      </c>
      <c r="P294" s="30" t="s">
        <v>47</v>
      </c>
      <c r="Q294" s="30" t="s">
        <v>153</v>
      </c>
      <c r="R294" s="30"/>
      <c r="S294" s="10" t="s">
        <v>59</v>
      </c>
      <c r="T294" s="30" t="s">
        <v>64</v>
      </c>
      <c r="U294" s="15">
        <v>45397</v>
      </c>
      <c r="V294" s="13" t="str">
        <f t="shared" ca="1" si="28"/>
        <v>VENCIDA</v>
      </c>
      <c r="W294" s="14" t="s">
        <v>51</v>
      </c>
      <c r="X294" s="13">
        <v>45323</v>
      </c>
      <c r="Y294" s="13">
        <f t="shared" ref="Y294:Y303" si="32">X294+180</f>
        <v>45503</v>
      </c>
      <c r="Z294" s="17">
        <v>45576</v>
      </c>
      <c r="AA294" s="18">
        <f t="shared" ca="1" si="25"/>
        <v>81</v>
      </c>
      <c r="AB294" s="13">
        <v>45655</v>
      </c>
      <c r="AC294" s="13"/>
      <c r="AD294" s="30"/>
      <c r="AE294" s="30"/>
      <c r="AF294" s="25">
        <v>45391</v>
      </c>
      <c r="AG294" s="30"/>
      <c r="AH294" s="30"/>
      <c r="AI294" s="30">
        <v>1</v>
      </c>
      <c r="AJ294" s="30">
        <v>1</v>
      </c>
      <c r="AK294" s="30">
        <v>1</v>
      </c>
      <c r="AL294" s="60" t="s">
        <v>1029</v>
      </c>
      <c r="AM294" s="66"/>
      <c r="AN294" s="66"/>
      <c r="AO294" s="30"/>
      <c r="AP294" s="18">
        <f t="shared" ca="1" si="26"/>
        <v>81</v>
      </c>
    </row>
    <row r="295" spans="1:42" ht="15" customHeight="1">
      <c r="A295" s="3">
        <v>1926</v>
      </c>
      <c r="B295" s="58" t="s">
        <v>1030</v>
      </c>
      <c r="C295" s="53" t="s">
        <v>1031</v>
      </c>
      <c r="D295" s="3"/>
      <c r="E295" s="3">
        <v>33219</v>
      </c>
      <c r="F295" s="3">
        <f t="shared" si="31"/>
        <v>3</v>
      </c>
      <c r="G295" s="3"/>
      <c r="H295" s="3"/>
      <c r="I295" s="54">
        <v>1</v>
      </c>
      <c r="J295" s="67" t="s">
        <v>59</v>
      </c>
      <c r="K295" s="30" t="s">
        <v>45</v>
      </c>
      <c r="L295" s="30" t="s">
        <v>152</v>
      </c>
      <c r="M295" s="30" t="s">
        <v>59</v>
      </c>
      <c r="N295" s="30"/>
      <c r="O295" s="30" t="s">
        <v>68</v>
      </c>
      <c r="P295" s="30" t="s">
        <v>47</v>
      </c>
      <c r="Q295" s="30" t="s">
        <v>153</v>
      </c>
      <c r="R295" s="30"/>
      <c r="S295" s="30" t="s">
        <v>59</v>
      </c>
      <c r="T295" s="30" t="s">
        <v>64</v>
      </c>
      <c r="U295" s="13">
        <v>45397</v>
      </c>
      <c r="V295" s="13" t="str">
        <f t="shared" ca="1" si="28"/>
        <v>VENCIDA</v>
      </c>
      <c r="W295" s="14" t="s">
        <v>51</v>
      </c>
      <c r="X295" s="13">
        <v>45323</v>
      </c>
      <c r="Y295" s="13">
        <f t="shared" si="32"/>
        <v>45503</v>
      </c>
      <c r="Z295" s="17">
        <v>45576</v>
      </c>
      <c r="AA295" s="18">
        <f t="shared" ca="1" si="25"/>
        <v>81</v>
      </c>
      <c r="AB295" s="13">
        <v>45655</v>
      </c>
      <c r="AC295" s="13"/>
      <c r="AD295" s="30"/>
      <c r="AE295" s="30"/>
      <c r="AF295" s="59">
        <v>45391</v>
      </c>
      <c r="AG295" s="30"/>
      <c r="AH295" s="30"/>
      <c r="AI295" s="30">
        <v>1</v>
      </c>
      <c r="AJ295" s="30">
        <v>1</v>
      </c>
      <c r="AK295" s="30">
        <v>1</v>
      </c>
      <c r="AL295" s="60" t="s">
        <v>1032</v>
      </c>
      <c r="AM295" s="66"/>
      <c r="AN295" s="57" t="s">
        <v>182</v>
      </c>
      <c r="AO295" s="30"/>
      <c r="AP295" s="18">
        <f t="shared" ca="1" si="26"/>
        <v>81</v>
      </c>
    </row>
    <row r="296" spans="1:42" ht="15" customHeight="1">
      <c r="A296" s="3">
        <v>138</v>
      </c>
      <c r="B296" s="58" t="s">
        <v>1033</v>
      </c>
      <c r="C296" s="53"/>
      <c r="D296" s="3"/>
      <c r="E296" s="3">
        <v>37815</v>
      </c>
      <c r="F296" s="3">
        <f t="shared" si="31"/>
        <v>5</v>
      </c>
      <c r="G296" s="3">
        <v>15</v>
      </c>
      <c r="H296" s="3" t="s">
        <v>1034</v>
      </c>
      <c r="I296" s="54">
        <v>3</v>
      </c>
      <c r="J296" s="55" t="s">
        <v>78</v>
      </c>
      <c r="K296" s="30" t="s">
        <v>103</v>
      </c>
      <c r="L296" s="30" t="s">
        <v>113</v>
      </c>
      <c r="M296" s="30" t="s">
        <v>81</v>
      </c>
      <c r="N296" s="30"/>
      <c r="O296" s="30"/>
      <c r="P296" s="30" t="s">
        <v>47</v>
      </c>
      <c r="Q296" s="30"/>
      <c r="R296" s="30" t="s">
        <v>121</v>
      </c>
      <c r="S296" s="30"/>
      <c r="T296" s="30" t="s">
        <v>144</v>
      </c>
      <c r="U296" s="12">
        <v>45408</v>
      </c>
      <c r="V296" s="13" t="str">
        <f t="shared" ca="1" si="28"/>
        <v>VENCIDA</v>
      </c>
      <c r="W296" s="35" t="s">
        <v>145</v>
      </c>
      <c r="X296" s="13">
        <v>45380</v>
      </c>
      <c r="Y296" s="13">
        <f t="shared" si="32"/>
        <v>45560</v>
      </c>
      <c r="Z296" s="17">
        <v>45606</v>
      </c>
      <c r="AA296" s="18">
        <f t="shared" ca="1" si="25"/>
        <v>138</v>
      </c>
      <c r="AB296" s="13">
        <v>45664</v>
      </c>
      <c r="AC296" s="13"/>
      <c r="AD296" s="62"/>
      <c r="AE296" s="62"/>
      <c r="AF296" s="59">
        <v>45314</v>
      </c>
      <c r="AG296" s="3">
        <v>2</v>
      </c>
      <c r="AH296" s="3">
        <v>3</v>
      </c>
      <c r="AI296" s="30"/>
      <c r="AJ296" s="30"/>
      <c r="AK296" s="30"/>
      <c r="AL296" s="56" t="s">
        <v>1035</v>
      </c>
      <c r="AM296" s="57"/>
      <c r="AN296" s="57" t="s">
        <v>1036</v>
      </c>
      <c r="AO296" s="57" t="s">
        <v>118</v>
      </c>
      <c r="AP296" s="18">
        <f t="shared" ca="1" si="26"/>
        <v>138</v>
      </c>
    </row>
    <row r="297" spans="1:42" ht="15" customHeight="1">
      <c r="A297" s="22">
        <v>139</v>
      </c>
      <c r="B297" s="58" t="s">
        <v>1037</v>
      </c>
      <c r="C297" s="53"/>
      <c r="D297" s="3"/>
      <c r="E297" s="3">
        <v>37624</v>
      </c>
      <c r="F297" s="3">
        <f t="shared" si="31"/>
        <v>7</v>
      </c>
      <c r="G297" s="3">
        <v>5</v>
      </c>
      <c r="H297" s="3" t="s">
        <v>697</v>
      </c>
      <c r="I297" s="54">
        <v>3</v>
      </c>
      <c r="J297" s="55" t="s">
        <v>78</v>
      </c>
      <c r="K297" s="30" t="s">
        <v>103</v>
      </c>
      <c r="L297" s="30" t="s">
        <v>113</v>
      </c>
      <c r="M297" s="30" t="s">
        <v>81</v>
      </c>
      <c r="N297" s="30"/>
      <c r="O297" s="30" t="s">
        <v>68</v>
      </c>
      <c r="P297" s="30" t="s">
        <v>47</v>
      </c>
      <c r="Q297" s="3" t="s">
        <v>157</v>
      </c>
      <c r="R297" s="30"/>
      <c r="S297" s="30" t="s">
        <v>83</v>
      </c>
      <c r="T297" s="61" t="s">
        <v>158</v>
      </c>
      <c r="U297" s="12">
        <v>45394</v>
      </c>
      <c r="V297" s="13" t="str">
        <f t="shared" ca="1" si="28"/>
        <v>VENCIDA</v>
      </c>
      <c r="W297" s="38" t="s">
        <v>51</v>
      </c>
      <c r="X297" s="13">
        <v>45035</v>
      </c>
      <c r="Y297" s="13">
        <f t="shared" si="32"/>
        <v>45215</v>
      </c>
      <c r="Z297" s="17">
        <v>45449</v>
      </c>
      <c r="AA297" s="18">
        <f t="shared" ca="1" si="25"/>
        <v>-207</v>
      </c>
      <c r="AB297" s="13">
        <v>45664</v>
      </c>
      <c r="AC297" s="13"/>
      <c r="AD297" s="30"/>
      <c r="AE297" s="30"/>
      <c r="AF297" s="59">
        <v>45314</v>
      </c>
      <c r="AG297" s="3">
        <v>3</v>
      </c>
      <c r="AH297" s="3">
        <v>4</v>
      </c>
      <c r="AI297" s="30"/>
      <c r="AJ297" s="30"/>
      <c r="AK297" s="30"/>
      <c r="AL297" s="56" t="s">
        <v>1038</v>
      </c>
      <c r="AM297" s="57"/>
      <c r="AN297" s="57" t="s">
        <v>1039</v>
      </c>
      <c r="AO297" s="57" t="s">
        <v>118</v>
      </c>
      <c r="AP297" s="18">
        <f t="shared" ca="1" si="26"/>
        <v>-207</v>
      </c>
    </row>
    <row r="298" spans="1:42" ht="15" customHeight="1">
      <c r="A298" s="3">
        <v>140</v>
      </c>
      <c r="B298" s="58" t="s">
        <v>1040</v>
      </c>
      <c r="C298" s="53"/>
      <c r="D298" s="3"/>
      <c r="E298" s="3">
        <v>37623</v>
      </c>
      <c r="F298" s="3">
        <f t="shared" si="31"/>
        <v>6</v>
      </c>
      <c r="G298" s="3"/>
      <c r="H298" s="3"/>
      <c r="I298" s="54">
        <v>2</v>
      </c>
      <c r="J298" s="55" t="s">
        <v>78</v>
      </c>
      <c r="K298" s="30" t="s">
        <v>103</v>
      </c>
      <c r="L298" s="30" t="s">
        <v>113</v>
      </c>
      <c r="M298" s="30" t="s">
        <v>81</v>
      </c>
      <c r="N298" s="30"/>
      <c r="O298" s="30" t="s">
        <v>68</v>
      </c>
      <c r="P298" s="30" t="s">
        <v>47</v>
      </c>
      <c r="Q298" s="3" t="s">
        <v>157</v>
      </c>
      <c r="R298" s="30"/>
      <c r="S298" s="30" t="s">
        <v>83</v>
      </c>
      <c r="T298" s="61" t="s">
        <v>158</v>
      </c>
      <c r="U298" s="13">
        <v>45394</v>
      </c>
      <c r="V298" s="13" t="str">
        <f t="shared" ca="1" si="28"/>
        <v>VENCIDA</v>
      </c>
      <c r="W298" s="38" t="s">
        <v>51</v>
      </c>
      <c r="X298" s="13">
        <v>45035</v>
      </c>
      <c r="Y298" s="13">
        <f t="shared" si="32"/>
        <v>45215</v>
      </c>
      <c r="Z298" s="17">
        <v>45449</v>
      </c>
      <c r="AA298" s="18">
        <f t="shared" ca="1" si="25"/>
        <v>-207</v>
      </c>
      <c r="AB298" s="13">
        <v>45664</v>
      </c>
      <c r="AC298" s="13"/>
      <c r="AD298" s="62"/>
      <c r="AE298" s="62"/>
      <c r="AF298" s="59">
        <v>45314</v>
      </c>
      <c r="AG298" s="3">
        <v>3</v>
      </c>
      <c r="AH298" s="3">
        <v>3</v>
      </c>
      <c r="AI298" s="30"/>
      <c r="AJ298" s="30"/>
      <c r="AK298" s="30"/>
      <c r="AL298" s="56" t="s">
        <v>1041</v>
      </c>
      <c r="AM298" s="57"/>
      <c r="AN298" s="57" t="s">
        <v>1042</v>
      </c>
      <c r="AO298" s="57" t="s">
        <v>118</v>
      </c>
      <c r="AP298" s="18">
        <f t="shared" ca="1" si="26"/>
        <v>-207</v>
      </c>
    </row>
    <row r="299" spans="1:42" ht="12.75" customHeight="1">
      <c r="A299" s="3">
        <v>141</v>
      </c>
      <c r="B299" s="58" t="s">
        <v>1043</v>
      </c>
      <c r="C299" s="53"/>
      <c r="D299" s="3"/>
      <c r="E299" s="3">
        <v>18004</v>
      </c>
      <c r="F299" s="3">
        <f t="shared" si="31"/>
        <v>23</v>
      </c>
      <c r="G299" s="3"/>
      <c r="H299" s="3"/>
      <c r="I299" s="54">
        <v>3</v>
      </c>
      <c r="J299" s="55" t="s">
        <v>78</v>
      </c>
      <c r="K299" s="30" t="s">
        <v>103</v>
      </c>
      <c r="L299" s="30" t="s">
        <v>113</v>
      </c>
      <c r="M299" s="30" t="s">
        <v>81</v>
      </c>
      <c r="N299" s="30"/>
      <c r="O299" s="30"/>
      <c r="P299" s="30" t="s">
        <v>47</v>
      </c>
      <c r="Q299" s="30"/>
      <c r="R299" s="30" t="s">
        <v>1044</v>
      </c>
      <c r="S299" s="30"/>
      <c r="T299" s="30" t="s">
        <v>144</v>
      </c>
      <c r="U299" s="13">
        <v>45408</v>
      </c>
      <c r="V299" s="13" t="str">
        <f t="shared" ca="1" si="28"/>
        <v>VENCIDA</v>
      </c>
      <c r="W299" s="35" t="s">
        <v>145</v>
      </c>
      <c r="X299" s="13">
        <v>45380</v>
      </c>
      <c r="Y299" s="13">
        <f t="shared" si="32"/>
        <v>45560</v>
      </c>
      <c r="Z299" s="17">
        <v>45606</v>
      </c>
      <c r="AA299" s="18">
        <f t="shared" ca="1" si="25"/>
        <v>138</v>
      </c>
      <c r="AB299" s="13">
        <v>45664</v>
      </c>
      <c r="AC299" s="13"/>
      <c r="AD299" s="30"/>
      <c r="AE299" s="30"/>
      <c r="AF299" s="59">
        <v>45314</v>
      </c>
      <c r="AG299" s="3">
        <v>13</v>
      </c>
      <c r="AH299" s="3">
        <v>10</v>
      </c>
      <c r="AI299" s="30"/>
      <c r="AJ299" s="30"/>
      <c r="AK299" s="30"/>
      <c r="AL299" s="56" t="s">
        <v>1045</v>
      </c>
      <c r="AM299" s="57"/>
      <c r="AN299" s="57" t="s">
        <v>1046</v>
      </c>
      <c r="AO299" s="57" t="s">
        <v>118</v>
      </c>
      <c r="AP299" s="18">
        <f t="shared" ca="1" si="26"/>
        <v>138</v>
      </c>
    </row>
    <row r="300" spans="1:42" ht="15" customHeight="1">
      <c r="A300" s="3">
        <v>478</v>
      </c>
      <c r="B300" s="58" t="s">
        <v>1047</v>
      </c>
      <c r="C300" s="53" t="s">
        <v>1048</v>
      </c>
      <c r="D300" s="3"/>
      <c r="E300" s="3">
        <v>7849</v>
      </c>
      <c r="F300" s="3">
        <f t="shared" si="31"/>
        <v>1</v>
      </c>
      <c r="G300" s="3"/>
      <c r="H300" s="3"/>
      <c r="I300" s="54">
        <v>1</v>
      </c>
      <c r="J300" s="67" t="s">
        <v>59</v>
      </c>
      <c r="K300" s="30" t="s">
        <v>45</v>
      </c>
      <c r="L300" s="30" t="s">
        <v>376</v>
      </c>
      <c r="M300" s="30" t="s">
        <v>59</v>
      </c>
      <c r="N300" s="30"/>
      <c r="O300" s="30" t="s">
        <v>60</v>
      </c>
      <c r="P300" s="3" t="s">
        <v>61</v>
      </c>
      <c r="Q300" s="30" t="s">
        <v>373</v>
      </c>
      <c r="R300" s="30"/>
      <c r="S300" s="30" t="s">
        <v>59</v>
      </c>
      <c r="T300" s="30" t="s">
        <v>64</v>
      </c>
      <c r="U300" s="13">
        <v>45402</v>
      </c>
      <c r="V300" s="13" t="str">
        <f t="shared" ca="1" si="28"/>
        <v>VENCIDA</v>
      </c>
      <c r="W300" s="14" t="s">
        <v>51</v>
      </c>
      <c r="X300" s="13">
        <v>45324</v>
      </c>
      <c r="Y300" s="13">
        <f t="shared" si="32"/>
        <v>45504</v>
      </c>
      <c r="Z300" s="17">
        <v>45566</v>
      </c>
      <c r="AA300" s="18">
        <f t="shared" ca="1" si="25"/>
        <v>82</v>
      </c>
      <c r="AB300" s="13">
        <v>45655</v>
      </c>
      <c r="AC300" s="13"/>
      <c r="AD300" s="62"/>
      <c r="AE300" s="62"/>
      <c r="AF300" s="59">
        <v>45286</v>
      </c>
      <c r="AG300" s="30"/>
      <c r="AH300" s="30"/>
      <c r="AI300" s="30"/>
      <c r="AJ300" s="30"/>
      <c r="AK300" s="30">
        <v>1</v>
      </c>
      <c r="AL300" s="60" t="s">
        <v>1049</v>
      </c>
      <c r="AM300" s="66"/>
      <c r="AN300" s="66"/>
      <c r="AO300" s="30"/>
      <c r="AP300" s="18">
        <f t="shared" ca="1" si="26"/>
        <v>82</v>
      </c>
    </row>
    <row r="301" spans="1:42" ht="15" customHeight="1">
      <c r="A301" s="22">
        <v>2157</v>
      </c>
      <c r="B301" s="58" t="s">
        <v>1050</v>
      </c>
      <c r="C301" s="53" t="s">
        <v>1051</v>
      </c>
      <c r="D301" s="3"/>
      <c r="E301" s="3">
        <v>41625</v>
      </c>
      <c r="F301" s="3">
        <f t="shared" si="31"/>
        <v>3</v>
      </c>
      <c r="G301" s="3"/>
      <c r="H301" s="3"/>
      <c r="I301" s="54">
        <v>1</v>
      </c>
      <c r="J301" s="67" t="s">
        <v>59</v>
      </c>
      <c r="K301" s="30" t="s">
        <v>45</v>
      </c>
      <c r="L301" s="30" t="s">
        <v>376</v>
      </c>
      <c r="M301" s="30" t="s">
        <v>59</v>
      </c>
      <c r="N301" s="30"/>
      <c r="O301" s="30" t="s">
        <v>60</v>
      </c>
      <c r="P301" s="3" t="s">
        <v>61</v>
      </c>
      <c r="Q301" s="30" t="s">
        <v>373</v>
      </c>
      <c r="R301" s="30"/>
      <c r="S301" s="30" t="s">
        <v>59</v>
      </c>
      <c r="T301" s="30" t="s">
        <v>64</v>
      </c>
      <c r="U301" s="15">
        <v>45402</v>
      </c>
      <c r="V301" s="13" t="str">
        <f t="shared" ca="1" si="28"/>
        <v>VENCIDA</v>
      </c>
      <c r="W301" s="14" t="s">
        <v>51</v>
      </c>
      <c r="X301" s="15">
        <v>45324</v>
      </c>
      <c r="Y301" s="12">
        <f t="shared" si="32"/>
        <v>45504</v>
      </c>
      <c r="Z301" s="17">
        <v>45566</v>
      </c>
      <c r="AA301" s="18">
        <f t="shared" ca="1" si="25"/>
        <v>82</v>
      </c>
      <c r="AB301" s="13">
        <v>45664</v>
      </c>
      <c r="AC301" s="72"/>
      <c r="AD301" s="73"/>
      <c r="AE301" s="73"/>
      <c r="AF301" s="59">
        <v>45286</v>
      </c>
      <c r="AG301" s="3">
        <v>0</v>
      </c>
      <c r="AH301" s="3">
        <v>3</v>
      </c>
      <c r="AI301" s="30"/>
      <c r="AJ301" s="30"/>
      <c r="AK301" s="30"/>
      <c r="AL301" s="56"/>
      <c r="AM301" s="66"/>
      <c r="AN301" s="66"/>
      <c r="AO301" s="57"/>
      <c r="AP301" s="18">
        <f t="shared" ca="1" si="26"/>
        <v>82</v>
      </c>
    </row>
    <row r="302" spans="1:42" ht="15" customHeight="1">
      <c r="A302" s="3">
        <v>479</v>
      </c>
      <c r="B302" s="58" t="s">
        <v>1052</v>
      </c>
      <c r="C302" s="53" t="s">
        <v>1053</v>
      </c>
      <c r="D302" s="3"/>
      <c r="E302" s="3">
        <v>40727</v>
      </c>
      <c r="F302" s="3">
        <f t="shared" si="31"/>
        <v>2</v>
      </c>
      <c r="G302" s="3"/>
      <c r="H302" s="3"/>
      <c r="I302" s="54">
        <v>2</v>
      </c>
      <c r="J302" s="67" t="s">
        <v>59</v>
      </c>
      <c r="K302" s="30" t="s">
        <v>45</v>
      </c>
      <c r="L302" s="30" t="s">
        <v>130</v>
      </c>
      <c r="M302" s="30" t="s">
        <v>59</v>
      </c>
      <c r="N302" s="30"/>
      <c r="O302" s="30" t="s">
        <v>68</v>
      </c>
      <c r="P302" s="30" t="s">
        <v>47</v>
      </c>
      <c r="Q302" s="30" t="s">
        <v>131</v>
      </c>
      <c r="R302" s="30"/>
      <c r="S302" s="30" t="s">
        <v>63</v>
      </c>
      <c r="T302" s="30" t="s">
        <v>70</v>
      </c>
      <c r="U302" s="13">
        <v>45397</v>
      </c>
      <c r="V302" s="13" t="str">
        <f t="shared" ca="1" si="28"/>
        <v>VENCIDA</v>
      </c>
      <c r="W302" s="14" t="s">
        <v>51</v>
      </c>
      <c r="X302" s="13">
        <v>45345</v>
      </c>
      <c r="Y302" s="13">
        <f t="shared" si="32"/>
        <v>45525</v>
      </c>
      <c r="Z302" s="17">
        <v>45580</v>
      </c>
      <c r="AA302" s="18">
        <f t="shared" ca="1" si="25"/>
        <v>103</v>
      </c>
      <c r="AB302" s="13">
        <v>45655</v>
      </c>
      <c r="AC302" s="13"/>
      <c r="AD302" s="30"/>
      <c r="AE302" s="30"/>
      <c r="AF302" s="59">
        <v>45286</v>
      </c>
      <c r="AG302" s="30"/>
      <c r="AH302" s="30"/>
      <c r="AI302" s="30">
        <v>1</v>
      </c>
      <c r="AJ302" s="30"/>
      <c r="AK302" s="30">
        <v>1</v>
      </c>
      <c r="AL302" s="60" t="s">
        <v>1054</v>
      </c>
      <c r="AM302" s="66"/>
      <c r="AN302" s="66"/>
      <c r="AO302" s="57"/>
      <c r="AP302" s="18">
        <f t="shared" ca="1" si="26"/>
        <v>103</v>
      </c>
    </row>
    <row r="303" spans="1:42" ht="15" customHeight="1">
      <c r="A303" s="3">
        <v>142</v>
      </c>
      <c r="B303" s="58" t="s">
        <v>1055</v>
      </c>
      <c r="C303" s="53"/>
      <c r="D303" s="3"/>
      <c r="E303" s="3">
        <v>31171</v>
      </c>
      <c r="F303" s="3">
        <f t="shared" si="31"/>
        <v>6</v>
      </c>
      <c r="G303" s="3"/>
      <c r="H303" s="3"/>
      <c r="I303" s="88">
        <v>44927</v>
      </c>
      <c r="J303" s="55" t="s">
        <v>78</v>
      </c>
      <c r="K303" s="30" t="s">
        <v>103</v>
      </c>
      <c r="L303" s="30" t="s">
        <v>113</v>
      </c>
      <c r="M303" s="30" t="s">
        <v>81</v>
      </c>
      <c r="N303" s="30" t="s">
        <v>81</v>
      </c>
      <c r="O303" s="30" t="s">
        <v>68</v>
      </c>
      <c r="P303" s="30" t="s">
        <v>47</v>
      </c>
      <c r="Q303" s="30" t="s">
        <v>801</v>
      </c>
      <c r="R303" s="30"/>
      <c r="S303" s="30" t="s">
        <v>81</v>
      </c>
      <c r="T303" s="30" t="s">
        <v>84</v>
      </c>
      <c r="U303" s="13"/>
      <c r="V303" s="13" t="str">
        <f t="shared" ca="1" si="28"/>
        <v>CONCLUÍDO</v>
      </c>
      <c r="W303" s="32" t="s">
        <v>106</v>
      </c>
      <c r="X303" s="13">
        <v>45019</v>
      </c>
      <c r="Y303" s="13">
        <f t="shared" si="32"/>
        <v>45199</v>
      </c>
      <c r="Z303" s="17">
        <v>45563</v>
      </c>
      <c r="AA303" s="18" t="str">
        <f t="shared" ca="1" si="25"/>
        <v>CONCLUÍDO</v>
      </c>
      <c r="AB303" s="13">
        <v>45664</v>
      </c>
      <c r="AC303" s="13">
        <v>45563</v>
      </c>
      <c r="AD303" s="62" t="s">
        <v>1056</v>
      </c>
      <c r="AE303" s="62">
        <v>49</v>
      </c>
      <c r="AF303" s="59">
        <v>45314</v>
      </c>
      <c r="AG303" s="3">
        <v>3</v>
      </c>
      <c r="AH303" s="3">
        <v>3</v>
      </c>
      <c r="AI303" s="30"/>
      <c r="AJ303" s="30"/>
      <c r="AK303" s="30"/>
      <c r="AL303" s="56" t="s">
        <v>1057</v>
      </c>
      <c r="AM303" s="57"/>
      <c r="AN303" s="57" t="s">
        <v>1058</v>
      </c>
      <c r="AO303" s="57" t="s">
        <v>118</v>
      </c>
      <c r="AP303" s="30" t="str">
        <f t="shared" ca="1" si="26"/>
        <v/>
      </c>
    </row>
    <row r="304" spans="1:42" ht="15" customHeight="1">
      <c r="A304" s="22">
        <v>143</v>
      </c>
      <c r="B304" s="58" t="s">
        <v>1059</v>
      </c>
      <c r="C304" s="53"/>
      <c r="D304" s="3"/>
      <c r="E304" s="3">
        <v>27704</v>
      </c>
      <c r="F304" s="3">
        <f t="shared" si="31"/>
        <v>7</v>
      </c>
      <c r="G304" s="3">
        <v>7</v>
      </c>
      <c r="H304" s="3"/>
      <c r="I304" s="54">
        <v>1</v>
      </c>
      <c r="J304" s="82" t="s">
        <v>102</v>
      </c>
      <c r="K304" s="30" t="s">
        <v>103</v>
      </c>
      <c r="L304" s="30" t="s">
        <v>104</v>
      </c>
      <c r="M304" s="30" t="s">
        <v>102</v>
      </c>
      <c r="N304" s="30"/>
      <c r="O304" s="30"/>
      <c r="P304" s="30" t="s">
        <v>47</v>
      </c>
      <c r="Q304" s="30"/>
      <c r="R304" s="30"/>
      <c r="S304" s="30"/>
      <c r="T304" s="30" t="s">
        <v>381</v>
      </c>
      <c r="U304" s="15"/>
      <c r="V304" s="13" t="str">
        <f t="shared" ca="1" si="28"/>
        <v>SEM PACTUAÇÃO</v>
      </c>
      <c r="W304" s="35" t="s">
        <v>145</v>
      </c>
      <c r="X304" s="15"/>
      <c r="Y304" s="12"/>
      <c r="Z304" s="17"/>
      <c r="AA304" s="18" t="str">
        <f t="shared" ca="1" si="25"/>
        <v>SEM PACTUAÇÃO</v>
      </c>
      <c r="AB304" s="13">
        <v>45664</v>
      </c>
      <c r="AC304" s="13"/>
      <c r="AD304" s="62"/>
      <c r="AE304" s="62"/>
      <c r="AF304" s="59">
        <v>45286</v>
      </c>
      <c r="AG304" s="3">
        <v>0</v>
      </c>
      <c r="AH304" s="3">
        <v>7</v>
      </c>
      <c r="AI304" s="30"/>
      <c r="AJ304" s="30"/>
      <c r="AK304" s="30"/>
      <c r="AL304" s="56" t="s">
        <v>1060</v>
      </c>
      <c r="AM304" s="57"/>
      <c r="AN304" s="57" t="s">
        <v>1061</v>
      </c>
      <c r="AO304" s="30"/>
      <c r="AP304" s="30" t="str">
        <f t="shared" ca="1" si="26"/>
        <v/>
      </c>
    </row>
    <row r="305" spans="1:42" ht="15" customHeight="1">
      <c r="A305" s="22">
        <v>1930</v>
      </c>
      <c r="B305" s="58" t="s">
        <v>1062</v>
      </c>
      <c r="C305" s="53" t="s">
        <v>1063</v>
      </c>
      <c r="D305" s="3">
        <v>3</v>
      </c>
      <c r="E305" s="3">
        <v>45724</v>
      </c>
      <c r="F305" s="3">
        <f t="shared" si="31"/>
        <v>3</v>
      </c>
      <c r="G305" s="3"/>
      <c r="H305" s="3"/>
      <c r="I305" s="54">
        <v>1</v>
      </c>
      <c r="J305" s="67" t="s">
        <v>59</v>
      </c>
      <c r="K305" s="30" t="s">
        <v>45</v>
      </c>
      <c r="L305" s="30" t="s">
        <v>330</v>
      </c>
      <c r="M305" s="30" t="s">
        <v>59</v>
      </c>
      <c r="N305" s="30"/>
      <c r="O305" s="30" t="s">
        <v>68</v>
      </c>
      <c r="P305" s="30" t="s">
        <v>47</v>
      </c>
      <c r="Q305" s="30" t="s">
        <v>131</v>
      </c>
      <c r="R305" s="30"/>
      <c r="S305" s="30" t="s">
        <v>63</v>
      </c>
      <c r="T305" s="30" t="s">
        <v>70</v>
      </c>
      <c r="U305" s="13">
        <v>45397</v>
      </c>
      <c r="V305" s="13" t="str">
        <f t="shared" ca="1" si="28"/>
        <v>VENCIDA</v>
      </c>
      <c r="W305" s="14" t="s">
        <v>51</v>
      </c>
      <c r="X305" s="13">
        <v>45345</v>
      </c>
      <c r="Y305" s="13">
        <f t="shared" ref="Y305:Y322" si="33">X305+180</f>
        <v>45525</v>
      </c>
      <c r="Z305" s="17">
        <v>45580</v>
      </c>
      <c r="AA305" s="18">
        <f t="shared" ca="1" si="25"/>
        <v>103</v>
      </c>
      <c r="AB305" s="13">
        <v>45655</v>
      </c>
      <c r="AC305" s="13"/>
      <c r="AD305" s="30"/>
      <c r="AE305" s="62"/>
      <c r="AF305" s="59">
        <v>45286</v>
      </c>
      <c r="AG305" s="30"/>
      <c r="AH305" s="30"/>
      <c r="AI305" s="30">
        <v>1</v>
      </c>
      <c r="AJ305" s="30">
        <v>1</v>
      </c>
      <c r="AK305" s="30">
        <v>1</v>
      </c>
      <c r="AL305" s="60" t="s">
        <v>1064</v>
      </c>
      <c r="AM305" s="66"/>
      <c r="AN305" s="57" t="s">
        <v>182</v>
      </c>
      <c r="AO305" s="66"/>
      <c r="AP305" s="18">
        <f t="shared" ca="1" si="26"/>
        <v>103</v>
      </c>
    </row>
    <row r="306" spans="1:42" ht="15" customHeight="1">
      <c r="A306" s="3">
        <v>1420</v>
      </c>
      <c r="B306" s="58" t="s">
        <v>1065</v>
      </c>
      <c r="C306" s="53" t="s">
        <v>1066</v>
      </c>
      <c r="D306" s="3"/>
      <c r="E306" s="3">
        <v>46032</v>
      </c>
      <c r="F306" s="3">
        <f t="shared" si="31"/>
        <v>1</v>
      </c>
      <c r="G306" s="3"/>
      <c r="H306" s="3"/>
      <c r="I306" s="54">
        <v>1</v>
      </c>
      <c r="J306" s="67" t="s">
        <v>59</v>
      </c>
      <c r="K306" s="30" t="s">
        <v>45</v>
      </c>
      <c r="L306" s="30" t="s">
        <v>376</v>
      </c>
      <c r="M306" s="30" t="s">
        <v>59</v>
      </c>
      <c r="N306" s="30"/>
      <c r="O306" s="30" t="s">
        <v>60</v>
      </c>
      <c r="P306" s="3" t="s">
        <v>61</v>
      </c>
      <c r="Q306" s="85" t="s">
        <v>373</v>
      </c>
      <c r="R306" s="30"/>
      <c r="S306" s="30" t="s">
        <v>59</v>
      </c>
      <c r="T306" s="30" t="s">
        <v>64</v>
      </c>
      <c r="U306" s="15">
        <v>45402</v>
      </c>
      <c r="V306" s="13" t="str">
        <f t="shared" ca="1" si="28"/>
        <v>VENCIDA</v>
      </c>
      <c r="W306" s="14" t="s">
        <v>51</v>
      </c>
      <c r="X306" s="13">
        <v>45324</v>
      </c>
      <c r="Y306" s="13">
        <f t="shared" si="33"/>
        <v>45504</v>
      </c>
      <c r="Z306" s="17">
        <v>45566</v>
      </c>
      <c r="AA306" s="18">
        <f t="shared" ca="1" si="25"/>
        <v>82</v>
      </c>
      <c r="AB306" s="13">
        <v>45655</v>
      </c>
      <c r="AC306" s="13"/>
      <c r="AD306" s="30"/>
      <c r="AE306" s="30"/>
      <c r="AF306" s="59">
        <v>45286</v>
      </c>
      <c r="AG306" s="30"/>
      <c r="AH306" s="30"/>
      <c r="AI306" s="30">
        <v>1</v>
      </c>
      <c r="AJ306" s="30"/>
      <c r="AK306" s="30"/>
      <c r="AL306" s="60" t="s">
        <v>1067</v>
      </c>
      <c r="AM306" s="66"/>
      <c r="AN306" s="66"/>
      <c r="AO306" s="30"/>
      <c r="AP306" s="18">
        <f t="shared" ca="1" si="26"/>
        <v>82</v>
      </c>
    </row>
    <row r="307" spans="1:42" ht="15" customHeight="1">
      <c r="A307" s="22">
        <v>480</v>
      </c>
      <c r="B307" s="58" t="s">
        <v>1068</v>
      </c>
      <c r="C307" s="53" t="s">
        <v>1069</v>
      </c>
      <c r="D307" s="3">
        <v>3</v>
      </c>
      <c r="E307" s="3">
        <v>34545</v>
      </c>
      <c r="F307" s="3">
        <f t="shared" si="31"/>
        <v>9</v>
      </c>
      <c r="G307" s="3">
        <v>14</v>
      </c>
      <c r="H307" s="3" t="s">
        <v>288</v>
      </c>
      <c r="I307" s="54">
        <v>1</v>
      </c>
      <c r="J307" s="67" t="s">
        <v>59</v>
      </c>
      <c r="K307" s="30" t="s">
        <v>45</v>
      </c>
      <c r="L307" s="30" t="s">
        <v>90</v>
      </c>
      <c r="M307" s="30" t="s">
        <v>59</v>
      </c>
      <c r="N307" s="30"/>
      <c r="O307" s="30" t="s">
        <v>68</v>
      </c>
      <c r="P307" s="30" t="s">
        <v>47</v>
      </c>
      <c r="Q307" s="30" t="s">
        <v>69</v>
      </c>
      <c r="R307" s="30"/>
      <c r="S307" s="30" t="s">
        <v>59</v>
      </c>
      <c r="T307" s="30" t="s">
        <v>70</v>
      </c>
      <c r="U307" s="15">
        <v>45397</v>
      </c>
      <c r="V307" s="13" t="str">
        <f t="shared" ca="1" si="28"/>
        <v>VENCIDA</v>
      </c>
      <c r="W307" s="14" t="s">
        <v>71</v>
      </c>
      <c r="X307" s="15">
        <v>45329</v>
      </c>
      <c r="Y307" s="12">
        <f t="shared" si="33"/>
        <v>45509</v>
      </c>
      <c r="Z307" s="17">
        <v>45599</v>
      </c>
      <c r="AA307" s="18">
        <f t="shared" ca="1" si="25"/>
        <v>87</v>
      </c>
      <c r="AB307" s="13">
        <v>45655</v>
      </c>
      <c r="AC307" s="13"/>
      <c r="AD307" s="62"/>
      <c r="AE307" s="62"/>
      <c r="AF307" s="59">
        <v>45286</v>
      </c>
      <c r="AG307" s="30"/>
      <c r="AH307" s="30"/>
      <c r="AI307" s="30">
        <v>3</v>
      </c>
      <c r="AJ307" s="30">
        <v>3</v>
      </c>
      <c r="AK307" s="30">
        <v>3</v>
      </c>
      <c r="AL307" s="60" t="s">
        <v>1070</v>
      </c>
      <c r="AM307" s="66"/>
      <c r="AN307" s="66"/>
      <c r="AO307" s="66"/>
      <c r="AP307" s="18">
        <f t="shared" ca="1" si="26"/>
        <v>87</v>
      </c>
    </row>
    <row r="308" spans="1:42" ht="15" customHeight="1">
      <c r="A308" s="22">
        <v>481</v>
      </c>
      <c r="B308" s="58" t="s">
        <v>1071</v>
      </c>
      <c r="C308" s="53" t="s">
        <v>1072</v>
      </c>
      <c r="D308" s="3"/>
      <c r="E308" s="3">
        <v>45753</v>
      </c>
      <c r="F308" s="3">
        <f t="shared" si="31"/>
        <v>6</v>
      </c>
      <c r="G308" s="3"/>
      <c r="H308" s="3"/>
      <c r="I308" s="54">
        <v>1</v>
      </c>
      <c r="J308" s="67" t="s">
        <v>59</v>
      </c>
      <c r="K308" s="30" t="s">
        <v>45</v>
      </c>
      <c r="L308" s="30" t="s">
        <v>130</v>
      </c>
      <c r="M308" s="30" t="s">
        <v>59</v>
      </c>
      <c r="N308" s="30"/>
      <c r="O308" s="30" t="s">
        <v>68</v>
      </c>
      <c r="P308" s="30" t="s">
        <v>47</v>
      </c>
      <c r="Q308" s="30" t="s">
        <v>131</v>
      </c>
      <c r="R308" s="30"/>
      <c r="S308" s="30" t="s">
        <v>63</v>
      </c>
      <c r="T308" s="30" t="s">
        <v>70</v>
      </c>
      <c r="U308" s="15">
        <v>45397</v>
      </c>
      <c r="V308" s="13" t="str">
        <f t="shared" ca="1" si="28"/>
        <v>VENCIDA</v>
      </c>
      <c r="W308" s="14" t="s">
        <v>51</v>
      </c>
      <c r="X308" s="15">
        <v>45345</v>
      </c>
      <c r="Y308" s="12">
        <f t="shared" si="33"/>
        <v>45525</v>
      </c>
      <c r="Z308" s="17">
        <v>45580</v>
      </c>
      <c r="AA308" s="18">
        <f t="shared" ca="1" si="25"/>
        <v>103</v>
      </c>
      <c r="AB308" s="13">
        <v>45655</v>
      </c>
      <c r="AC308" s="13"/>
      <c r="AD308" s="30"/>
      <c r="AE308" s="30"/>
      <c r="AF308" s="59">
        <v>45286</v>
      </c>
      <c r="AG308" s="30"/>
      <c r="AH308" s="30"/>
      <c r="AI308" s="30">
        <v>2</v>
      </c>
      <c r="AJ308" s="30">
        <v>2</v>
      </c>
      <c r="AK308" s="30">
        <v>2</v>
      </c>
      <c r="AL308" s="60" t="s">
        <v>1073</v>
      </c>
      <c r="AM308" s="66"/>
      <c r="AN308" s="66"/>
      <c r="AO308" s="66"/>
      <c r="AP308" s="18">
        <f t="shared" ca="1" si="26"/>
        <v>103</v>
      </c>
    </row>
    <row r="309" spans="1:42" ht="15" customHeight="1">
      <c r="A309" s="22">
        <v>939</v>
      </c>
      <c r="B309" s="58" t="s">
        <v>1074</v>
      </c>
      <c r="C309" s="53" t="s">
        <v>1075</v>
      </c>
      <c r="D309" s="3"/>
      <c r="E309" s="3">
        <v>45753</v>
      </c>
      <c r="F309" s="3">
        <f t="shared" si="31"/>
        <v>5</v>
      </c>
      <c r="G309" s="3"/>
      <c r="H309" s="3"/>
      <c r="I309" s="54">
        <v>1</v>
      </c>
      <c r="J309" s="67" t="s">
        <v>59</v>
      </c>
      <c r="K309" s="30" t="s">
        <v>45</v>
      </c>
      <c r="L309" s="30" t="s">
        <v>130</v>
      </c>
      <c r="M309" s="30" t="s">
        <v>59</v>
      </c>
      <c r="N309" s="30"/>
      <c r="O309" s="30" t="s">
        <v>68</v>
      </c>
      <c r="P309" s="30" t="s">
        <v>47</v>
      </c>
      <c r="Q309" s="30" t="s">
        <v>131</v>
      </c>
      <c r="R309" s="30"/>
      <c r="S309" s="10" t="s">
        <v>63</v>
      </c>
      <c r="T309" s="30" t="s">
        <v>70</v>
      </c>
      <c r="U309" s="15">
        <v>45397</v>
      </c>
      <c r="V309" s="13" t="str">
        <f t="shared" ca="1" si="28"/>
        <v>VENCIDA</v>
      </c>
      <c r="W309" s="14" t="s">
        <v>51</v>
      </c>
      <c r="X309" s="13">
        <v>45345</v>
      </c>
      <c r="Y309" s="13">
        <f t="shared" si="33"/>
        <v>45525</v>
      </c>
      <c r="Z309" s="17">
        <v>45580</v>
      </c>
      <c r="AA309" s="18">
        <f t="shared" ca="1" si="25"/>
        <v>103</v>
      </c>
      <c r="AB309" s="13">
        <v>45657</v>
      </c>
      <c r="AC309" s="13"/>
      <c r="AD309" s="62"/>
      <c r="AE309" s="62"/>
      <c r="AF309" s="25">
        <v>45286</v>
      </c>
      <c r="AG309" s="30"/>
      <c r="AH309" s="30"/>
      <c r="AI309" s="30"/>
      <c r="AJ309" s="30">
        <v>5</v>
      </c>
      <c r="AK309" s="30"/>
      <c r="AL309" s="60" t="s">
        <v>1076</v>
      </c>
      <c r="AM309" s="66"/>
      <c r="AN309" s="66"/>
      <c r="AO309" s="66"/>
      <c r="AP309" s="18">
        <f t="shared" ca="1" si="26"/>
        <v>103</v>
      </c>
    </row>
    <row r="310" spans="1:42" ht="15" customHeight="1">
      <c r="A310" s="3">
        <v>482</v>
      </c>
      <c r="B310" s="58" t="s">
        <v>1077</v>
      </c>
      <c r="C310" s="53" t="s">
        <v>1078</v>
      </c>
      <c r="D310" s="3"/>
      <c r="E310" s="3">
        <v>42926</v>
      </c>
      <c r="F310" s="3">
        <f t="shared" si="31"/>
        <v>1</v>
      </c>
      <c r="G310" s="3"/>
      <c r="H310" s="3"/>
      <c r="I310" s="54">
        <v>3</v>
      </c>
      <c r="J310" s="67" t="s">
        <v>59</v>
      </c>
      <c r="K310" s="30" t="s">
        <v>151</v>
      </c>
      <c r="L310" s="30" t="s">
        <v>152</v>
      </c>
      <c r="M310" s="30" t="s">
        <v>59</v>
      </c>
      <c r="N310" s="30"/>
      <c r="O310" s="30" t="s">
        <v>68</v>
      </c>
      <c r="P310" s="30" t="s">
        <v>47</v>
      </c>
      <c r="Q310" s="30" t="s">
        <v>153</v>
      </c>
      <c r="R310" s="30"/>
      <c r="S310" s="30" t="s">
        <v>59</v>
      </c>
      <c r="T310" s="30" t="s">
        <v>64</v>
      </c>
      <c r="U310" s="13">
        <v>45397</v>
      </c>
      <c r="V310" s="13" t="str">
        <f t="shared" ca="1" si="28"/>
        <v>VENCIDA</v>
      </c>
      <c r="W310" s="14" t="s">
        <v>51</v>
      </c>
      <c r="X310" s="13">
        <v>45323</v>
      </c>
      <c r="Y310" s="13">
        <f t="shared" si="33"/>
        <v>45503</v>
      </c>
      <c r="Z310" s="17">
        <v>45576</v>
      </c>
      <c r="AA310" s="18">
        <f t="shared" ca="1" si="25"/>
        <v>81</v>
      </c>
      <c r="AB310" s="13">
        <v>45655</v>
      </c>
      <c r="AC310" s="13"/>
      <c r="AD310" s="62"/>
      <c r="AE310" s="62"/>
      <c r="AF310" s="59">
        <v>45391</v>
      </c>
      <c r="AG310" s="30"/>
      <c r="AH310" s="30"/>
      <c r="AI310" s="30"/>
      <c r="AJ310" s="30"/>
      <c r="AK310" s="30">
        <v>1</v>
      </c>
      <c r="AL310" s="60" t="s">
        <v>1079</v>
      </c>
      <c r="AM310" s="66"/>
      <c r="AN310" s="66"/>
      <c r="AO310" s="66"/>
      <c r="AP310" s="18">
        <f t="shared" ca="1" si="26"/>
        <v>81</v>
      </c>
    </row>
    <row r="311" spans="1:42" ht="15" customHeight="1">
      <c r="A311" s="22">
        <v>483</v>
      </c>
      <c r="B311" s="58" t="s">
        <v>1080</v>
      </c>
      <c r="C311" s="53"/>
      <c r="D311" s="3"/>
      <c r="E311" s="3">
        <v>28895</v>
      </c>
      <c r="F311" s="3">
        <f t="shared" si="31"/>
        <v>4</v>
      </c>
      <c r="G311" s="3"/>
      <c r="H311" s="3"/>
      <c r="I311" s="54">
        <v>1</v>
      </c>
      <c r="J311" s="55" t="s">
        <v>195</v>
      </c>
      <c r="K311" s="30" t="s">
        <v>196</v>
      </c>
      <c r="L311" s="30" t="s">
        <v>197</v>
      </c>
      <c r="M311" s="30" t="s">
        <v>81</v>
      </c>
      <c r="N311" s="30"/>
      <c r="O311" s="30"/>
      <c r="P311" s="30" t="s">
        <v>47</v>
      </c>
      <c r="Q311" s="30"/>
      <c r="R311" s="30"/>
      <c r="S311" s="30"/>
      <c r="T311" s="10" t="s">
        <v>144</v>
      </c>
      <c r="U311" s="12">
        <v>45408</v>
      </c>
      <c r="V311" s="13" t="str">
        <f t="shared" ca="1" si="28"/>
        <v>VENCIDA</v>
      </c>
      <c r="W311" s="35" t="s">
        <v>145</v>
      </c>
      <c r="X311" s="13">
        <v>45380</v>
      </c>
      <c r="Y311" s="13">
        <f t="shared" si="33"/>
        <v>45560</v>
      </c>
      <c r="Z311" s="17">
        <v>45606</v>
      </c>
      <c r="AA311" s="18">
        <f t="shared" ca="1" si="25"/>
        <v>138</v>
      </c>
      <c r="AB311" s="13">
        <v>45655</v>
      </c>
      <c r="AC311" s="13"/>
      <c r="AD311" s="62"/>
      <c r="AE311" s="62"/>
      <c r="AF311" s="13">
        <v>45299</v>
      </c>
      <c r="AG311" s="30"/>
      <c r="AH311" s="30"/>
      <c r="AI311" s="30">
        <v>1</v>
      </c>
      <c r="AJ311" s="30">
        <v>2</v>
      </c>
      <c r="AK311" s="30">
        <v>1</v>
      </c>
      <c r="AL311" s="60"/>
      <c r="AM311" s="57"/>
      <c r="AN311" s="57" t="s">
        <v>200</v>
      </c>
      <c r="AO311" s="57" t="s">
        <v>118</v>
      </c>
      <c r="AP311" s="18">
        <f t="shared" ca="1" si="26"/>
        <v>138</v>
      </c>
    </row>
    <row r="312" spans="1:42" ht="15" customHeight="1">
      <c r="A312" s="87">
        <v>485</v>
      </c>
      <c r="B312" s="58" t="s">
        <v>1081</v>
      </c>
      <c r="C312" s="53" t="s">
        <v>1082</v>
      </c>
      <c r="D312" s="63">
        <v>3</v>
      </c>
      <c r="E312" s="3">
        <v>50363</v>
      </c>
      <c r="F312" s="3">
        <v>5</v>
      </c>
      <c r="G312" s="3"/>
      <c r="H312" s="3"/>
      <c r="I312" s="54">
        <v>1</v>
      </c>
      <c r="J312" s="67" t="s">
        <v>59</v>
      </c>
      <c r="K312" s="30" t="s">
        <v>45</v>
      </c>
      <c r="L312" s="30" t="s">
        <v>46</v>
      </c>
      <c r="M312" s="30" t="s">
        <v>44</v>
      </c>
      <c r="N312" s="3"/>
      <c r="O312" s="3"/>
      <c r="P312" s="30" t="s">
        <v>47</v>
      </c>
      <c r="Q312" s="30" t="s">
        <v>48</v>
      </c>
      <c r="R312" s="30"/>
      <c r="S312" s="30"/>
      <c r="T312" s="30" t="s">
        <v>49</v>
      </c>
      <c r="U312" s="13">
        <v>45400</v>
      </c>
      <c r="V312" s="13" t="str">
        <f t="shared" ca="1" si="28"/>
        <v>VENCIDA</v>
      </c>
      <c r="W312" s="14" t="s">
        <v>51</v>
      </c>
      <c r="X312" s="13">
        <v>45365</v>
      </c>
      <c r="Y312" s="65">
        <f t="shared" si="33"/>
        <v>45545</v>
      </c>
      <c r="Z312" s="17">
        <v>45590</v>
      </c>
      <c r="AA312" s="18">
        <f t="shared" ca="1" si="25"/>
        <v>123</v>
      </c>
      <c r="AB312" s="13">
        <v>45655</v>
      </c>
      <c r="AC312" s="13"/>
      <c r="AD312" s="30"/>
      <c r="AE312" s="30"/>
      <c r="AF312" s="30"/>
      <c r="AG312" s="30"/>
      <c r="AH312" s="30"/>
      <c r="AI312" s="30">
        <v>1</v>
      </c>
      <c r="AJ312" s="30">
        <v>1</v>
      </c>
      <c r="AK312" s="30">
        <v>1</v>
      </c>
      <c r="AL312" s="60" t="s">
        <v>1083</v>
      </c>
      <c r="AM312" s="66"/>
      <c r="AN312" s="66"/>
      <c r="AO312" s="57"/>
      <c r="AP312" s="18">
        <f t="shared" ca="1" si="26"/>
        <v>123</v>
      </c>
    </row>
    <row r="313" spans="1:42" ht="15" customHeight="1">
      <c r="A313" s="3">
        <v>486</v>
      </c>
      <c r="B313" s="58" t="s">
        <v>1084</v>
      </c>
      <c r="C313" s="53"/>
      <c r="D313" s="3"/>
      <c r="E313" s="3">
        <v>28895</v>
      </c>
      <c r="F313" s="3">
        <f t="shared" ref="F313:F379" si="34">SUM(AG313:AK313)</f>
        <v>15</v>
      </c>
      <c r="G313" s="3"/>
      <c r="H313" s="3"/>
      <c r="I313" s="54">
        <v>1</v>
      </c>
      <c r="J313" s="55" t="s">
        <v>195</v>
      </c>
      <c r="K313" s="30" t="s">
        <v>196</v>
      </c>
      <c r="L313" s="30" t="s">
        <v>197</v>
      </c>
      <c r="M313" s="30" t="s">
        <v>81</v>
      </c>
      <c r="N313" s="30" t="s">
        <v>81</v>
      </c>
      <c r="O313" s="30" t="s">
        <v>60</v>
      </c>
      <c r="P313" s="3" t="s">
        <v>61</v>
      </c>
      <c r="Q313" s="30" t="s">
        <v>207</v>
      </c>
      <c r="R313" s="30"/>
      <c r="S313" s="30" t="s">
        <v>81</v>
      </c>
      <c r="T313" s="30" t="s">
        <v>84</v>
      </c>
      <c r="U313" s="30"/>
      <c r="V313" s="13" t="str">
        <f t="shared" ca="1" si="28"/>
        <v>CONCLUÍDO</v>
      </c>
      <c r="W313" s="32" t="s">
        <v>106</v>
      </c>
      <c r="X313" s="13">
        <v>44823</v>
      </c>
      <c r="Y313" s="13">
        <f t="shared" si="33"/>
        <v>45003</v>
      </c>
      <c r="Z313" s="17">
        <v>45655</v>
      </c>
      <c r="AA313" s="18" t="str">
        <f t="shared" ca="1" si="25"/>
        <v>CONCLUÍDO</v>
      </c>
      <c r="AB313" s="13">
        <v>45655</v>
      </c>
      <c r="AC313" s="13"/>
      <c r="AD313" s="30"/>
      <c r="AE313" s="62"/>
      <c r="AF313" s="59">
        <v>45299</v>
      </c>
      <c r="AG313" s="30"/>
      <c r="AH313" s="30"/>
      <c r="AI313" s="30">
        <v>8</v>
      </c>
      <c r="AJ313" s="30">
        <v>4</v>
      </c>
      <c r="AK313" s="30">
        <v>3</v>
      </c>
      <c r="AL313" s="60" t="s">
        <v>1085</v>
      </c>
      <c r="AM313" s="57"/>
      <c r="AN313" s="57" t="s">
        <v>200</v>
      </c>
      <c r="AO313" s="57" t="s">
        <v>118</v>
      </c>
      <c r="AP313" s="30" t="str">
        <f t="shared" ca="1" si="26"/>
        <v/>
      </c>
    </row>
    <row r="314" spans="1:42" ht="15" customHeight="1">
      <c r="A314" s="22">
        <v>68</v>
      </c>
      <c r="B314" s="58" t="s">
        <v>1086</v>
      </c>
      <c r="C314" s="53"/>
      <c r="D314" s="3"/>
      <c r="E314" s="3">
        <v>28895</v>
      </c>
      <c r="F314" s="3">
        <f t="shared" si="34"/>
        <v>83</v>
      </c>
      <c r="G314" s="3"/>
      <c r="H314" s="3"/>
      <c r="I314" s="54">
        <v>1</v>
      </c>
      <c r="J314" s="55" t="s">
        <v>195</v>
      </c>
      <c r="K314" s="30" t="s">
        <v>196</v>
      </c>
      <c r="L314" s="30" t="s">
        <v>197</v>
      </c>
      <c r="M314" s="30" t="s">
        <v>81</v>
      </c>
      <c r="N314" s="30"/>
      <c r="O314" s="30"/>
      <c r="P314" s="30" t="s">
        <v>47</v>
      </c>
      <c r="Q314" s="30"/>
      <c r="R314" s="30"/>
      <c r="S314" s="30"/>
      <c r="T314" s="30" t="s">
        <v>144</v>
      </c>
      <c r="U314" s="13">
        <v>45408</v>
      </c>
      <c r="V314" s="13" t="str">
        <f t="shared" ca="1" si="28"/>
        <v>VENCIDA</v>
      </c>
      <c r="W314" s="35" t="s">
        <v>145</v>
      </c>
      <c r="X314" s="13">
        <v>45380</v>
      </c>
      <c r="Y314" s="13">
        <f t="shared" si="33"/>
        <v>45560</v>
      </c>
      <c r="Z314" s="17">
        <v>45606</v>
      </c>
      <c r="AA314" s="18">
        <f t="shared" ca="1" si="25"/>
        <v>138</v>
      </c>
      <c r="AB314" s="13">
        <v>45664</v>
      </c>
      <c r="AC314" s="13">
        <v>45444</v>
      </c>
      <c r="AD314" s="62" t="s">
        <v>198</v>
      </c>
      <c r="AE314" s="62">
        <v>800</v>
      </c>
      <c r="AF314" s="13">
        <v>45299</v>
      </c>
      <c r="AG314" s="30">
        <v>33</v>
      </c>
      <c r="AH314" s="30">
        <v>50</v>
      </c>
      <c r="AI314" s="30"/>
      <c r="AJ314" s="30"/>
      <c r="AK314" s="30"/>
      <c r="AL314" s="56" t="s">
        <v>1085</v>
      </c>
      <c r="AM314" s="57"/>
      <c r="AN314" s="57" t="s">
        <v>200</v>
      </c>
      <c r="AO314" s="57" t="s">
        <v>118</v>
      </c>
      <c r="AP314" s="18">
        <f t="shared" ca="1" si="26"/>
        <v>138</v>
      </c>
    </row>
    <row r="315" spans="1:42" ht="15" customHeight="1">
      <c r="A315" s="3">
        <v>53</v>
      </c>
      <c r="B315" s="58" t="s">
        <v>1087</v>
      </c>
      <c r="C315" s="53"/>
      <c r="D315" s="3"/>
      <c r="E315" s="3">
        <v>28895</v>
      </c>
      <c r="F315" s="3">
        <f t="shared" si="34"/>
        <v>32</v>
      </c>
      <c r="G315" s="3"/>
      <c r="H315" s="3"/>
      <c r="I315" s="54">
        <v>1</v>
      </c>
      <c r="J315" s="55" t="s">
        <v>195</v>
      </c>
      <c r="K315" s="30" t="s">
        <v>196</v>
      </c>
      <c r="L315" s="30" t="s">
        <v>197</v>
      </c>
      <c r="M315" s="30" t="s">
        <v>81</v>
      </c>
      <c r="N315" s="30"/>
      <c r="O315" s="30"/>
      <c r="P315" s="30" t="s">
        <v>47</v>
      </c>
      <c r="Q315" s="30"/>
      <c r="R315" s="30"/>
      <c r="S315" s="30"/>
      <c r="T315" s="30" t="s">
        <v>144</v>
      </c>
      <c r="U315" s="15">
        <v>45408</v>
      </c>
      <c r="V315" s="13" t="str">
        <f t="shared" ca="1" si="28"/>
        <v>VENCIDA</v>
      </c>
      <c r="W315" s="35" t="s">
        <v>145</v>
      </c>
      <c r="X315" s="15">
        <v>45380</v>
      </c>
      <c r="Y315" s="12">
        <f t="shared" si="33"/>
        <v>45560</v>
      </c>
      <c r="Z315" s="17">
        <v>45606</v>
      </c>
      <c r="AA315" s="18">
        <f t="shared" ca="1" si="25"/>
        <v>138</v>
      </c>
      <c r="AB315" s="13">
        <v>45664</v>
      </c>
      <c r="AC315" s="13">
        <v>45444</v>
      </c>
      <c r="AD315" s="62" t="s">
        <v>198</v>
      </c>
      <c r="AE315" s="62">
        <v>280</v>
      </c>
      <c r="AF315" s="13">
        <v>45299</v>
      </c>
      <c r="AG315" s="30">
        <v>5</v>
      </c>
      <c r="AH315" s="30">
        <v>27</v>
      </c>
      <c r="AI315" s="30"/>
      <c r="AJ315" s="30"/>
      <c r="AK315" s="30"/>
      <c r="AL315" s="56" t="s">
        <v>1088</v>
      </c>
      <c r="AM315" s="57"/>
      <c r="AN315" s="57" t="s">
        <v>200</v>
      </c>
      <c r="AO315" s="57" t="s">
        <v>118</v>
      </c>
      <c r="AP315" s="18">
        <f t="shared" ca="1" si="26"/>
        <v>138</v>
      </c>
    </row>
    <row r="316" spans="1:42" ht="15" customHeight="1">
      <c r="A316" s="3">
        <v>488</v>
      </c>
      <c r="B316" s="58" t="s">
        <v>1089</v>
      </c>
      <c r="C316" s="53" t="s">
        <v>1090</v>
      </c>
      <c r="D316" s="3"/>
      <c r="E316" s="3">
        <v>49049</v>
      </c>
      <c r="F316" s="3">
        <f t="shared" si="34"/>
        <v>50</v>
      </c>
      <c r="G316" s="3"/>
      <c r="H316" s="3"/>
      <c r="I316" s="54">
        <v>1</v>
      </c>
      <c r="J316" s="67" t="s">
        <v>59</v>
      </c>
      <c r="K316" s="30" t="s">
        <v>45</v>
      </c>
      <c r="L316" s="30" t="s">
        <v>130</v>
      </c>
      <c r="M316" s="30" t="s">
        <v>59</v>
      </c>
      <c r="N316" s="30"/>
      <c r="O316" s="30" t="s">
        <v>68</v>
      </c>
      <c r="P316" s="30" t="s">
        <v>47</v>
      </c>
      <c r="Q316" s="30" t="s">
        <v>131</v>
      </c>
      <c r="R316" s="30"/>
      <c r="S316" s="30" t="s">
        <v>63</v>
      </c>
      <c r="T316" s="30" t="s">
        <v>70</v>
      </c>
      <c r="U316" s="13">
        <v>45397</v>
      </c>
      <c r="V316" s="13" t="str">
        <f t="shared" ca="1" si="28"/>
        <v>VENCIDA</v>
      </c>
      <c r="W316" s="14" t="s">
        <v>51</v>
      </c>
      <c r="X316" s="13">
        <v>45345</v>
      </c>
      <c r="Y316" s="13">
        <f t="shared" si="33"/>
        <v>45525</v>
      </c>
      <c r="Z316" s="17">
        <v>45580</v>
      </c>
      <c r="AA316" s="18">
        <f t="shared" ca="1" si="25"/>
        <v>103</v>
      </c>
      <c r="AB316" s="13">
        <v>45655</v>
      </c>
      <c r="AC316" s="13"/>
      <c r="AD316" s="62"/>
      <c r="AE316" s="62"/>
      <c r="AF316" s="59">
        <v>45286</v>
      </c>
      <c r="AG316" s="30"/>
      <c r="AH316" s="30">
        <v>20</v>
      </c>
      <c r="AI316" s="30">
        <v>10</v>
      </c>
      <c r="AJ316" s="30">
        <v>10</v>
      </c>
      <c r="AK316" s="30">
        <v>10</v>
      </c>
      <c r="AL316" s="56" t="s">
        <v>1091</v>
      </c>
      <c r="AM316" s="66"/>
      <c r="AN316" s="66"/>
      <c r="AO316" s="57"/>
      <c r="AP316" s="18">
        <f t="shared" ca="1" si="26"/>
        <v>103</v>
      </c>
    </row>
    <row r="317" spans="1:42" ht="15" customHeight="1">
      <c r="A317" s="3">
        <v>145</v>
      </c>
      <c r="B317" s="58" t="s">
        <v>1092</v>
      </c>
      <c r="C317" s="118" t="s">
        <v>1093</v>
      </c>
      <c r="D317" s="3">
        <v>3</v>
      </c>
      <c r="E317" s="3">
        <v>38441</v>
      </c>
      <c r="F317" s="3">
        <f t="shared" si="34"/>
        <v>5</v>
      </c>
      <c r="G317" s="3">
        <v>2</v>
      </c>
      <c r="H317" s="3" t="s">
        <v>470</v>
      </c>
      <c r="I317" s="54">
        <v>3</v>
      </c>
      <c r="J317" s="55" t="s">
        <v>78</v>
      </c>
      <c r="K317" s="30" t="s">
        <v>79</v>
      </c>
      <c r="L317" s="30" t="s">
        <v>80</v>
      </c>
      <c r="M317" s="30" t="s">
        <v>81</v>
      </c>
      <c r="N317" s="30"/>
      <c r="O317" s="30"/>
      <c r="P317" s="30" t="s">
        <v>47</v>
      </c>
      <c r="Q317" s="30"/>
      <c r="R317" s="30" t="s">
        <v>166</v>
      </c>
      <c r="S317" s="10"/>
      <c r="T317" s="30" t="s">
        <v>144</v>
      </c>
      <c r="U317" s="15">
        <v>45408</v>
      </c>
      <c r="V317" s="13" t="str">
        <f t="shared" ca="1" si="28"/>
        <v>VENCIDA</v>
      </c>
      <c r="W317" s="35" t="s">
        <v>145</v>
      </c>
      <c r="X317" s="13">
        <v>45380</v>
      </c>
      <c r="Y317" s="13">
        <f t="shared" si="33"/>
        <v>45560</v>
      </c>
      <c r="Z317" s="17">
        <v>45606</v>
      </c>
      <c r="AA317" s="18">
        <f t="shared" ca="1" si="25"/>
        <v>138</v>
      </c>
      <c r="AB317" s="13">
        <v>45655</v>
      </c>
      <c r="AC317" s="13"/>
      <c r="AD317" s="30"/>
      <c r="AE317" s="30"/>
      <c r="AF317" s="25">
        <v>45314</v>
      </c>
      <c r="AG317" s="30"/>
      <c r="AH317" s="30">
        <v>2</v>
      </c>
      <c r="AI317" s="30">
        <v>1</v>
      </c>
      <c r="AJ317" s="30">
        <v>1</v>
      </c>
      <c r="AK317" s="30">
        <v>1</v>
      </c>
      <c r="AL317" s="56" t="s">
        <v>1094</v>
      </c>
      <c r="AM317" s="57"/>
      <c r="AN317" s="84" t="s">
        <v>1095</v>
      </c>
      <c r="AO317" s="66"/>
      <c r="AP317" s="18">
        <f t="shared" ca="1" si="26"/>
        <v>138</v>
      </c>
    </row>
    <row r="318" spans="1:42" ht="15" customHeight="1">
      <c r="A318" s="22">
        <v>490</v>
      </c>
      <c r="B318" s="58" t="s">
        <v>1096</v>
      </c>
      <c r="C318" s="53" t="s">
        <v>1097</v>
      </c>
      <c r="D318" s="3"/>
      <c r="E318" s="3">
        <v>40365</v>
      </c>
      <c r="F318" s="3">
        <f t="shared" si="34"/>
        <v>12</v>
      </c>
      <c r="G318" s="3"/>
      <c r="H318" s="3"/>
      <c r="I318" s="54">
        <v>3</v>
      </c>
      <c r="J318" s="67" t="s">
        <v>59</v>
      </c>
      <c r="K318" s="30" t="s">
        <v>151</v>
      </c>
      <c r="L318" s="30" t="s">
        <v>152</v>
      </c>
      <c r="M318" s="30" t="s">
        <v>59</v>
      </c>
      <c r="N318" s="30"/>
      <c r="O318" s="30" t="s">
        <v>68</v>
      </c>
      <c r="P318" s="30" t="s">
        <v>47</v>
      </c>
      <c r="Q318" s="30" t="s">
        <v>153</v>
      </c>
      <c r="R318" s="30"/>
      <c r="S318" s="30" t="s">
        <v>59</v>
      </c>
      <c r="T318" s="10" t="s">
        <v>64</v>
      </c>
      <c r="U318" s="12">
        <v>45397</v>
      </c>
      <c r="V318" s="13" t="str">
        <f t="shared" ca="1" si="28"/>
        <v>VENCIDA</v>
      </c>
      <c r="W318" s="14" t="s">
        <v>51</v>
      </c>
      <c r="X318" s="13">
        <v>45323</v>
      </c>
      <c r="Y318" s="13">
        <f t="shared" si="33"/>
        <v>45503</v>
      </c>
      <c r="Z318" s="17">
        <v>45576</v>
      </c>
      <c r="AA318" s="18">
        <f t="shared" ca="1" si="25"/>
        <v>81</v>
      </c>
      <c r="AB318" s="13">
        <v>45655</v>
      </c>
      <c r="AC318" s="13"/>
      <c r="AD318" s="62"/>
      <c r="AE318" s="62"/>
      <c r="AF318" s="59">
        <v>45391</v>
      </c>
      <c r="AG318" s="30"/>
      <c r="AH318" s="30"/>
      <c r="AI318" s="30">
        <v>6</v>
      </c>
      <c r="AJ318" s="30">
        <v>4</v>
      </c>
      <c r="AK318" s="30">
        <v>2</v>
      </c>
      <c r="AL318" s="60" t="s">
        <v>1098</v>
      </c>
      <c r="AM318" s="66"/>
      <c r="AN318" s="66"/>
      <c r="AO318" s="66"/>
      <c r="AP318" s="18">
        <f t="shared" ca="1" si="26"/>
        <v>81</v>
      </c>
    </row>
    <row r="319" spans="1:42" ht="15" customHeight="1">
      <c r="A319" s="22">
        <v>1437</v>
      </c>
      <c r="B319" s="58" t="s">
        <v>1099</v>
      </c>
      <c r="C319" s="53" t="s">
        <v>1100</v>
      </c>
      <c r="D319" s="63">
        <v>3</v>
      </c>
      <c r="E319" s="3">
        <v>50428</v>
      </c>
      <c r="F319" s="3">
        <f t="shared" si="34"/>
        <v>4</v>
      </c>
      <c r="G319" s="3"/>
      <c r="H319" s="3"/>
      <c r="I319" s="54">
        <v>3</v>
      </c>
      <c r="J319" s="64" t="s">
        <v>44</v>
      </c>
      <c r="K319" s="30" t="s">
        <v>45</v>
      </c>
      <c r="L319" s="30" t="s">
        <v>46</v>
      </c>
      <c r="M319" s="30" t="s">
        <v>44</v>
      </c>
      <c r="N319" s="30"/>
      <c r="O319" s="30"/>
      <c r="P319" s="30" t="s">
        <v>47</v>
      </c>
      <c r="Q319" s="30" t="s">
        <v>48</v>
      </c>
      <c r="R319" s="30"/>
      <c r="S319" s="30"/>
      <c r="T319" s="30" t="s">
        <v>49</v>
      </c>
      <c r="U319" s="13">
        <v>45400</v>
      </c>
      <c r="V319" s="13" t="str">
        <f t="shared" ca="1" si="28"/>
        <v>VENCIDA</v>
      </c>
      <c r="W319" s="14" t="s">
        <v>51</v>
      </c>
      <c r="X319" s="13">
        <v>45365</v>
      </c>
      <c r="Y319" s="65">
        <f t="shared" si="33"/>
        <v>45545</v>
      </c>
      <c r="Z319" s="17">
        <v>45590</v>
      </c>
      <c r="AA319" s="18">
        <f t="shared" ca="1" si="25"/>
        <v>123</v>
      </c>
      <c r="AB319" s="13">
        <v>45655</v>
      </c>
      <c r="AC319" s="13"/>
      <c r="AD319" s="62"/>
      <c r="AE319" s="62"/>
      <c r="AF319" s="62"/>
      <c r="AG319" s="30"/>
      <c r="AH319" s="30"/>
      <c r="AI319" s="30">
        <v>4</v>
      </c>
      <c r="AJ319" s="30"/>
      <c r="AK319" s="30"/>
      <c r="AL319" s="60"/>
      <c r="AM319" s="57"/>
      <c r="AN319" s="57" t="s">
        <v>182</v>
      </c>
      <c r="AO319" s="66"/>
      <c r="AP319" s="18">
        <f t="shared" ca="1" si="26"/>
        <v>123</v>
      </c>
    </row>
    <row r="320" spans="1:42" ht="15" customHeight="1">
      <c r="A320" s="3">
        <v>492</v>
      </c>
      <c r="B320" s="58" t="s">
        <v>1101</v>
      </c>
      <c r="C320" s="53" t="s">
        <v>1102</v>
      </c>
      <c r="D320" s="63">
        <v>3</v>
      </c>
      <c r="E320" s="3">
        <v>43744</v>
      </c>
      <c r="F320" s="3">
        <f t="shared" si="34"/>
        <v>6</v>
      </c>
      <c r="G320" s="3">
        <v>2</v>
      </c>
      <c r="H320" s="3" t="s">
        <v>878</v>
      </c>
      <c r="I320" s="54">
        <v>3</v>
      </c>
      <c r="J320" s="55" t="s">
        <v>78</v>
      </c>
      <c r="K320" s="30" t="s">
        <v>103</v>
      </c>
      <c r="L320" s="30" t="s">
        <v>46</v>
      </c>
      <c r="M320" s="30" t="s">
        <v>81</v>
      </c>
      <c r="N320" s="30" t="s">
        <v>81</v>
      </c>
      <c r="O320" s="30" t="s">
        <v>68</v>
      </c>
      <c r="P320" s="30" t="s">
        <v>47</v>
      </c>
      <c r="Q320" s="30" t="s">
        <v>136</v>
      </c>
      <c r="R320" s="30"/>
      <c r="S320" s="30" t="s">
        <v>137</v>
      </c>
      <c r="T320" s="10" t="s">
        <v>84</v>
      </c>
      <c r="U320" s="12"/>
      <c r="V320" s="13" t="str">
        <f t="shared" ca="1" si="28"/>
        <v>CONCLUÍDO</v>
      </c>
      <c r="W320" s="32" t="s">
        <v>106</v>
      </c>
      <c r="X320" s="13">
        <v>45005</v>
      </c>
      <c r="Y320" s="13">
        <f t="shared" si="33"/>
        <v>45185</v>
      </c>
      <c r="Z320" s="17">
        <v>45596</v>
      </c>
      <c r="AA320" s="18" t="str">
        <f t="shared" ca="1" si="25"/>
        <v>CONCLUÍDO</v>
      </c>
      <c r="AB320" s="13">
        <v>45655</v>
      </c>
      <c r="AC320" s="13">
        <v>45596</v>
      </c>
      <c r="AD320" s="62" t="s">
        <v>138</v>
      </c>
      <c r="AE320" s="62">
        <v>20</v>
      </c>
      <c r="AF320" s="59">
        <v>45314</v>
      </c>
      <c r="AG320" s="30"/>
      <c r="AH320" s="30"/>
      <c r="AI320" s="30">
        <v>2</v>
      </c>
      <c r="AJ320" s="30">
        <v>2</v>
      </c>
      <c r="AK320" s="30">
        <v>2</v>
      </c>
      <c r="AL320" s="60" t="s">
        <v>1103</v>
      </c>
      <c r="AM320" s="60" t="s">
        <v>1104</v>
      </c>
      <c r="AN320" s="57" t="s">
        <v>1105</v>
      </c>
      <c r="AO320" s="30"/>
      <c r="AP320" s="30" t="str">
        <f t="shared" ca="1" si="26"/>
        <v/>
      </c>
    </row>
    <row r="321" spans="1:42" ht="15" customHeight="1">
      <c r="A321" s="3">
        <v>1440</v>
      </c>
      <c r="B321" s="58" t="s">
        <v>1106</v>
      </c>
      <c r="C321" s="53" t="s">
        <v>1107</v>
      </c>
      <c r="D321" s="63">
        <v>3</v>
      </c>
      <c r="E321" s="3">
        <v>50426</v>
      </c>
      <c r="F321" s="3">
        <f t="shared" si="34"/>
        <v>4</v>
      </c>
      <c r="G321" s="3"/>
      <c r="H321" s="3"/>
      <c r="I321" s="54">
        <v>3</v>
      </c>
      <c r="J321" s="64" t="s">
        <v>44</v>
      </c>
      <c r="K321" s="30" t="s">
        <v>45</v>
      </c>
      <c r="L321" s="30" t="s">
        <v>46</v>
      </c>
      <c r="M321" s="30" t="s">
        <v>44</v>
      </c>
      <c r="N321" s="30"/>
      <c r="O321" s="30"/>
      <c r="P321" s="30" t="s">
        <v>47</v>
      </c>
      <c r="Q321" s="30" t="s">
        <v>48</v>
      </c>
      <c r="R321" s="30"/>
      <c r="S321" s="30"/>
      <c r="T321" s="10" t="s">
        <v>49</v>
      </c>
      <c r="U321" s="12">
        <v>45400</v>
      </c>
      <c r="V321" s="13" t="str">
        <f t="shared" ca="1" si="28"/>
        <v>VENCIDA</v>
      </c>
      <c r="W321" s="14" t="s">
        <v>51</v>
      </c>
      <c r="X321" s="13">
        <v>45365</v>
      </c>
      <c r="Y321" s="65">
        <f t="shared" si="33"/>
        <v>45545</v>
      </c>
      <c r="Z321" s="17">
        <v>45590</v>
      </c>
      <c r="AA321" s="18">
        <f t="shared" ca="1" si="25"/>
        <v>123</v>
      </c>
      <c r="AB321" s="13">
        <v>45655</v>
      </c>
      <c r="AC321" s="13"/>
      <c r="AD321" s="30"/>
      <c r="AE321" s="30"/>
      <c r="AF321" s="30"/>
      <c r="AG321" s="30"/>
      <c r="AH321" s="30"/>
      <c r="AI321" s="30">
        <v>4</v>
      </c>
      <c r="AJ321" s="30"/>
      <c r="AK321" s="30"/>
      <c r="AL321" s="60"/>
      <c r="AM321" s="57"/>
      <c r="AN321" s="57" t="s">
        <v>182</v>
      </c>
      <c r="AO321" s="57"/>
      <c r="AP321" s="18">
        <f t="shared" ca="1" si="26"/>
        <v>123</v>
      </c>
    </row>
    <row r="322" spans="1:42" ht="15" customHeight="1">
      <c r="A322" s="3">
        <v>1441</v>
      </c>
      <c r="B322" s="58" t="s">
        <v>1108</v>
      </c>
      <c r="C322" s="53" t="s">
        <v>1109</v>
      </c>
      <c r="D322" s="63">
        <v>3</v>
      </c>
      <c r="E322" s="3">
        <v>50431</v>
      </c>
      <c r="F322" s="3">
        <f t="shared" si="34"/>
        <v>4</v>
      </c>
      <c r="G322" s="3"/>
      <c r="H322" s="3"/>
      <c r="I322" s="54">
        <v>3</v>
      </c>
      <c r="J322" s="64" t="s">
        <v>44</v>
      </c>
      <c r="K322" s="30" t="s">
        <v>45</v>
      </c>
      <c r="L322" s="30" t="s">
        <v>46</v>
      </c>
      <c r="M322" s="30" t="s">
        <v>44</v>
      </c>
      <c r="N322" s="30"/>
      <c r="O322" s="30"/>
      <c r="P322" s="30" t="s">
        <v>47</v>
      </c>
      <c r="Q322" s="30" t="s">
        <v>48</v>
      </c>
      <c r="R322" s="30"/>
      <c r="S322" s="30"/>
      <c r="T322" s="30" t="s">
        <v>49</v>
      </c>
      <c r="U322" s="13">
        <v>45400</v>
      </c>
      <c r="V322" s="13" t="str">
        <f t="shared" ca="1" si="28"/>
        <v>VENCIDA</v>
      </c>
      <c r="W322" s="14" t="s">
        <v>51</v>
      </c>
      <c r="X322" s="13">
        <v>45365</v>
      </c>
      <c r="Y322" s="65">
        <f t="shared" si="33"/>
        <v>45545</v>
      </c>
      <c r="Z322" s="17">
        <v>45590</v>
      </c>
      <c r="AA322" s="18">
        <f t="shared" ca="1" si="25"/>
        <v>123</v>
      </c>
      <c r="AB322" s="13">
        <v>45655</v>
      </c>
      <c r="AC322" s="13"/>
      <c r="AD322" s="62"/>
      <c r="AE322" s="62"/>
      <c r="AF322" s="13"/>
      <c r="AG322" s="30"/>
      <c r="AH322" s="30"/>
      <c r="AI322" s="30">
        <v>4</v>
      </c>
      <c r="AJ322" s="30"/>
      <c r="AK322" s="30"/>
      <c r="AL322" s="60"/>
      <c r="AM322" s="57"/>
      <c r="AN322" s="57" t="s">
        <v>182</v>
      </c>
      <c r="AO322" s="57"/>
      <c r="AP322" s="18">
        <f t="shared" ca="1" si="26"/>
        <v>123</v>
      </c>
    </row>
    <row r="323" spans="1:42" ht="15" customHeight="1">
      <c r="A323" s="3">
        <v>494</v>
      </c>
      <c r="B323" s="58" t="s">
        <v>1110</v>
      </c>
      <c r="C323" s="53" t="s">
        <v>1111</v>
      </c>
      <c r="D323" s="3"/>
      <c r="E323" s="3">
        <v>166</v>
      </c>
      <c r="F323" s="3">
        <f t="shared" si="34"/>
        <v>9</v>
      </c>
      <c r="G323" s="3"/>
      <c r="H323" s="3"/>
      <c r="I323" s="54">
        <v>1</v>
      </c>
      <c r="J323" s="103" t="s">
        <v>789</v>
      </c>
      <c r="K323" s="30" t="s">
        <v>103</v>
      </c>
      <c r="L323" s="30" t="s">
        <v>790</v>
      </c>
      <c r="M323" s="30" t="s">
        <v>789</v>
      </c>
      <c r="N323" s="30"/>
      <c r="O323" s="30"/>
      <c r="P323" s="30" t="s">
        <v>47</v>
      </c>
      <c r="Q323" s="30"/>
      <c r="R323" s="30"/>
      <c r="S323" s="30"/>
      <c r="T323" s="30" t="s">
        <v>381</v>
      </c>
      <c r="U323" s="30"/>
      <c r="V323" s="13" t="str">
        <f t="shared" ca="1" si="28"/>
        <v>SEM PACTUAÇÃO</v>
      </c>
      <c r="W323" s="35" t="s">
        <v>145</v>
      </c>
      <c r="X323" s="13"/>
      <c r="Y323" s="13"/>
      <c r="Z323" s="17"/>
      <c r="AA323" s="18" t="str">
        <f t="shared" ca="1" si="25"/>
        <v>SEM PACTUAÇÃO</v>
      </c>
      <c r="AB323" s="13">
        <v>45655</v>
      </c>
      <c r="AC323" s="13"/>
      <c r="AD323" s="30"/>
      <c r="AE323" s="30"/>
      <c r="AF323" s="30"/>
      <c r="AG323" s="30"/>
      <c r="AH323" s="30"/>
      <c r="AI323" s="30">
        <v>5</v>
      </c>
      <c r="AJ323" s="30">
        <v>1</v>
      </c>
      <c r="AK323" s="30">
        <v>3</v>
      </c>
      <c r="AL323" s="60" t="s">
        <v>1112</v>
      </c>
      <c r="AM323" s="57" t="s">
        <v>1113</v>
      </c>
      <c r="AN323" s="57" t="s">
        <v>1114</v>
      </c>
      <c r="AO323" s="66"/>
      <c r="AP323" s="30" t="str">
        <f t="shared" ca="1" si="26"/>
        <v/>
      </c>
    </row>
    <row r="324" spans="1:42" ht="15" customHeight="1">
      <c r="A324" s="3">
        <v>2159</v>
      </c>
      <c r="B324" s="58" t="s">
        <v>1115</v>
      </c>
      <c r="C324" s="53" t="s">
        <v>1116</v>
      </c>
      <c r="D324" s="3"/>
      <c r="E324" s="3">
        <v>33246</v>
      </c>
      <c r="F324" s="3">
        <f t="shared" si="34"/>
        <v>3</v>
      </c>
      <c r="G324" s="3"/>
      <c r="H324" s="3"/>
      <c r="I324" s="54">
        <v>1</v>
      </c>
      <c r="J324" s="67" t="s">
        <v>59</v>
      </c>
      <c r="K324" s="30" t="s">
        <v>196</v>
      </c>
      <c r="L324" s="30" t="s">
        <v>385</v>
      </c>
      <c r="M324" s="30" t="s">
        <v>81</v>
      </c>
      <c r="N324" s="30"/>
      <c r="O324" s="30"/>
      <c r="P324" s="30" t="s">
        <v>47</v>
      </c>
      <c r="Q324" s="30"/>
      <c r="R324" s="30"/>
      <c r="S324" s="30"/>
      <c r="T324" s="30" t="s">
        <v>84</v>
      </c>
      <c r="U324" s="13"/>
      <c r="V324" s="13" t="str">
        <f t="shared" ca="1" si="28"/>
        <v>CONCLUÍDO</v>
      </c>
      <c r="W324" s="35" t="s">
        <v>106</v>
      </c>
      <c r="X324" s="13">
        <v>45380</v>
      </c>
      <c r="Y324" s="13">
        <f t="shared" ref="Y324:Y341" si="35">X324+180</f>
        <v>45560</v>
      </c>
      <c r="Z324" s="17">
        <v>45594</v>
      </c>
      <c r="AA324" s="18" t="str">
        <f t="shared" ca="1" si="25"/>
        <v>CONCLUÍDO</v>
      </c>
      <c r="AB324" s="13">
        <v>45664</v>
      </c>
      <c r="AC324" s="72">
        <v>45594</v>
      </c>
      <c r="AD324" s="73" t="s">
        <v>1117</v>
      </c>
      <c r="AE324" s="73">
        <v>11</v>
      </c>
      <c r="AF324" s="13">
        <v>45299</v>
      </c>
      <c r="AG324" s="3">
        <v>0</v>
      </c>
      <c r="AH324" s="3">
        <v>3</v>
      </c>
      <c r="AI324" s="30"/>
      <c r="AJ324" s="30"/>
      <c r="AK324" s="30"/>
      <c r="AL324" s="56"/>
      <c r="AM324" s="66"/>
      <c r="AN324" s="66"/>
      <c r="AO324" s="66"/>
      <c r="AP324" s="30" t="str">
        <f t="shared" ca="1" si="26"/>
        <v/>
      </c>
    </row>
    <row r="325" spans="1:42" ht="15" customHeight="1">
      <c r="A325" s="22">
        <v>2158</v>
      </c>
      <c r="B325" s="58" t="s">
        <v>1118</v>
      </c>
      <c r="C325" s="53" t="s">
        <v>1119</v>
      </c>
      <c r="D325" s="3"/>
      <c r="E325" s="3">
        <v>18298</v>
      </c>
      <c r="F325" s="3">
        <f t="shared" si="34"/>
        <v>2</v>
      </c>
      <c r="G325" s="3"/>
      <c r="H325" s="3"/>
      <c r="I325" s="54">
        <v>1</v>
      </c>
      <c r="J325" s="67" t="s">
        <v>59</v>
      </c>
      <c r="K325" s="30" t="s">
        <v>196</v>
      </c>
      <c r="L325" s="30" t="s">
        <v>385</v>
      </c>
      <c r="M325" s="30" t="s">
        <v>81</v>
      </c>
      <c r="N325" s="30"/>
      <c r="O325" s="30"/>
      <c r="P325" s="30" t="s">
        <v>47</v>
      </c>
      <c r="Q325" s="30"/>
      <c r="R325" s="30"/>
      <c r="S325" s="30"/>
      <c r="T325" s="30" t="s">
        <v>84</v>
      </c>
      <c r="U325" s="15"/>
      <c r="V325" s="13" t="str">
        <f t="shared" ca="1" si="28"/>
        <v>CONCLUÍDO</v>
      </c>
      <c r="W325" s="35" t="s">
        <v>106</v>
      </c>
      <c r="X325" s="15">
        <v>45380</v>
      </c>
      <c r="Y325" s="12">
        <f t="shared" si="35"/>
        <v>45560</v>
      </c>
      <c r="Z325" s="17">
        <v>45594</v>
      </c>
      <c r="AA325" s="18" t="str">
        <f t="shared" ca="1" si="25"/>
        <v>CONCLUÍDO</v>
      </c>
      <c r="AB325" s="13">
        <v>45664</v>
      </c>
      <c r="AC325" s="72">
        <v>45594</v>
      </c>
      <c r="AD325" s="73" t="s">
        <v>1120</v>
      </c>
      <c r="AE325" s="73">
        <v>9</v>
      </c>
      <c r="AF325" s="13">
        <v>45299</v>
      </c>
      <c r="AG325" s="3">
        <v>0</v>
      </c>
      <c r="AH325" s="3">
        <v>2</v>
      </c>
      <c r="AI325" s="30"/>
      <c r="AJ325" s="30"/>
      <c r="AK325" s="30"/>
      <c r="AL325" s="56"/>
      <c r="AM325" s="66"/>
      <c r="AN325" s="66"/>
      <c r="AO325" s="66"/>
      <c r="AP325" s="30" t="str">
        <f t="shared" ca="1" si="26"/>
        <v/>
      </c>
    </row>
    <row r="326" spans="1:42" ht="15" customHeight="1">
      <c r="A326" s="3">
        <v>952</v>
      </c>
      <c r="B326" s="58" t="s">
        <v>1121</v>
      </c>
      <c r="C326" s="53" t="s">
        <v>1122</v>
      </c>
      <c r="D326" s="3"/>
      <c r="E326" s="3">
        <v>48015</v>
      </c>
      <c r="F326" s="3">
        <f t="shared" si="34"/>
        <v>6</v>
      </c>
      <c r="G326" s="3"/>
      <c r="H326" s="3"/>
      <c r="I326" s="54">
        <v>2</v>
      </c>
      <c r="J326" s="64" t="s">
        <v>74</v>
      </c>
      <c r="K326" s="30" t="s">
        <v>45</v>
      </c>
      <c r="L326" s="30" t="s">
        <v>130</v>
      </c>
      <c r="M326" s="30" t="s">
        <v>59</v>
      </c>
      <c r="N326" s="30"/>
      <c r="O326" s="30" t="s">
        <v>68</v>
      </c>
      <c r="P326" s="30" t="s">
        <v>47</v>
      </c>
      <c r="Q326" s="30" t="s">
        <v>131</v>
      </c>
      <c r="R326" s="30"/>
      <c r="S326" s="10" t="s">
        <v>63</v>
      </c>
      <c r="T326" s="30" t="s">
        <v>70</v>
      </c>
      <c r="U326" s="13">
        <v>45397</v>
      </c>
      <c r="V326" s="13" t="str">
        <f t="shared" ca="1" si="28"/>
        <v>VENCIDA</v>
      </c>
      <c r="W326" s="14" t="s">
        <v>51</v>
      </c>
      <c r="X326" s="13">
        <v>45345</v>
      </c>
      <c r="Y326" s="13">
        <f t="shared" si="35"/>
        <v>45525</v>
      </c>
      <c r="Z326" s="17">
        <v>45580</v>
      </c>
      <c r="AA326" s="18">
        <f t="shared" ca="1" si="25"/>
        <v>103</v>
      </c>
      <c r="AB326" s="13">
        <v>45655</v>
      </c>
      <c r="AC326" s="13"/>
      <c r="AD326" s="30"/>
      <c r="AE326" s="62"/>
      <c r="AF326" s="59">
        <v>45286</v>
      </c>
      <c r="AG326" s="30"/>
      <c r="AH326" s="30"/>
      <c r="AI326" s="30">
        <v>2</v>
      </c>
      <c r="AJ326" s="30">
        <v>2</v>
      </c>
      <c r="AK326" s="30">
        <v>2</v>
      </c>
      <c r="AL326" s="60" t="s">
        <v>1123</v>
      </c>
      <c r="AM326" s="66"/>
      <c r="AN326" s="66"/>
      <c r="AO326" s="66"/>
      <c r="AP326" s="18">
        <f t="shared" ca="1" si="26"/>
        <v>103</v>
      </c>
    </row>
    <row r="327" spans="1:42" ht="15" customHeight="1">
      <c r="A327" s="3">
        <v>497</v>
      </c>
      <c r="B327" s="58" t="s">
        <v>1124</v>
      </c>
      <c r="C327" s="53" t="s">
        <v>1125</v>
      </c>
      <c r="D327" s="3"/>
      <c r="E327" s="3">
        <v>13529</v>
      </c>
      <c r="F327" s="3">
        <f t="shared" si="34"/>
        <v>5</v>
      </c>
      <c r="G327" s="3"/>
      <c r="H327" s="3"/>
      <c r="I327" s="54">
        <v>1</v>
      </c>
      <c r="J327" s="64" t="s">
        <v>74</v>
      </c>
      <c r="K327" s="30" t="s">
        <v>45</v>
      </c>
      <c r="L327" s="30" t="s">
        <v>300</v>
      </c>
      <c r="M327" s="30" t="s">
        <v>59</v>
      </c>
      <c r="N327" s="30"/>
      <c r="O327" s="30" t="s">
        <v>60</v>
      </c>
      <c r="P327" s="3" t="s">
        <v>61</v>
      </c>
      <c r="Q327" s="30" t="s">
        <v>62</v>
      </c>
      <c r="R327" s="30"/>
      <c r="S327" s="30" t="s">
        <v>63</v>
      </c>
      <c r="T327" s="30" t="s">
        <v>64</v>
      </c>
      <c r="U327" s="15">
        <v>45410</v>
      </c>
      <c r="V327" s="13" t="str">
        <f t="shared" ca="1" si="28"/>
        <v>VENCIDA</v>
      </c>
      <c r="W327" s="14" t="s">
        <v>51</v>
      </c>
      <c r="X327" s="15">
        <v>45324</v>
      </c>
      <c r="Y327" s="12">
        <f t="shared" si="35"/>
        <v>45504</v>
      </c>
      <c r="Z327" s="17">
        <v>45565</v>
      </c>
      <c r="AA327" s="18">
        <f t="shared" ca="1" si="25"/>
        <v>82</v>
      </c>
      <c r="AB327" s="13">
        <v>45655</v>
      </c>
      <c r="AC327" s="13"/>
      <c r="AD327" s="62"/>
      <c r="AE327" s="62"/>
      <c r="AF327" s="59">
        <v>45286</v>
      </c>
      <c r="AG327" s="30"/>
      <c r="AH327" s="30"/>
      <c r="AI327" s="30">
        <v>2</v>
      </c>
      <c r="AJ327" s="30">
        <v>1</v>
      </c>
      <c r="AK327" s="30">
        <v>2</v>
      </c>
      <c r="AL327" s="60" t="s">
        <v>1126</v>
      </c>
      <c r="AM327" s="66"/>
      <c r="AN327" s="66"/>
      <c r="AO327" s="66"/>
      <c r="AP327" s="18">
        <f t="shared" ca="1" si="26"/>
        <v>82</v>
      </c>
    </row>
    <row r="328" spans="1:42" ht="18" customHeight="1">
      <c r="A328" s="3">
        <v>957</v>
      </c>
      <c r="B328" s="58" t="s">
        <v>1127</v>
      </c>
      <c r="C328" s="53" t="s">
        <v>1128</v>
      </c>
      <c r="D328" s="3"/>
      <c r="E328" s="3">
        <v>48975</v>
      </c>
      <c r="F328" s="3">
        <f t="shared" si="34"/>
        <v>12</v>
      </c>
      <c r="G328" s="3"/>
      <c r="H328" s="3"/>
      <c r="I328" s="54">
        <v>1</v>
      </c>
      <c r="J328" s="64" t="s">
        <v>74</v>
      </c>
      <c r="K328" s="30" t="s">
        <v>45</v>
      </c>
      <c r="L328" s="30" t="s">
        <v>130</v>
      </c>
      <c r="M328" s="30" t="s">
        <v>59</v>
      </c>
      <c r="N328" s="30"/>
      <c r="O328" s="30" t="s">
        <v>68</v>
      </c>
      <c r="P328" s="30" t="s">
        <v>47</v>
      </c>
      <c r="Q328" s="30" t="s">
        <v>131</v>
      </c>
      <c r="R328" s="30"/>
      <c r="S328" s="30" t="s">
        <v>63</v>
      </c>
      <c r="T328" s="30" t="s">
        <v>70</v>
      </c>
      <c r="U328" s="15">
        <v>45397</v>
      </c>
      <c r="V328" s="13" t="str">
        <f t="shared" ca="1" si="28"/>
        <v>VENCIDA</v>
      </c>
      <c r="W328" s="14" t="s">
        <v>51</v>
      </c>
      <c r="X328" s="15">
        <v>45345</v>
      </c>
      <c r="Y328" s="12">
        <f t="shared" si="35"/>
        <v>45525</v>
      </c>
      <c r="Z328" s="17">
        <v>45580</v>
      </c>
      <c r="AA328" s="18">
        <f t="shared" ca="1" si="25"/>
        <v>103</v>
      </c>
      <c r="AB328" s="13">
        <v>45655</v>
      </c>
      <c r="AC328" s="13"/>
      <c r="AD328" s="68"/>
      <c r="AE328" s="68"/>
      <c r="AF328" s="59">
        <v>45286</v>
      </c>
      <c r="AG328" s="30"/>
      <c r="AH328" s="30"/>
      <c r="AI328" s="30">
        <v>4</v>
      </c>
      <c r="AJ328" s="30">
        <v>4</v>
      </c>
      <c r="AK328" s="30">
        <v>4</v>
      </c>
      <c r="AL328" s="60" t="s">
        <v>1129</v>
      </c>
      <c r="AM328" s="66"/>
      <c r="AN328" s="66"/>
      <c r="AO328" s="66"/>
      <c r="AP328" s="18">
        <f t="shared" ca="1" si="26"/>
        <v>103</v>
      </c>
    </row>
    <row r="329" spans="1:42" ht="15" customHeight="1">
      <c r="A329" s="3">
        <v>955</v>
      </c>
      <c r="B329" s="58" t="s">
        <v>1130</v>
      </c>
      <c r="C329" s="53" t="s">
        <v>1131</v>
      </c>
      <c r="D329" s="3"/>
      <c r="E329" s="3">
        <v>48971</v>
      </c>
      <c r="F329" s="3">
        <f t="shared" si="34"/>
        <v>1</v>
      </c>
      <c r="G329" s="3"/>
      <c r="H329" s="3"/>
      <c r="I329" s="54">
        <v>1</v>
      </c>
      <c r="J329" s="64" t="s">
        <v>74</v>
      </c>
      <c r="K329" s="30" t="s">
        <v>45</v>
      </c>
      <c r="L329" s="30" t="s">
        <v>130</v>
      </c>
      <c r="M329" s="30" t="s">
        <v>59</v>
      </c>
      <c r="N329" s="30"/>
      <c r="O329" s="30" t="s">
        <v>68</v>
      </c>
      <c r="P329" s="30" t="s">
        <v>47</v>
      </c>
      <c r="Q329" s="30" t="s">
        <v>131</v>
      </c>
      <c r="R329" s="30"/>
      <c r="S329" s="30" t="s">
        <v>63</v>
      </c>
      <c r="T329" s="30" t="s">
        <v>70</v>
      </c>
      <c r="U329" s="13">
        <v>45397</v>
      </c>
      <c r="V329" s="13" t="str">
        <f t="shared" ca="1" si="28"/>
        <v>VENCIDA</v>
      </c>
      <c r="W329" s="14" t="s">
        <v>51</v>
      </c>
      <c r="X329" s="13">
        <v>45345</v>
      </c>
      <c r="Y329" s="13">
        <f t="shared" si="35"/>
        <v>45525</v>
      </c>
      <c r="Z329" s="17">
        <v>45580</v>
      </c>
      <c r="AA329" s="18">
        <f t="shared" ca="1" si="25"/>
        <v>103</v>
      </c>
      <c r="AB329" s="13">
        <v>45657</v>
      </c>
      <c r="AC329" s="13"/>
      <c r="AD329" s="30"/>
      <c r="AE329" s="62"/>
      <c r="AF329" s="59">
        <v>45286</v>
      </c>
      <c r="AG329" s="30"/>
      <c r="AH329" s="30"/>
      <c r="AI329" s="30"/>
      <c r="AJ329" s="30">
        <v>1</v>
      </c>
      <c r="AK329" s="30"/>
      <c r="AL329" s="60" t="s">
        <v>1132</v>
      </c>
      <c r="AM329" s="66"/>
      <c r="AN329" s="66"/>
      <c r="AO329" s="66"/>
      <c r="AP329" s="18">
        <f t="shared" ca="1" si="26"/>
        <v>103</v>
      </c>
    </row>
    <row r="330" spans="1:42" ht="15" customHeight="1">
      <c r="A330" s="22">
        <v>954</v>
      </c>
      <c r="B330" s="58" t="s">
        <v>1133</v>
      </c>
      <c r="C330" s="53" t="s">
        <v>1134</v>
      </c>
      <c r="D330" s="3"/>
      <c r="E330" s="3">
        <v>40492</v>
      </c>
      <c r="F330" s="3">
        <f t="shared" si="34"/>
        <v>3</v>
      </c>
      <c r="G330" s="3"/>
      <c r="H330" s="3"/>
      <c r="I330" s="54">
        <v>1</v>
      </c>
      <c r="J330" s="64" t="s">
        <v>74</v>
      </c>
      <c r="K330" s="30" t="s">
        <v>45</v>
      </c>
      <c r="L330" s="30" t="s">
        <v>130</v>
      </c>
      <c r="M330" s="30" t="s">
        <v>59</v>
      </c>
      <c r="N330" s="30"/>
      <c r="O330" s="30" t="s">
        <v>68</v>
      </c>
      <c r="P330" s="30" t="s">
        <v>47</v>
      </c>
      <c r="Q330" s="30" t="s">
        <v>131</v>
      </c>
      <c r="R330" s="30"/>
      <c r="S330" s="30" t="s">
        <v>63</v>
      </c>
      <c r="T330" s="30" t="s">
        <v>70</v>
      </c>
      <c r="U330" s="15">
        <v>45397</v>
      </c>
      <c r="V330" s="13" t="str">
        <f t="shared" ca="1" si="28"/>
        <v>VENCIDA</v>
      </c>
      <c r="W330" s="14" t="s">
        <v>51</v>
      </c>
      <c r="X330" s="15">
        <v>45345</v>
      </c>
      <c r="Y330" s="12">
        <f t="shared" si="35"/>
        <v>45525</v>
      </c>
      <c r="Z330" s="17">
        <v>45580</v>
      </c>
      <c r="AA330" s="18">
        <f t="shared" ca="1" si="25"/>
        <v>103</v>
      </c>
      <c r="AB330" s="13">
        <v>45657</v>
      </c>
      <c r="AC330" s="13"/>
      <c r="AD330" s="30"/>
      <c r="AE330" s="62"/>
      <c r="AF330" s="59">
        <v>45286</v>
      </c>
      <c r="AG330" s="30"/>
      <c r="AH330" s="30"/>
      <c r="AI330" s="30"/>
      <c r="AJ330" s="30">
        <v>3</v>
      </c>
      <c r="AK330" s="30"/>
      <c r="AL330" s="60" t="s">
        <v>1132</v>
      </c>
      <c r="AM330" s="66"/>
      <c r="AN330" s="57" t="s">
        <v>182</v>
      </c>
      <c r="AO330" s="66"/>
      <c r="AP330" s="18">
        <f t="shared" ca="1" si="26"/>
        <v>103</v>
      </c>
    </row>
    <row r="331" spans="1:42" ht="15" customHeight="1">
      <c r="A331" s="3">
        <v>1943</v>
      </c>
      <c r="B331" s="58" t="s">
        <v>1133</v>
      </c>
      <c r="C331" s="53" t="s">
        <v>1135</v>
      </c>
      <c r="D331" s="3"/>
      <c r="E331" s="3">
        <v>8881</v>
      </c>
      <c r="F331" s="3">
        <f t="shared" si="34"/>
        <v>8</v>
      </c>
      <c r="G331" s="3">
        <v>96</v>
      </c>
      <c r="H331" s="3" t="s">
        <v>1136</v>
      </c>
      <c r="I331" s="54">
        <v>1</v>
      </c>
      <c r="J331" s="64" t="s">
        <v>74</v>
      </c>
      <c r="K331" s="30" t="s">
        <v>45</v>
      </c>
      <c r="L331" s="30" t="s">
        <v>130</v>
      </c>
      <c r="M331" s="30" t="s">
        <v>59</v>
      </c>
      <c r="N331" s="30"/>
      <c r="O331" s="30" t="s">
        <v>68</v>
      </c>
      <c r="P331" s="30" t="s">
        <v>47</v>
      </c>
      <c r="Q331" s="30" t="s">
        <v>860</v>
      </c>
      <c r="R331" s="30"/>
      <c r="S331" s="30" t="s">
        <v>59</v>
      </c>
      <c r="T331" s="30" t="s">
        <v>84</v>
      </c>
      <c r="U331" s="15"/>
      <c r="V331" s="13" t="str">
        <f t="shared" ca="1" si="28"/>
        <v>CONCLUÍDO</v>
      </c>
      <c r="W331" s="32" t="s">
        <v>106</v>
      </c>
      <c r="X331" s="15">
        <v>45072</v>
      </c>
      <c r="Y331" s="12">
        <f t="shared" si="35"/>
        <v>45252</v>
      </c>
      <c r="Z331" s="17">
        <v>45655</v>
      </c>
      <c r="AA331" s="18" t="str">
        <f t="shared" ca="1" si="25"/>
        <v>CONCLUÍDO</v>
      </c>
      <c r="AB331" s="13">
        <v>45655</v>
      </c>
      <c r="AC331" s="13">
        <v>45582</v>
      </c>
      <c r="AD331" s="30" t="s">
        <v>861</v>
      </c>
      <c r="AE331" s="30">
        <v>0</v>
      </c>
      <c r="AF331" s="59">
        <v>45362</v>
      </c>
      <c r="AG331" s="30"/>
      <c r="AH331" s="30"/>
      <c r="AI331" s="30">
        <v>4</v>
      </c>
      <c r="AJ331" s="30"/>
      <c r="AK331" s="30">
        <v>4</v>
      </c>
      <c r="AL331" s="60" t="s">
        <v>1132</v>
      </c>
      <c r="AM331" s="66"/>
      <c r="AN331" s="66"/>
      <c r="AO331" s="66"/>
      <c r="AP331" s="30" t="str">
        <f t="shared" ca="1" si="26"/>
        <v/>
      </c>
    </row>
    <row r="332" spans="1:42" ht="15" customHeight="1">
      <c r="A332" s="3">
        <v>956</v>
      </c>
      <c r="B332" s="58" t="s">
        <v>1137</v>
      </c>
      <c r="C332" s="53" t="s">
        <v>1138</v>
      </c>
      <c r="D332" s="3"/>
      <c r="E332" s="3">
        <v>41705</v>
      </c>
      <c r="F332" s="3">
        <f t="shared" si="34"/>
        <v>4</v>
      </c>
      <c r="G332" s="3"/>
      <c r="H332" s="3"/>
      <c r="I332" s="54">
        <v>2</v>
      </c>
      <c r="J332" s="64" t="s">
        <v>74</v>
      </c>
      <c r="K332" s="30" t="s">
        <v>45</v>
      </c>
      <c r="L332" s="30" t="s">
        <v>130</v>
      </c>
      <c r="M332" s="30" t="s">
        <v>59</v>
      </c>
      <c r="N332" s="30"/>
      <c r="O332" s="30" t="s">
        <v>68</v>
      </c>
      <c r="P332" s="30" t="s">
        <v>47</v>
      </c>
      <c r="Q332" s="30" t="s">
        <v>131</v>
      </c>
      <c r="R332" s="30"/>
      <c r="S332" s="30" t="s">
        <v>63</v>
      </c>
      <c r="T332" s="30" t="s">
        <v>70</v>
      </c>
      <c r="U332" s="15">
        <v>45397</v>
      </c>
      <c r="V332" s="13" t="str">
        <f t="shared" ca="1" si="28"/>
        <v>VENCIDA</v>
      </c>
      <c r="W332" s="14" t="s">
        <v>51</v>
      </c>
      <c r="X332" s="15">
        <v>45345</v>
      </c>
      <c r="Y332" s="12">
        <f t="shared" si="35"/>
        <v>45525</v>
      </c>
      <c r="Z332" s="17">
        <v>45580</v>
      </c>
      <c r="AA332" s="18">
        <f t="shared" ca="1" si="25"/>
        <v>103</v>
      </c>
      <c r="AB332" s="13">
        <v>45655</v>
      </c>
      <c r="AC332" s="13"/>
      <c r="AD332" s="30"/>
      <c r="AE332" s="30"/>
      <c r="AF332" s="59">
        <v>45286</v>
      </c>
      <c r="AG332" s="30"/>
      <c r="AH332" s="30"/>
      <c r="AI332" s="30">
        <v>1</v>
      </c>
      <c r="AJ332" s="30">
        <v>2</v>
      </c>
      <c r="AK332" s="30">
        <v>1</v>
      </c>
      <c r="AL332" s="60" t="s">
        <v>482</v>
      </c>
      <c r="AM332" s="66"/>
      <c r="AN332" s="66"/>
      <c r="AO332" s="57"/>
      <c r="AP332" s="18">
        <f t="shared" ca="1" si="26"/>
        <v>103</v>
      </c>
    </row>
    <row r="333" spans="1:42" ht="15" customHeight="1">
      <c r="A333" s="3">
        <v>501</v>
      </c>
      <c r="B333" s="58" t="s">
        <v>1139</v>
      </c>
      <c r="C333" s="53" t="s">
        <v>1140</v>
      </c>
      <c r="D333" s="3"/>
      <c r="E333" s="3">
        <v>43078</v>
      </c>
      <c r="F333" s="3">
        <f t="shared" si="34"/>
        <v>12</v>
      </c>
      <c r="G333" s="3"/>
      <c r="H333" s="3"/>
      <c r="I333" s="54">
        <v>1</v>
      </c>
      <c r="J333" s="64" t="s">
        <v>74</v>
      </c>
      <c r="K333" s="30" t="s">
        <v>45</v>
      </c>
      <c r="L333" s="30" t="s">
        <v>130</v>
      </c>
      <c r="M333" s="30" t="s">
        <v>59</v>
      </c>
      <c r="N333" s="30"/>
      <c r="O333" s="30" t="s">
        <v>68</v>
      </c>
      <c r="P333" s="30" t="s">
        <v>47</v>
      </c>
      <c r="Q333" s="30" t="s">
        <v>131</v>
      </c>
      <c r="R333" s="30"/>
      <c r="S333" s="30" t="s">
        <v>63</v>
      </c>
      <c r="T333" s="30" t="s">
        <v>70</v>
      </c>
      <c r="U333" s="15">
        <v>45397</v>
      </c>
      <c r="V333" s="13" t="str">
        <f t="shared" ca="1" si="28"/>
        <v>VENCIDA</v>
      </c>
      <c r="W333" s="14" t="s">
        <v>51</v>
      </c>
      <c r="X333" s="15">
        <v>45345</v>
      </c>
      <c r="Y333" s="12">
        <f t="shared" si="35"/>
        <v>45525</v>
      </c>
      <c r="Z333" s="17">
        <v>45580</v>
      </c>
      <c r="AA333" s="18">
        <f t="shared" ca="1" si="25"/>
        <v>103</v>
      </c>
      <c r="AB333" s="13">
        <v>45655</v>
      </c>
      <c r="AC333" s="13"/>
      <c r="AD333" s="30"/>
      <c r="AE333" s="30"/>
      <c r="AF333" s="59">
        <v>45286</v>
      </c>
      <c r="AG333" s="30"/>
      <c r="AH333" s="30"/>
      <c r="AI333" s="30">
        <v>4</v>
      </c>
      <c r="AJ333" s="30">
        <v>4</v>
      </c>
      <c r="AK333" s="30">
        <v>4</v>
      </c>
      <c r="AL333" s="60" t="s">
        <v>1141</v>
      </c>
      <c r="AM333" s="66"/>
      <c r="AN333" s="66"/>
      <c r="AO333" s="66"/>
      <c r="AP333" s="18">
        <f t="shared" ca="1" si="26"/>
        <v>103</v>
      </c>
    </row>
    <row r="334" spans="1:42" ht="15" customHeight="1">
      <c r="A334" s="3">
        <v>502</v>
      </c>
      <c r="B334" s="58" t="s">
        <v>1142</v>
      </c>
      <c r="C334" s="53" t="s">
        <v>1143</v>
      </c>
      <c r="D334" s="3"/>
      <c r="E334" s="3">
        <v>45859</v>
      </c>
      <c r="F334" s="3">
        <f t="shared" si="34"/>
        <v>7</v>
      </c>
      <c r="G334" s="3"/>
      <c r="H334" s="3"/>
      <c r="I334" s="54">
        <v>2</v>
      </c>
      <c r="J334" s="64" t="s">
        <v>74</v>
      </c>
      <c r="K334" s="30" t="s">
        <v>45</v>
      </c>
      <c r="L334" s="30" t="s">
        <v>130</v>
      </c>
      <c r="M334" s="30" t="s">
        <v>59</v>
      </c>
      <c r="N334" s="30"/>
      <c r="O334" s="30" t="s">
        <v>68</v>
      </c>
      <c r="P334" s="30" t="s">
        <v>47</v>
      </c>
      <c r="Q334" s="30" t="s">
        <v>131</v>
      </c>
      <c r="R334" s="30"/>
      <c r="S334" s="30" t="s">
        <v>63</v>
      </c>
      <c r="T334" s="30" t="s">
        <v>70</v>
      </c>
      <c r="U334" s="13">
        <v>45397</v>
      </c>
      <c r="V334" s="13" t="str">
        <f t="shared" ca="1" si="28"/>
        <v>VENCIDA</v>
      </c>
      <c r="W334" s="14" t="s">
        <v>51</v>
      </c>
      <c r="X334" s="13">
        <v>45345</v>
      </c>
      <c r="Y334" s="13">
        <f t="shared" si="35"/>
        <v>45525</v>
      </c>
      <c r="Z334" s="17">
        <v>45580</v>
      </c>
      <c r="AA334" s="18">
        <f t="shared" ca="1" si="25"/>
        <v>103</v>
      </c>
      <c r="AB334" s="13">
        <v>45655</v>
      </c>
      <c r="AC334" s="13"/>
      <c r="AD334" s="30"/>
      <c r="AE334" s="30"/>
      <c r="AF334" s="59">
        <v>45286</v>
      </c>
      <c r="AG334" s="30"/>
      <c r="AH334" s="30"/>
      <c r="AI334" s="30">
        <v>3</v>
      </c>
      <c r="AJ334" s="30">
        <v>3</v>
      </c>
      <c r="AK334" s="30">
        <v>1</v>
      </c>
      <c r="AL334" s="60" t="s">
        <v>1144</v>
      </c>
      <c r="AM334" s="66"/>
      <c r="AN334" s="66"/>
      <c r="AO334" s="57"/>
      <c r="AP334" s="18">
        <f t="shared" ca="1" si="26"/>
        <v>103</v>
      </c>
    </row>
    <row r="335" spans="1:42" ht="15" customHeight="1">
      <c r="A335" s="3">
        <v>503</v>
      </c>
      <c r="B335" s="58" t="s">
        <v>1145</v>
      </c>
      <c r="C335" s="53" t="s">
        <v>1146</v>
      </c>
      <c r="D335" s="3"/>
      <c r="E335" s="3">
        <v>46953</v>
      </c>
      <c r="F335" s="3">
        <f t="shared" si="34"/>
        <v>9</v>
      </c>
      <c r="G335" s="3"/>
      <c r="H335" s="3"/>
      <c r="I335" s="54">
        <v>2</v>
      </c>
      <c r="J335" s="64" t="s">
        <v>74</v>
      </c>
      <c r="K335" s="30" t="s">
        <v>45</v>
      </c>
      <c r="L335" s="30" t="s">
        <v>130</v>
      </c>
      <c r="M335" s="30" t="s">
        <v>59</v>
      </c>
      <c r="N335" s="30"/>
      <c r="O335" s="30" t="s">
        <v>68</v>
      </c>
      <c r="P335" s="30" t="s">
        <v>47</v>
      </c>
      <c r="Q335" s="30" t="s">
        <v>131</v>
      </c>
      <c r="R335" s="30"/>
      <c r="S335" s="30" t="s">
        <v>63</v>
      </c>
      <c r="T335" s="30" t="s">
        <v>70</v>
      </c>
      <c r="U335" s="15">
        <v>45397</v>
      </c>
      <c r="V335" s="13" t="str">
        <f t="shared" ca="1" si="28"/>
        <v>VENCIDA</v>
      </c>
      <c r="W335" s="14" t="s">
        <v>51</v>
      </c>
      <c r="X335" s="15">
        <v>45345</v>
      </c>
      <c r="Y335" s="12">
        <f t="shared" si="35"/>
        <v>45525</v>
      </c>
      <c r="Z335" s="17">
        <v>45580</v>
      </c>
      <c r="AA335" s="18">
        <f t="shared" ca="1" si="25"/>
        <v>103</v>
      </c>
      <c r="AB335" s="13">
        <v>45655</v>
      </c>
      <c r="AC335" s="13"/>
      <c r="AD335" s="30"/>
      <c r="AE335" s="62"/>
      <c r="AF335" s="59">
        <v>45286</v>
      </c>
      <c r="AG335" s="30"/>
      <c r="AH335" s="30"/>
      <c r="AI335" s="30">
        <v>3</v>
      </c>
      <c r="AJ335" s="30">
        <v>3</v>
      </c>
      <c r="AK335" s="30">
        <v>3</v>
      </c>
      <c r="AL335" s="60" t="s">
        <v>1147</v>
      </c>
      <c r="AM335" s="66"/>
      <c r="AN335" s="66"/>
      <c r="AO335" s="66"/>
      <c r="AP335" s="18">
        <f t="shared" ca="1" si="26"/>
        <v>103</v>
      </c>
    </row>
    <row r="336" spans="1:42" ht="15" customHeight="1">
      <c r="A336" s="3">
        <v>961</v>
      </c>
      <c r="B336" s="58" t="s">
        <v>1145</v>
      </c>
      <c r="C336" s="53" t="s">
        <v>1148</v>
      </c>
      <c r="D336" s="3"/>
      <c r="E336" s="3">
        <v>14788</v>
      </c>
      <c r="F336" s="3">
        <f t="shared" si="34"/>
        <v>6</v>
      </c>
      <c r="G336" s="3">
        <v>252</v>
      </c>
      <c r="H336" s="3" t="s">
        <v>1136</v>
      </c>
      <c r="I336" s="54">
        <v>2</v>
      </c>
      <c r="J336" s="64" t="s">
        <v>74</v>
      </c>
      <c r="K336" s="30" t="s">
        <v>45</v>
      </c>
      <c r="L336" s="30" t="s">
        <v>130</v>
      </c>
      <c r="M336" s="30" t="s">
        <v>59</v>
      </c>
      <c r="N336" s="30"/>
      <c r="O336" s="30" t="s">
        <v>68</v>
      </c>
      <c r="P336" s="30" t="s">
        <v>47</v>
      </c>
      <c r="Q336" s="30" t="s">
        <v>860</v>
      </c>
      <c r="R336" s="30"/>
      <c r="S336" s="30" t="s">
        <v>59</v>
      </c>
      <c r="T336" s="30" t="s">
        <v>84</v>
      </c>
      <c r="U336" s="119"/>
      <c r="V336" s="13" t="str">
        <f t="shared" ca="1" si="28"/>
        <v>CONCLUÍDO</v>
      </c>
      <c r="W336" s="32" t="s">
        <v>106</v>
      </c>
      <c r="X336" s="15">
        <v>45072</v>
      </c>
      <c r="Y336" s="12">
        <f t="shared" si="35"/>
        <v>45252</v>
      </c>
      <c r="Z336" s="17">
        <v>45655</v>
      </c>
      <c r="AA336" s="18" t="str">
        <f t="shared" ca="1" si="25"/>
        <v>CONCLUÍDO</v>
      </c>
      <c r="AB336" s="13">
        <v>45655</v>
      </c>
      <c r="AC336" s="13">
        <v>45582</v>
      </c>
      <c r="AD336" s="30" t="s">
        <v>861</v>
      </c>
      <c r="AE336" s="62">
        <v>0</v>
      </c>
      <c r="AF336" s="59">
        <v>45362</v>
      </c>
      <c r="AG336" s="30"/>
      <c r="AH336" s="30"/>
      <c r="AI336" s="30">
        <v>2</v>
      </c>
      <c r="AJ336" s="30">
        <v>2</v>
      </c>
      <c r="AK336" s="30">
        <v>2</v>
      </c>
      <c r="AL336" s="60" t="s">
        <v>482</v>
      </c>
      <c r="AM336" s="66"/>
      <c r="AN336" s="66"/>
      <c r="AO336" s="66"/>
      <c r="AP336" s="30" t="str">
        <f t="shared" ca="1" si="26"/>
        <v/>
      </c>
    </row>
    <row r="337" spans="1:42" ht="15" customHeight="1">
      <c r="A337" s="3">
        <v>504</v>
      </c>
      <c r="B337" s="58" t="s">
        <v>1149</v>
      </c>
      <c r="C337" s="53" t="s">
        <v>1150</v>
      </c>
      <c r="D337" s="3"/>
      <c r="E337" s="3">
        <v>48062</v>
      </c>
      <c r="F337" s="3">
        <f t="shared" si="34"/>
        <v>4</v>
      </c>
      <c r="G337" s="3"/>
      <c r="H337" s="3"/>
      <c r="I337" s="54">
        <v>2</v>
      </c>
      <c r="J337" s="64" t="s">
        <v>74</v>
      </c>
      <c r="K337" s="30" t="s">
        <v>45</v>
      </c>
      <c r="L337" s="30" t="s">
        <v>130</v>
      </c>
      <c r="M337" s="30" t="s">
        <v>59</v>
      </c>
      <c r="N337" s="30"/>
      <c r="O337" s="30" t="s">
        <v>68</v>
      </c>
      <c r="P337" s="30" t="s">
        <v>47</v>
      </c>
      <c r="Q337" s="30" t="s">
        <v>131</v>
      </c>
      <c r="R337" s="30"/>
      <c r="S337" s="30" t="s">
        <v>63</v>
      </c>
      <c r="T337" s="30" t="s">
        <v>70</v>
      </c>
      <c r="U337" s="15">
        <v>45397</v>
      </c>
      <c r="V337" s="13" t="str">
        <f t="shared" ca="1" si="28"/>
        <v>VENCIDA</v>
      </c>
      <c r="W337" s="14" t="s">
        <v>51</v>
      </c>
      <c r="X337" s="15">
        <v>45345</v>
      </c>
      <c r="Y337" s="12">
        <f t="shared" si="35"/>
        <v>45525</v>
      </c>
      <c r="Z337" s="17">
        <v>45580</v>
      </c>
      <c r="AA337" s="18">
        <f t="shared" ca="1" si="25"/>
        <v>103</v>
      </c>
      <c r="AB337" s="13">
        <v>45655</v>
      </c>
      <c r="AC337" s="13"/>
      <c r="AD337" s="30"/>
      <c r="AE337" s="62"/>
      <c r="AF337" s="59">
        <v>45286</v>
      </c>
      <c r="AG337" s="30"/>
      <c r="AH337" s="30"/>
      <c r="AI337" s="30"/>
      <c r="AJ337" s="30"/>
      <c r="AK337" s="30">
        <v>4</v>
      </c>
      <c r="AL337" s="60" t="s">
        <v>1151</v>
      </c>
      <c r="AM337" s="66"/>
      <c r="AN337" s="66"/>
      <c r="AO337" s="66"/>
      <c r="AP337" s="18">
        <f t="shared" ca="1" si="26"/>
        <v>103</v>
      </c>
    </row>
    <row r="338" spans="1:42" ht="15" customHeight="1">
      <c r="A338" s="3">
        <v>505</v>
      </c>
      <c r="B338" s="58" t="s">
        <v>1152</v>
      </c>
      <c r="C338" s="53" t="s">
        <v>1153</v>
      </c>
      <c r="D338" s="3"/>
      <c r="E338" s="3">
        <v>49045</v>
      </c>
      <c r="F338" s="3">
        <f t="shared" si="34"/>
        <v>4</v>
      </c>
      <c r="G338" s="3"/>
      <c r="H338" s="3"/>
      <c r="I338" s="54">
        <v>1</v>
      </c>
      <c r="J338" s="64" t="s">
        <v>74</v>
      </c>
      <c r="K338" s="30" t="s">
        <v>45</v>
      </c>
      <c r="L338" s="30" t="s">
        <v>130</v>
      </c>
      <c r="M338" s="30" t="s">
        <v>59</v>
      </c>
      <c r="N338" s="30"/>
      <c r="O338" s="30"/>
      <c r="P338" s="30" t="s">
        <v>47</v>
      </c>
      <c r="Q338" s="30" t="s">
        <v>131</v>
      </c>
      <c r="R338" s="30"/>
      <c r="S338" s="30" t="s">
        <v>63</v>
      </c>
      <c r="T338" s="30" t="s">
        <v>70</v>
      </c>
      <c r="U338" s="15">
        <v>45397</v>
      </c>
      <c r="V338" s="13" t="str">
        <f t="shared" ca="1" si="28"/>
        <v>VENCIDA</v>
      </c>
      <c r="W338" s="14" t="s">
        <v>51</v>
      </c>
      <c r="X338" s="15">
        <v>45345</v>
      </c>
      <c r="Y338" s="12">
        <f t="shared" si="35"/>
        <v>45525</v>
      </c>
      <c r="Z338" s="17">
        <v>45580</v>
      </c>
      <c r="AA338" s="18">
        <f t="shared" ca="1" si="25"/>
        <v>103</v>
      </c>
      <c r="AB338" s="13">
        <v>45655</v>
      </c>
      <c r="AC338" s="13"/>
      <c r="AD338" s="30"/>
      <c r="AE338" s="30"/>
      <c r="AF338" s="59">
        <v>45286</v>
      </c>
      <c r="AG338" s="30"/>
      <c r="AH338" s="30"/>
      <c r="AI338" s="30"/>
      <c r="AJ338" s="30"/>
      <c r="AK338" s="30">
        <v>4</v>
      </c>
      <c r="AL338" s="60" t="s">
        <v>1154</v>
      </c>
      <c r="AM338" s="66"/>
      <c r="AN338" s="66"/>
      <c r="AO338" s="66"/>
      <c r="AP338" s="18">
        <f t="shared" ca="1" si="26"/>
        <v>103</v>
      </c>
    </row>
    <row r="339" spans="1:42" ht="15" customHeight="1">
      <c r="A339" s="3">
        <v>788</v>
      </c>
      <c r="B339" s="58" t="s">
        <v>1155</v>
      </c>
      <c r="C339" s="53" t="s">
        <v>1156</v>
      </c>
      <c r="D339" s="3"/>
      <c r="E339" s="3">
        <v>49462</v>
      </c>
      <c r="F339" s="3">
        <f t="shared" si="34"/>
        <v>17</v>
      </c>
      <c r="G339" s="3"/>
      <c r="H339" s="3"/>
      <c r="I339" s="54">
        <v>1</v>
      </c>
      <c r="J339" s="64" t="s">
        <v>74</v>
      </c>
      <c r="K339" s="30" t="s">
        <v>45</v>
      </c>
      <c r="L339" s="30" t="s">
        <v>130</v>
      </c>
      <c r="M339" s="30" t="s">
        <v>59</v>
      </c>
      <c r="N339" s="30"/>
      <c r="O339" s="30" t="s">
        <v>68</v>
      </c>
      <c r="P339" s="30" t="s">
        <v>47</v>
      </c>
      <c r="Q339" s="30" t="s">
        <v>131</v>
      </c>
      <c r="R339" s="30"/>
      <c r="S339" s="30" t="s">
        <v>63</v>
      </c>
      <c r="T339" s="30" t="s">
        <v>70</v>
      </c>
      <c r="U339" s="15">
        <v>45397</v>
      </c>
      <c r="V339" s="13" t="str">
        <f t="shared" ca="1" si="28"/>
        <v>VENCIDA</v>
      </c>
      <c r="W339" s="14" t="s">
        <v>51</v>
      </c>
      <c r="X339" s="15">
        <v>45345</v>
      </c>
      <c r="Y339" s="12">
        <f t="shared" si="35"/>
        <v>45525</v>
      </c>
      <c r="Z339" s="17">
        <v>45580</v>
      </c>
      <c r="AA339" s="18">
        <f t="shared" ca="1" si="25"/>
        <v>103</v>
      </c>
      <c r="AB339" s="13">
        <v>45655</v>
      </c>
      <c r="AC339" s="13"/>
      <c r="AD339" s="30"/>
      <c r="AE339" s="62"/>
      <c r="AF339" s="59">
        <v>45286</v>
      </c>
      <c r="AG339" s="30"/>
      <c r="AH339" s="30"/>
      <c r="AI339" s="30">
        <v>12</v>
      </c>
      <c r="AJ339" s="30">
        <v>5</v>
      </c>
      <c r="AK339" s="30"/>
      <c r="AL339" s="60" t="s">
        <v>1157</v>
      </c>
      <c r="AM339" s="66"/>
      <c r="AN339" s="66"/>
      <c r="AO339" s="66"/>
      <c r="AP339" s="18">
        <f t="shared" ca="1" si="26"/>
        <v>103</v>
      </c>
    </row>
    <row r="340" spans="1:42" ht="15" customHeight="1">
      <c r="A340" s="3">
        <v>506</v>
      </c>
      <c r="B340" s="58" t="s">
        <v>1158</v>
      </c>
      <c r="C340" s="53" t="s">
        <v>1159</v>
      </c>
      <c r="D340" s="3"/>
      <c r="E340" s="3">
        <v>48972</v>
      </c>
      <c r="F340" s="3">
        <f t="shared" si="34"/>
        <v>13</v>
      </c>
      <c r="G340" s="3"/>
      <c r="H340" s="3"/>
      <c r="I340" s="54">
        <v>1</v>
      </c>
      <c r="J340" s="64" t="s">
        <v>74</v>
      </c>
      <c r="K340" s="30" t="s">
        <v>45</v>
      </c>
      <c r="L340" s="30" t="s">
        <v>130</v>
      </c>
      <c r="M340" s="30" t="s">
        <v>59</v>
      </c>
      <c r="N340" s="30"/>
      <c r="O340" s="30" t="s">
        <v>68</v>
      </c>
      <c r="P340" s="30" t="s">
        <v>47</v>
      </c>
      <c r="Q340" s="30" t="s">
        <v>131</v>
      </c>
      <c r="R340" s="30"/>
      <c r="S340" s="30" t="s">
        <v>63</v>
      </c>
      <c r="T340" s="30" t="s">
        <v>70</v>
      </c>
      <c r="U340" s="15">
        <v>45397</v>
      </c>
      <c r="V340" s="13" t="str">
        <f t="shared" ca="1" si="28"/>
        <v>VENCIDA</v>
      </c>
      <c r="W340" s="14" t="s">
        <v>51</v>
      </c>
      <c r="X340" s="15">
        <v>45345</v>
      </c>
      <c r="Y340" s="12">
        <f t="shared" si="35"/>
        <v>45525</v>
      </c>
      <c r="Z340" s="17">
        <v>45580</v>
      </c>
      <c r="AA340" s="18">
        <f t="shared" ca="1" si="25"/>
        <v>103</v>
      </c>
      <c r="AB340" s="13">
        <v>45655</v>
      </c>
      <c r="AC340" s="13"/>
      <c r="AD340" s="30"/>
      <c r="AE340" s="68"/>
      <c r="AF340" s="59">
        <v>45286</v>
      </c>
      <c r="AG340" s="30"/>
      <c r="AH340" s="30">
        <v>1</v>
      </c>
      <c r="AI340" s="30">
        <v>4</v>
      </c>
      <c r="AJ340" s="30">
        <v>4</v>
      </c>
      <c r="AK340" s="30">
        <v>4</v>
      </c>
      <c r="AL340" s="56" t="s">
        <v>1160</v>
      </c>
      <c r="AM340" s="66"/>
      <c r="AN340" s="66"/>
      <c r="AO340" s="84"/>
      <c r="AP340" s="18">
        <f t="shared" ca="1" si="26"/>
        <v>103</v>
      </c>
    </row>
    <row r="341" spans="1:42" ht="15" customHeight="1">
      <c r="A341" s="22">
        <v>962</v>
      </c>
      <c r="B341" s="58" t="s">
        <v>1161</v>
      </c>
      <c r="C341" s="53" t="s">
        <v>1162</v>
      </c>
      <c r="D341" s="3"/>
      <c r="E341" s="3">
        <v>40433</v>
      </c>
      <c r="F341" s="3">
        <f t="shared" si="34"/>
        <v>10</v>
      </c>
      <c r="G341" s="3"/>
      <c r="H341" s="3"/>
      <c r="I341" s="54">
        <v>1</v>
      </c>
      <c r="J341" s="64" t="s">
        <v>74</v>
      </c>
      <c r="K341" s="30" t="s">
        <v>45</v>
      </c>
      <c r="L341" s="30" t="s">
        <v>130</v>
      </c>
      <c r="M341" s="30" t="s">
        <v>59</v>
      </c>
      <c r="N341" s="30"/>
      <c r="O341" s="30" t="s">
        <v>68</v>
      </c>
      <c r="P341" s="30" t="s">
        <v>47</v>
      </c>
      <c r="Q341" s="30" t="s">
        <v>131</v>
      </c>
      <c r="R341" s="30"/>
      <c r="S341" s="30" t="s">
        <v>63</v>
      </c>
      <c r="T341" s="30" t="s">
        <v>70</v>
      </c>
      <c r="U341" s="13">
        <v>45397</v>
      </c>
      <c r="V341" s="13" t="str">
        <f t="shared" ca="1" si="28"/>
        <v>VENCIDA</v>
      </c>
      <c r="W341" s="14" t="s">
        <v>51</v>
      </c>
      <c r="X341" s="13">
        <v>45345</v>
      </c>
      <c r="Y341" s="13">
        <f t="shared" si="35"/>
        <v>45525</v>
      </c>
      <c r="Z341" s="17">
        <v>45580</v>
      </c>
      <c r="AA341" s="18">
        <f t="shared" ca="1" si="25"/>
        <v>103</v>
      </c>
      <c r="AB341" s="13">
        <v>45655</v>
      </c>
      <c r="AC341" s="13"/>
      <c r="AD341" s="30"/>
      <c r="AE341" s="68"/>
      <c r="AF341" s="59">
        <v>45286</v>
      </c>
      <c r="AG341" s="30"/>
      <c r="AH341" s="30">
        <v>1</v>
      </c>
      <c r="AI341" s="30">
        <v>3</v>
      </c>
      <c r="AJ341" s="30">
        <v>3</v>
      </c>
      <c r="AK341" s="30">
        <v>3</v>
      </c>
      <c r="AL341" s="56" t="s">
        <v>1160</v>
      </c>
      <c r="AM341" s="66"/>
      <c r="AN341" s="66"/>
      <c r="AO341" s="66"/>
      <c r="AP341" s="18">
        <f t="shared" ca="1" si="26"/>
        <v>103</v>
      </c>
    </row>
    <row r="342" spans="1:42" ht="15" customHeight="1">
      <c r="A342" s="22">
        <v>508</v>
      </c>
      <c r="B342" s="58" t="s">
        <v>1163</v>
      </c>
      <c r="C342" s="53" t="s">
        <v>1164</v>
      </c>
      <c r="D342" s="3"/>
      <c r="E342" s="3">
        <v>30629</v>
      </c>
      <c r="F342" s="3">
        <f t="shared" si="34"/>
        <v>6</v>
      </c>
      <c r="G342" s="3"/>
      <c r="H342" s="3"/>
      <c r="I342" s="54">
        <v>2</v>
      </c>
      <c r="J342" s="103" t="s">
        <v>789</v>
      </c>
      <c r="K342" s="30" t="s">
        <v>103</v>
      </c>
      <c r="L342" s="30" t="s">
        <v>790</v>
      </c>
      <c r="M342" s="30" t="s">
        <v>789</v>
      </c>
      <c r="N342" s="30"/>
      <c r="O342" s="57"/>
      <c r="P342" s="30" t="s">
        <v>47</v>
      </c>
      <c r="Q342" s="30"/>
      <c r="R342" s="30"/>
      <c r="S342" s="30"/>
      <c r="T342" s="30" t="s">
        <v>144</v>
      </c>
      <c r="U342" s="15">
        <v>45408</v>
      </c>
      <c r="V342" s="13" t="str">
        <f t="shared" ca="1" si="28"/>
        <v>VENCIDA</v>
      </c>
      <c r="W342" s="35" t="s">
        <v>145</v>
      </c>
      <c r="X342" s="15"/>
      <c r="Y342" s="12"/>
      <c r="Z342" s="17"/>
      <c r="AA342" s="18" t="str">
        <f t="shared" ca="1" si="25"/>
        <v>SEM PACTUAÇÃO</v>
      </c>
      <c r="AB342" s="13">
        <v>45655</v>
      </c>
      <c r="AC342" s="13"/>
      <c r="AD342" s="30"/>
      <c r="AE342" s="30"/>
      <c r="AF342" s="30"/>
      <c r="AG342" s="30"/>
      <c r="AH342" s="30"/>
      <c r="AI342" s="30">
        <v>1</v>
      </c>
      <c r="AJ342" s="30">
        <v>4</v>
      </c>
      <c r="AK342" s="30">
        <v>1</v>
      </c>
      <c r="AL342" s="60" t="s">
        <v>924</v>
      </c>
      <c r="AM342" s="57" t="s">
        <v>1165</v>
      </c>
      <c r="AN342" s="66"/>
      <c r="AO342" s="57"/>
      <c r="AP342" s="30" t="str">
        <f t="shared" ca="1" si="26"/>
        <v/>
      </c>
    </row>
    <row r="343" spans="1:42" ht="15" customHeight="1">
      <c r="A343" s="22">
        <v>509</v>
      </c>
      <c r="B343" s="58" t="s">
        <v>1166</v>
      </c>
      <c r="C343" s="53" t="s">
        <v>1167</v>
      </c>
      <c r="D343" s="3"/>
      <c r="E343" s="3">
        <v>48014</v>
      </c>
      <c r="F343" s="3">
        <f t="shared" si="34"/>
        <v>6</v>
      </c>
      <c r="G343" s="3"/>
      <c r="H343" s="3"/>
      <c r="I343" s="54">
        <v>2</v>
      </c>
      <c r="J343" s="64" t="s">
        <v>74</v>
      </c>
      <c r="K343" s="30" t="s">
        <v>45</v>
      </c>
      <c r="L343" s="30" t="s">
        <v>130</v>
      </c>
      <c r="M343" s="30" t="s">
        <v>59</v>
      </c>
      <c r="N343" s="30"/>
      <c r="O343" s="30" t="s">
        <v>68</v>
      </c>
      <c r="P343" s="30" t="s">
        <v>47</v>
      </c>
      <c r="Q343" s="30" t="s">
        <v>131</v>
      </c>
      <c r="R343" s="30"/>
      <c r="S343" s="30" t="s">
        <v>63</v>
      </c>
      <c r="T343" s="30" t="s">
        <v>70</v>
      </c>
      <c r="U343" s="15">
        <v>45397</v>
      </c>
      <c r="V343" s="13" t="str">
        <f t="shared" ca="1" si="28"/>
        <v>VENCIDA</v>
      </c>
      <c r="W343" s="14" t="s">
        <v>51</v>
      </c>
      <c r="X343" s="15">
        <v>45345</v>
      </c>
      <c r="Y343" s="12">
        <f t="shared" ref="Y343:Y392" si="36">X343+180</f>
        <v>45525</v>
      </c>
      <c r="Z343" s="17">
        <v>45580</v>
      </c>
      <c r="AA343" s="18">
        <f t="shared" ca="1" si="25"/>
        <v>103</v>
      </c>
      <c r="AB343" s="13">
        <v>45655</v>
      </c>
      <c r="AC343" s="13"/>
      <c r="AD343" s="30"/>
      <c r="AE343" s="30"/>
      <c r="AF343" s="59">
        <v>45286</v>
      </c>
      <c r="AG343" s="30"/>
      <c r="AH343" s="30"/>
      <c r="AI343" s="30">
        <v>3</v>
      </c>
      <c r="AJ343" s="30"/>
      <c r="AK343" s="30">
        <v>3</v>
      </c>
      <c r="AL343" s="60" t="s">
        <v>1168</v>
      </c>
      <c r="AM343" s="66"/>
      <c r="AN343" s="66"/>
      <c r="AO343" s="57"/>
      <c r="AP343" s="18">
        <f t="shared" ca="1" si="26"/>
        <v>103</v>
      </c>
    </row>
    <row r="344" spans="1:42" ht="15" customHeight="1">
      <c r="A344" s="22">
        <v>510</v>
      </c>
      <c r="B344" s="58" t="s">
        <v>1169</v>
      </c>
      <c r="C344" s="53" t="s">
        <v>1170</v>
      </c>
      <c r="D344" s="3"/>
      <c r="E344" s="3">
        <v>50916</v>
      </c>
      <c r="F344" s="3">
        <f t="shared" si="34"/>
        <v>4</v>
      </c>
      <c r="G344" s="3"/>
      <c r="H344" s="3"/>
      <c r="I344" s="54">
        <v>1</v>
      </c>
      <c r="J344" s="64" t="s">
        <v>74</v>
      </c>
      <c r="K344" s="30" t="s">
        <v>45</v>
      </c>
      <c r="L344" s="30" t="s">
        <v>130</v>
      </c>
      <c r="M344" s="30" t="s">
        <v>59</v>
      </c>
      <c r="N344" s="30"/>
      <c r="O344" s="30" t="s">
        <v>68</v>
      </c>
      <c r="P344" s="30" t="s">
        <v>47</v>
      </c>
      <c r="Q344" s="30" t="s">
        <v>131</v>
      </c>
      <c r="R344" s="30"/>
      <c r="S344" s="30" t="s">
        <v>63</v>
      </c>
      <c r="T344" s="30" t="s">
        <v>70</v>
      </c>
      <c r="U344" s="15">
        <v>45397</v>
      </c>
      <c r="V344" s="13" t="str">
        <f t="shared" ca="1" si="28"/>
        <v>VENCIDA</v>
      </c>
      <c r="W344" s="14" t="s">
        <v>51</v>
      </c>
      <c r="X344" s="15">
        <v>45345</v>
      </c>
      <c r="Y344" s="12">
        <f t="shared" si="36"/>
        <v>45525</v>
      </c>
      <c r="Z344" s="17">
        <v>45580</v>
      </c>
      <c r="AA344" s="18">
        <f t="shared" ca="1" si="25"/>
        <v>103</v>
      </c>
      <c r="AB344" s="13">
        <v>45655</v>
      </c>
      <c r="AC344" s="13"/>
      <c r="AD344" s="30"/>
      <c r="AE344" s="30"/>
      <c r="AF344" s="59">
        <v>45286</v>
      </c>
      <c r="AG344" s="30"/>
      <c r="AH344" s="30"/>
      <c r="AI344" s="30">
        <v>2</v>
      </c>
      <c r="AJ344" s="30"/>
      <c r="AK344" s="30">
        <v>2</v>
      </c>
      <c r="AL344" s="60" t="s">
        <v>1171</v>
      </c>
      <c r="AM344" s="66"/>
      <c r="AN344" s="66"/>
      <c r="AO344" s="66"/>
      <c r="AP344" s="18">
        <f t="shared" ca="1" si="26"/>
        <v>103</v>
      </c>
    </row>
    <row r="345" spans="1:42" ht="15" customHeight="1">
      <c r="A345" s="22">
        <v>511</v>
      </c>
      <c r="B345" s="58" t="s">
        <v>1172</v>
      </c>
      <c r="C345" s="53" t="s">
        <v>1173</v>
      </c>
      <c r="D345" s="3"/>
      <c r="E345" s="3">
        <v>51418</v>
      </c>
      <c r="F345" s="3">
        <f t="shared" si="34"/>
        <v>3</v>
      </c>
      <c r="G345" s="3"/>
      <c r="H345" s="3"/>
      <c r="I345" s="54">
        <v>2</v>
      </c>
      <c r="J345" s="64" t="s">
        <v>74</v>
      </c>
      <c r="K345" s="30" t="s">
        <v>45</v>
      </c>
      <c r="L345" s="30" t="s">
        <v>130</v>
      </c>
      <c r="M345" s="30" t="s">
        <v>59</v>
      </c>
      <c r="N345" s="30"/>
      <c r="O345" s="30" t="s">
        <v>68</v>
      </c>
      <c r="P345" s="30" t="s">
        <v>47</v>
      </c>
      <c r="Q345" s="30" t="s">
        <v>131</v>
      </c>
      <c r="R345" s="30"/>
      <c r="S345" s="30" t="s">
        <v>63</v>
      </c>
      <c r="T345" s="10" t="s">
        <v>70</v>
      </c>
      <c r="U345" s="12">
        <v>45397</v>
      </c>
      <c r="V345" s="13" t="str">
        <f t="shared" ca="1" si="28"/>
        <v>VENCIDA</v>
      </c>
      <c r="W345" s="14" t="s">
        <v>51</v>
      </c>
      <c r="X345" s="13">
        <v>45345</v>
      </c>
      <c r="Y345" s="13">
        <f t="shared" si="36"/>
        <v>45525</v>
      </c>
      <c r="Z345" s="17">
        <v>45580</v>
      </c>
      <c r="AA345" s="18">
        <f t="shared" ca="1" si="25"/>
        <v>103</v>
      </c>
      <c r="AB345" s="13">
        <v>45655</v>
      </c>
      <c r="AC345" s="13"/>
      <c r="AD345" s="30"/>
      <c r="AE345" s="30"/>
      <c r="AF345" s="59">
        <v>45286</v>
      </c>
      <c r="AG345" s="30"/>
      <c r="AH345" s="30">
        <v>1</v>
      </c>
      <c r="AI345" s="30">
        <v>1</v>
      </c>
      <c r="AJ345" s="30"/>
      <c r="AK345" s="30">
        <v>1</v>
      </c>
      <c r="AL345" s="56" t="s">
        <v>1174</v>
      </c>
      <c r="AM345" s="66"/>
      <c r="AN345" s="66"/>
      <c r="AO345" s="57"/>
      <c r="AP345" s="18">
        <f t="shared" ca="1" si="26"/>
        <v>103</v>
      </c>
    </row>
    <row r="346" spans="1:42" ht="15" customHeight="1">
      <c r="A346" s="22">
        <v>1948</v>
      </c>
      <c r="B346" s="58" t="s">
        <v>1175</v>
      </c>
      <c r="C346" s="53" t="s">
        <v>1176</v>
      </c>
      <c r="D346" s="63">
        <v>3</v>
      </c>
      <c r="E346" s="3">
        <v>50429</v>
      </c>
      <c r="F346" s="3">
        <f t="shared" si="34"/>
        <v>6</v>
      </c>
      <c r="G346" s="3"/>
      <c r="H346" s="3"/>
      <c r="I346" s="69">
        <v>2</v>
      </c>
      <c r="J346" s="99" t="s">
        <v>370</v>
      </c>
      <c r="K346" s="30" t="s">
        <v>103</v>
      </c>
      <c r="L346" s="30" t="s">
        <v>46</v>
      </c>
      <c r="M346" s="30" t="s">
        <v>44</v>
      </c>
      <c r="N346" s="30"/>
      <c r="O346" s="30"/>
      <c r="P346" s="30" t="s">
        <v>47</v>
      </c>
      <c r="Q346" s="30" t="s">
        <v>48</v>
      </c>
      <c r="R346" s="30"/>
      <c r="S346" s="10"/>
      <c r="T346" s="30" t="s">
        <v>49</v>
      </c>
      <c r="U346" s="15">
        <v>45400</v>
      </c>
      <c r="V346" s="13" t="str">
        <f t="shared" ca="1" si="28"/>
        <v>VENCIDA</v>
      </c>
      <c r="W346" s="14" t="s">
        <v>51</v>
      </c>
      <c r="X346" s="13">
        <v>45365</v>
      </c>
      <c r="Y346" s="65">
        <f t="shared" si="36"/>
        <v>45545</v>
      </c>
      <c r="Z346" s="17">
        <v>45590</v>
      </c>
      <c r="AA346" s="18">
        <f t="shared" ca="1" si="25"/>
        <v>123</v>
      </c>
      <c r="AB346" s="13">
        <v>45655</v>
      </c>
      <c r="AC346" s="13"/>
      <c r="AD346" s="30"/>
      <c r="AE346" s="30"/>
      <c r="AF346" s="12"/>
      <c r="AG346" s="30"/>
      <c r="AH346" s="30"/>
      <c r="AI346" s="30">
        <v>2</v>
      </c>
      <c r="AJ346" s="30">
        <v>2</v>
      </c>
      <c r="AK346" s="30">
        <v>2</v>
      </c>
      <c r="AL346" s="60"/>
      <c r="AM346" s="57"/>
      <c r="AN346" s="57" t="s">
        <v>182</v>
      </c>
      <c r="AO346" s="66"/>
      <c r="AP346" s="18">
        <f t="shared" ca="1" si="26"/>
        <v>123</v>
      </c>
    </row>
    <row r="347" spans="1:42" ht="15" customHeight="1">
      <c r="A347" s="3">
        <v>513</v>
      </c>
      <c r="B347" s="58" t="s">
        <v>1177</v>
      </c>
      <c r="C347" s="53" t="s">
        <v>1178</v>
      </c>
      <c r="D347" s="3"/>
      <c r="E347" s="3">
        <v>48119</v>
      </c>
      <c r="F347" s="3">
        <f t="shared" si="34"/>
        <v>15</v>
      </c>
      <c r="G347" s="3"/>
      <c r="H347" s="3"/>
      <c r="I347" s="54">
        <v>2</v>
      </c>
      <c r="J347" s="67" t="s">
        <v>59</v>
      </c>
      <c r="K347" s="30" t="s">
        <v>151</v>
      </c>
      <c r="L347" s="30" t="s">
        <v>152</v>
      </c>
      <c r="M347" s="30" t="s">
        <v>59</v>
      </c>
      <c r="N347" s="30"/>
      <c r="O347" s="30" t="s">
        <v>68</v>
      </c>
      <c r="P347" s="30" t="s">
        <v>47</v>
      </c>
      <c r="Q347" s="30" t="s">
        <v>153</v>
      </c>
      <c r="R347" s="30"/>
      <c r="S347" s="30" t="s">
        <v>59</v>
      </c>
      <c r="T347" s="30" t="s">
        <v>64</v>
      </c>
      <c r="U347" s="13">
        <v>45397</v>
      </c>
      <c r="V347" s="13" t="str">
        <f t="shared" ca="1" si="28"/>
        <v>VENCIDA</v>
      </c>
      <c r="W347" s="14" t="s">
        <v>51</v>
      </c>
      <c r="X347" s="13">
        <v>45323</v>
      </c>
      <c r="Y347" s="13">
        <f t="shared" si="36"/>
        <v>45503</v>
      </c>
      <c r="Z347" s="17">
        <v>45576</v>
      </c>
      <c r="AA347" s="18">
        <f t="shared" ca="1" si="25"/>
        <v>81</v>
      </c>
      <c r="AB347" s="13">
        <v>45655</v>
      </c>
      <c r="AC347" s="13"/>
      <c r="AD347" s="30"/>
      <c r="AE347" s="30"/>
      <c r="AF347" s="59">
        <v>45391</v>
      </c>
      <c r="AG347" s="30"/>
      <c r="AH347" s="30"/>
      <c r="AI347" s="30">
        <v>5</v>
      </c>
      <c r="AJ347" s="30">
        <v>5</v>
      </c>
      <c r="AK347" s="30">
        <v>5</v>
      </c>
      <c r="AL347" s="60" t="s">
        <v>1179</v>
      </c>
      <c r="AM347" s="66"/>
      <c r="AN347" s="66"/>
      <c r="AO347" s="30"/>
      <c r="AP347" s="18">
        <f t="shared" ca="1" si="26"/>
        <v>81</v>
      </c>
    </row>
    <row r="348" spans="1:42" ht="15" customHeight="1">
      <c r="A348" s="22">
        <v>146</v>
      </c>
      <c r="B348" s="58" t="s">
        <v>1180</v>
      </c>
      <c r="C348" s="53"/>
      <c r="D348" s="3"/>
      <c r="E348" s="3">
        <v>48739</v>
      </c>
      <c r="F348" s="3">
        <f t="shared" si="34"/>
        <v>1</v>
      </c>
      <c r="G348" s="3">
        <v>2</v>
      </c>
      <c r="H348" s="3" t="s">
        <v>156</v>
      </c>
      <c r="I348" s="54">
        <v>2</v>
      </c>
      <c r="J348" s="55" t="s">
        <v>78</v>
      </c>
      <c r="K348" s="30" t="s">
        <v>103</v>
      </c>
      <c r="L348" s="30" t="s">
        <v>113</v>
      </c>
      <c r="M348" s="30" t="s">
        <v>81</v>
      </c>
      <c r="N348" s="30" t="s">
        <v>81</v>
      </c>
      <c r="O348" s="30" t="s">
        <v>60</v>
      </c>
      <c r="P348" s="3" t="s">
        <v>61</v>
      </c>
      <c r="Q348" s="30" t="s">
        <v>283</v>
      </c>
      <c r="R348" s="30"/>
      <c r="S348" s="30" t="s">
        <v>81</v>
      </c>
      <c r="T348" s="30" t="s">
        <v>84</v>
      </c>
      <c r="U348" s="30"/>
      <c r="V348" s="13" t="str">
        <f t="shared" ca="1" si="28"/>
        <v>CONCLUÍDO</v>
      </c>
      <c r="W348" s="32" t="s">
        <v>106</v>
      </c>
      <c r="X348" s="13">
        <v>44931</v>
      </c>
      <c r="Y348" s="13">
        <f t="shared" si="36"/>
        <v>45111</v>
      </c>
      <c r="Z348" s="17">
        <v>45423</v>
      </c>
      <c r="AA348" s="18" t="str">
        <f t="shared" ca="1" si="25"/>
        <v>CONCLUÍDO</v>
      </c>
      <c r="AB348" s="13">
        <v>45664</v>
      </c>
      <c r="AC348" s="13">
        <v>45423</v>
      </c>
      <c r="AD348" s="30" t="s">
        <v>284</v>
      </c>
      <c r="AE348" s="30">
        <v>8</v>
      </c>
      <c r="AF348" s="59">
        <v>45314</v>
      </c>
      <c r="AG348" s="3">
        <v>0</v>
      </c>
      <c r="AH348" s="3">
        <v>1</v>
      </c>
      <c r="AI348" s="30"/>
      <c r="AJ348" s="30"/>
      <c r="AK348" s="30"/>
      <c r="AL348" s="56" t="s">
        <v>1181</v>
      </c>
      <c r="AM348" s="57"/>
      <c r="AN348" s="84" t="s">
        <v>1182</v>
      </c>
      <c r="AO348" s="57" t="s">
        <v>118</v>
      </c>
      <c r="AP348" s="30" t="str">
        <f t="shared" ca="1" si="26"/>
        <v/>
      </c>
    </row>
    <row r="349" spans="1:42" ht="15" customHeight="1">
      <c r="A349" s="22">
        <v>1950</v>
      </c>
      <c r="B349" s="58" t="s">
        <v>1183</v>
      </c>
      <c r="C349" s="53"/>
      <c r="D349" s="3"/>
      <c r="E349" s="3">
        <v>33912</v>
      </c>
      <c r="F349" s="3">
        <f t="shared" si="34"/>
        <v>23</v>
      </c>
      <c r="G349" s="3">
        <v>168</v>
      </c>
      <c r="H349" s="3" t="s">
        <v>288</v>
      </c>
      <c r="I349" s="54">
        <v>3</v>
      </c>
      <c r="J349" s="55" t="s">
        <v>78</v>
      </c>
      <c r="K349" s="30" t="s">
        <v>79</v>
      </c>
      <c r="L349" s="30" t="s">
        <v>113</v>
      </c>
      <c r="M349" s="30" t="s">
        <v>81</v>
      </c>
      <c r="N349" s="30"/>
      <c r="O349" s="30"/>
      <c r="P349" s="30" t="s">
        <v>47</v>
      </c>
      <c r="Q349" s="30"/>
      <c r="R349" s="30" t="s">
        <v>166</v>
      </c>
      <c r="S349" s="10"/>
      <c r="T349" s="30" t="s">
        <v>115</v>
      </c>
      <c r="U349" s="15"/>
      <c r="V349" s="13" t="str">
        <f t="shared" ca="1" si="28"/>
        <v>CONCLUÍDO</v>
      </c>
      <c r="W349" s="35" t="s">
        <v>106</v>
      </c>
      <c r="X349" s="13">
        <v>45380</v>
      </c>
      <c r="Y349" s="13">
        <f t="shared" si="36"/>
        <v>45560</v>
      </c>
      <c r="Z349" s="17"/>
      <c r="AA349" s="18" t="str">
        <f t="shared" ca="1" si="25"/>
        <v>CONCLUÍDO</v>
      </c>
      <c r="AB349" s="13">
        <v>45664</v>
      </c>
      <c r="AC349" s="13"/>
      <c r="AD349" s="30"/>
      <c r="AE349" s="62">
        <v>181</v>
      </c>
      <c r="AF349" s="25">
        <v>45314</v>
      </c>
      <c r="AG349" s="3">
        <v>11</v>
      </c>
      <c r="AH349" s="3">
        <v>12</v>
      </c>
      <c r="AI349" s="30"/>
      <c r="AJ349" s="30"/>
      <c r="AK349" s="30"/>
      <c r="AL349" s="56" t="s">
        <v>1094</v>
      </c>
      <c r="AM349" s="57"/>
      <c r="AN349" s="57" t="s">
        <v>1184</v>
      </c>
      <c r="AO349" s="57" t="s">
        <v>118</v>
      </c>
      <c r="AP349" s="30" t="str">
        <f t="shared" ca="1" si="26"/>
        <v/>
      </c>
    </row>
    <row r="350" spans="1:42" ht="15" customHeight="1">
      <c r="A350" s="22">
        <v>517</v>
      </c>
      <c r="B350" s="58" t="s">
        <v>1185</v>
      </c>
      <c r="C350" s="53" t="s">
        <v>1186</v>
      </c>
      <c r="D350" s="3"/>
      <c r="E350" s="3">
        <v>24533</v>
      </c>
      <c r="F350" s="3">
        <f t="shared" si="34"/>
        <v>60</v>
      </c>
      <c r="G350" s="3">
        <v>24569</v>
      </c>
      <c r="H350" s="3" t="s">
        <v>150</v>
      </c>
      <c r="I350" s="54">
        <v>3</v>
      </c>
      <c r="J350" s="67" t="s">
        <v>59</v>
      </c>
      <c r="K350" s="30" t="s">
        <v>151</v>
      </c>
      <c r="L350" s="30" t="s">
        <v>152</v>
      </c>
      <c r="M350" s="30" t="s">
        <v>59</v>
      </c>
      <c r="N350" s="30"/>
      <c r="O350" s="30" t="s">
        <v>68</v>
      </c>
      <c r="P350" s="30" t="s">
        <v>47</v>
      </c>
      <c r="Q350" s="30" t="s">
        <v>153</v>
      </c>
      <c r="R350" s="30"/>
      <c r="S350" s="30" t="s">
        <v>59</v>
      </c>
      <c r="T350" s="30" t="s">
        <v>64</v>
      </c>
      <c r="U350" s="13">
        <v>45397</v>
      </c>
      <c r="V350" s="13" t="str">
        <f t="shared" ca="1" si="28"/>
        <v>VENCIDA</v>
      </c>
      <c r="W350" s="14" t="s">
        <v>51</v>
      </c>
      <c r="X350" s="13">
        <v>45323</v>
      </c>
      <c r="Y350" s="13">
        <f t="shared" si="36"/>
        <v>45503</v>
      </c>
      <c r="Z350" s="17">
        <v>45576</v>
      </c>
      <c r="AA350" s="18">
        <f t="shared" ca="1" si="25"/>
        <v>81</v>
      </c>
      <c r="AB350" s="13">
        <v>45655</v>
      </c>
      <c r="AC350" s="13"/>
      <c r="AD350" s="62"/>
      <c r="AE350" s="62"/>
      <c r="AF350" s="59">
        <v>45391</v>
      </c>
      <c r="AG350" s="30"/>
      <c r="AH350" s="30"/>
      <c r="AI350" s="30">
        <v>20</v>
      </c>
      <c r="AJ350" s="30">
        <v>20</v>
      </c>
      <c r="AK350" s="30">
        <v>20</v>
      </c>
      <c r="AL350" s="60" t="s">
        <v>1187</v>
      </c>
      <c r="AM350" s="66"/>
      <c r="AN350" s="66"/>
      <c r="AO350" s="66"/>
      <c r="AP350" s="18">
        <f t="shared" ca="1" si="26"/>
        <v>81</v>
      </c>
    </row>
    <row r="351" spans="1:42" ht="15" customHeight="1">
      <c r="A351" s="3">
        <v>518</v>
      </c>
      <c r="B351" s="58" t="s">
        <v>1188</v>
      </c>
      <c r="C351" s="53" t="s">
        <v>1189</v>
      </c>
      <c r="D351" s="3"/>
      <c r="E351" s="3">
        <v>50231</v>
      </c>
      <c r="F351" s="3">
        <f t="shared" si="34"/>
        <v>7</v>
      </c>
      <c r="G351" s="3"/>
      <c r="H351" s="3"/>
      <c r="I351" s="54">
        <v>2</v>
      </c>
      <c r="J351" s="55" t="s">
        <v>78</v>
      </c>
      <c r="K351" s="30" t="s">
        <v>103</v>
      </c>
      <c r="L351" s="30" t="s">
        <v>113</v>
      </c>
      <c r="M351" s="30" t="s">
        <v>81</v>
      </c>
      <c r="N351" s="30" t="s">
        <v>81</v>
      </c>
      <c r="O351" s="30" t="s">
        <v>68</v>
      </c>
      <c r="P351" s="30" t="s">
        <v>47</v>
      </c>
      <c r="Q351" s="30" t="s">
        <v>898</v>
      </c>
      <c r="R351" s="30"/>
      <c r="S351" s="30" t="s">
        <v>422</v>
      </c>
      <c r="T351" s="61" t="s">
        <v>84</v>
      </c>
      <c r="U351" s="13"/>
      <c r="V351" s="13" t="str">
        <f t="shared" ca="1" si="28"/>
        <v>CONCLUÍDO</v>
      </c>
      <c r="W351" s="38" t="s">
        <v>106</v>
      </c>
      <c r="X351" s="13">
        <v>45082</v>
      </c>
      <c r="Y351" s="13">
        <f t="shared" si="36"/>
        <v>45262</v>
      </c>
      <c r="Z351" s="17">
        <v>45679</v>
      </c>
      <c r="AA351" s="18" t="str">
        <f t="shared" ca="1" si="25"/>
        <v>CONCLUÍDO</v>
      </c>
      <c r="AB351" s="13">
        <v>45655</v>
      </c>
      <c r="AC351" s="13">
        <v>45679</v>
      </c>
      <c r="AD351" s="30" t="s">
        <v>1190</v>
      </c>
      <c r="AE351" s="30">
        <v>15</v>
      </c>
      <c r="AF351" s="59">
        <v>45314</v>
      </c>
      <c r="AG351" s="3">
        <v>3</v>
      </c>
      <c r="AH351" s="3">
        <v>1</v>
      </c>
      <c r="AI351" s="30">
        <v>1</v>
      </c>
      <c r="AJ351" s="30">
        <v>1</v>
      </c>
      <c r="AK351" s="30">
        <v>1</v>
      </c>
      <c r="AL351" s="56" t="s">
        <v>1191</v>
      </c>
      <c r="AM351" s="57"/>
      <c r="AN351" s="57" t="s">
        <v>1192</v>
      </c>
      <c r="AO351" s="57" t="s">
        <v>118</v>
      </c>
      <c r="AP351" s="30" t="str">
        <f t="shared" ca="1" si="26"/>
        <v/>
      </c>
    </row>
    <row r="352" spans="1:42" ht="15" customHeight="1">
      <c r="A352" s="3">
        <v>147</v>
      </c>
      <c r="B352" s="58" t="s">
        <v>1193</v>
      </c>
      <c r="C352" s="53"/>
      <c r="D352" s="3"/>
      <c r="E352" s="3">
        <v>50598</v>
      </c>
      <c r="F352" s="3">
        <f t="shared" si="34"/>
        <v>2</v>
      </c>
      <c r="G352" s="3"/>
      <c r="H352" s="3"/>
      <c r="I352" s="54">
        <v>1</v>
      </c>
      <c r="J352" s="55" t="s">
        <v>78</v>
      </c>
      <c r="K352" s="30" t="s">
        <v>103</v>
      </c>
      <c r="L352" s="30" t="s">
        <v>113</v>
      </c>
      <c r="M352" s="30" t="s">
        <v>81</v>
      </c>
      <c r="N352" s="30" t="s">
        <v>81</v>
      </c>
      <c r="O352" s="30" t="s">
        <v>68</v>
      </c>
      <c r="P352" s="30" t="s">
        <v>47</v>
      </c>
      <c r="Q352" s="30" t="s">
        <v>274</v>
      </c>
      <c r="R352" s="30"/>
      <c r="S352" s="30" t="s">
        <v>83</v>
      </c>
      <c r="T352" s="30" t="s">
        <v>84</v>
      </c>
      <c r="U352" s="13"/>
      <c r="V352" s="13" t="str">
        <f t="shared" ca="1" si="28"/>
        <v>CONCLUÍDO</v>
      </c>
      <c r="W352" s="32" t="s">
        <v>106</v>
      </c>
      <c r="X352" s="13">
        <v>45041</v>
      </c>
      <c r="Y352" s="13">
        <f t="shared" si="36"/>
        <v>45221</v>
      </c>
      <c r="Z352" s="17">
        <v>45643</v>
      </c>
      <c r="AA352" s="18" t="str">
        <f t="shared" ca="1" si="25"/>
        <v>CONCLUÍDO</v>
      </c>
      <c r="AB352" s="13">
        <v>45664</v>
      </c>
      <c r="AC352" s="13">
        <v>45643</v>
      </c>
      <c r="AD352" s="30" t="s">
        <v>275</v>
      </c>
      <c r="AE352" s="62">
        <v>2</v>
      </c>
      <c r="AF352" s="59">
        <v>45314</v>
      </c>
      <c r="AG352" s="3">
        <v>1</v>
      </c>
      <c r="AH352" s="3">
        <v>1</v>
      </c>
      <c r="AI352" s="30"/>
      <c r="AJ352" s="30"/>
      <c r="AK352" s="30"/>
      <c r="AL352" s="56" t="s">
        <v>1194</v>
      </c>
      <c r="AM352" s="57"/>
      <c r="AN352" s="57" t="s">
        <v>1195</v>
      </c>
      <c r="AO352" s="57" t="s">
        <v>118</v>
      </c>
      <c r="AP352" s="30" t="str">
        <f t="shared" ca="1" si="26"/>
        <v/>
      </c>
    </row>
    <row r="353" spans="1:42" ht="15" customHeight="1">
      <c r="A353" s="3">
        <v>148</v>
      </c>
      <c r="B353" s="58" t="s">
        <v>1196</v>
      </c>
      <c r="C353" s="98" t="s">
        <v>1197</v>
      </c>
      <c r="D353" s="3"/>
      <c r="E353" s="3">
        <v>38597</v>
      </c>
      <c r="F353" s="3">
        <f t="shared" si="34"/>
        <v>2</v>
      </c>
      <c r="G353" s="3"/>
      <c r="H353" s="3"/>
      <c r="I353" s="54">
        <v>1</v>
      </c>
      <c r="J353" s="55" t="s">
        <v>78</v>
      </c>
      <c r="K353" s="30" t="s">
        <v>103</v>
      </c>
      <c r="L353" s="30" t="s">
        <v>113</v>
      </c>
      <c r="M353" s="30" t="s">
        <v>81</v>
      </c>
      <c r="N353" s="30"/>
      <c r="O353" s="30" t="s">
        <v>68</v>
      </c>
      <c r="P353" s="30" t="s">
        <v>47</v>
      </c>
      <c r="Q353" s="30" t="s">
        <v>225</v>
      </c>
      <c r="R353" s="30"/>
      <c r="S353" s="30" t="s">
        <v>83</v>
      </c>
      <c r="T353" s="61" t="s">
        <v>226</v>
      </c>
      <c r="U353" s="13">
        <v>45394</v>
      </c>
      <c r="V353" s="13" t="str">
        <f t="shared" ca="1" si="28"/>
        <v>VENCIDA</v>
      </c>
      <c r="W353" s="38" t="s">
        <v>71</v>
      </c>
      <c r="X353" s="13">
        <v>45005</v>
      </c>
      <c r="Y353" s="13">
        <f t="shared" si="36"/>
        <v>45185</v>
      </c>
      <c r="Z353" s="17">
        <v>45387</v>
      </c>
      <c r="AA353" s="18">
        <f t="shared" ca="1" si="25"/>
        <v>-237</v>
      </c>
      <c r="AB353" s="13">
        <v>45664</v>
      </c>
      <c r="AC353" s="13"/>
      <c r="AD353" s="30"/>
      <c r="AE353" s="30"/>
      <c r="AF353" s="59">
        <v>45314</v>
      </c>
      <c r="AG353" s="3">
        <v>1</v>
      </c>
      <c r="AH353" s="3">
        <v>1</v>
      </c>
      <c r="AI353" s="30"/>
      <c r="AJ353" s="30"/>
      <c r="AK353" s="30"/>
      <c r="AL353" s="56" t="s">
        <v>1198</v>
      </c>
      <c r="AM353" s="57"/>
      <c r="AN353" s="57" t="s">
        <v>228</v>
      </c>
      <c r="AO353" s="57" t="s">
        <v>118</v>
      </c>
      <c r="AP353" s="18">
        <f t="shared" ca="1" si="26"/>
        <v>-237</v>
      </c>
    </row>
    <row r="354" spans="1:42" ht="15" customHeight="1">
      <c r="A354" s="3">
        <v>149</v>
      </c>
      <c r="B354" s="58" t="s">
        <v>1199</v>
      </c>
      <c r="C354" s="53"/>
      <c r="D354" s="3"/>
      <c r="E354" s="3">
        <v>33641</v>
      </c>
      <c r="F354" s="3">
        <f t="shared" si="34"/>
        <v>2</v>
      </c>
      <c r="G354" s="3"/>
      <c r="H354" s="3"/>
      <c r="I354" s="54">
        <v>2</v>
      </c>
      <c r="J354" s="55" t="s">
        <v>78</v>
      </c>
      <c r="K354" s="30" t="s">
        <v>103</v>
      </c>
      <c r="L354" s="30" t="s">
        <v>113</v>
      </c>
      <c r="M354" s="30" t="s">
        <v>81</v>
      </c>
      <c r="N354" s="30"/>
      <c r="O354" s="30" t="s">
        <v>60</v>
      </c>
      <c r="P354" s="3" t="s">
        <v>61</v>
      </c>
      <c r="Q354" s="30" t="s">
        <v>1200</v>
      </c>
      <c r="R354" s="30"/>
      <c r="S354" s="30" t="s">
        <v>81</v>
      </c>
      <c r="T354" s="30" t="s">
        <v>84</v>
      </c>
      <c r="U354" s="11"/>
      <c r="V354" s="13" t="str">
        <f t="shared" ca="1" si="28"/>
        <v>CONCLUÍDO</v>
      </c>
      <c r="W354" s="32" t="s">
        <v>106</v>
      </c>
      <c r="X354" s="13">
        <v>44742</v>
      </c>
      <c r="Y354" s="13">
        <f t="shared" si="36"/>
        <v>44922</v>
      </c>
      <c r="Z354" s="17">
        <v>45410</v>
      </c>
      <c r="AA354" s="18" t="str">
        <f t="shared" ca="1" si="25"/>
        <v>CONCLUÍDO</v>
      </c>
      <c r="AB354" s="13">
        <v>45664</v>
      </c>
      <c r="AC354" s="13">
        <v>45410</v>
      </c>
      <c r="AD354" s="30" t="s">
        <v>1201</v>
      </c>
      <c r="AE354" s="62">
        <v>6</v>
      </c>
      <c r="AF354" s="59">
        <v>45314</v>
      </c>
      <c r="AG354" s="3">
        <v>1</v>
      </c>
      <c r="AH354" s="3">
        <v>1</v>
      </c>
      <c r="AI354" s="30"/>
      <c r="AJ354" s="30"/>
      <c r="AK354" s="30"/>
      <c r="AL354" s="56" t="s">
        <v>1202</v>
      </c>
      <c r="AM354" s="57"/>
      <c r="AN354" s="84" t="s">
        <v>1203</v>
      </c>
      <c r="AO354" s="57" t="s">
        <v>118</v>
      </c>
      <c r="AP354" s="30" t="str">
        <f t="shared" ca="1" si="26"/>
        <v/>
      </c>
    </row>
    <row r="355" spans="1:42" ht="15" customHeight="1">
      <c r="A355" s="3">
        <v>519</v>
      </c>
      <c r="B355" s="58" t="s">
        <v>1204</v>
      </c>
      <c r="C355" s="53" t="s">
        <v>1205</v>
      </c>
      <c r="D355" s="3">
        <v>3</v>
      </c>
      <c r="E355" s="3">
        <v>32953</v>
      </c>
      <c r="F355" s="3">
        <f t="shared" si="34"/>
        <v>9</v>
      </c>
      <c r="G355" s="3"/>
      <c r="H355" s="3"/>
      <c r="I355" s="54">
        <v>1</v>
      </c>
      <c r="J355" s="64" t="s">
        <v>74</v>
      </c>
      <c r="K355" s="30" t="s">
        <v>45</v>
      </c>
      <c r="L355" s="30" t="s">
        <v>90</v>
      </c>
      <c r="M355" s="30" t="s">
        <v>59</v>
      </c>
      <c r="N355" s="30"/>
      <c r="O355" s="30" t="s">
        <v>68</v>
      </c>
      <c r="P355" s="30" t="s">
        <v>47</v>
      </c>
      <c r="Q355" s="30" t="s">
        <v>69</v>
      </c>
      <c r="R355" s="30"/>
      <c r="S355" s="30" t="s">
        <v>59</v>
      </c>
      <c r="T355" s="30" t="s">
        <v>70</v>
      </c>
      <c r="U355" s="15">
        <v>45397</v>
      </c>
      <c r="V355" s="13" t="str">
        <f t="shared" ca="1" si="28"/>
        <v>VENCIDA</v>
      </c>
      <c r="W355" s="14" t="s">
        <v>71</v>
      </c>
      <c r="X355" s="13">
        <v>45329</v>
      </c>
      <c r="Y355" s="13">
        <f t="shared" si="36"/>
        <v>45509</v>
      </c>
      <c r="Z355" s="17">
        <v>45599</v>
      </c>
      <c r="AA355" s="18">
        <f t="shared" ca="1" si="25"/>
        <v>87</v>
      </c>
      <c r="AB355" s="13">
        <v>45655</v>
      </c>
      <c r="AC355" s="13"/>
      <c r="AD355" s="62"/>
      <c r="AE355" s="62"/>
      <c r="AF355" s="59">
        <v>45286</v>
      </c>
      <c r="AG355" s="30"/>
      <c r="AH355" s="30"/>
      <c r="AI355" s="30">
        <v>3</v>
      </c>
      <c r="AJ355" s="30">
        <v>3</v>
      </c>
      <c r="AK355" s="30">
        <v>3</v>
      </c>
      <c r="AL355" s="60" t="s">
        <v>1206</v>
      </c>
      <c r="AM355" s="66"/>
      <c r="AN355" s="66"/>
      <c r="AO355" s="30"/>
      <c r="AP355" s="18">
        <f t="shared" ca="1" si="26"/>
        <v>87</v>
      </c>
    </row>
    <row r="356" spans="1:42" ht="15" customHeight="1">
      <c r="A356" s="22">
        <v>520</v>
      </c>
      <c r="B356" s="58" t="s">
        <v>1207</v>
      </c>
      <c r="C356" s="53" t="s">
        <v>1208</v>
      </c>
      <c r="D356" s="3">
        <v>3</v>
      </c>
      <c r="E356" s="3">
        <v>10485</v>
      </c>
      <c r="F356" s="3">
        <f t="shared" si="34"/>
        <v>9</v>
      </c>
      <c r="G356" s="3"/>
      <c r="H356" s="3"/>
      <c r="I356" s="54">
        <v>1</v>
      </c>
      <c r="J356" s="64" t="s">
        <v>74</v>
      </c>
      <c r="K356" s="30" t="s">
        <v>45</v>
      </c>
      <c r="L356" s="30" t="s">
        <v>90</v>
      </c>
      <c r="M356" s="30" t="s">
        <v>59</v>
      </c>
      <c r="N356" s="30"/>
      <c r="O356" s="30" t="s">
        <v>68</v>
      </c>
      <c r="P356" s="30" t="s">
        <v>47</v>
      </c>
      <c r="Q356" s="30" t="s">
        <v>69</v>
      </c>
      <c r="R356" s="30"/>
      <c r="S356" s="30" t="s">
        <v>59</v>
      </c>
      <c r="T356" s="30" t="s">
        <v>70</v>
      </c>
      <c r="U356" s="13">
        <v>45397</v>
      </c>
      <c r="V356" s="13" t="str">
        <f t="shared" ca="1" si="28"/>
        <v>VENCIDA</v>
      </c>
      <c r="W356" s="14" t="s">
        <v>71</v>
      </c>
      <c r="X356" s="13">
        <v>45329</v>
      </c>
      <c r="Y356" s="13">
        <f t="shared" si="36"/>
        <v>45509</v>
      </c>
      <c r="Z356" s="17">
        <v>45599</v>
      </c>
      <c r="AA356" s="18">
        <f t="shared" ca="1" si="25"/>
        <v>87</v>
      </c>
      <c r="AB356" s="13">
        <v>45655</v>
      </c>
      <c r="AC356" s="13"/>
      <c r="AD356" s="68"/>
      <c r="AE356" s="68"/>
      <c r="AF356" s="59">
        <v>45286</v>
      </c>
      <c r="AG356" s="30"/>
      <c r="AH356" s="30"/>
      <c r="AI356" s="30">
        <v>3</v>
      </c>
      <c r="AJ356" s="30">
        <v>3</v>
      </c>
      <c r="AK356" s="30">
        <v>3</v>
      </c>
      <c r="AL356" s="60" t="s">
        <v>591</v>
      </c>
      <c r="AM356" s="66"/>
      <c r="AN356" s="57" t="s">
        <v>182</v>
      </c>
      <c r="AO356" s="66"/>
      <c r="AP356" s="18">
        <f t="shared" ca="1" si="26"/>
        <v>87</v>
      </c>
    </row>
    <row r="357" spans="1:42" ht="15" customHeight="1">
      <c r="A357" s="3">
        <v>1955</v>
      </c>
      <c r="B357" s="58" t="s">
        <v>1209</v>
      </c>
      <c r="C357" s="53" t="s">
        <v>1210</v>
      </c>
      <c r="D357" s="3">
        <v>3</v>
      </c>
      <c r="E357" s="3">
        <v>41627</v>
      </c>
      <c r="F357" s="3">
        <f t="shared" si="34"/>
        <v>1</v>
      </c>
      <c r="G357" s="3"/>
      <c r="H357" s="3"/>
      <c r="I357" s="54">
        <v>2</v>
      </c>
      <c r="J357" s="67" t="s">
        <v>59</v>
      </c>
      <c r="K357" s="30" t="s">
        <v>45</v>
      </c>
      <c r="L357" s="30" t="s">
        <v>58</v>
      </c>
      <c r="M357" s="30" t="s">
        <v>59</v>
      </c>
      <c r="N357" s="30"/>
      <c r="O357" s="30" t="s">
        <v>60</v>
      </c>
      <c r="P357" s="3" t="s">
        <v>61</v>
      </c>
      <c r="Q357" s="30" t="s">
        <v>373</v>
      </c>
      <c r="R357" s="30"/>
      <c r="S357" s="30" t="s">
        <v>59</v>
      </c>
      <c r="T357" s="30" t="s">
        <v>64</v>
      </c>
      <c r="U357" s="13">
        <v>45402</v>
      </c>
      <c r="V357" s="13" t="str">
        <f t="shared" ca="1" si="28"/>
        <v>VENCIDA</v>
      </c>
      <c r="W357" s="14" t="s">
        <v>51</v>
      </c>
      <c r="X357" s="13">
        <v>45324</v>
      </c>
      <c r="Y357" s="13">
        <f t="shared" si="36"/>
        <v>45504</v>
      </c>
      <c r="Z357" s="17">
        <v>45566</v>
      </c>
      <c r="AA357" s="18">
        <f t="shared" ca="1" si="25"/>
        <v>82</v>
      </c>
      <c r="AB357" s="13">
        <v>45655</v>
      </c>
      <c r="AC357" s="13"/>
      <c r="AD357" s="30"/>
      <c r="AE357" s="30"/>
      <c r="AF357" s="59">
        <v>45286</v>
      </c>
      <c r="AG357" s="30"/>
      <c r="AH357" s="30"/>
      <c r="AI357" s="30">
        <v>1</v>
      </c>
      <c r="AJ357" s="30"/>
      <c r="AK357" s="30"/>
      <c r="AL357" s="60" t="s">
        <v>1211</v>
      </c>
      <c r="AM357" s="66"/>
      <c r="AN357" s="57" t="s">
        <v>182</v>
      </c>
      <c r="AO357" s="30"/>
      <c r="AP357" s="18">
        <f t="shared" ca="1" si="26"/>
        <v>82</v>
      </c>
    </row>
    <row r="358" spans="1:42" ht="15" customHeight="1">
      <c r="A358" s="3">
        <v>2161</v>
      </c>
      <c r="B358" s="58" t="s">
        <v>1212</v>
      </c>
      <c r="C358" s="53"/>
      <c r="D358" s="3"/>
      <c r="E358" s="3">
        <v>16378</v>
      </c>
      <c r="F358" s="3">
        <f t="shared" si="34"/>
        <v>2</v>
      </c>
      <c r="G358" s="3"/>
      <c r="H358" s="3"/>
      <c r="I358" s="54">
        <v>2</v>
      </c>
      <c r="J358" s="67" t="s">
        <v>59</v>
      </c>
      <c r="K358" s="30" t="s">
        <v>45</v>
      </c>
      <c r="L358" s="30" t="s">
        <v>58</v>
      </c>
      <c r="M358" s="30" t="s">
        <v>59</v>
      </c>
      <c r="N358" s="30"/>
      <c r="O358" s="30" t="s">
        <v>60</v>
      </c>
      <c r="P358" s="3" t="s">
        <v>61</v>
      </c>
      <c r="Q358" s="30" t="s">
        <v>373</v>
      </c>
      <c r="R358" s="30"/>
      <c r="S358" s="30" t="s">
        <v>59</v>
      </c>
      <c r="T358" s="30" t="s">
        <v>64</v>
      </c>
      <c r="U358" s="15">
        <v>45402</v>
      </c>
      <c r="V358" s="13" t="str">
        <f t="shared" ca="1" si="28"/>
        <v>VENCIDA</v>
      </c>
      <c r="W358" s="14" t="s">
        <v>51</v>
      </c>
      <c r="X358" s="15">
        <v>45324</v>
      </c>
      <c r="Y358" s="12">
        <f t="shared" si="36"/>
        <v>45504</v>
      </c>
      <c r="Z358" s="17">
        <v>45566</v>
      </c>
      <c r="AA358" s="18">
        <f t="shared" ca="1" si="25"/>
        <v>82</v>
      </c>
      <c r="AB358" s="13">
        <v>45664</v>
      </c>
      <c r="AC358" s="72"/>
      <c r="AD358" s="73"/>
      <c r="AE358" s="73"/>
      <c r="AF358" s="59">
        <v>45286</v>
      </c>
      <c r="AG358" s="3">
        <v>1</v>
      </c>
      <c r="AH358" s="3">
        <v>1</v>
      </c>
      <c r="AI358" s="30"/>
      <c r="AJ358" s="30"/>
      <c r="AK358" s="30"/>
      <c r="AL358" s="56"/>
      <c r="AM358" s="66"/>
      <c r="AN358" s="57"/>
      <c r="AO358" s="57"/>
      <c r="AP358" s="18">
        <f t="shared" ca="1" si="26"/>
        <v>82</v>
      </c>
    </row>
    <row r="359" spans="1:42" ht="15" customHeight="1">
      <c r="A359" s="22">
        <v>1956</v>
      </c>
      <c r="B359" s="58" t="s">
        <v>1213</v>
      </c>
      <c r="C359" s="53" t="s">
        <v>1214</v>
      </c>
      <c r="D359" s="3"/>
      <c r="E359" s="3">
        <v>51421</v>
      </c>
      <c r="F359" s="3">
        <f t="shared" si="34"/>
        <v>15</v>
      </c>
      <c r="G359" s="3"/>
      <c r="H359" s="3"/>
      <c r="I359" s="54">
        <v>1</v>
      </c>
      <c r="J359" s="64" t="s">
        <v>74</v>
      </c>
      <c r="K359" s="30" t="s">
        <v>45</v>
      </c>
      <c r="L359" s="30" t="s">
        <v>130</v>
      </c>
      <c r="M359" s="30" t="s">
        <v>59</v>
      </c>
      <c r="N359" s="30"/>
      <c r="O359" s="30" t="s">
        <v>68</v>
      </c>
      <c r="P359" s="30" t="s">
        <v>47</v>
      </c>
      <c r="Q359" s="30" t="s">
        <v>131</v>
      </c>
      <c r="R359" s="30"/>
      <c r="S359" s="30" t="s">
        <v>63</v>
      </c>
      <c r="T359" s="30" t="s">
        <v>70</v>
      </c>
      <c r="U359" s="15">
        <v>45397</v>
      </c>
      <c r="V359" s="13" t="str">
        <f t="shared" ca="1" si="28"/>
        <v>VENCIDA</v>
      </c>
      <c r="W359" s="14" t="s">
        <v>51</v>
      </c>
      <c r="X359" s="15">
        <v>45345</v>
      </c>
      <c r="Y359" s="12">
        <f t="shared" si="36"/>
        <v>45525</v>
      </c>
      <c r="Z359" s="17">
        <v>45580</v>
      </c>
      <c r="AA359" s="18">
        <f t="shared" ca="1" si="25"/>
        <v>103</v>
      </c>
      <c r="AB359" s="13">
        <v>45655</v>
      </c>
      <c r="AC359" s="13"/>
      <c r="AD359" s="30"/>
      <c r="AE359" s="30"/>
      <c r="AF359" s="59">
        <v>45286</v>
      </c>
      <c r="AG359" s="30"/>
      <c r="AH359" s="30"/>
      <c r="AI359" s="30">
        <v>5</v>
      </c>
      <c r="AJ359" s="30">
        <v>5</v>
      </c>
      <c r="AK359" s="30">
        <v>5</v>
      </c>
      <c r="AL359" s="60" t="s">
        <v>1215</v>
      </c>
      <c r="AM359" s="66"/>
      <c r="AN359" s="57" t="s">
        <v>182</v>
      </c>
      <c r="AO359" s="57"/>
      <c r="AP359" s="18">
        <f t="shared" ca="1" si="26"/>
        <v>103</v>
      </c>
    </row>
    <row r="360" spans="1:42" ht="15" customHeight="1">
      <c r="A360" s="22">
        <v>522</v>
      </c>
      <c r="B360" s="58" t="s">
        <v>1216</v>
      </c>
      <c r="C360" s="53" t="s">
        <v>1217</v>
      </c>
      <c r="D360" s="3"/>
      <c r="E360" s="3">
        <v>44871</v>
      </c>
      <c r="F360" s="3">
        <f t="shared" si="34"/>
        <v>16</v>
      </c>
      <c r="G360" s="3"/>
      <c r="H360" s="3"/>
      <c r="I360" s="54">
        <v>2</v>
      </c>
      <c r="J360" s="64" t="s">
        <v>74</v>
      </c>
      <c r="K360" s="30" t="s">
        <v>45</v>
      </c>
      <c r="L360" s="30" t="s">
        <v>130</v>
      </c>
      <c r="M360" s="30" t="s">
        <v>59</v>
      </c>
      <c r="N360" s="30"/>
      <c r="O360" s="30" t="s">
        <v>68</v>
      </c>
      <c r="P360" s="30" t="s">
        <v>47</v>
      </c>
      <c r="Q360" s="30" t="s">
        <v>131</v>
      </c>
      <c r="R360" s="30"/>
      <c r="S360" s="30" t="s">
        <v>63</v>
      </c>
      <c r="T360" s="30" t="s">
        <v>70</v>
      </c>
      <c r="U360" s="15">
        <v>45397</v>
      </c>
      <c r="V360" s="13" t="str">
        <f t="shared" ca="1" si="28"/>
        <v>VENCIDA</v>
      </c>
      <c r="W360" s="14" t="s">
        <v>51</v>
      </c>
      <c r="X360" s="15">
        <v>45345</v>
      </c>
      <c r="Y360" s="12">
        <f t="shared" si="36"/>
        <v>45525</v>
      </c>
      <c r="Z360" s="17">
        <v>45580</v>
      </c>
      <c r="AA360" s="18">
        <f t="shared" ca="1" si="25"/>
        <v>103</v>
      </c>
      <c r="AB360" s="13">
        <v>45655</v>
      </c>
      <c r="AC360" s="13"/>
      <c r="AD360" s="30"/>
      <c r="AE360" s="30"/>
      <c r="AF360" s="59">
        <v>45286</v>
      </c>
      <c r="AG360" s="30"/>
      <c r="AH360" s="30">
        <v>1</v>
      </c>
      <c r="AI360" s="30">
        <v>5</v>
      </c>
      <c r="AJ360" s="30">
        <v>5</v>
      </c>
      <c r="AK360" s="30">
        <v>5</v>
      </c>
      <c r="AL360" s="56" t="s">
        <v>1218</v>
      </c>
      <c r="AM360" s="66"/>
      <c r="AN360" s="66"/>
      <c r="AO360" s="57"/>
      <c r="AP360" s="18">
        <f t="shared" ca="1" si="26"/>
        <v>103</v>
      </c>
    </row>
    <row r="361" spans="1:42" ht="15" customHeight="1">
      <c r="A361" s="3">
        <v>523</v>
      </c>
      <c r="B361" s="58" t="s">
        <v>1219</v>
      </c>
      <c r="C361" s="81" t="s">
        <v>1220</v>
      </c>
      <c r="D361" s="3"/>
      <c r="E361" s="3">
        <v>44849</v>
      </c>
      <c r="F361" s="3">
        <f t="shared" si="34"/>
        <v>26</v>
      </c>
      <c r="G361" s="3"/>
      <c r="H361" s="3"/>
      <c r="I361" s="54">
        <v>2</v>
      </c>
      <c r="J361" s="64" t="s">
        <v>74</v>
      </c>
      <c r="K361" s="30" t="s">
        <v>45</v>
      </c>
      <c r="L361" s="30" t="s">
        <v>130</v>
      </c>
      <c r="M361" s="30" t="s">
        <v>59</v>
      </c>
      <c r="N361" s="30"/>
      <c r="O361" s="30" t="s">
        <v>68</v>
      </c>
      <c r="P361" s="30" t="s">
        <v>47</v>
      </c>
      <c r="Q361" s="30" t="s">
        <v>131</v>
      </c>
      <c r="R361" s="30"/>
      <c r="S361" s="30" t="s">
        <v>63</v>
      </c>
      <c r="T361" s="30" t="s">
        <v>70</v>
      </c>
      <c r="U361" s="13">
        <v>45397</v>
      </c>
      <c r="V361" s="13" t="str">
        <f t="shared" ca="1" si="28"/>
        <v>VENCIDA</v>
      </c>
      <c r="W361" s="14" t="s">
        <v>51</v>
      </c>
      <c r="X361" s="13">
        <v>45345</v>
      </c>
      <c r="Y361" s="13">
        <f t="shared" si="36"/>
        <v>45525</v>
      </c>
      <c r="Z361" s="17">
        <v>45580</v>
      </c>
      <c r="AA361" s="18">
        <f t="shared" ca="1" si="25"/>
        <v>103</v>
      </c>
      <c r="AB361" s="13">
        <v>45655</v>
      </c>
      <c r="AC361" s="13"/>
      <c r="AD361" s="62"/>
      <c r="AE361" s="62"/>
      <c r="AF361" s="59">
        <v>45286</v>
      </c>
      <c r="AG361" s="30"/>
      <c r="AH361" s="30">
        <v>1</v>
      </c>
      <c r="AI361" s="30">
        <v>10</v>
      </c>
      <c r="AJ361" s="30">
        <v>5</v>
      </c>
      <c r="AK361" s="30">
        <v>10</v>
      </c>
      <c r="AL361" s="56" t="s">
        <v>1218</v>
      </c>
      <c r="AM361" s="66"/>
      <c r="AN361" s="66"/>
      <c r="AO361" s="66"/>
      <c r="AP361" s="18">
        <f t="shared" ca="1" si="26"/>
        <v>103</v>
      </c>
    </row>
    <row r="362" spans="1:42" ht="15" customHeight="1">
      <c r="A362" s="22">
        <v>1478</v>
      </c>
      <c r="B362" s="58" t="s">
        <v>1221</v>
      </c>
      <c r="C362" s="53" t="s">
        <v>1222</v>
      </c>
      <c r="D362" s="3"/>
      <c r="E362" s="3">
        <v>45714</v>
      </c>
      <c r="F362" s="3">
        <f t="shared" si="34"/>
        <v>30</v>
      </c>
      <c r="G362" s="3"/>
      <c r="H362" s="3"/>
      <c r="I362" s="54">
        <v>1</v>
      </c>
      <c r="J362" s="67" t="s">
        <v>59</v>
      </c>
      <c r="K362" s="30" t="s">
        <v>45</v>
      </c>
      <c r="L362" s="30" t="s">
        <v>300</v>
      </c>
      <c r="M362" s="30" t="s">
        <v>59</v>
      </c>
      <c r="N362" s="30"/>
      <c r="O362" s="30" t="s">
        <v>60</v>
      </c>
      <c r="P362" s="3" t="s">
        <v>61</v>
      </c>
      <c r="Q362" s="3" t="s">
        <v>467</v>
      </c>
      <c r="R362" s="30"/>
      <c r="S362" s="10" t="s">
        <v>59</v>
      </c>
      <c r="T362" s="30" t="s">
        <v>70</v>
      </c>
      <c r="U362" s="13">
        <v>45397</v>
      </c>
      <c r="V362" s="13" t="str">
        <f t="shared" ca="1" si="28"/>
        <v>VENCIDA</v>
      </c>
      <c r="W362" s="14" t="s">
        <v>51</v>
      </c>
      <c r="X362" s="13">
        <v>45229</v>
      </c>
      <c r="Y362" s="13">
        <f t="shared" si="36"/>
        <v>45409</v>
      </c>
      <c r="Z362" s="17">
        <v>38247</v>
      </c>
      <c r="AA362" s="18">
        <f t="shared" ca="1" si="25"/>
        <v>-13</v>
      </c>
      <c r="AB362" s="13">
        <v>45655</v>
      </c>
      <c r="AC362" s="13"/>
      <c r="AD362" s="62"/>
      <c r="AE362" s="62"/>
      <c r="AF362" s="59">
        <v>45286</v>
      </c>
      <c r="AG362" s="30"/>
      <c r="AH362" s="30"/>
      <c r="AI362" s="30">
        <v>10</v>
      </c>
      <c r="AJ362" s="30">
        <v>10</v>
      </c>
      <c r="AK362" s="30">
        <v>10</v>
      </c>
      <c r="AL362" s="60" t="s">
        <v>1223</v>
      </c>
      <c r="AM362" s="66"/>
      <c r="AN362" s="66"/>
      <c r="AO362" s="66"/>
      <c r="AP362" s="18">
        <f t="shared" ca="1" si="26"/>
        <v>-13</v>
      </c>
    </row>
    <row r="363" spans="1:42" ht="15" customHeight="1">
      <c r="A363" s="22">
        <v>525</v>
      </c>
      <c r="B363" s="58" t="s">
        <v>1224</v>
      </c>
      <c r="C363" s="53" t="s">
        <v>1225</v>
      </c>
      <c r="D363" s="3"/>
      <c r="E363" s="3">
        <v>45714</v>
      </c>
      <c r="F363" s="3">
        <f t="shared" si="34"/>
        <v>30</v>
      </c>
      <c r="G363" s="3"/>
      <c r="H363" s="3"/>
      <c r="I363" s="54">
        <v>1</v>
      </c>
      <c r="J363" s="67" t="s">
        <v>59</v>
      </c>
      <c r="K363" s="30" t="s">
        <v>45</v>
      </c>
      <c r="L363" s="30" t="s">
        <v>300</v>
      </c>
      <c r="M363" s="30" t="s">
        <v>59</v>
      </c>
      <c r="N363" s="30"/>
      <c r="O363" s="30" t="s">
        <v>60</v>
      </c>
      <c r="P363" s="3" t="s">
        <v>61</v>
      </c>
      <c r="Q363" s="30" t="s">
        <v>62</v>
      </c>
      <c r="R363" s="30"/>
      <c r="S363" s="10" t="s">
        <v>63</v>
      </c>
      <c r="T363" s="30" t="s">
        <v>64</v>
      </c>
      <c r="U363" s="13">
        <v>45410</v>
      </c>
      <c r="V363" s="13" t="str">
        <f t="shared" ca="1" si="28"/>
        <v>VENCIDA</v>
      </c>
      <c r="W363" s="14" t="s">
        <v>51</v>
      </c>
      <c r="X363" s="13">
        <v>45324</v>
      </c>
      <c r="Y363" s="13">
        <f t="shared" si="36"/>
        <v>45504</v>
      </c>
      <c r="Z363" s="17">
        <v>45565</v>
      </c>
      <c r="AA363" s="18">
        <f t="shared" ca="1" si="25"/>
        <v>82</v>
      </c>
      <c r="AB363" s="13">
        <v>45655</v>
      </c>
      <c r="AC363" s="13"/>
      <c r="AD363" s="30"/>
      <c r="AE363" s="30"/>
      <c r="AF363" s="59">
        <v>45286</v>
      </c>
      <c r="AG363" s="30"/>
      <c r="AH363" s="30"/>
      <c r="AI363" s="30">
        <v>10</v>
      </c>
      <c r="AJ363" s="30">
        <v>10</v>
      </c>
      <c r="AK363" s="30">
        <v>10</v>
      </c>
      <c r="AL363" s="60" t="s">
        <v>1226</v>
      </c>
      <c r="AM363" s="66"/>
      <c r="AN363" s="57" t="s">
        <v>182</v>
      </c>
      <c r="AO363" s="66"/>
      <c r="AP363" s="18">
        <f t="shared" ca="1" si="26"/>
        <v>82</v>
      </c>
    </row>
    <row r="364" spans="1:42" ht="15" customHeight="1">
      <c r="A364" s="22">
        <v>981</v>
      </c>
      <c r="B364" s="58" t="s">
        <v>1227</v>
      </c>
      <c r="C364" s="53" t="s">
        <v>1228</v>
      </c>
      <c r="D364" s="3"/>
      <c r="E364" s="3">
        <v>45714</v>
      </c>
      <c r="F364" s="3">
        <f t="shared" si="34"/>
        <v>15</v>
      </c>
      <c r="G364" s="3"/>
      <c r="H364" s="3"/>
      <c r="I364" s="54">
        <v>1</v>
      </c>
      <c r="J364" s="67" t="s">
        <v>59</v>
      </c>
      <c r="K364" s="30" t="s">
        <v>45</v>
      </c>
      <c r="L364" s="30" t="s">
        <v>300</v>
      </c>
      <c r="M364" s="30" t="s">
        <v>59</v>
      </c>
      <c r="N364" s="30"/>
      <c r="O364" s="30" t="s">
        <v>60</v>
      </c>
      <c r="P364" s="3" t="s">
        <v>61</v>
      </c>
      <c r="Q364" s="30" t="s">
        <v>62</v>
      </c>
      <c r="R364" s="30"/>
      <c r="S364" s="30" t="s">
        <v>63</v>
      </c>
      <c r="T364" s="30" t="s">
        <v>64</v>
      </c>
      <c r="U364" s="13">
        <v>45410</v>
      </c>
      <c r="V364" s="13" t="str">
        <f t="shared" ca="1" si="28"/>
        <v>VENCIDA</v>
      </c>
      <c r="W364" s="14" t="s">
        <v>51</v>
      </c>
      <c r="X364" s="13">
        <v>45324</v>
      </c>
      <c r="Y364" s="13">
        <f t="shared" si="36"/>
        <v>45504</v>
      </c>
      <c r="Z364" s="17">
        <v>45565</v>
      </c>
      <c r="AA364" s="18">
        <f t="shared" ca="1" si="25"/>
        <v>82</v>
      </c>
      <c r="AB364" s="13">
        <v>45655</v>
      </c>
      <c r="AC364" s="13"/>
      <c r="AD364" s="30"/>
      <c r="AE364" s="30"/>
      <c r="AF364" s="59">
        <v>45286</v>
      </c>
      <c r="AG364" s="30"/>
      <c r="AH364" s="30"/>
      <c r="AI364" s="30">
        <v>5</v>
      </c>
      <c r="AJ364" s="30">
        <v>5</v>
      </c>
      <c r="AK364" s="30">
        <v>5</v>
      </c>
      <c r="AL364" s="60" t="s">
        <v>1229</v>
      </c>
      <c r="AM364" s="66"/>
      <c r="AN364" s="66"/>
      <c r="AO364" s="57"/>
      <c r="AP364" s="18">
        <f t="shared" ca="1" si="26"/>
        <v>82</v>
      </c>
    </row>
    <row r="365" spans="1:42" ht="15" customHeight="1">
      <c r="A365" s="22">
        <v>81</v>
      </c>
      <c r="B365" s="58" t="s">
        <v>1230</v>
      </c>
      <c r="C365" s="53"/>
      <c r="D365" s="3"/>
      <c r="E365" s="3">
        <v>33979</v>
      </c>
      <c r="F365" s="3">
        <f t="shared" si="34"/>
        <v>46</v>
      </c>
      <c r="G365" s="3"/>
      <c r="H365" s="3"/>
      <c r="I365" s="54">
        <v>1</v>
      </c>
      <c r="J365" s="55" t="s">
        <v>195</v>
      </c>
      <c r="K365" s="30" t="s">
        <v>196</v>
      </c>
      <c r="L365" s="30" t="s">
        <v>529</v>
      </c>
      <c r="M365" s="30" t="s">
        <v>81</v>
      </c>
      <c r="N365" s="30"/>
      <c r="O365" s="30"/>
      <c r="P365" s="30" t="s">
        <v>47</v>
      </c>
      <c r="Q365" s="30"/>
      <c r="R365" s="30"/>
      <c r="S365" s="10"/>
      <c r="T365" s="30" t="s">
        <v>144</v>
      </c>
      <c r="U365" s="15">
        <v>45408</v>
      </c>
      <c r="V365" s="13" t="str">
        <f t="shared" ca="1" si="28"/>
        <v>VENCIDA</v>
      </c>
      <c r="W365" s="35" t="s">
        <v>145</v>
      </c>
      <c r="X365" s="13">
        <v>45380</v>
      </c>
      <c r="Y365" s="13">
        <f t="shared" si="36"/>
        <v>45560</v>
      </c>
      <c r="Z365" s="17">
        <v>45606</v>
      </c>
      <c r="AA365" s="18">
        <f t="shared" ca="1" si="25"/>
        <v>138</v>
      </c>
      <c r="AB365" s="13">
        <v>45655</v>
      </c>
      <c r="AC365" s="13"/>
      <c r="AD365" s="62"/>
      <c r="AE365" s="62"/>
      <c r="AF365" s="12">
        <v>45299</v>
      </c>
      <c r="AG365" s="30">
        <v>36</v>
      </c>
      <c r="AH365" s="30"/>
      <c r="AI365" s="30">
        <v>3</v>
      </c>
      <c r="AJ365" s="30">
        <v>3</v>
      </c>
      <c r="AK365" s="30">
        <v>4</v>
      </c>
      <c r="AL365" s="60"/>
      <c r="AM365" s="57"/>
      <c r="AN365" s="57" t="s">
        <v>200</v>
      </c>
      <c r="AO365" s="30"/>
      <c r="AP365" s="18">
        <f t="shared" ca="1" si="26"/>
        <v>138</v>
      </c>
    </row>
    <row r="366" spans="1:42" ht="15" customHeight="1">
      <c r="A366" s="22">
        <v>983</v>
      </c>
      <c r="B366" s="58" t="s">
        <v>1231</v>
      </c>
      <c r="C366" s="53" t="s">
        <v>1232</v>
      </c>
      <c r="D366" s="3"/>
      <c r="E366" s="3">
        <v>46894</v>
      </c>
      <c r="F366" s="3">
        <f t="shared" si="34"/>
        <v>3</v>
      </c>
      <c r="G366" s="3"/>
      <c r="H366" s="3"/>
      <c r="I366" s="54">
        <v>1</v>
      </c>
      <c r="J366" s="67" t="s">
        <v>59</v>
      </c>
      <c r="K366" s="30" t="s">
        <v>45</v>
      </c>
      <c r="L366" s="30" t="s">
        <v>152</v>
      </c>
      <c r="M366" s="30" t="s">
        <v>59</v>
      </c>
      <c r="N366" s="30"/>
      <c r="O366" s="30" t="s">
        <v>68</v>
      </c>
      <c r="P366" s="30" t="s">
        <v>47</v>
      </c>
      <c r="Q366" s="30" t="s">
        <v>153</v>
      </c>
      <c r="R366" s="30"/>
      <c r="S366" s="30" t="s">
        <v>59</v>
      </c>
      <c r="T366" s="30" t="s">
        <v>64</v>
      </c>
      <c r="U366" s="13">
        <v>45397</v>
      </c>
      <c r="V366" s="13" t="str">
        <f t="shared" ca="1" si="28"/>
        <v>VENCIDA</v>
      </c>
      <c r="W366" s="14" t="s">
        <v>51</v>
      </c>
      <c r="X366" s="13">
        <v>45323</v>
      </c>
      <c r="Y366" s="13">
        <f t="shared" si="36"/>
        <v>45503</v>
      </c>
      <c r="Z366" s="17">
        <v>45576</v>
      </c>
      <c r="AA366" s="18">
        <f t="shared" ca="1" si="25"/>
        <v>81</v>
      </c>
      <c r="AB366" s="13">
        <v>45655</v>
      </c>
      <c r="AC366" s="13"/>
      <c r="AD366" s="62"/>
      <c r="AE366" s="62"/>
      <c r="AF366" s="59">
        <v>45391</v>
      </c>
      <c r="AG366" s="30"/>
      <c r="AH366" s="30"/>
      <c r="AI366" s="30">
        <v>1</v>
      </c>
      <c r="AJ366" s="30">
        <v>1</v>
      </c>
      <c r="AK366" s="30">
        <v>1</v>
      </c>
      <c r="AL366" s="60" t="s">
        <v>1233</v>
      </c>
      <c r="AM366" s="66"/>
      <c r="AN366" s="57" t="s">
        <v>182</v>
      </c>
      <c r="AO366" s="30"/>
      <c r="AP366" s="18">
        <f t="shared" ca="1" si="26"/>
        <v>81</v>
      </c>
    </row>
    <row r="367" spans="1:42" ht="15" customHeight="1">
      <c r="A367" s="3">
        <v>78</v>
      </c>
      <c r="B367" s="58" t="s">
        <v>1234</v>
      </c>
      <c r="C367" s="53"/>
      <c r="D367" s="3"/>
      <c r="E367" s="3">
        <v>28895</v>
      </c>
      <c r="F367" s="3">
        <f t="shared" si="34"/>
        <v>35</v>
      </c>
      <c r="G367" s="3"/>
      <c r="H367" s="3"/>
      <c r="I367" s="54">
        <v>1</v>
      </c>
      <c r="J367" s="55" t="s">
        <v>195</v>
      </c>
      <c r="K367" s="30" t="s">
        <v>196</v>
      </c>
      <c r="L367" s="30" t="s">
        <v>197</v>
      </c>
      <c r="M367" s="30" t="s">
        <v>81</v>
      </c>
      <c r="N367" s="30"/>
      <c r="O367" s="30"/>
      <c r="P367" s="30" t="s">
        <v>47</v>
      </c>
      <c r="Q367" s="30"/>
      <c r="R367" s="30"/>
      <c r="S367" s="30"/>
      <c r="T367" s="30" t="s">
        <v>144</v>
      </c>
      <c r="U367" s="13">
        <v>45408</v>
      </c>
      <c r="V367" s="13" t="str">
        <f t="shared" ca="1" si="28"/>
        <v>VENCIDA</v>
      </c>
      <c r="W367" s="35" t="s">
        <v>145</v>
      </c>
      <c r="X367" s="13">
        <v>45380</v>
      </c>
      <c r="Y367" s="13">
        <f t="shared" si="36"/>
        <v>45560</v>
      </c>
      <c r="Z367" s="17">
        <v>45606</v>
      </c>
      <c r="AA367" s="18">
        <f t="shared" ca="1" si="25"/>
        <v>138</v>
      </c>
      <c r="AB367" s="13">
        <v>45664</v>
      </c>
      <c r="AC367" s="13">
        <v>45444</v>
      </c>
      <c r="AD367" s="30" t="s">
        <v>198</v>
      </c>
      <c r="AE367" s="30">
        <v>170</v>
      </c>
      <c r="AF367" s="13">
        <v>45299</v>
      </c>
      <c r="AG367" s="30">
        <v>5</v>
      </c>
      <c r="AH367" s="30">
        <v>30</v>
      </c>
      <c r="AI367" s="30"/>
      <c r="AJ367" s="30"/>
      <c r="AK367" s="30"/>
      <c r="AL367" s="56" t="s">
        <v>1235</v>
      </c>
      <c r="AM367" s="57"/>
      <c r="AN367" s="57" t="s">
        <v>200</v>
      </c>
      <c r="AO367" s="57" t="s">
        <v>118</v>
      </c>
      <c r="AP367" s="18">
        <f t="shared" ca="1" si="26"/>
        <v>138</v>
      </c>
    </row>
    <row r="368" spans="1:42" ht="15" customHeight="1">
      <c r="A368" s="3">
        <v>1986</v>
      </c>
      <c r="B368" s="58" t="s">
        <v>1236</v>
      </c>
      <c r="C368" s="53"/>
      <c r="D368" s="3"/>
      <c r="E368" s="3">
        <v>42597</v>
      </c>
      <c r="F368" s="3">
        <f t="shared" si="34"/>
        <v>1</v>
      </c>
      <c r="G368" s="3"/>
      <c r="H368" s="3"/>
      <c r="I368" s="54">
        <v>2</v>
      </c>
      <c r="J368" s="55" t="s">
        <v>78</v>
      </c>
      <c r="K368" s="30" t="s">
        <v>103</v>
      </c>
      <c r="L368" s="30" t="s">
        <v>396</v>
      </c>
      <c r="M368" s="30" t="s">
        <v>81</v>
      </c>
      <c r="N368" s="30"/>
      <c r="O368" s="30"/>
      <c r="P368" s="30" t="s">
        <v>47</v>
      </c>
      <c r="Q368" s="3"/>
      <c r="R368" s="30" t="s">
        <v>121</v>
      </c>
      <c r="S368" s="30"/>
      <c r="T368" s="30" t="s">
        <v>144</v>
      </c>
      <c r="U368" s="13">
        <v>45408</v>
      </c>
      <c r="V368" s="13" t="str">
        <f t="shared" ca="1" si="28"/>
        <v>VENCIDA</v>
      </c>
      <c r="W368" s="35" t="s">
        <v>145</v>
      </c>
      <c r="X368" s="13">
        <v>45380</v>
      </c>
      <c r="Y368" s="13">
        <f t="shared" si="36"/>
        <v>45560</v>
      </c>
      <c r="Z368" s="17">
        <v>45606</v>
      </c>
      <c r="AA368" s="18">
        <f t="shared" ca="1" si="25"/>
        <v>138</v>
      </c>
      <c r="AB368" s="13">
        <v>45655</v>
      </c>
      <c r="AC368" s="13"/>
      <c r="AD368" s="30"/>
      <c r="AE368" s="30"/>
      <c r="AF368" s="59">
        <v>45314</v>
      </c>
      <c r="AG368" s="30"/>
      <c r="AH368" s="30"/>
      <c r="AI368" s="30"/>
      <c r="AJ368" s="30"/>
      <c r="AK368" s="30">
        <v>1</v>
      </c>
      <c r="AL368" s="60" t="s">
        <v>1237</v>
      </c>
      <c r="AM368" s="57"/>
      <c r="AN368" s="57" t="s">
        <v>1238</v>
      </c>
      <c r="AO368" s="57" t="s">
        <v>118</v>
      </c>
      <c r="AP368" s="18">
        <f t="shared" ca="1" si="26"/>
        <v>138</v>
      </c>
    </row>
    <row r="369" spans="1:42" ht="15" customHeight="1">
      <c r="A369" s="3">
        <v>150</v>
      </c>
      <c r="B369" s="58" t="s">
        <v>1239</v>
      </c>
      <c r="C369" s="53"/>
      <c r="D369" s="3"/>
      <c r="E369" s="3">
        <v>18333</v>
      </c>
      <c r="F369" s="3">
        <f t="shared" si="34"/>
        <v>4</v>
      </c>
      <c r="G369" s="3">
        <v>3</v>
      </c>
      <c r="H369" s="3" t="s">
        <v>156</v>
      </c>
      <c r="I369" s="54">
        <v>3</v>
      </c>
      <c r="J369" s="55" t="s">
        <v>78</v>
      </c>
      <c r="K369" s="30" t="s">
        <v>196</v>
      </c>
      <c r="L369" s="30" t="s">
        <v>396</v>
      </c>
      <c r="M369" s="30" t="s">
        <v>81</v>
      </c>
      <c r="N369" s="30"/>
      <c r="O369" s="30"/>
      <c r="P369" s="30" t="s">
        <v>47</v>
      </c>
      <c r="Q369" s="30"/>
      <c r="R369" s="30" t="s">
        <v>121</v>
      </c>
      <c r="S369" s="30"/>
      <c r="T369" s="30" t="s">
        <v>144</v>
      </c>
      <c r="U369" s="13">
        <v>45408</v>
      </c>
      <c r="V369" s="13" t="str">
        <f t="shared" ca="1" si="28"/>
        <v>VENCIDA</v>
      </c>
      <c r="W369" s="35" t="s">
        <v>145</v>
      </c>
      <c r="X369" s="13">
        <v>45380</v>
      </c>
      <c r="Y369" s="13">
        <f t="shared" si="36"/>
        <v>45560</v>
      </c>
      <c r="Z369" s="17">
        <v>45606</v>
      </c>
      <c r="AA369" s="18">
        <f t="shared" ca="1" si="25"/>
        <v>138</v>
      </c>
      <c r="AB369" s="13">
        <v>45664</v>
      </c>
      <c r="AC369" s="13"/>
      <c r="AD369" s="30"/>
      <c r="AE369" s="30"/>
      <c r="AF369" s="59">
        <v>45314</v>
      </c>
      <c r="AG369" s="3">
        <v>2</v>
      </c>
      <c r="AH369" s="3">
        <v>2</v>
      </c>
      <c r="AI369" s="30"/>
      <c r="AJ369" s="30"/>
      <c r="AK369" s="30"/>
      <c r="AL369" s="56" t="s">
        <v>1240</v>
      </c>
      <c r="AM369" s="57"/>
      <c r="AN369" s="57" t="s">
        <v>1241</v>
      </c>
      <c r="AO369" s="57" t="s">
        <v>118</v>
      </c>
      <c r="AP369" s="18">
        <f t="shared" ca="1" si="26"/>
        <v>138</v>
      </c>
    </row>
    <row r="370" spans="1:42" ht="15" customHeight="1">
      <c r="A370" s="22">
        <v>2176</v>
      </c>
      <c r="B370" s="58" t="s">
        <v>1242</v>
      </c>
      <c r="C370" s="58"/>
      <c r="D370" s="3"/>
      <c r="E370" s="3">
        <v>51447</v>
      </c>
      <c r="F370" s="76">
        <f t="shared" si="34"/>
        <v>2</v>
      </c>
      <c r="G370" s="3"/>
      <c r="H370" s="3"/>
      <c r="I370" s="54">
        <v>1</v>
      </c>
      <c r="J370" s="55" t="s">
        <v>78</v>
      </c>
      <c r="K370" s="30" t="s">
        <v>196</v>
      </c>
      <c r="L370" s="30" t="s">
        <v>396</v>
      </c>
      <c r="M370" s="30" t="s">
        <v>81</v>
      </c>
      <c r="N370" s="30"/>
      <c r="O370" s="30"/>
      <c r="P370" s="30" t="s">
        <v>47</v>
      </c>
      <c r="Q370" s="30"/>
      <c r="R370" s="30" t="s">
        <v>166</v>
      </c>
      <c r="S370" s="70"/>
      <c r="T370" s="30" t="s">
        <v>144</v>
      </c>
      <c r="U370" s="13">
        <v>45408</v>
      </c>
      <c r="V370" s="13" t="str">
        <f t="shared" ca="1" si="28"/>
        <v>VENCIDA</v>
      </c>
      <c r="W370" s="35" t="s">
        <v>145</v>
      </c>
      <c r="X370" s="13">
        <v>45380</v>
      </c>
      <c r="Y370" s="13">
        <f t="shared" si="36"/>
        <v>45560</v>
      </c>
      <c r="Z370" s="17">
        <v>45606</v>
      </c>
      <c r="AA370" s="18">
        <f t="shared" ca="1" si="25"/>
        <v>138</v>
      </c>
      <c r="AB370" s="13">
        <v>45664</v>
      </c>
      <c r="AC370" s="72"/>
      <c r="AD370" s="73"/>
      <c r="AE370" s="73"/>
      <c r="AF370" s="59">
        <v>45314</v>
      </c>
      <c r="AG370" s="3">
        <v>1</v>
      </c>
      <c r="AH370" s="3">
        <v>1</v>
      </c>
      <c r="AI370" s="30"/>
      <c r="AJ370" s="30"/>
      <c r="AK370" s="30"/>
      <c r="AL370" s="56"/>
      <c r="AM370" s="57"/>
      <c r="AN370" s="57"/>
      <c r="AO370" s="66"/>
      <c r="AP370" s="18">
        <f t="shared" ca="1" si="26"/>
        <v>138</v>
      </c>
    </row>
    <row r="371" spans="1:42" ht="15" customHeight="1">
      <c r="A371" s="22">
        <v>151</v>
      </c>
      <c r="B371" s="58" t="s">
        <v>1243</v>
      </c>
      <c r="C371" s="53"/>
      <c r="D371" s="3"/>
      <c r="E371" s="3">
        <v>30582</v>
      </c>
      <c r="F371" s="3">
        <f t="shared" si="34"/>
        <v>11</v>
      </c>
      <c r="G371" s="3">
        <v>18</v>
      </c>
      <c r="H371" s="3" t="s">
        <v>1244</v>
      </c>
      <c r="I371" s="54">
        <v>3</v>
      </c>
      <c r="J371" s="55" t="s">
        <v>78</v>
      </c>
      <c r="K371" s="30" t="s">
        <v>196</v>
      </c>
      <c r="L371" s="30" t="s">
        <v>396</v>
      </c>
      <c r="M371" s="30" t="s">
        <v>81</v>
      </c>
      <c r="N371" s="30"/>
      <c r="O371" s="30" t="s">
        <v>68</v>
      </c>
      <c r="P371" s="30" t="s">
        <v>47</v>
      </c>
      <c r="Q371" s="30" t="s">
        <v>325</v>
      </c>
      <c r="R371" s="30"/>
      <c r="S371" s="30" t="s">
        <v>83</v>
      </c>
      <c r="T371" s="30" t="s">
        <v>115</v>
      </c>
      <c r="U371" s="15"/>
      <c r="V371" s="13" t="str">
        <f t="shared" ca="1" si="28"/>
        <v>CONCLUÍDO</v>
      </c>
      <c r="W371" s="32" t="s">
        <v>106</v>
      </c>
      <c r="X371" s="15">
        <v>45020</v>
      </c>
      <c r="Y371" s="12">
        <f t="shared" si="36"/>
        <v>45200</v>
      </c>
      <c r="Z371" s="17">
        <v>45400</v>
      </c>
      <c r="AA371" s="18" t="str">
        <f t="shared" ca="1" si="25"/>
        <v>CONCLUÍDO</v>
      </c>
      <c r="AB371" s="13">
        <v>45664</v>
      </c>
      <c r="AC371" s="13">
        <v>45730</v>
      </c>
      <c r="AD371" s="30" t="s">
        <v>667</v>
      </c>
      <c r="AE371" s="30">
        <v>75</v>
      </c>
      <c r="AF371" s="59">
        <v>45314</v>
      </c>
      <c r="AG371" s="3">
        <v>2</v>
      </c>
      <c r="AH371" s="3">
        <v>9</v>
      </c>
      <c r="AI371" s="30"/>
      <c r="AJ371" s="30"/>
      <c r="AK371" s="30"/>
      <c r="AL371" s="56" t="s">
        <v>1245</v>
      </c>
      <c r="AM371" s="57"/>
      <c r="AN371" s="57" t="s">
        <v>1246</v>
      </c>
      <c r="AO371" s="57" t="s">
        <v>118</v>
      </c>
      <c r="AP371" s="30" t="str">
        <f t="shared" ca="1" si="26"/>
        <v/>
      </c>
    </row>
    <row r="372" spans="1:42" ht="15" customHeight="1">
      <c r="A372" s="3">
        <v>539</v>
      </c>
      <c r="B372" s="58" t="s">
        <v>1247</v>
      </c>
      <c r="C372" s="53" t="s">
        <v>1248</v>
      </c>
      <c r="D372" s="3">
        <v>3</v>
      </c>
      <c r="E372" s="3">
        <v>50940</v>
      </c>
      <c r="F372" s="3">
        <f t="shared" si="34"/>
        <v>9</v>
      </c>
      <c r="G372" s="3"/>
      <c r="H372" s="3"/>
      <c r="I372" s="54">
        <v>1</v>
      </c>
      <c r="J372" s="64" t="s">
        <v>44</v>
      </c>
      <c r="K372" s="30" t="s">
        <v>45</v>
      </c>
      <c r="L372" s="30" t="s">
        <v>130</v>
      </c>
      <c r="M372" s="30" t="s">
        <v>59</v>
      </c>
      <c r="N372" s="30"/>
      <c r="O372" s="30" t="s">
        <v>68</v>
      </c>
      <c r="P372" s="30" t="s">
        <v>47</v>
      </c>
      <c r="Q372" s="30" t="s">
        <v>131</v>
      </c>
      <c r="R372" s="30"/>
      <c r="S372" s="10" t="s">
        <v>63</v>
      </c>
      <c r="T372" s="30" t="s">
        <v>70</v>
      </c>
      <c r="U372" s="13">
        <v>45397</v>
      </c>
      <c r="V372" s="13" t="str">
        <f t="shared" ca="1" si="28"/>
        <v>VENCIDA</v>
      </c>
      <c r="W372" s="14" t="s">
        <v>51</v>
      </c>
      <c r="X372" s="13">
        <v>45345</v>
      </c>
      <c r="Y372" s="13">
        <f t="shared" si="36"/>
        <v>45525</v>
      </c>
      <c r="Z372" s="17">
        <v>45580</v>
      </c>
      <c r="AA372" s="18">
        <f t="shared" ca="1" si="25"/>
        <v>103</v>
      </c>
      <c r="AB372" s="13">
        <v>45655</v>
      </c>
      <c r="AC372" s="13"/>
      <c r="AD372" s="62"/>
      <c r="AE372" s="62"/>
      <c r="AF372" s="59">
        <v>45286</v>
      </c>
      <c r="AG372" s="30"/>
      <c r="AH372" s="30"/>
      <c r="AI372" s="30">
        <v>3</v>
      </c>
      <c r="AJ372" s="30">
        <v>3</v>
      </c>
      <c r="AK372" s="30">
        <v>3</v>
      </c>
      <c r="AL372" s="60"/>
      <c r="AM372" s="66"/>
      <c r="AN372" s="66"/>
      <c r="AO372" s="66"/>
      <c r="AP372" s="18">
        <f t="shared" ca="1" si="26"/>
        <v>103</v>
      </c>
    </row>
    <row r="373" spans="1:42" ht="15" customHeight="1">
      <c r="A373" s="3">
        <v>540</v>
      </c>
      <c r="B373" s="58" t="s">
        <v>1249</v>
      </c>
      <c r="C373" s="81" t="s">
        <v>1250</v>
      </c>
      <c r="D373" s="3"/>
      <c r="E373" s="63">
        <v>35418</v>
      </c>
      <c r="F373" s="3">
        <f t="shared" si="34"/>
        <v>3</v>
      </c>
      <c r="G373" s="3">
        <v>2</v>
      </c>
      <c r="H373" s="3" t="s">
        <v>763</v>
      </c>
      <c r="I373" s="54">
        <v>1</v>
      </c>
      <c r="J373" s="55" t="s">
        <v>1251</v>
      </c>
      <c r="K373" s="30" t="s">
        <v>103</v>
      </c>
      <c r="L373" s="30" t="s">
        <v>300</v>
      </c>
      <c r="M373" s="30" t="s">
        <v>59</v>
      </c>
      <c r="N373" s="30"/>
      <c r="O373" s="30" t="s">
        <v>60</v>
      </c>
      <c r="P373" s="3" t="s">
        <v>61</v>
      </c>
      <c r="Q373" s="11" t="s">
        <v>62</v>
      </c>
      <c r="R373" s="30"/>
      <c r="S373" s="30" t="s">
        <v>63</v>
      </c>
      <c r="T373" s="30" t="s">
        <v>64</v>
      </c>
      <c r="U373" s="13">
        <v>45410</v>
      </c>
      <c r="V373" s="13" t="str">
        <f t="shared" ca="1" si="28"/>
        <v>VENCIDA</v>
      </c>
      <c r="W373" s="14" t="s">
        <v>51</v>
      </c>
      <c r="X373" s="13">
        <v>45324</v>
      </c>
      <c r="Y373" s="13">
        <f t="shared" si="36"/>
        <v>45504</v>
      </c>
      <c r="Z373" s="17">
        <v>45565</v>
      </c>
      <c r="AA373" s="18">
        <f t="shared" ca="1" si="25"/>
        <v>82</v>
      </c>
      <c r="AB373" s="13">
        <v>45655</v>
      </c>
      <c r="AC373" s="13"/>
      <c r="AD373" s="62"/>
      <c r="AE373" s="62"/>
      <c r="AF373" s="59">
        <v>45286</v>
      </c>
      <c r="AG373" s="30"/>
      <c r="AH373" s="30"/>
      <c r="AI373" s="30">
        <v>1</v>
      </c>
      <c r="AJ373" s="30">
        <v>1</v>
      </c>
      <c r="AK373" s="30">
        <v>1</v>
      </c>
      <c r="AL373" s="57" t="s">
        <v>1252</v>
      </c>
      <c r="AM373" s="102"/>
      <c r="AN373" s="66"/>
      <c r="AO373" s="57"/>
      <c r="AP373" s="18">
        <f t="shared" ca="1" si="26"/>
        <v>82</v>
      </c>
    </row>
    <row r="374" spans="1:42" ht="15" customHeight="1">
      <c r="A374" s="71">
        <v>2162</v>
      </c>
      <c r="B374" s="58" t="s">
        <v>1253</v>
      </c>
      <c r="C374" s="53"/>
      <c r="D374" s="3"/>
      <c r="E374" s="3" t="s">
        <v>528</v>
      </c>
      <c r="F374" s="3">
        <f t="shared" si="34"/>
        <v>1</v>
      </c>
      <c r="G374" s="3"/>
      <c r="H374" s="3"/>
      <c r="I374" s="54">
        <v>1</v>
      </c>
      <c r="J374" s="55" t="s">
        <v>78</v>
      </c>
      <c r="K374" s="30"/>
      <c r="L374" s="30" t="s">
        <v>80</v>
      </c>
      <c r="M374" s="30" t="s">
        <v>1254</v>
      </c>
      <c r="N374" s="30"/>
      <c r="O374" s="30"/>
      <c r="P374" s="30" t="s">
        <v>47</v>
      </c>
      <c r="Q374" s="30"/>
      <c r="R374" s="30" t="s">
        <v>166</v>
      </c>
      <c r="S374" s="30"/>
      <c r="T374" s="30" t="s">
        <v>144</v>
      </c>
      <c r="U374" s="13">
        <v>45408</v>
      </c>
      <c r="V374" s="13" t="str">
        <f t="shared" ca="1" si="28"/>
        <v>VENCIDA</v>
      </c>
      <c r="W374" s="35" t="s">
        <v>145</v>
      </c>
      <c r="X374" s="13">
        <v>45380</v>
      </c>
      <c r="Y374" s="13">
        <f t="shared" si="36"/>
        <v>45560</v>
      </c>
      <c r="Z374" s="17">
        <v>45606</v>
      </c>
      <c r="AA374" s="18">
        <f t="shared" ca="1" si="25"/>
        <v>138</v>
      </c>
      <c r="AB374" s="13">
        <v>45664</v>
      </c>
      <c r="AC374" s="72"/>
      <c r="AD374" s="73"/>
      <c r="AE374" s="73"/>
      <c r="AF374" s="59">
        <v>45314</v>
      </c>
      <c r="AG374" s="3"/>
      <c r="AH374" s="3">
        <v>1</v>
      </c>
      <c r="AI374" s="30"/>
      <c r="AJ374" s="30"/>
      <c r="AK374" s="30"/>
      <c r="AL374" s="56"/>
      <c r="AM374" s="30"/>
      <c r="AN374" s="30"/>
      <c r="AO374" s="57"/>
      <c r="AP374" s="18">
        <f t="shared" ca="1" si="26"/>
        <v>138</v>
      </c>
    </row>
    <row r="375" spans="1:42" ht="15" customHeight="1">
      <c r="A375" s="3">
        <v>152</v>
      </c>
      <c r="B375" s="58" t="s">
        <v>1255</v>
      </c>
      <c r="C375" s="53"/>
      <c r="D375" s="3"/>
      <c r="E375" s="3">
        <v>42733</v>
      </c>
      <c r="F375" s="3">
        <f t="shared" si="34"/>
        <v>1</v>
      </c>
      <c r="G375" s="3"/>
      <c r="H375" s="3"/>
      <c r="I375" s="54">
        <v>1</v>
      </c>
      <c r="J375" s="55" t="s">
        <v>78</v>
      </c>
      <c r="K375" s="30" t="s">
        <v>103</v>
      </c>
      <c r="L375" s="30" t="s">
        <v>113</v>
      </c>
      <c r="M375" s="30" t="s">
        <v>81</v>
      </c>
      <c r="N375" s="30"/>
      <c r="O375" s="30"/>
      <c r="P375" s="30" t="s">
        <v>47</v>
      </c>
      <c r="Q375" s="120" t="s">
        <v>869</v>
      </c>
      <c r="R375" s="30" t="s">
        <v>1044</v>
      </c>
      <c r="S375" s="30"/>
      <c r="T375" s="30" t="s">
        <v>144</v>
      </c>
      <c r="U375" s="13">
        <v>45408</v>
      </c>
      <c r="V375" s="13" t="str">
        <f t="shared" ca="1" si="28"/>
        <v>VENCIDA</v>
      </c>
      <c r="W375" s="35" t="s">
        <v>145</v>
      </c>
      <c r="X375" s="13">
        <v>45380</v>
      </c>
      <c r="Y375" s="13">
        <f t="shared" si="36"/>
        <v>45560</v>
      </c>
      <c r="Z375" s="17">
        <v>45606</v>
      </c>
      <c r="AA375" s="18">
        <f t="shared" ca="1" si="25"/>
        <v>138</v>
      </c>
      <c r="AB375" s="13">
        <v>45664</v>
      </c>
      <c r="AC375" s="13"/>
      <c r="AD375" s="30"/>
      <c r="AE375" s="30"/>
      <c r="AF375" s="59">
        <v>45314</v>
      </c>
      <c r="AG375" s="3">
        <v>0</v>
      </c>
      <c r="AH375" s="3">
        <v>1</v>
      </c>
      <c r="AI375" s="30"/>
      <c r="AJ375" s="30"/>
      <c r="AK375" s="30"/>
      <c r="AL375" s="56" t="s">
        <v>1256</v>
      </c>
      <c r="AM375" s="57"/>
      <c r="AN375" s="57" t="s">
        <v>1257</v>
      </c>
      <c r="AO375" s="57" t="s">
        <v>118</v>
      </c>
      <c r="AP375" s="18">
        <f t="shared" ca="1" si="26"/>
        <v>138</v>
      </c>
    </row>
    <row r="376" spans="1:42" ht="15" customHeight="1">
      <c r="A376" s="3">
        <v>153</v>
      </c>
      <c r="B376" s="58" t="s">
        <v>1258</v>
      </c>
      <c r="C376" s="118" t="s">
        <v>1259</v>
      </c>
      <c r="D376" s="63">
        <v>3</v>
      </c>
      <c r="E376" s="3">
        <v>38478</v>
      </c>
      <c r="F376" s="3">
        <f t="shared" si="34"/>
        <v>8</v>
      </c>
      <c r="G376" s="3">
        <v>1</v>
      </c>
      <c r="H376" s="3" t="s">
        <v>288</v>
      </c>
      <c r="I376" s="54">
        <v>2</v>
      </c>
      <c r="J376" s="55" t="s">
        <v>78</v>
      </c>
      <c r="K376" s="30" t="s">
        <v>79</v>
      </c>
      <c r="L376" s="30" t="s">
        <v>46</v>
      </c>
      <c r="M376" s="30" t="s">
        <v>81</v>
      </c>
      <c r="N376" s="30" t="s">
        <v>81</v>
      </c>
      <c r="O376" s="30" t="s">
        <v>68</v>
      </c>
      <c r="P376" s="30" t="s">
        <v>47</v>
      </c>
      <c r="Q376" s="30" t="s">
        <v>82</v>
      </c>
      <c r="R376" s="30"/>
      <c r="S376" s="30" t="s">
        <v>83</v>
      </c>
      <c r="T376" s="30" t="s">
        <v>84</v>
      </c>
      <c r="U376" s="15"/>
      <c r="V376" s="13" t="str">
        <f t="shared" ca="1" si="28"/>
        <v>CONCLUÍDO</v>
      </c>
      <c r="W376" s="32" t="s">
        <v>106</v>
      </c>
      <c r="X376" s="15">
        <v>45019</v>
      </c>
      <c r="Y376" s="12">
        <f t="shared" si="36"/>
        <v>45199</v>
      </c>
      <c r="Z376" s="17">
        <v>45615</v>
      </c>
      <c r="AA376" s="18" t="str">
        <f t="shared" ca="1" si="25"/>
        <v>CONCLUÍDO</v>
      </c>
      <c r="AB376" s="13">
        <v>45655</v>
      </c>
      <c r="AC376" s="13">
        <v>45615</v>
      </c>
      <c r="AD376" s="30" t="s">
        <v>1260</v>
      </c>
      <c r="AE376" s="30">
        <v>30</v>
      </c>
      <c r="AF376" s="59">
        <v>45314</v>
      </c>
      <c r="AG376" s="3"/>
      <c r="AH376" s="3">
        <v>2</v>
      </c>
      <c r="AI376" s="30">
        <v>2</v>
      </c>
      <c r="AJ376" s="30">
        <v>2</v>
      </c>
      <c r="AK376" s="30">
        <v>2</v>
      </c>
      <c r="AL376" s="56" t="s">
        <v>1261</v>
      </c>
      <c r="AM376" s="57"/>
      <c r="AN376" s="57" t="s">
        <v>1262</v>
      </c>
      <c r="AO376" s="66"/>
      <c r="AP376" s="30" t="str">
        <f t="shared" ca="1" si="26"/>
        <v/>
      </c>
    </row>
    <row r="377" spans="1:42" ht="15" customHeight="1">
      <c r="A377" s="22">
        <v>541</v>
      </c>
      <c r="B377" s="58" t="s">
        <v>1263</v>
      </c>
      <c r="C377" s="53" t="s">
        <v>1264</v>
      </c>
      <c r="D377" s="3"/>
      <c r="E377" s="3">
        <v>5733</v>
      </c>
      <c r="F377" s="3">
        <f t="shared" si="34"/>
        <v>23</v>
      </c>
      <c r="G377" s="3"/>
      <c r="H377" s="3"/>
      <c r="I377" s="54">
        <v>1</v>
      </c>
      <c r="J377" s="67" t="s">
        <v>59</v>
      </c>
      <c r="K377" s="30" t="s">
        <v>45</v>
      </c>
      <c r="L377" s="30" t="s">
        <v>130</v>
      </c>
      <c r="M377" s="30" t="s">
        <v>59</v>
      </c>
      <c r="N377" s="30"/>
      <c r="O377" s="30" t="s">
        <v>68</v>
      </c>
      <c r="P377" s="30" t="s">
        <v>47</v>
      </c>
      <c r="Q377" s="30" t="s">
        <v>131</v>
      </c>
      <c r="R377" s="30"/>
      <c r="S377" s="30" t="s">
        <v>63</v>
      </c>
      <c r="T377" s="30" t="s">
        <v>70</v>
      </c>
      <c r="U377" s="15">
        <v>45397</v>
      </c>
      <c r="V377" s="13" t="str">
        <f t="shared" ca="1" si="28"/>
        <v>VENCIDA</v>
      </c>
      <c r="W377" s="14" t="s">
        <v>51</v>
      </c>
      <c r="X377" s="15">
        <v>45345</v>
      </c>
      <c r="Y377" s="12">
        <f t="shared" si="36"/>
        <v>45525</v>
      </c>
      <c r="Z377" s="17">
        <v>45580</v>
      </c>
      <c r="AA377" s="18">
        <f t="shared" ca="1" si="25"/>
        <v>103</v>
      </c>
      <c r="AB377" s="13">
        <v>45655</v>
      </c>
      <c r="AC377" s="13"/>
      <c r="AD377" s="30"/>
      <c r="AE377" s="30"/>
      <c r="AF377" s="59">
        <v>45286</v>
      </c>
      <c r="AG377" s="30"/>
      <c r="AH377" s="30">
        <v>8</v>
      </c>
      <c r="AI377" s="30">
        <v>5</v>
      </c>
      <c r="AJ377" s="30">
        <v>5</v>
      </c>
      <c r="AK377" s="30">
        <v>5</v>
      </c>
      <c r="AL377" s="56" t="s">
        <v>1265</v>
      </c>
      <c r="AM377" s="102"/>
      <c r="AN377" s="66"/>
      <c r="AO377" s="66"/>
      <c r="AP377" s="18">
        <f t="shared" ca="1" si="26"/>
        <v>103</v>
      </c>
    </row>
    <row r="378" spans="1:42" ht="15" customHeight="1">
      <c r="A378" s="22">
        <v>542</v>
      </c>
      <c r="B378" s="58" t="s">
        <v>1266</v>
      </c>
      <c r="C378" s="53" t="s">
        <v>1267</v>
      </c>
      <c r="D378" s="3"/>
      <c r="E378" s="3">
        <v>47629</v>
      </c>
      <c r="F378" s="3">
        <f t="shared" si="34"/>
        <v>14</v>
      </c>
      <c r="G378" s="3"/>
      <c r="H378" s="3"/>
      <c r="I378" s="54">
        <v>1</v>
      </c>
      <c r="J378" s="67" t="s">
        <v>59</v>
      </c>
      <c r="K378" s="30" t="s">
        <v>45</v>
      </c>
      <c r="L378" s="30" t="s">
        <v>130</v>
      </c>
      <c r="M378" s="30" t="s">
        <v>59</v>
      </c>
      <c r="N378" s="30"/>
      <c r="O378" s="30" t="s">
        <v>68</v>
      </c>
      <c r="P378" s="30" t="s">
        <v>47</v>
      </c>
      <c r="Q378" s="30" t="s">
        <v>131</v>
      </c>
      <c r="R378" s="30"/>
      <c r="S378" s="30" t="s">
        <v>63</v>
      </c>
      <c r="T378" s="10" t="s">
        <v>70</v>
      </c>
      <c r="U378" s="12">
        <v>45397</v>
      </c>
      <c r="V378" s="13" t="str">
        <f t="shared" ca="1" si="28"/>
        <v>VENCIDA</v>
      </c>
      <c r="W378" s="14" t="s">
        <v>51</v>
      </c>
      <c r="X378" s="13">
        <v>45345</v>
      </c>
      <c r="Y378" s="13">
        <f t="shared" si="36"/>
        <v>45525</v>
      </c>
      <c r="Z378" s="17">
        <v>45580</v>
      </c>
      <c r="AA378" s="18">
        <f t="shared" ca="1" si="25"/>
        <v>103</v>
      </c>
      <c r="AB378" s="13">
        <v>45655</v>
      </c>
      <c r="AC378" s="13"/>
      <c r="AD378" s="62"/>
      <c r="AE378" s="62"/>
      <c r="AF378" s="59">
        <v>45286</v>
      </c>
      <c r="AG378" s="30"/>
      <c r="AH378" s="30">
        <v>8</v>
      </c>
      <c r="AI378" s="30">
        <v>2</v>
      </c>
      <c r="AJ378" s="30">
        <v>2</v>
      </c>
      <c r="AK378" s="30">
        <v>2</v>
      </c>
      <c r="AL378" s="56" t="s">
        <v>1265</v>
      </c>
      <c r="AM378" s="66"/>
      <c r="AN378" s="66"/>
      <c r="AO378" s="30"/>
      <c r="AP378" s="18">
        <f t="shared" ca="1" si="26"/>
        <v>103</v>
      </c>
    </row>
    <row r="379" spans="1:42" ht="15" customHeight="1">
      <c r="A379" s="22">
        <v>543</v>
      </c>
      <c r="B379" s="58" t="s">
        <v>1268</v>
      </c>
      <c r="C379" s="53" t="s">
        <v>1269</v>
      </c>
      <c r="D379" s="63">
        <v>3</v>
      </c>
      <c r="E379" s="3">
        <v>47293</v>
      </c>
      <c r="F379" s="3">
        <f t="shared" si="34"/>
        <v>6</v>
      </c>
      <c r="G379" s="3"/>
      <c r="H379" s="3"/>
      <c r="I379" s="54">
        <v>2</v>
      </c>
      <c r="J379" s="64" t="s">
        <v>44</v>
      </c>
      <c r="K379" s="30" t="s">
        <v>45</v>
      </c>
      <c r="L379" s="30" t="s">
        <v>46</v>
      </c>
      <c r="M379" s="30" t="s">
        <v>44</v>
      </c>
      <c r="N379" s="30"/>
      <c r="O379" s="30"/>
      <c r="P379" s="30" t="s">
        <v>47</v>
      </c>
      <c r="Q379" s="30" t="s">
        <v>48</v>
      </c>
      <c r="R379" s="30"/>
      <c r="S379" s="30"/>
      <c r="T379" s="10" t="s">
        <v>49</v>
      </c>
      <c r="U379" s="12">
        <v>45400</v>
      </c>
      <c r="V379" s="13" t="str">
        <f t="shared" ca="1" si="28"/>
        <v>VENCIDA</v>
      </c>
      <c r="W379" s="14" t="s">
        <v>51</v>
      </c>
      <c r="X379" s="13">
        <v>45365</v>
      </c>
      <c r="Y379" s="65">
        <f t="shared" si="36"/>
        <v>45545</v>
      </c>
      <c r="Z379" s="17">
        <v>45590</v>
      </c>
      <c r="AA379" s="18">
        <f t="shared" ca="1" si="25"/>
        <v>123</v>
      </c>
      <c r="AB379" s="13">
        <v>45655</v>
      </c>
      <c r="AC379" s="13"/>
      <c r="AD379" s="30"/>
      <c r="AE379" s="30"/>
      <c r="AF379" s="30"/>
      <c r="AG379" s="30"/>
      <c r="AH379" s="30"/>
      <c r="AI379" s="30">
        <v>2</v>
      </c>
      <c r="AJ379" s="30">
        <v>2</v>
      </c>
      <c r="AK379" s="30">
        <v>2</v>
      </c>
      <c r="AL379" s="60"/>
      <c r="AM379" s="57"/>
      <c r="AN379" s="57" t="s">
        <v>337</v>
      </c>
      <c r="AO379" s="66"/>
      <c r="AP379" s="18">
        <f t="shared" ca="1" si="26"/>
        <v>123</v>
      </c>
    </row>
    <row r="380" spans="1:42" ht="15" customHeight="1">
      <c r="A380" s="22">
        <v>463</v>
      </c>
      <c r="B380" s="58" t="s">
        <v>1270</v>
      </c>
      <c r="C380" s="53" t="s">
        <v>1271</v>
      </c>
      <c r="D380" s="63">
        <v>3</v>
      </c>
      <c r="E380" s="3">
        <v>47374</v>
      </c>
      <c r="F380" s="3">
        <v>6</v>
      </c>
      <c r="G380" s="3"/>
      <c r="H380" s="3"/>
      <c r="I380" s="54">
        <v>2</v>
      </c>
      <c r="J380" s="64" t="s">
        <v>44</v>
      </c>
      <c r="K380" s="30" t="s">
        <v>45</v>
      </c>
      <c r="L380" s="30" t="s">
        <v>46</v>
      </c>
      <c r="M380" s="30" t="s">
        <v>44</v>
      </c>
      <c r="N380" s="30"/>
      <c r="O380" s="30"/>
      <c r="P380" s="30" t="s">
        <v>47</v>
      </c>
      <c r="Q380" s="30" t="s">
        <v>48</v>
      </c>
      <c r="R380" s="30"/>
      <c r="S380" s="30"/>
      <c r="T380" s="10" t="s">
        <v>49</v>
      </c>
      <c r="U380" s="12">
        <v>45400</v>
      </c>
      <c r="V380" s="13" t="str">
        <f t="shared" ca="1" si="28"/>
        <v>VENCIDA</v>
      </c>
      <c r="W380" s="14" t="s">
        <v>51</v>
      </c>
      <c r="X380" s="13">
        <v>45365</v>
      </c>
      <c r="Y380" s="65">
        <f t="shared" si="36"/>
        <v>45545</v>
      </c>
      <c r="Z380" s="17">
        <v>45590</v>
      </c>
      <c r="AA380" s="18">
        <f t="shared" ca="1" si="25"/>
        <v>123</v>
      </c>
      <c r="AB380" s="13">
        <v>45655</v>
      </c>
      <c r="AC380" s="13"/>
      <c r="AD380" s="70"/>
      <c r="AE380" s="70"/>
      <c r="AF380" s="70"/>
      <c r="AG380" s="30"/>
      <c r="AH380" s="30"/>
      <c r="AI380" s="30">
        <v>2</v>
      </c>
      <c r="AJ380" s="30">
        <v>2</v>
      </c>
      <c r="AK380" s="30">
        <v>1</v>
      </c>
      <c r="AL380" s="60"/>
      <c r="AM380" s="66"/>
      <c r="AN380" s="66"/>
      <c r="AO380" s="116"/>
      <c r="AP380" s="18">
        <f t="shared" ca="1" si="26"/>
        <v>123</v>
      </c>
    </row>
    <row r="381" spans="1:42" ht="15" customHeight="1">
      <c r="A381" s="87">
        <v>988</v>
      </c>
      <c r="B381" s="58" t="s">
        <v>1272</v>
      </c>
      <c r="C381" s="53" t="s">
        <v>1273</v>
      </c>
      <c r="D381" s="63">
        <v>3</v>
      </c>
      <c r="E381" s="3">
        <v>45438</v>
      </c>
      <c r="F381" s="3">
        <v>9</v>
      </c>
      <c r="G381" s="3"/>
      <c r="H381" s="3"/>
      <c r="I381" s="54">
        <v>1</v>
      </c>
      <c r="J381" s="99" t="s">
        <v>44</v>
      </c>
      <c r="K381" s="30" t="s">
        <v>103</v>
      </c>
      <c r="L381" s="30" t="s">
        <v>46</v>
      </c>
      <c r="M381" s="30" t="s">
        <v>44</v>
      </c>
      <c r="N381" s="30"/>
      <c r="O381" s="30"/>
      <c r="P381" s="30" t="s">
        <v>47</v>
      </c>
      <c r="Q381" s="30" t="s">
        <v>48</v>
      </c>
      <c r="R381" s="30"/>
      <c r="S381" s="30"/>
      <c r="T381" s="30" t="s">
        <v>49</v>
      </c>
      <c r="U381" s="12">
        <v>45400</v>
      </c>
      <c r="V381" s="13" t="str">
        <f t="shared" ca="1" si="28"/>
        <v>VENCIDA</v>
      </c>
      <c r="W381" s="14" t="s">
        <v>51</v>
      </c>
      <c r="X381" s="13">
        <v>45365</v>
      </c>
      <c r="Y381" s="65">
        <f t="shared" si="36"/>
        <v>45545</v>
      </c>
      <c r="Z381" s="17">
        <v>45590</v>
      </c>
      <c r="AA381" s="18">
        <f t="shared" ca="1" si="25"/>
        <v>123</v>
      </c>
      <c r="AB381" s="13">
        <v>45655</v>
      </c>
      <c r="AC381" s="13"/>
      <c r="AD381" s="30"/>
      <c r="AE381" s="30"/>
      <c r="AF381" s="30"/>
      <c r="AG381" s="30"/>
      <c r="AH381" s="30"/>
      <c r="AI381" s="30">
        <v>2</v>
      </c>
      <c r="AJ381" s="30">
        <v>2</v>
      </c>
      <c r="AK381" s="30">
        <v>2</v>
      </c>
      <c r="AL381" s="60"/>
      <c r="AM381" s="57"/>
      <c r="AN381" s="57" t="s">
        <v>182</v>
      </c>
      <c r="AO381" s="57"/>
      <c r="AP381" s="18">
        <f t="shared" ca="1" si="26"/>
        <v>123</v>
      </c>
    </row>
    <row r="382" spans="1:42" ht="15" customHeight="1">
      <c r="A382" s="22">
        <v>154</v>
      </c>
      <c r="B382" s="58" t="s">
        <v>1274</v>
      </c>
      <c r="C382" s="53"/>
      <c r="D382" s="3"/>
      <c r="E382" s="3">
        <v>38606</v>
      </c>
      <c r="F382" s="3">
        <f t="shared" ref="F382:F428" si="37">SUM(AG382:AK382)</f>
        <v>21</v>
      </c>
      <c r="G382" s="3">
        <v>84</v>
      </c>
      <c r="H382" s="3" t="s">
        <v>1275</v>
      </c>
      <c r="I382" s="54">
        <v>3</v>
      </c>
      <c r="J382" s="55" t="s">
        <v>78</v>
      </c>
      <c r="K382" s="30" t="s">
        <v>196</v>
      </c>
      <c r="L382" s="30" t="s">
        <v>396</v>
      </c>
      <c r="M382" s="30" t="s">
        <v>81</v>
      </c>
      <c r="N382" s="30"/>
      <c r="O382" s="30"/>
      <c r="P382" s="30" t="s">
        <v>47</v>
      </c>
      <c r="Q382" s="30"/>
      <c r="R382" s="30" t="s">
        <v>443</v>
      </c>
      <c r="S382" s="30"/>
      <c r="T382" s="30" t="s">
        <v>115</v>
      </c>
      <c r="U382" s="13"/>
      <c r="V382" s="13" t="str">
        <f t="shared" ca="1" si="28"/>
        <v>CONCLUÍDO</v>
      </c>
      <c r="W382" s="35" t="s">
        <v>106</v>
      </c>
      <c r="X382" s="13">
        <v>45380</v>
      </c>
      <c r="Y382" s="13">
        <f t="shared" si="36"/>
        <v>45560</v>
      </c>
      <c r="Z382" s="17"/>
      <c r="AA382" s="18" t="str">
        <f t="shared" ca="1" si="25"/>
        <v>CONCLUÍDO</v>
      </c>
      <c r="AB382" s="13">
        <v>45664</v>
      </c>
      <c r="AC382" s="13"/>
      <c r="AD382" s="30"/>
      <c r="AE382" s="115"/>
      <c r="AF382" s="59">
        <v>45314</v>
      </c>
      <c r="AG382" s="30">
        <v>9</v>
      </c>
      <c r="AH382" s="30">
        <v>12</v>
      </c>
      <c r="AI382" s="30"/>
      <c r="AJ382" s="30"/>
      <c r="AK382" s="30"/>
      <c r="AL382" s="56" t="s">
        <v>1276</v>
      </c>
      <c r="AM382" s="57"/>
      <c r="AN382" s="84" t="s">
        <v>1277</v>
      </c>
      <c r="AO382" s="57" t="s">
        <v>118</v>
      </c>
      <c r="AP382" s="30" t="str">
        <f t="shared" ca="1" si="26"/>
        <v/>
      </c>
    </row>
    <row r="383" spans="1:42" ht="15" customHeight="1">
      <c r="A383" s="22">
        <v>155</v>
      </c>
      <c r="B383" s="58" t="s">
        <v>1278</v>
      </c>
      <c r="C383" s="53"/>
      <c r="D383" s="3"/>
      <c r="E383" s="3">
        <v>43422</v>
      </c>
      <c r="F383" s="3">
        <f t="shared" si="37"/>
        <v>6</v>
      </c>
      <c r="G383" s="3"/>
      <c r="H383" s="3"/>
      <c r="I383" s="54">
        <v>1</v>
      </c>
      <c r="J383" s="55" t="s">
        <v>78</v>
      </c>
      <c r="K383" s="30" t="s">
        <v>103</v>
      </c>
      <c r="L383" s="30" t="s">
        <v>113</v>
      </c>
      <c r="M383" s="30" t="s">
        <v>81</v>
      </c>
      <c r="N383" s="30" t="s">
        <v>81</v>
      </c>
      <c r="O383" s="30" t="s">
        <v>68</v>
      </c>
      <c r="P383" s="30" t="s">
        <v>47</v>
      </c>
      <c r="Q383" s="30" t="s">
        <v>1279</v>
      </c>
      <c r="R383" s="30"/>
      <c r="S383" s="30" t="s">
        <v>81</v>
      </c>
      <c r="T383" s="30" t="s">
        <v>84</v>
      </c>
      <c r="U383" s="13"/>
      <c r="V383" s="13" t="str">
        <f t="shared" ca="1" si="28"/>
        <v>CONCLUÍDO</v>
      </c>
      <c r="W383" s="32" t="s">
        <v>106</v>
      </c>
      <c r="X383" s="13">
        <v>44837</v>
      </c>
      <c r="Y383" s="13">
        <f t="shared" si="36"/>
        <v>45017</v>
      </c>
      <c r="Z383" s="17">
        <v>45594</v>
      </c>
      <c r="AA383" s="18" t="str">
        <f t="shared" ca="1" si="25"/>
        <v>CONCLUÍDO</v>
      </c>
      <c r="AB383" s="13">
        <v>45664</v>
      </c>
      <c r="AC383" s="13">
        <v>45594</v>
      </c>
      <c r="AD383" s="30" t="s">
        <v>1280</v>
      </c>
      <c r="AE383" s="30">
        <v>5</v>
      </c>
      <c r="AF383" s="59">
        <v>45314</v>
      </c>
      <c r="AG383" s="3">
        <v>3</v>
      </c>
      <c r="AH383" s="3">
        <v>3</v>
      </c>
      <c r="AI383" s="30"/>
      <c r="AJ383" s="30"/>
      <c r="AK383" s="30"/>
      <c r="AL383" s="56" t="s">
        <v>1281</v>
      </c>
      <c r="AM383" s="57" t="s">
        <v>1282</v>
      </c>
      <c r="AN383" s="57" t="s">
        <v>1283</v>
      </c>
      <c r="AO383" s="57" t="s">
        <v>118</v>
      </c>
      <c r="AP383" s="30" t="str">
        <f t="shared" ca="1" si="26"/>
        <v/>
      </c>
    </row>
    <row r="384" spans="1:42" ht="15" customHeight="1">
      <c r="A384" s="22">
        <v>157</v>
      </c>
      <c r="B384" s="58" t="s">
        <v>1284</v>
      </c>
      <c r="C384" s="53"/>
      <c r="D384" s="3"/>
      <c r="E384" s="3">
        <v>37411</v>
      </c>
      <c r="F384" s="3">
        <f t="shared" si="37"/>
        <v>43</v>
      </c>
      <c r="G384" s="3">
        <v>108</v>
      </c>
      <c r="H384" s="3" t="s">
        <v>470</v>
      </c>
      <c r="I384" s="54">
        <v>2</v>
      </c>
      <c r="J384" s="55" t="s">
        <v>78</v>
      </c>
      <c r="K384" s="30" t="s">
        <v>196</v>
      </c>
      <c r="L384" s="30" t="s">
        <v>396</v>
      </c>
      <c r="M384" s="30" t="s">
        <v>81</v>
      </c>
      <c r="N384" s="30" t="s">
        <v>81</v>
      </c>
      <c r="O384" s="30" t="s">
        <v>60</v>
      </c>
      <c r="P384" s="3" t="s">
        <v>61</v>
      </c>
      <c r="Q384" s="30" t="s">
        <v>354</v>
      </c>
      <c r="R384" s="30"/>
      <c r="S384" s="30" t="s">
        <v>81</v>
      </c>
      <c r="T384" s="30" t="s">
        <v>84</v>
      </c>
      <c r="U384" s="13"/>
      <c r="V384" s="13" t="str">
        <f t="shared" ca="1" si="28"/>
        <v>CONCLUÍDO</v>
      </c>
      <c r="W384" s="32" t="s">
        <v>106</v>
      </c>
      <c r="X384" s="13">
        <v>44946</v>
      </c>
      <c r="Y384" s="13">
        <f t="shared" si="36"/>
        <v>45126</v>
      </c>
      <c r="Z384" s="17">
        <v>45545</v>
      </c>
      <c r="AA384" s="18" t="str">
        <f t="shared" ca="1" si="25"/>
        <v>CONCLUÍDO</v>
      </c>
      <c r="AB384" s="13">
        <v>45655</v>
      </c>
      <c r="AC384" s="13">
        <v>45545</v>
      </c>
      <c r="AD384" s="62" t="s">
        <v>355</v>
      </c>
      <c r="AE384" s="62">
        <v>150</v>
      </c>
      <c r="AF384" s="59">
        <v>45314</v>
      </c>
      <c r="AG384" s="3">
        <v>20</v>
      </c>
      <c r="AH384" s="3">
        <v>16</v>
      </c>
      <c r="AI384" s="30">
        <v>2</v>
      </c>
      <c r="AJ384" s="30">
        <v>1</v>
      </c>
      <c r="AK384" s="30">
        <v>4</v>
      </c>
      <c r="AL384" s="56" t="s">
        <v>1285</v>
      </c>
      <c r="AM384" s="57"/>
      <c r="AN384" s="84" t="s">
        <v>1286</v>
      </c>
      <c r="AO384" s="57" t="s">
        <v>118</v>
      </c>
      <c r="AP384" s="30" t="str">
        <f t="shared" ca="1" si="26"/>
        <v/>
      </c>
    </row>
    <row r="385" spans="1:42" ht="15" customHeight="1">
      <c r="A385" s="22">
        <v>548</v>
      </c>
      <c r="B385" s="58" t="s">
        <v>1287</v>
      </c>
      <c r="C385" s="53"/>
      <c r="D385" s="3"/>
      <c r="E385" s="3">
        <v>28895</v>
      </c>
      <c r="F385" s="3">
        <f t="shared" si="37"/>
        <v>31</v>
      </c>
      <c r="G385" s="3"/>
      <c r="H385" s="3"/>
      <c r="I385" s="54">
        <v>1</v>
      </c>
      <c r="J385" s="55" t="s">
        <v>195</v>
      </c>
      <c r="K385" s="30" t="s">
        <v>196</v>
      </c>
      <c r="L385" s="30" t="s">
        <v>197</v>
      </c>
      <c r="M385" s="30" t="s">
        <v>81</v>
      </c>
      <c r="N385" s="30" t="s">
        <v>81</v>
      </c>
      <c r="O385" s="30" t="s">
        <v>60</v>
      </c>
      <c r="P385" s="3" t="s">
        <v>61</v>
      </c>
      <c r="Q385" s="30" t="s">
        <v>207</v>
      </c>
      <c r="R385" s="30"/>
      <c r="S385" s="30" t="s">
        <v>81</v>
      </c>
      <c r="T385" s="30" t="s">
        <v>84</v>
      </c>
      <c r="U385" s="30"/>
      <c r="V385" s="13" t="str">
        <f t="shared" ca="1" si="28"/>
        <v>CONCLUÍDO</v>
      </c>
      <c r="W385" s="32" t="s">
        <v>106</v>
      </c>
      <c r="X385" s="13">
        <v>44823</v>
      </c>
      <c r="Y385" s="13">
        <f t="shared" si="36"/>
        <v>45003</v>
      </c>
      <c r="Z385" s="17">
        <v>45655</v>
      </c>
      <c r="AA385" s="18" t="str">
        <f t="shared" ca="1" si="25"/>
        <v>CONCLUÍDO</v>
      </c>
      <c r="AB385" s="13">
        <v>45655</v>
      </c>
      <c r="AC385" s="13"/>
      <c r="AD385" s="30"/>
      <c r="AE385" s="62"/>
      <c r="AF385" s="59">
        <v>45299</v>
      </c>
      <c r="AG385" s="30"/>
      <c r="AH385" s="30"/>
      <c r="AI385" s="30">
        <v>11</v>
      </c>
      <c r="AJ385" s="30">
        <v>11</v>
      </c>
      <c r="AK385" s="30">
        <v>9</v>
      </c>
      <c r="AL385" s="60" t="s">
        <v>1288</v>
      </c>
      <c r="AM385" s="57"/>
      <c r="AN385" s="57" t="s">
        <v>200</v>
      </c>
      <c r="AO385" s="57" t="s">
        <v>118</v>
      </c>
      <c r="AP385" s="30" t="str">
        <f t="shared" ca="1" si="26"/>
        <v/>
      </c>
    </row>
    <row r="386" spans="1:42" ht="15" customHeight="1">
      <c r="A386" s="22">
        <v>2019</v>
      </c>
      <c r="B386" s="58" t="s">
        <v>1289</v>
      </c>
      <c r="C386" s="53"/>
      <c r="D386" s="3"/>
      <c r="E386" s="3">
        <v>28895</v>
      </c>
      <c r="F386" s="3">
        <f t="shared" si="37"/>
        <v>3</v>
      </c>
      <c r="G386" s="3"/>
      <c r="H386" s="3"/>
      <c r="I386" s="54">
        <v>1</v>
      </c>
      <c r="J386" s="55" t="s">
        <v>195</v>
      </c>
      <c r="K386" s="30" t="s">
        <v>196</v>
      </c>
      <c r="L386" s="30" t="s">
        <v>197</v>
      </c>
      <c r="M386" s="30" t="s">
        <v>81</v>
      </c>
      <c r="N386" s="30" t="s">
        <v>81</v>
      </c>
      <c r="O386" s="30" t="s">
        <v>60</v>
      </c>
      <c r="P386" s="3" t="s">
        <v>61</v>
      </c>
      <c r="Q386" s="30" t="s">
        <v>207</v>
      </c>
      <c r="R386" s="30"/>
      <c r="S386" s="30" t="s">
        <v>81</v>
      </c>
      <c r="T386" s="30" t="s">
        <v>84</v>
      </c>
      <c r="U386" s="30"/>
      <c r="V386" s="13" t="str">
        <f t="shared" ca="1" si="28"/>
        <v>CONCLUÍDO</v>
      </c>
      <c r="W386" s="32" t="s">
        <v>106</v>
      </c>
      <c r="X386" s="13">
        <v>44823</v>
      </c>
      <c r="Y386" s="13">
        <f t="shared" si="36"/>
        <v>45003</v>
      </c>
      <c r="Z386" s="17">
        <v>45655</v>
      </c>
      <c r="AA386" s="18" t="str">
        <f t="shared" ca="1" si="25"/>
        <v>CONCLUÍDO</v>
      </c>
      <c r="AB386" s="13">
        <v>45655</v>
      </c>
      <c r="AC386" s="13"/>
      <c r="AD386" s="30"/>
      <c r="AE386" s="30"/>
      <c r="AF386" s="59">
        <v>45299</v>
      </c>
      <c r="AG386" s="30"/>
      <c r="AH386" s="30"/>
      <c r="AI386" s="30">
        <v>1</v>
      </c>
      <c r="AJ386" s="30">
        <v>1</v>
      </c>
      <c r="AK386" s="30">
        <v>1</v>
      </c>
      <c r="AL386" s="60" t="s">
        <v>1235</v>
      </c>
      <c r="AM386" s="57"/>
      <c r="AN386" s="57" t="s">
        <v>182</v>
      </c>
      <c r="AO386" s="57" t="s">
        <v>118</v>
      </c>
      <c r="AP386" s="30" t="str">
        <f t="shared" ca="1" si="26"/>
        <v/>
      </c>
    </row>
    <row r="387" spans="1:42" ht="15" customHeight="1">
      <c r="A387" s="22">
        <v>156</v>
      </c>
      <c r="B387" s="58" t="s">
        <v>1290</v>
      </c>
      <c r="C387" s="53"/>
      <c r="D387" s="3"/>
      <c r="E387" s="3">
        <v>38548</v>
      </c>
      <c r="F387" s="3">
        <f t="shared" si="37"/>
        <v>29</v>
      </c>
      <c r="G387" s="3">
        <v>18</v>
      </c>
      <c r="H387" s="3" t="s">
        <v>1291</v>
      </c>
      <c r="I387" s="54">
        <v>3</v>
      </c>
      <c r="J387" s="55" t="s">
        <v>78</v>
      </c>
      <c r="K387" s="30" t="s">
        <v>196</v>
      </c>
      <c r="L387" s="30" t="s">
        <v>396</v>
      </c>
      <c r="M387" s="30" t="s">
        <v>81</v>
      </c>
      <c r="N387" s="30" t="s">
        <v>81</v>
      </c>
      <c r="O387" s="30" t="s">
        <v>60</v>
      </c>
      <c r="P387" s="3" t="s">
        <v>61</v>
      </c>
      <c r="Q387" s="30" t="s">
        <v>354</v>
      </c>
      <c r="R387" s="30"/>
      <c r="S387" s="30" t="s">
        <v>81</v>
      </c>
      <c r="T387" s="30" t="s">
        <v>84</v>
      </c>
      <c r="U387" s="13"/>
      <c r="V387" s="13" t="str">
        <f t="shared" ca="1" si="28"/>
        <v>CONCLUÍDO</v>
      </c>
      <c r="W387" s="32" t="s">
        <v>106</v>
      </c>
      <c r="X387" s="13">
        <v>44946</v>
      </c>
      <c r="Y387" s="13">
        <f t="shared" si="36"/>
        <v>45126</v>
      </c>
      <c r="Z387" s="17">
        <v>45554</v>
      </c>
      <c r="AA387" s="18" t="str">
        <f t="shared" ca="1" si="25"/>
        <v>CONCLUÍDO</v>
      </c>
      <c r="AB387" s="13">
        <v>45655</v>
      </c>
      <c r="AC387" s="13">
        <v>45554</v>
      </c>
      <c r="AD387" s="62" t="s">
        <v>1292</v>
      </c>
      <c r="AE387" s="62">
        <v>132</v>
      </c>
      <c r="AF387" s="59">
        <v>45314</v>
      </c>
      <c r="AG387" s="30">
        <v>8</v>
      </c>
      <c r="AH387" s="30">
        <v>20</v>
      </c>
      <c r="AI387" s="30"/>
      <c r="AJ387" s="30"/>
      <c r="AK387" s="30">
        <v>1</v>
      </c>
      <c r="AL387" s="56" t="s">
        <v>1293</v>
      </c>
      <c r="AM387" s="57"/>
      <c r="AN387" s="84" t="s">
        <v>1294</v>
      </c>
      <c r="AO387" s="57" t="s">
        <v>118</v>
      </c>
      <c r="AP387" s="30" t="str">
        <f t="shared" ca="1" si="26"/>
        <v/>
      </c>
    </row>
    <row r="388" spans="1:42" ht="15" customHeight="1">
      <c r="A388" s="3">
        <v>558</v>
      </c>
      <c r="B388" s="58" t="s">
        <v>1295</v>
      </c>
      <c r="C388" s="53" t="s">
        <v>1296</v>
      </c>
      <c r="D388" s="3"/>
      <c r="E388" s="3" t="s">
        <v>528</v>
      </c>
      <c r="F388" s="3">
        <f t="shared" si="37"/>
        <v>3</v>
      </c>
      <c r="G388" s="3"/>
      <c r="H388" s="3"/>
      <c r="I388" s="54">
        <v>1</v>
      </c>
      <c r="J388" s="55" t="s">
        <v>195</v>
      </c>
      <c r="K388" s="30" t="s">
        <v>196</v>
      </c>
      <c r="L388" s="30" t="s">
        <v>197</v>
      </c>
      <c r="M388" s="30" t="s">
        <v>81</v>
      </c>
      <c r="N388" s="30"/>
      <c r="O388" s="30"/>
      <c r="P388" s="30" t="s">
        <v>47</v>
      </c>
      <c r="Q388" s="30"/>
      <c r="R388" s="30"/>
      <c r="S388" s="3"/>
      <c r="T388" s="30" t="s">
        <v>144</v>
      </c>
      <c r="U388" s="13">
        <v>45408</v>
      </c>
      <c r="V388" s="13" t="str">
        <f t="shared" ca="1" si="28"/>
        <v>VENCIDA</v>
      </c>
      <c r="W388" s="35" t="s">
        <v>145</v>
      </c>
      <c r="X388" s="13">
        <v>45380</v>
      </c>
      <c r="Y388" s="13">
        <f t="shared" si="36"/>
        <v>45560</v>
      </c>
      <c r="Z388" s="17">
        <v>45606</v>
      </c>
      <c r="AA388" s="18">
        <f t="shared" ca="1" si="25"/>
        <v>138</v>
      </c>
      <c r="AB388" s="13">
        <v>45655</v>
      </c>
      <c r="AC388" s="13"/>
      <c r="AD388" s="30"/>
      <c r="AE388" s="30"/>
      <c r="AF388" s="13">
        <v>45299</v>
      </c>
      <c r="AG388" s="30"/>
      <c r="AH388" s="30"/>
      <c r="AI388" s="30">
        <v>1</v>
      </c>
      <c r="AJ388" s="30">
        <v>1</v>
      </c>
      <c r="AK388" s="30">
        <v>1</v>
      </c>
      <c r="AL388" s="60" t="s">
        <v>1297</v>
      </c>
      <c r="AM388" s="57"/>
      <c r="AN388" s="57" t="s">
        <v>200</v>
      </c>
      <c r="AO388" s="57" t="s">
        <v>118</v>
      </c>
      <c r="AP388" s="18">
        <f t="shared" ca="1" si="26"/>
        <v>138</v>
      </c>
    </row>
    <row r="389" spans="1:42" ht="15" customHeight="1">
      <c r="A389" s="22">
        <v>237</v>
      </c>
      <c r="B389" s="58" t="s">
        <v>1298</v>
      </c>
      <c r="C389" s="53"/>
      <c r="D389" s="3"/>
      <c r="E389" s="3">
        <v>28895</v>
      </c>
      <c r="F389" s="3">
        <f t="shared" si="37"/>
        <v>19</v>
      </c>
      <c r="G389" s="3"/>
      <c r="H389" s="3"/>
      <c r="I389" s="54">
        <v>1</v>
      </c>
      <c r="J389" s="55" t="s">
        <v>195</v>
      </c>
      <c r="K389" s="30" t="s">
        <v>196</v>
      </c>
      <c r="L389" s="30" t="s">
        <v>197</v>
      </c>
      <c r="M389" s="30" t="s">
        <v>81</v>
      </c>
      <c r="N389" s="30"/>
      <c r="O389" s="30"/>
      <c r="P389" s="30" t="s">
        <v>47</v>
      </c>
      <c r="Q389" s="30"/>
      <c r="R389" s="30"/>
      <c r="S389" s="30"/>
      <c r="T389" s="30" t="s">
        <v>144</v>
      </c>
      <c r="U389" s="13">
        <v>45408</v>
      </c>
      <c r="V389" s="13" t="str">
        <f t="shared" ca="1" si="28"/>
        <v>VENCIDA</v>
      </c>
      <c r="W389" s="35" t="s">
        <v>145</v>
      </c>
      <c r="X389" s="13">
        <v>45380</v>
      </c>
      <c r="Y389" s="13">
        <f t="shared" si="36"/>
        <v>45560</v>
      </c>
      <c r="Z389" s="17">
        <v>45606</v>
      </c>
      <c r="AA389" s="18">
        <f t="shared" ca="1" si="25"/>
        <v>138</v>
      </c>
      <c r="AB389" s="13">
        <v>45664</v>
      </c>
      <c r="AC389" s="13">
        <v>45444</v>
      </c>
      <c r="AD389" s="30" t="s">
        <v>198</v>
      </c>
      <c r="AE389" s="30">
        <v>160</v>
      </c>
      <c r="AF389" s="13">
        <v>45299</v>
      </c>
      <c r="AG389" s="30"/>
      <c r="AH389" s="30">
        <v>19</v>
      </c>
      <c r="AI389" s="30"/>
      <c r="AJ389" s="30"/>
      <c r="AK389" s="30"/>
      <c r="AL389" s="56" t="s">
        <v>1299</v>
      </c>
      <c r="AM389" s="57"/>
      <c r="AN389" s="57" t="s">
        <v>200</v>
      </c>
      <c r="AO389" s="57" t="s">
        <v>118</v>
      </c>
      <c r="AP389" s="18">
        <f t="shared" ca="1" si="26"/>
        <v>138</v>
      </c>
    </row>
    <row r="390" spans="1:42" ht="15" customHeight="1">
      <c r="A390" s="22">
        <v>73</v>
      </c>
      <c r="B390" s="58" t="s">
        <v>1300</v>
      </c>
      <c r="C390" s="53"/>
      <c r="D390" s="3"/>
      <c r="E390" s="3">
        <v>28895</v>
      </c>
      <c r="F390" s="3">
        <f t="shared" si="37"/>
        <v>25</v>
      </c>
      <c r="G390" s="3"/>
      <c r="H390" s="3"/>
      <c r="I390" s="54">
        <v>1</v>
      </c>
      <c r="J390" s="55" t="s">
        <v>195</v>
      </c>
      <c r="K390" s="30" t="s">
        <v>196</v>
      </c>
      <c r="L390" s="30" t="s">
        <v>197</v>
      </c>
      <c r="M390" s="30" t="s">
        <v>81</v>
      </c>
      <c r="N390" s="30"/>
      <c r="O390" s="30"/>
      <c r="P390" s="30" t="s">
        <v>47</v>
      </c>
      <c r="Q390" s="30"/>
      <c r="R390" s="30"/>
      <c r="S390" s="30"/>
      <c r="T390" s="30" t="s">
        <v>84</v>
      </c>
      <c r="U390" s="13"/>
      <c r="V390" s="13" t="str">
        <f t="shared" ca="1" si="28"/>
        <v>CONCLUÍDO</v>
      </c>
      <c r="W390" s="35" t="s">
        <v>106</v>
      </c>
      <c r="X390" s="13">
        <v>45380</v>
      </c>
      <c r="Y390" s="13">
        <f t="shared" si="36"/>
        <v>45560</v>
      </c>
      <c r="Z390" s="17">
        <v>45444</v>
      </c>
      <c r="AA390" s="18" t="str">
        <f t="shared" ca="1" si="25"/>
        <v>CONCLUÍDO</v>
      </c>
      <c r="AB390" s="13">
        <v>45664</v>
      </c>
      <c r="AC390" s="13">
        <v>45444</v>
      </c>
      <c r="AD390" s="30" t="s">
        <v>198</v>
      </c>
      <c r="AE390" s="30">
        <v>100</v>
      </c>
      <c r="AF390" s="13">
        <v>45378</v>
      </c>
      <c r="AG390" s="30">
        <v>22</v>
      </c>
      <c r="AH390" s="30">
        <v>3</v>
      </c>
      <c r="AI390" s="30"/>
      <c r="AJ390" s="30"/>
      <c r="AK390" s="30"/>
      <c r="AL390" s="56" t="s">
        <v>1301</v>
      </c>
      <c r="AM390" s="57"/>
      <c r="AN390" s="57" t="s">
        <v>200</v>
      </c>
      <c r="AO390" s="57" t="s">
        <v>118</v>
      </c>
      <c r="AP390" s="30" t="str">
        <f t="shared" ca="1" si="26"/>
        <v/>
      </c>
    </row>
    <row r="391" spans="1:42" ht="15" customHeight="1">
      <c r="A391" s="22">
        <v>559</v>
      </c>
      <c r="B391" s="58" t="s">
        <v>1302</v>
      </c>
      <c r="C391" s="53"/>
      <c r="D391" s="3"/>
      <c r="E391" s="3">
        <v>28895</v>
      </c>
      <c r="F391" s="3">
        <f t="shared" si="37"/>
        <v>3</v>
      </c>
      <c r="G391" s="3"/>
      <c r="H391" s="3"/>
      <c r="I391" s="54">
        <v>1</v>
      </c>
      <c r="J391" s="55" t="s">
        <v>195</v>
      </c>
      <c r="K391" s="30" t="s">
        <v>196</v>
      </c>
      <c r="L391" s="30" t="s">
        <v>197</v>
      </c>
      <c r="M391" s="30" t="s">
        <v>81</v>
      </c>
      <c r="N391" s="30" t="s">
        <v>81</v>
      </c>
      <c r="O391" s="30" t="s">
        <v>60</v>
      </c>
      <c r="P391" s="3" t="s">
        <v>61</v>
      </c>
      <c r="Q391" s="30" t="s">
        <v>207</v>
      </c>
      <c r="R391" s="30"/>
      <c r="S391" s="30" t="s">
        <v>81</v>
      </c>
      <c r="T391" s="30" t="s">
        <v>84</v>
      </c>
      <c r="U391" s="30"/>
      <c r="V391" s="13" t="str">
        <f t="shared" ca="1" si="28"/>
        <v>CONCLUÍDO</v>
      </c>
      <c r="W391" s="32" t="s">
        <v>106</v>
      </c>
      <c r="X391" s="13">
        <v>44823</v>
      </c>
      <c r="Y391" s="13">
        <f t="shared" si="36"/>
        <v>45003</v>
      </c>
      <c r="Z391" s="17">
        <v>45655</v>
      </c>
      <c r="AA391" s="18" t="str">
        <f t="shared" ca="1" si="25"/>
        <v>CONCLUÍDO</v>
      </c>
      <c r="AB391" s="13">
        <v>45655</v>
      </c>
      <c r="AC391" s="13"/>
      <c r="AD391" s="30"/>
      <c r="AE391" s="62"/>
      <c r="AF391" s="59">
        <v>45299</v>
      </c>
      <c r="AG391" s="30"/>
      <c r="AH391" s="30"/>
      <c r="AI391" s="30">
        <v>1</v>
      </c>
      <c r="AJ391" s="30">
        <v>1</v>
      </c>
      <c r="AK391" s="30">
        <v>1</v>
      </c>
      <c r="AL391" s="60" t="s">
        <v>1303</v>
      </c>
      <c r="AM391" s="57"/>
      <c r="AN391" s="57" t="s">
        <v>200</v>
      </c>
      <c r="AO391" s="57" t="s">
        <v>118</v>
      </c>
      <c r="AP391" s="30" t="str">
        <f t="shared" ca="1" si="26"/>
        <v/>
      </c>
    </row>
    <row r="392" spans="1:42" ht="15" customHeight="1">
      <c r="A392" s="22">
        <v>1001</v>
      </c>
      <c r="B392" s="58" t="s">
        <v>1304</v>
      </c>
      <c r="C392" s="93" t="s">
        <v>1305</v>
      </c>
      <c r="D392" s="3"/>
      <c r="E392" s="3">
        <v>51368</v>
      </c>
      <c r="F392" s="3">
        <f t="shared" si="37"/>
        <v>3</v>
      </c>
      <c r="G392" s="3"/>
      <c r="H392" s="3"/>
      <c r="I392" s="54">
        <v>1</v>
      </c>
      <c r="J392" s="55" t="s">
        <v>195</v>
      </c>
      <c r="K392" s="30" t="s">
        <v>196</v>
      </c>
      <c r="L392" s="30" t="s">
        <v>330</v>
      </c>
      <c r="M392" s="30" t="s">
        <v>81</v>
      </c>
      <c r="N392" s="30"/>
      <c r="O392" s="30"/>
      <c r="P392" s="30" t="s">
        <v>47</v>
      </c>
      <c r="Q392" s="30"/>
      <c r="R392" s="30"/>
      <c r="S392" s="30"/>
      <c r="T392" s="30" t="s">
        <v>144</v>
      </c>
      <c r="U392" s="13">
        <v>45408</v>
      </c>
      <c r="V392" s="13" t="str">
        <f t="shared" ca="1" si="28"/>
        <v>VENCIDA</v>
      </c>
      <c r="W392" s="35" t="s">
        <v>145</v>
      </c>
      <c r="X392" s="13">
        <v>45380</v>
      </c>
      <c r="Y392" s="13">
        <f t="shared" si="36"/>
        <v>45560</v>
      </c>
      <c r="Z392" s="17">
        <v>45606</v>
      </c>
      <c r="AA392" s="18">
        <f t="shared" ca="1" si="25"/>
        <v>138</v>
      </c>
      <c r="AB392" s="13">
        <v>45655</v>
      </c>
      <c r="AC392" s="13"/>
      <c r="AD392" s="62"/>
      <c r="AE392" s="62"/>
      <c r="AF392" s="59">
        <v>45286</v>
      </c>
      <c r="AG392" s="30"/>
      <c r="AH392" s="30"/>
      <c r="AI392" s="30">
        <v>1</v>
      </c>
      <c r="AJ392" s="30">
        <v>1</v>
      </c>
      <c r="AK392" s="30">
        <v>1</v>
      </c>
      <c r="AL392" s="60" t="s">
        <v>1306</v>
      </c>
      <c r="AM392" s="57"/>
      <c r="AN392" s="57" t="s">
        <v>200</v>
      </c>
      <c r="AO392" s="66"/>
      <c r="AP392" s="18">
        <f t="shared" ca="1" si="26"/>
        <v>138</v>
      </c>
    </row>
    <row r="393" spans="1:42" ht="15" customHeight="1">
      <c r="A393" s="22">
        <v>1002</v>
      </c>
      <c r="B393" s="58" t="s">
        <v>1307</v>
      </c>
      <c r="C393" s="93" t="s">
        <v>1308</v>
      </c>
      <c r="D393" s="3"/>
      <c r="E393" s="3">
        <v>44512</v>
      </c>
      <c r="F393" s="3">
        <f t="shared" si="37"/>
        <v>7</v>
      </c>
      <c r="G393" s="3"/>
      <c r="H393" s="3"/>
      <c r="I393" s="54">
        <v>1</v>
      </c>
      <c r="J393" s="55" t="s">
        <v>195</v>
      </c>
      <c r="K393" s="30" t="s">
        <v>196</v>
      </c>
      <c r="L393" s="30" t="s">
        <v>330</v>
      </c>
      <c r="M393" s="30" t="s">
        <v>59</v>
      </c>
      <c r="N393" s="30"/>
      <c r="O393" s="30"/>
      <c r="P393" s="30" t="s">
        <v>47</v>
      </c>
      <c r="Q393" s="30"/>
      <c r="R393" s="30"/>
      <c r="S393" s="30"/>
      <c r="T393" s="30" t="s">
        <v>381</v>
      </c>
      <c r="U393" s="30"/>
      <c r="V393" s="13" t="str">
        <f t="shared" ca="1" si="28"/>
        <v>SEM PACTUAÇÃO</v>
      </c>
      <c r="W393" s="35" t="s">
        <v>145</v>
      </c>
      <c r="X393" s="72"/>
      <c r="Y393" s="13"/>
      <c r="Z393" s="17"/>
      <c r="AA393" s="18" t="str">
        <f t="shared" ca="1" si="25"/>
        <v>SEM PACTUAÇÃO</v>
      </c>
      <c r="AB393" s="13">
        <v>45655</v>
      </c>
      <c r="AC393" s="13"/>
      <c r="AD393" s="62"/>
      <c r="AE393" s="62"/>
      <c r="AF393" s="59">
        <v>45286</v>
      </c>
      <c r="AG393" s="30"/>
      <c r="AH393" s="30">
        <v>1</v>
      </c>
      <c r="AI393" s="30">
        <v>2</v>
      </c>
      <c r="AJ393" s="30">
        <v>2</v>
      </c>
      <c r="AK393" s="30">
        <v>2</v>
      </c>
      <c r="AL393" s="56" t="s">
        <v>1306</v>
      </c>
      <c r="AM393" s="57"/>
      <c r="AN393" s="57" t="s">
        <v>200</v>
      </c>
      <c r="AO393" s="30"/>
      <c r="AP393" s="30" t="str">
        <f t="shared" ca="1" si="26"/>
        <v/>
      </c>
    </row>
    <row r="394" spans="1:42" ht="15" customHeight="1">
      <c r="A394" s="3">
        <v>72</v>
      </c>
      <c r="B394" s="58" t="s">
        <v>1309</v>
      </c>
      <c r="C394" s="53"/>
      <c r="D394" s="3"/>
      <c r="E394" s="3">
        <v>28895</v>
      </c>
      <c r="F394" s="3">
        <f t="shared" si="37"/>
        <v>61</v>
      </c>
      <c r="G394" s="3"/>
      <c r="H394" s="3"/>
      <c r="I394" s="54">
        <v>1</v>
      </c>
      <c r="J394" s="55" t="s">
        <v>195</v>
      </c>
      <c r="K394" s="30" t="s">
        <v>196</v>
      </c>
      <c r="L394" s="30" t="s">
        <v>197</v>
      </c>
      <c r="M394" s="30" t="s">
        <v>81</v>
      </c>
      <c r="N394" s="30"/>
      <c r="O394" s="30"/>
      <c r="P394" s="30" t="s">
        <v>47</v>
      </c>
      <c r="Q394" s="30"/>
      <c r="R394" s="30"/>
      <c r="S394" s="30"/>
      <c r="T394" s="30" t="s">
        <v>144</v>
      </c>
      <c r="U394" s="13">
        <v>45408</v>
      </c>
      <c r="V394" s="13" t="str">
        <f t="shared" ca="1" si="28"/>
        <v>VENCIDA</v>
      </c>
      <c r="W394" s="35" t="s">
        <v>145</v>
      </c>
      <c r="X394" s="13">
        <v>45380</v>
      </c>
      <c r="Y394" s="13">
        <f t="shared" ref="Y394:Y423" si="38">X394+180</f>
        <v>45560</v>
      </c>
      <c r="Z394" s="17">
        <v>45606</v>
      </c>
      <c r="AA394" s="18">
        <f t="shared" ca="1" si="25"/>
        <v>138</v>
      </c>
      <c r="AB394" s="13">
        <v>45664</v>
      </c>
      <c r="AC394" s="13"/>
      <c r="AD394" s="62"/>
      <c r="AE394" s="62"/>
      <c r="AF394" s="13">
        <v>45299</v>
      </c>
      <c r="AG394" s="3">
        <v>11</v>
      </c>
      <c r="AH394" s="3">
        <v>50</v>
      </c>
      <c r="AI394" s="30"/>
      <c r="AJ394" s="30"/>
      <c r="AK394" s="30"/>
      <c r="AL394" s="56" t="s">
        <v>1310</v>
      </c>
      <c r="AM394" s="57"/>
      <c r="AN394" s="57" t="s">
        <v>200</v>
      </c>
      <c r="AO394" s="57" t="s">
        <v>118</v>
      </c>
      <c r="AP394" s="18">
        <f t="shared" ca="1" si="26"/>
        <v>138</v>
      </c>
    </row>
    <row r="395" spans="1:42" ht="15" customHeight="1">
      <c r="A395" s="22">
        <v>560</v>
      </c>
      <c r="B395" s="58" t="s">
        <v>1311</v>
      </c>
      <c r="C395" s="53" t="s">
        <v>1312</v>
      </c>
      <c r="D395" s="3"/>
      <c r="E395" s="3" t="s">
        <v>528</v>
      </c>
      <c r="F395" s="3">
        <f t="shared" si="37"/>
        <v>12</v>
      </c>
      <c r="G395" s="3"/>
      <c r="H395" s="3"/>
      <c r="I395" s="54">
        <v>1</v>
      </c>
      <c r="J395" s="55" t="s">
        <v>195</v>
      </c>
      <c r="K395" s="30" t="s">
        <v>196</v>
      </c>
      <c r="L395" s="30" t="s">
        <v>197</v>
      </c>
      <c r="M395" s="30" t="s">
        <v>81</v>
      </c>
      <c r="N395" s="30"/>
      <c r="O395" s="30"/>
      <c r="P395" s="30" t="s">
        <v>47</v>
      </c>
      <c r="Q395" s="30"/>
      <c r="R395" s="30"/>
      <c r="S395" s="30"/>
      <c r="T395" s="30" t="s">
        <v>144</v>
      </c>
      <c r="U395" s="13">
        <v>45408</v>
      </c>
      <c r="V395" s="13" t="str">
        <f t="shared" ca="1" si="28"/>
        <v>VENCIDA</v>
      </c>
      <c r="W395" s="35" t="s">
        <v>145</v>
      </c>
      <c r="X395" s="13">
        <v>45380</v>
      </c>
      <c r="Y395" s="13">
        <f t="shared" si="38"/>
        <v>45560</v>
      </c>
      <c r="Z395" s="17">
        <v>45606</v>
      </c>
      <c r="AA395" s="18">
        <f t="shared" ca="1" si="25"/>
        <v>138</v>
      </c>
      <c r="AB395" s="13">
        <v>45655</v>
      </c>
      <c r="AC395" s="13"/>
      <c r="AD395" s="62"/>
      <c r="AE395" s="62"/>
      <c r="AF395" s="13">
        <v>45299</v>
      </c>
      <c r="AG395" s="30"/>
      <c r="AH395" s="30"/>
      <c r="AI395" s="30">
        <v>4</v>
      </c>
      <c r="AJ395" s="30">
        <v>4</v>
      </c>
      <c r="AK395" s="30">
        <v>4</v>
      </c>
      <c r="AL395" s="60" t="s">
        <v>1313</v>
      </c>
      <c r="AM395" s="57"/>
      <c r="AN395" s="57" t="s">
        <v>200</v>
      </c>
      <c r="AO395" s="57" t="s">
        <v>118</v>
      </c>
      <c r="AP395" s="18">
        <f t="shared" ca="1" si="26"/>
        <v>138</v>
      </c>
    </row>
    <row r="396" spans="1:42" ht="15" customHeight="1">
      <c r="A396" s="22">
        <v>158</v>
      </c>
      <c r="B396" s="58" t="s">
        <v>1314</v>
      </c>
      <c r="C396" s="53"/>
      <c r="D396" s="3"/>
      <c r="E396" s="3">
        <v>30420</v>
      </c>
      <c r="F396" s="3">
        <f t="shared" si="37"/>
        <v>2</v>
      </c>
      <c r="G396" s="3"/>
      <c r="H396" s="3"/>
      <c r="I396" s="54">
        <v>1</v>
      </c>
      <c r="J396" s="55" t="s">
        <v>78</v>
      </c>
      <c r="K396" s="30" t="s">
        <v>103</v>
      </c>
      <c r="L396" s="30" t="s">
        <v>396</v>
      </c>
      <c r="M396" s="30" t="s">
        <v>81</v>
      </c>
      <c r="N396" s="30" t="s">
        <v>81</v>
      </c>
      <c r="O396" s="30" t="s">
        <v>60</v>
      </c>
      <c r="P396" s="3" t="s">
        <v>61</v>
      </c>
      <c r="Q396" s="30" t="s">
        <v>1315</v>
      </c>
      <c r="R396" s="30"/>
      <c r="S396" s="121" t="s">
        <v>81</v>
      </c>
      <c r="T396" s="30" t="s">
        <v>84</v>
      </c>
      <c r="U396" s="13"/>
      <c r="V396" s="13" t="str">
        <f t="shared" ca="1" si="28"/>
        <v>CONCLUÍDO</v>
      </c>
      <c r="W396" s="32" t="s">
        <v>106</v>
      </c>
      <c r="X396" s="13">
        <v>44973</v>
      </c>
      <c r="Y396" s="13">
        <f t="shared" si="38"/>
        <v>45153</v>
      </c>
      <c r="Z396" s="17">
        <v>45528</v>
      </c>
      <c r="AA396" s="18" t="str">
        <f t="shared" ca="1" si="25"/>
        <v>CONCLUÍDO</v>
      </c>
      <c r="AB396" s="13">
        <v>45664</v>
      </c>
      <c r="AC396" s="13">
        <v>45528</v>
      </c>
      <c r="AD396" s="62" t="s">
        <v>1316</v>
      </c>
      <c r="AE396" s="62">
        <v>5</v>
      </c>
      <c r="AF396" s="59">
        <v>45314</v>
      </c>
      <c r="AG396" s="3">
        <v>1</v>
      </c>
      <c r="AH396" s="3">
        <v>1</v>
      </c>
      <c r="AI396" s="30"/>
      <c r="AJ396" s="30"/>
      <c r="AK396" s="30"/>
      <c r="AL396" s="56" t="s">
        <v>1317</v>
      </c>
      <c r="AM396" s="57"/>
      <c r="AN396" s="57" t="s">
        <v>1318</v>
      </c>
      <c r="AO396" s="57" t="s">
        <v>118</v>
      </c>
      <c r="AP396" s="30" t="str">
        <f t="shared" ca="1" si="26"/>
        <v/>
      </c>
    </row>
    <row r="397" spans="1:42" ht="15" customHeight="1">
      <c r="A397" s="22">
        <v>2163</v>
      </c>
      <c r="B397" s="58" t="s">
        <v>1319</v>
      </c>
      <c r="C397" s="53"/>
      <c r="D397" s="75"/>
      <c r="E397" s="3">
        <v>46559</v>
      </c>
      <c r="F397" s="3">
        <f t="shared" si="37"/>
        <v>2</v>
      </c>
      <c r="G397" s="3">
        <v>2</v>
      </c>
      <c r="H397" s="3" t="s">
        <v>470</v>
      </c>
      <c r="I397" s="3">
        <v>1</v>
      </c>
      <c r="J397" s="55" t="s">
        <v>78</v>
      </c>
      <c r="K397" s="66"/>
      <c r="L397" s="30" t="s">
        <v>396</v>
      </c>
      <c r="M397" s="30" t="s">
        <v>81</v>
      </c>
      <c r="N397" s="30"/>
      <c r="O397" s="66"/>
      <c r="P397" s="30" t="s">
        <v>47</v>
      </c>
      <c r="Q397" s="98" t="s">
        <v>681</v>
      </c>
      <c r="R397" s="30" t="s">
        <v>166</v>
      </c>
      <c r="S397" s="66"/>
      <c r="T397" s="30" t="s">
        <v>144</v>
      </c>
      <c r="U397" s="13">
        <v>45408</v>
      </c>
      <c r="V397" s="13" t="str">
        <f t="shared" ca="1" si="28"/>
        <v>VENCIDA</v>
      </c>
      <c r="W397" s="35" t="s">
        <v>145</v>
      </c>
      <c r="X397" s="13">
        <v>45380</v>
      </c>
      <c r="Y397" s="13">
        <f t="shared" si="38"/>
        <v>45560</v>
      </c>
      <c r="Z397" s="17">
        <v>45606</v>
      </c>
      <c r="AA397" s="18">
        <f t="shared" ca="1" si="25"/>
        <v>138</v>
      </c>
      <c r="AB397" s="13">
        <v>45664</v>
      </c>
      <c r="AC397" s="95"/>
      <c r="AD397" s="96"/>
      <c r="AE397" s="96"/>
      <c r="AF397" s="59">
        <v>45314</v>
      </c>
      <c r="AG397" s="3">
        <v>0</v>
      </c>
      <c r="AH397" s="3">
        <v>2</v>
      </c>
      <c r="AI397" s="66"/>
      <c r="AJ397" s="66"/>
      <c r="AK397" s="66"/>
      <c r="AL397" s="80"/>
      <c r="AM397" s="66"/>
      <c r="AN397" s="66"/>
      <c r="AO397" s="66"/>
      <c r="AP397" s="18">
        <f t="shared" ca="1" si="26"/>
        <v>138</v>
      </c>
    </row>
    <row r="398" spans="1:42" ht="15" customHeight="1">
      <c r="A398" s="3">
        <v>2164</v>
      </c>
      <c r="B398" s="58" t="s">
        <v>1320</v>
      </c>
      <c r="C398" s="53" t="s">
        <v>1321</v>
      </c>
      <c r="D398" s="75"/>
      <c r="E398" s="3">
        <v>44198</v>
      </c>
      <c r="F398" s="3">
        <f t="shared" si="37"/>
        <v>85</v>
      </c>
      <c r="G398" s="3"/>
      <c r="H398" s="3"/>
      <c r="I398" s="3">
        <v>1</v>
      </c>
      <c r="J398" s="55" t="s">
        <v>78</v>
      </c>
      <c r="K398" s="66"/>
      <c r="L398" s="30" t="s">
        <v>396</v>
      </c>
      <c r="M398" s="30" t="s">
        <v>81</v>
      </c>
      <c r="N398" s="30"/>
      <c r="O398" s="66"/>
      <c r="P398" s="30" t="s">
        <v>47</v>
      </c>
      <c r="Q398" s="11"/>
      <c r="R398" s="30" t="s">
        <v>166</v>
      </c>
      <c r="S398" s="66"/>
      <c r="T398" s="30" t="s">
        <v>144</v>
      </c>
      <c r="U398" s="15">
        <v>45408</v>
      </c>
      <c r="V398" s="13" t="str">
        <f t="shared" ca="1" si="28"/>
        <v>VENCIDA</v>
      </c>
      <c r="W398" s="35" t="s">
        <v>145</v>
      </c>
      <c r="X398" s="15">
        <v>45380</v>
      </c>
      <c r="Y398" s="12">
        <f t="shared" si="38"/>
        <v>45560</v>
      </c>
      <c r="Z398" s="17">
        <v>45606</v>
      </c>
      <c r="AA398" s="18">
        <f t="shared" ca="1" si="25"/>
        <v>138</v>
      </c>
      <c r="AB398" s="13">
        <v>45664</v>
      </c>
      <c r="AC398" s="95"/>
      <c r="AD398" s="96"/>
      <c r="AE398" s="96"/>
      <c r="AF398" s="59">
        <v>45314</v>
      </c>
      <c r="AG398" s="3">
        <v>20</v>
      </c>
      <c r="AH398" s="3">
        <v>65</v>
      </c>
      <c r="AI398" s="66"/>
      <c r="AJ398" s="66"/>
      <c r="AK398" s="66"/>
      <c r="AL398" s="80"/>
      <c r="AM398" s="66"/>
      <c r="AN398" s="66"/>
      <c r="AO398" s="66"/>
      <c r="AP398" s="18">
        <f t="shared" ca="1" si="26"/>
        <v>138</v>
      </c>
    </row>
    <row r="399" spans="1:42" ht="15" customHeight="1">
      <c r="A399" s="3">
        <v>561</v>
      </c>
      <c r="B399" s="58" t="s">
        <v>1322</v>
      </c>
      <c r="C399" s="53" t="s">
        <v>1308</v>
      </c>
      <c r="D399" s="3"/>
      <c r="E399" s="3">
        <v>44512</v>
      </c>
      <c r="F399" s="3">
        <f t="shared" si="37"/>
        <v>9</v>
      </c>
      <c r="G399" s="3"/>
      <c r="H399" s="3"/>
      <c r="I399" s="54">
        <v>1</v>
      </c>
      <c r="J399" s="67" t="s">
        <v>59</v>
      </c>
      <c r="K399" s="30" t="s">
        <v>45</v>
      </c>
      <c r="L399" s="30" t="s">
        <v>330</v>
      </c>
      <c r="M399" s="30" t="s">
        <v>59</v>
      </c>
      <c r="N399" s="30"/>
      <c r="O399" s="30" t="s">
        <v>68</v>
      </c>
      <c r="P399" s="30" t="s">
        <v>47</v>
      </c>
      <c r="Q399" s="30" t="s">
        <v>131</v>
      </c>
      <c r="R399" s="30"/>
      <c r="S399" s="30" t="s">
        <v>63</v>
      </c>
      <c r="T399" s="30" t="s">
        <v>70</v>
      </c>
      <c r="U399" s="13">
        <v>45397</v>
      </c>
      <c r="V399" s="13" t="str">
        <f t="shared" ca="1" si="28"/>
        <v>VENCIDA</v>
      </c>
      <c r="W399" s="14" t="s">
        <v>51</v>
      </c>
      <c r="X399" s="13">
        <v>45345</v>
      </c>
      <c r="Y399" s="13">
        <f t="shared" si="38"/>
        <v>45525</v>
      </c>
      <c r="Z399" s="17">
        <v>45580</v>
      </c>
      <c r="AA399" s="18">
        <f t="shared" ca="1" si="25"/>
        <v>103</v>
      </c>
      <c r="AB399" s="13">
        <v>45655</v>
      </c>
      <c r="AC399" s="13"/>
      <c r="AD399" s="62"/>
      <c r="AE399" s="62"/>
      <c r="AF399" s="59">
        <v>45286</v>
      </c>
      <c r="AG399" s="30"/>
      <c r="AH399" s="30"/>
      <c r="AI399" s="30">
        <v>3</v>
      </c>
      <c r="AJ399" s="30">
        <v>3</v>
      </c>
      <c r="AK399" s="30">
        <v>3</v>
      </c>
      <c r="AL399" s="60" t="s">
        <v>1323</v>
      </c>
      <c r="AM399" s="66"/>
      <c r="AN399" s="66"/>
      <c r="AO399" s="30"/>
      <c r="AP399" s="18">
        <f t="shared" ca="1" si="26"/>
        <v>103</v>
      </c>
    </row>
    <row r="400" spans="1:42" ht="15" customHeight="1">
      <c r="A400" s="3">
        <v>1008</v>
      </c>
      <c r="B400" s="58" t="s">
        <v>1324</v>
      </c>
      <c r="C400" s="53"/>
      <c r="D400" s="3"/>
      <c r="E400" s="3">
        <v>28895</v>
      </c>
      <c r="F400" s="3">
        <f t="shared" si="37"/>
        <v>3</v>
      </c>
      <c r="G400" s="3"/>
      <c r="H400" s="3"/>
      <c r="I400" s="54">
        <v>1</v>
      </c>
      <c r="J400" s="55" t="s">
        <v>195</v>
      </c>
      <c r="K400" s="30" t="s">
        <v>103</v>
      </c>
      <c r="L400" s="30" t="s">
        <v>197</v>
      </c>
      <c r="M400" s="30" t="s">
        <v>81</v>
      </c>
      <c r="N400" s="30" t="s">
        <v>81</v>
      </c>
      <c r="O400" s="30" t="s">
        <v>60</v>
      </c>
      <c r="P400" s="3" t="s">
        <v>61</v>
      </c>
      <c r="Q400" s="30" t="s">
        <v>207</v>
      </c>
      <c r="R400" s="30"/>
      <c r="S400" s="30" t="s">
        <v>81</v>
      </c>
      <c r="T400" s="30" t="s">
        <v>84</v>
      </c>
      <c r="U400" s="30"/>
      <c r="V400" s="13" t="str">
        <f t="shared" ca="1" si="28"/>
        <v>CONCLUÍDO</v>
      </c>
      <c r="W400" s="32" t="s">
        <v>106</v>
      </c>
      <c r="X400" s="13">
        <v>44823</v>
      </c>
      <c r="Y400" s="13">
        <f t="shared" si="38"/>
        <v>45003</v>
      </c>
      <c r="Z400" s="17">
        <v>45444</v>
      </c>
      <c r="AA400" s="18" t="str">
        <f t="shared" ca="1" si="25"/>
        <v>CONCLUÍDO</v>
      </c>
      <c r="AB400" s="13">
        <v>45655</v>
      </c>
      <c r="AC400" s="13">
        <v>45444</v>
      </c>
      <c r="AD400" s="30" t="s">
        <v>198</v>
      </c>
      <c r="AE400" s="30">
        <v>160</v>
      </c>
      <c r="AF400" s="59">
        <v>45299</v>
      </c>
      <c r="AG400" s="30"/>
      <c r="AH400" s="30"/>
      <c r="AI400" s="30">
        <v>1</v>
      </c>
      <c r="AJ400" s="30">
        <v>1</v>
      </c>
      <c r="AK400" s="30">
        <v>1</v>
      </c>
      <c r="AL400" s="60" t="s">
        <v>1325</v>
      </c>
      <c r="AM400" s="57"/>
      <c r="AN400" s="57" t="s">
        <v>200</v>
      </c>
      <c r="AO400" s="57" t="s">
        <v>118</v>
      </c>
      <c r="AP400" s="30" t="str">
        <f t="shared" ca="1" si="26"/>
        <v/>
      </c>
    </row>
    <row r="401" spans="1:42" ht="15" customHeight="1">
      <c r="A401" s="3">
        <v>74</v>
      </c>
      <c r="B401" s="58" t="s">
        <v>1326</v>
      </c>
      <c r="C401" s="53"/>
      <c r="D401" s="3"/>
      <c r="E401" s="3">
        <v>28895</v>
      </c>
      <c r="F401" s="3">
        <f t="shared" si="37"/>
        <v>102</v>
      </c>
      <c r="G401" s="3"/>
      <c r="H401" s="3"/>
      <c r="I401" s="54">
        <v>1</v>
      </c>
      <c r="J401" s="55" t="s">
        <v>195</v>
      </c>
      <c r="K401" s="30" t="s">
        <v>196</v>
      </c>
      <c r="L401" s="30" t="s">
        <v>197</v>
      </c>
      <c r="M401" s="30" t="s">
        <v>81</v>
      </c>
      <c r="N401" s="30"/>
      <c r="O401" s="30"/>
      <c r="P401" s="30" t="s">
        <v>47</v>
      </c>
      <c r="Q401" s="30"/>
      <c r="R401" s="30"/>
      <c r="S401" s="30"/>
      <c r="T401" s="30" t="s">
        <v>84</v>
      </c>
      <c r="U401" s="13"/>
      <c r="V401" s="13" t="str">
        <f t="shared" ca="1" si="28"/>
        <v>CONCLUÍDO</v>
      </c>
      <c r="W401" s="35" t="s">
        <v>106</v>
      </c>
      <c r="X401" s="13">
        <v>45380</v>
      </c>
      <c r="Y401" s="13">
        <f t="shared" si="38"/>
        <v>45560</v>
      </c>
      <c r="Z401" s="17">
        <v>45444</v>
      </c>
      <c r="AA401" s="18" t="str">
        <f t="shared" ca="1" si="25"/>
        <v>CONCLUÍDO</v>
      </c>
      <c r="AB401" s="13">
        <v>45664</v>
      </c>
      <c r="AC401" s="13">
        <v>45444</v>
      </c>
      <c r="AD401" s="30" t="s">
        <v>198</v>
      </c>
      <c r="AE401" s="30">
        <v>170</v>
      </c>
      <c r="AF401" s="13">
        <v>45378</v>
      </c>
      <c r="AG401" s="30">
        <v>22</v>
      </c>
      <c r="AH401" s="30">
        <v>80</v>
      </c>
      <c r="AI401" s="30"/>
      <c r="AJ401" s="30"/>
      <c r="AK401" s="30"/>
      <c r="AL401" s="56" t="s">
        <v>1327</v>
      </c>
      <c r="AM401" s="57"/>
      <c r="AN401" s="57" t="s">
        <v>200</v>
      </c>
      <c r="AO401" s="57" t="s">
        <v>118</v>
      </c>
      <c r="AP401" s="30" t="str">
        <f t="shared" ca="1" si="26"/>
        <v/>
      </c>
    </row>
    <row r="402" spans="1:42" ht="15" customHeight="1">
      <c r="A402" s="22">
        <v>562</v>
      </c>
      <c r="B402" s="58" t="s">
        <v>1328</v>
      </c>
      <c r="C402" s="53" t="s">
        <v>1329</v>
      </c>
      <c r="D402" s="3"/>
      <c r="E402" s="3" t="s">
        <v>528</v>
      </c>
      <c r="F402" s="3">
        <f t="shared" si="37"/>
        <v>6</v>
      </c>
      <c r="G402" s="3"/>
      <c r="H402" s="3"/>
      <c r="I402" s="54">
        <v>1</v>
      </c>
      <c r="J402" s="55" t="s">
        <v>195</v>
      </c>
      <c r="K402" s="30" t="s">
        <v>196</v>
      </c>
      <c r="L402" s="30" t="s">
        <v>330</v>
      </c>
      <c r="M402" s="30" t="s">
        <v>81</v>
      </c>
      <c r="N402" s="30"/>
      <c r="O402" s="30"/>
      <c r="P402" s="30" t="s">
        <v>47</v>
      </c>
      <c r="Q402" s="30"/>
      <c r="R402" s="30"/>
      <c r="S402" s="30"/>
      <c r="T402" s="30" t="s">
        <v>144</v>
      </c>
      <c r="U402" s="15">
        <v>45408</v>
      </c>
      <c r="V402" s="13" t="str">
        <f t="shared" ca="1" si="28"/>
        <v>VENCIDA</v>
      </c>
      <c r="W402" s="35" t="s">
        <v>145</v>
      </c>
      <c r="X402" s="15">
        <v>45380</v>
      </c>
      <c r="Y402" s="12">
        <f t="shared" si="38"/>
        <v>45560</v>
      </c>
      <c r="Z402" s="17">
        <v>45606</v>
      </c>
      <c r="AA402" s="18">
        <f t="shared" ca="1" si="25"/>
        <v>138</v>
      </c>
      <c r="AB402" s="13">
        <v>45655</v>
      </c>
      <c r="AC402" s="13"/>
      <c r="AD402" s="62"/>
      <c r="AE402" s="62"/>
      <c r="AF402" s="59">
        <v>45286</v>
      </c>
      <c r="AG402" s="30"/>
      <c r="AH402" s="30"/>
      <c r="AI402" s="30">
        <v>2</v>
      </c>
      <c r="AJ402" s="30">
        <v>2</v>
      </c>
      <c r="AK402" s="30">
        <v>2</v>
      </c>
      <c r="AL402" s="60" t="s">
        <v>1330</v>
      </c>
      <c r="AM402" s="57"/>
      <c r="AN402" s="57" t="s">
        <v>200</v>
      </c>
      <c r="AO402" s="30"/>
      <c r="AP402" s="18">
        <f t="shared" ca="1" si="26"/>
        <v>138</v>
      </c>
    </row>
    <row r="403" spans="1:42" ht="15" customHeight="1">
      <c r="A403" s="22">
        <v>563</v>
      </c>
      <c r="B403" s="58" t="s">
        <v>1331</v>
      </c>
      <c r="C403" s="53" t="s">
        <v>1332</v>
      </c>
      <c r="D403" s="3">
        <v>3</v>
      </c>
      <c r="E403" s="3">
        <v>51414</v>
      </c>
      <c r="F403" s="3">
        <f t="shared" si="37"/>
        <v>6</v>
      </c>
      <c r="G403" s="3"/>
      <c r="H403" s="3"/>
      <c r="I403" s="54">
        <v>1</v>
      </c>
      <c r="J403" s="67" t="s">
        <v>59</v>
      </c>
      <c r="K403" s="30" t="s">
        <v>45</v>
      </c>
      <c r="L403" s="30" t="s">
        <v>330</v>
      </c>
      <c r="M403" s="30" t="s">
        <v>59</v>
      </c>
      <c r="N403" s="30"/>
      <c r="O403" s="30" t="s">
        <v>68</v>
      </c>
      <c r="P403" s="30" t="s">
        <v>47</v>
      </c>
      <c r="Q403" s="30" t="s">
        <v>131</v>
      </c>
      <c r="R403" s="30"/>
      <c r="S403" s="30" t="s">
        <v>63</v>
      </c>
      <c r="T403" s="30" t="s">
        <v>70</v>
      </c>
      <c r="U403" s="15">
        <v>45397</v>
      </c>
      <c r="V403" s="13" t="str">
        <f t="shared" ca="1" si="28"/>
        <v>VENCIDA</v>
      </c>
      <c r="W403" s="14" t="s">
        <v>51</v>
      </c>
      <c r="X403" s="15">
        <v>45345</v>
      </c>
      <c r="Y403" s="12">
        <f t="shared" si="38"/>
        <v>45525</v>
      </c>
      <c r="Z403" s="17">
        <v>45580</v>
      </c>
      <c r="AA403" s="18">
        <f t="shared" ca="1" si="25"/>
        <v>103</v>
      </c>
      <c r="AB403" s="13">
        <v>45655</v>
      </c>
      <c r="AC403" s="13"/>
      <c r="AD403" s="30"/>
      <c r="AE403" s="30"/>
      <c r="AF403" s="59">
        <v>45286</v>
      </c>
      <c r="AG403" s="30"/>
      <c r="AH403" s="30"/>
      <c r="AI403" s="30">
        <v>2</v>
      </c>
      <c r="AJ403" s="30">
        <v>2</v>
      </c>
      <c r="AK403" s="30">
        <v>2</v>
      </c>
      <c r="AL403" s="60" t="s">
        <v>1333</v>
      </c>
      <c r="AM403" s="66"/>
      <c r="AN403" s="66"/>
      <c r="AO403" s="66"/>
      <c r="AP403" s="18">
        <f t="shared" ca="1" si="26"/>
        <v>103</v>
      </c>
    </row>
    <row r="404" spans="1:42" ht="15" customHeight="1">
      <c r="A404" s="22">
        <v>2030</v>
      </c>
      <c r="B404" s="58" t="s">
        <v>1334</v>
      </c>
      <c r="C404" s="53" t="s">
        <v>1335</v>
      </c>
      <c r="D404" s="3"/>
      <c r="E404" s="3">
        <v>51441</v>
      </c>
      <c r="F404" s="3">
        <f t="shared" si="37"/>
        <v>3</v>
      </c>
      <c r="G404" s="3"/>
      <c r="H404" s="3"/>
      <c r="I404" s="54">
        <v>2</v>
      </c>
      <c r="J404" s="67" t="s">
        <v>59</v>
      </c>
      <c r="K404" s="30" t="s">
        <v>45</v>
      </c>
      <c r="L404" s="30" t="s">
        <v>130</v>
      </c>
      <c r="M404" s="30" t="s">
        <v>59</v>
      </c>
      <c r="N404" s="30"/>
      <c r="O404" s="30" t="s">
        <v>68</v>
      </c>
      <c r="P404" s="30" t="s">
        <v>47</v>
      </c>
      <c r="Q404" s="30" t="s">
        <v>131</v>
      </c>
      <c r="R404" s="30"/>
      <c r="S404" s="30" t="s">
        <v>63</v>
      </c>
      <c r="T404" s="30" t="s">
        <v>70</v>
      </c>
      <c r="U404" s="15">
        <v>45397</v>
      </c>
      <c r="V404" s="13" t="str">
        <f t="shared" ca="1" si="28"/>
        <v>VENCIDA</v>
      </c>
      <c r="W404" s="14" t="s">
        <v>51</v>
      </c>
      <c r="X404" s="15">
        <v>45345</v>
      </c>
      <c r="Y404" s="12">
        <f t="shared" si="38"/>
        <v>45525</v>
      </c>
      <c r="Z404" s="17">
        <v>45580</v>
      </c>
      <c r="AA404" s="18">
        <f t="shared" ca="1" si="25"/>
        <v>103</v>
      </c>
      <c r="AB404" s="13">
        <v>45655</v>
      </c>
      <c r="AC404" s="13"/>
      <c r="AD404" s="62"/>
      <c r="AE404" s="62"/>
      <c r="AF404" s="59">
        <v>45286</v>
      </c>
      <c r="AG404" s="30"/>
      <c r="AH404" s="30"/>
      <c r="AI404" s="30">
        <v>1</v>
      </c>
      <c r="AJ404" s="30">
        <v>1</v>
      </c>
      <c r="AK404" s="30">
        <v>1</v>
      </c>
      <c r="AL404" s="60" t="s">
        <v>1336</v>
      </c>
      <c r="AM404" s="66"/>
      <c r="AN404" s="57" t="s">
        <v>182</v>
      </c>
      <c r="AO404" s="66"/>
      <c r="AP404" s="18">
        <f t="shared" ca="1" si="26"/>
        <v>103</v>
      </c>
    </row>
    <row r="405" spans="1:42" ht="15" customHeight="1">
      <c r="A405" s="22">
        <v>2031</v>
      </c>
      <c r="B405" s="58" t="s">
        <v>1337</v>
      </c>
      <c r="C405" s="53" t="s">
        <v>1338</v>
      </c>
      <c r="D405" s="3">
        <v>3</v>
      </c>
      <c r="E405" s="3">
        <v>45753</v>
      </c>
      <c r="F405" s="3">
        <f t="shared" si="37"/>
        <v>3</v>
      </c>
      <c r="G405" s="3"/>
      <c r="H405" s="3"/>
      <c r="I405" s="54">
        <v>3</v>
      </c>
      <c r="J405" s="64" t="s">
        <v>44</v>
      </c>
      <c r="K405" s="30" t="s">
        <v>45</v>
      </c>
      <c r="L405" s="30" t="s">
        <v>130</v>
      </c>
      <c r="M405" s="30" t="s">
        <v>59</v>
      </c>
      <c r="N405" s="30"/>
      <c r="O405" s="30" t="s">
        <v>68</v>
      </c>
      <c r="P405" s="30" t="s">
        <v>47</v>
      </c>
      <c r="Q405" s="30" t="s">
        <v>131</v>
      </c>
      <c r="R405" s="30"/>
      <c r="S405" s="30" t="s">
        <v>63</v>
      </c>
      <c r="T405" s="30" t="s">
        <v>70</v>
      </c>
      <c r="U405" s="15">
        <v>45397</v>
      </c>
      <c r="V405" s="13" t="str">
        <f t="shared" ca="1" si="28"/>
        <v>VENCIDA</v>
      </c>
      <c r="W405" s="14" t="s">
        <v>51</v>
      </c>
      <c r="X405" s="15">
        <v>45345</v>
      </c>
      <c r="Y405" s="12">
        <f t="shared" si="38"/>
        <v>45525</v>
      </c>
      <c r="Z405" s="17">
        <v>45580</v>
      </c>
      <c r="AA405" s="18">
        <f t="shared" ca="1" si="25"/>
        <v>103</v>
      </c>
      <c r="AB405" s="13">
        <v>45655</v>
      </c>
      <c r="AC405" s="13"/>
      <c r="AD405" s="30"/>
      <c r="AE405" s="30"/>
      <c r="AF405" s="59">
        <v>45286</v>
      </c>
      <c r="AG405" s="30"/>
      <c r="AH405" s="30"/>
      <c r="AI405" s="30">
        <v>1</v>
      </c>
      <c r="AJ405" s="30">
        <v>1</v>
      </c>
      <c r="AK405" s="30">
        <v>1</v>
      </c>
      <c r="AL405" s="60"/>
      <c r="AM405" s="57"/>
      <c r="AN405" s="57" t="s">
        <v>182</v>
      </c>
      <c r="AO405" s="66"/>
      <c r="AP405" s="18">
        <f t="shared" ca="1" si="26"/>
        <v>103</v>
      </c>
    </row>
    <row r="406" spans="1:42" ht="15" customHeight="1">
      <c r="A406" s="22">
        <v>564</v>
      </c>
      <c r="B406" s="58" t="s">
        <v>1339</v>
      </c>
      <c r="C406" s="53" t="s">
        <v>1340</v>
      </c>
      <c r="D406" s="122">
        <v>3</v>
      </c>
      <c r="E406" s="122">
        <v>50891</v>
      </c>
      <c r="F406" s="3">
        <f t="shared" si="37"/>
        <v>1</v>
      </c>
      <c r="G406" s="3"/>
      <c r="H406" s="3"/>
      <c r="I406" s="54">
        <v>3</v>
      </c>
      <c r="J406" s="64" t="s">
        <v>44</v>
      </c>
      <c r="K406" s="30" t="s">
        <v>45</v>
      </c>
      <c r="L406" s="30" t="s">
        <v>130</v>
      </c>
      <c r="M406" s="30" t="s">
        <v>59</v>
      </c>
      <c r="N406" s="30"/>
      <c r="O406" s="30" t="s">
        <v>68</v>
      </c>
      <c r="P406" s="30" t="s">
        <v>47</v>
      </c>
      <c r="Q406" s="30" t="s">
        <v>131</v>
      </c>
      <c r="R406" s="30"/>
      <c r="S406" s="10" t="s">
        <v>63</v>
      </c>
      <c r="T406" s="30" t="s">
        <v>70</v>
      </c>
      <c r="U406" s="15">
        <v>45397</v>
      </c>
      <c r="V406" s="13" t="str">
        <f t="shared" ca="1" si="28"/>
        <v>VENCIDA</v>
      </c>
      <c r="W406" s="14" t="s">
        <v>51</v>
      </c>
      <c r="X406" s="13">
        <v>45345</v>
      </c>
      <c r="Y406" s="13">
        <f t="shared" si="38"/>
        <v>45525</v>
      </c>
      <c r="Z406" s="17">
        <v>45580</v>
      </c>
      <c r="AA406" s="18">
        <f t="shared" ca="1" si="25"/>
        <v>103</v>
      </c>
      <c r="AB406" s="13">
        <v>45655</v>
      </c>
      <c r="AC406" s="13"/>
      <c r="AD406" s="62"/>
      <c r="AE406" s="62"/>
      <c r="AF406" s="25">
        <v>45286</v>
      </c>
      <c r="AG406" s="30"/>
      <c r="AH406" s="30"/>
      <c r="AI406" s="30"/>
      <c r="AJ406" s="30"/>
      <c r="AK406" s="30">
        <v>1</v>
      </c>
      <c r="AL406" s="60"/>
      <c r="AM406" s="66"/>
      <c r="AN406" s="66"/>
      <c r="AO406" s="66"/>
      <c r="AP406" s="18">
        <f t="shared" ca="1" si="26"/>
        <v>103</v>
      </c>
    </row>
    <row r="407" spans="1:42" ht="15" customHeight="1">
      <c r="A407" s="22">
        <v>565</v>
      </c>
      <c r="B407" s="58" t="s">
        <v>1341</v>
      </c>
      <c r="C407" s="53" t="s">
        <v>1342</v>
      </c>
      <c r="D407" s="3"/>
      <c r="E407" s="3">
        <v>47153</v>
      </c>
      <c r="F407" s="3">
        <f t="shared" si="37"/>
        <v>20</v>
      </c>
      <c r="G407" s="3"/>
      <c r="H407" s="3"/>
      <c r="I407" s="54">
        <v>1</v>
      </c>
      <c r="J407" s="67" t="s">
        <v>59</v>
      </c>
      <c r="K407" s="30" t="s">
        <v>45</v>
      </c>
      <c r="L407" s="30" t="s">
        <v>152</v>
      </c>
      <c r="M407" s="30" t="s">
        <v>59</v>
      </c>
      <c r="N407" s="30"/>
      <c r="O407" s="30" t="s">
        <v>68</v>
      </c>
      <c r="P407" s="30" t="s">
        <v>47</v>
      </c>
      <c r="Q407" s="30" t="s">
        <v>153</v>
      </c>
      <c r="R407" s="30"/>
      <c r="S407" s="30" t="s">
        <v>59</v>
      </c>
      <c r="T407" s="30" t="s">
        <v>64</v>
      </c>
      <c r="U407" s="13">
        <v>45397</v>
      </c>
      <c r="V407" s="13" t="str">
        <f t="shared" ca="1" si="28"/>
        <v>VENCIDA</v>
      </c>
      <c r="W407" s="14" t="s">
        <v>51</v>
      </c>
      <c r="X407" s="13">
        <v>45323</v>
      </c>
      <c r="Y407" s="13">
        <f t="shared" si="38"/>
        <v>45503</v>
      </c>
      <c r="Z407" s="17">
        <v>45576</v>
      </c>
      <c r="AA407" s="18">
        <f t="shared" ca="1" si="25"/>
        <v>81</v>
      </c>
      <c r="AB407" s="13">
        <v>45655</v>
      </c>
      <c r="AC407" s="13"/>
      <c r="AD407" s="62"/>
      <c r="AE407" s="62"/>
      <c r="AF407" s="59">
        <v>45391</v>
      </c>
      <c r="AG407" s="30"/>
      <c r="AH407" s="30"/>
      <c r="AI407" s="30">
        <v>3</v>
      </c>
      <c r="AJ407" s="30">
        <v>15</v>
      </c>
      <c r="AK407" s="30">
        <v>2</v>
      </c>
      <c r="AL407" s="60" t="s">
        <v>1343</v>
      </c>
      <c r="AM407" s="66"/>
      <c r="AN407" s="66"/>
      <c r="AO407" s="66"/>
      <c r="AP407" s="18">
        <f t="shared" ca="1" si="26"/>
        <v>81</v>
      </c>
    </row>
    <row r="408" spans="1:42" ht="15" customHeight="1">
      <c r="A408" s="22">
        <v>2165</v>
      </c>
      <c r="B408" s="58" t="s">
        <v>1344</v>
      </c>
      <c r="C408" s="53"/>
      <c r="D408" s="75"/>
      <c r="E408" s="3" t="s">
        <v>528</v>
      </c>
      <c r="F408" s="3">
        <f t="shared" si="37"/>
        <v>1</v>
      </c>
      <c r="G408" s="3"/>
      <c r="H408" s="3"/>
      <c r="I408" s="54">
        <v>1</v>
      </c>
      <c r="J408" s="55" t="s">
        <v>78</v>
      </c>
      <c r="K408" s="66"/>
      <c r="L408" s="30" t="s">
        <v>113</v>
      </c>
      <c r="M408" s="30" t="s">
        <v>81</v>
      </c>
      <c r="N408" s="30"/>
      <c r="O408" s="66"/>
      <c r="P408" s="30" t="s">
        <v>47</v>
      </c>
      <c r="Q408" s="30"/>
      <c r="R408" s="30" t="s">
        <v>166</v>
      </c>
      <c r="S408" s="66"/>
      <c r="T408" s="30" t="s">
        <v>115</v>
      </c>
      <c r="U408" s="13"/>
      <c r="V408" s="13" t="str">
        <f t="shared" ca="1" si="28"/>
        <v>CONCLUÍDO</v>
      </c>
      <c r="W408" s="35" t="s">
        <v>106</v>
      </c>
      <c r="X408" s="13">
        <v>45380</v>
      </c>
      <c r="Y408" s="13">
        <f t="shared" si="38"/>
        <v>45560</v>
      </c>
      <c r="Z408" s="17"/>
      <c r="AA408" s="18" t="str">
        <f t="shared" ca="1" si="25"/>
        <v>CONCLUÍDO</v>
      </c>
      <c r="AB408" s="13">
        <v>45664</v>
      </c>
      <c r="AC408" s="95"/>
      <c r="AD408" s="96"/>
      <c r="AE408" s="96"/>
      <c r="AF408" s="59">
        <v>45314</v>
      </c>
      <c r="AG408" s="3">
        <v>0</v>
      </c>
      <c r="AH408" s="3">
        <v>1</v>
      </c>
      <c r="AI408" s="66"/>
      <c r="AJ408" s="66"/>
      <c r="AK408" s="66"/>
      <c r="AL408" s="80"/>
      <c r="AM408" s="66"/>
      <c r="AN408" s="66"/>
      <c r="AO408" s="66"/>
      <c r="AP408" s="30" t="str">
        <f t="shared" ca="1" si="26"/>
        <v/>
      </c>
    </row>
    <row r="409" spans="1:42" ht="15" customHeight="1">
      <c r="A409" s="3">
        <v>161</v>
      </c>
      <c r="B409" s="58" t="s">
        <v>1345</v>
      </c>
      <c r="C409" s="53"/>
      <c r="D409" s="3"/>
      <c r="E409" s="3">
        <v>40269</v>
      </c>
      <c r="F409" s="3">
        <f t="shared" si="37"/>
        <v>7</v>
      </c>
      <c r="G409" s="3">
        <v>64</v>
      </c>
      <c r="H409" s="3" t="s">
        <v>1346</v>
      </c>
      <c r="I409" s="54">
        <v>3</v>
      </c>
      <c r="J409" s="55" t="s">
        <v>78</v>
      </c>
      <c r="K409" s="30" t="s">
        <v>103</v>
      </c>
      <c r="L409" s="30" t="s">
        <v>113</v>
      </c>
      <c r="M409" s="30" t="s">
        <v>81</v>
      </c>
      <c r="N409" s="30"/>
      <c r="O409" s="30"/>
      <c r="P409" s="30" t="s">
        <v>47</v>
      </c>
      <c r="Q409" s="30"/>
      <c r="R409" s="30" t="s">
        <v>443</v>
      </c>
      <c r="S409" s="30"/>
      <c r="T409" s="30" t="s">
        <v>115</v>
      </c>
      <c r="U409" s="13"/>
      <c r="V409" s="13" t="str">
        <f t="shared" ca="1" si="28"/>
        <v>CONCLUÍDO</v>
      </c>
      <c r="W409" s="35" t="s">
        <v>106</v>
      </c>
      <c r="X409" s="13">
        <v>45380</v>
      </c>
      <c r="Y409" s="13">
        <f t="shared" si="38"/>
        <v>45560</v>
      </c>
      <c r="Z409" s="17"/>
      <c r="AA409" s="18" t="str">
        <f t="shared" ca="1" si="25"/>
        <v>CONCLUÍDO</v>
      </c>
      <c r="AB409" s="13">
        <v>45664</v>
      </c>
      <c r="AC409" s="13"/>
      <c r="AD409" s="30"/>
      <c r="AE409" s="115"/>
      <c r="AF409" s="59">
        <v>45314</v>
      </c>
      <c r="AG409" s="3">
        <v>3</v>
      </c>
      <c r="AH409" s="3">
        <v>4</v>
      </c>
      <c r="AI409" s="30"/>
      <c r="AJ409" s="30"/>
      <c r="AK409" s="30"/>
      <c r="AL409" s="56" t="s">
        <v>1347</v>
      </c>
      <c r="AM409" s="57"/>
      <c r="AN409" s="57" t="s">
        <v>1348</v>
      </c>
      <c r="AO409" s="57" t="s">
        <v>118</v>
      </c>
      <c r="AP409" s="30" t="str">
        <f t="shared" ca="1" si="26"/>
        <v/>
      </c>
    </row>
    <row r="410" spans="1:42" ht="15" customHeight="1">
      <c r="A410" s="3">
        <v>2166</v>
      </c>
      <c r="B410" s="58" t="s">
        <v>1349</v>
      </c>
      <c r="C410" s="53" t="s">
        <v>1350</v>
      </c>
      <c r="D410" s="75"/>
      <c r="E410" s="3" t="s">
        <v>528</v>
      </c>
      <c r="F410" s="3">
        <f t="shared" si="37"/>
        <v>2</v>
      </c>
      <c r="G410" s="3"/>
      <c r="H410" s="3"/>
      <c r="I410" s="54">
        <v>1</v>
      </c>
      <c r="J410" s="55" t="s">
        <v>78</v>
      </c>
      <c r="K410" s="66"/>
      <c r="L410" s="30" t="s">
        <v>113</v>
      </c>
      <c r="M410" s="30" t="s">
        <v>81</v>
      </c>
      <c r="N410" s="30"/>
      <c r="O410" s="66"/>
      <c r="P410" s="30" t="s">
        <v>47</v>
      </c>
      <c r="Q410" s="30"/>
      <c r="R410" s="30" t="s">
        <v>166</v>
      </c>
      <c r="S410" s="66"/>
      <c r="T410" s="30" t="s">
        <v>115</v>
      </c>
      <c r="U410" s="13"/>
      <c r="V410" s="13" t="str">
        <f t="shared" ca="1" si="28"/>
        <v>CONCLUÍDO</v>
      </c>
      <c r="W410" s="35" t="s">
        <v>106</v>
      </c>
      <c r="X410" s="13">
        <v>45380</v>
      </c>
      <c r="Y410" s="13">
        <f t="shared" si="38"/>
        <v>45560</v>
      </c>
      <c r="Z410" s="17"/>
      <c r="AA410" s="18" t="str">
        <f t="shared" ca="1" si="25"/>
        <v>CONCLUÍDO</v>
      </c>
      <c r="AB410" s="13">
        <v>45664</v>
      </c>
      <c r="AC410" s="95"/>
      <c r="AD410" s="96"/>
      <c r="AE410" s="96"/>
      <c r="AF410" s="59">
        <v>45314</v>
      </c>
      <c r="AG410" s="3">
        <v>0</v>
      </c>
      <c r="AH410" s="3">
        <v>2</v>
      </c>
      <c r="AI410" s="66"/>
      <c r="AJ410" s="66"/>
      <c r="AK410" s="66"/>
      <c r="AL410" s="80"/>
      <c r="AM410" s="66"/>
      <c r="AN410" s="66"/>
      <c r="AO410" s="66"/>
      <c r="AP410" s="30" t="str">
        <f t="shared" ca="1" si="26"/>
        <v/>
      </c>
    </row>
    <row r="411" spans="1:42" ht="15" customHeight="1">
      <c r="A411" s="3">
        <v>164</v>
      </c>
      <c r="B411" s="58" t="s">
        <v>1351</v>
      </c>
      <c r="C411" s="53"/>
      <c r="D411" s="3"/>
      <c r="E411" s="3">
        <v>31912</v>
      </c>
      <c r="F411" s="3">
        <f t="shared" si="37"/>
        <v>16</v>
      </c>
      <c r="G411" s="3">
        <v>24</v>
      </c>
      <c r="H411" s="3" t="s">
        <v>1352</v>
      </c>
      <c r="I411" s="54">
        <v>3</v>
      </c>
      <c r="J411" s="55" t="s">
        <v>78</v>
      </c>
      <c r="K411" s="30" t="s">
        <v>103</v>
      </c>
      <c r="L411" s="30" t="s">
        <v>113</v>
      </c>
      <c r="M411" s="30" t="s">
        <v>81</v>
      </c>
      <c r="N411" s="30"/>
      <c r="O411" s="30"/>
      <c r="P411" s="30" t="s">
        <v>47</v>
      </c>
      <c r="Q411" s="30"/>
      <c r="R411" s="30" t="s">
        <v>443</v>
      </c>
      <c r="S411" s="30"/>
      <c r="T411" s="30" t="s">
        <v>115</v>
      </c>
      <c r="U411" s="13"/>
      <c r="V411" s="13" t="str">
        <f t="shared" ca="1" si="28"/>
        <v>CONCLUÍDO</v>
      </c>
      <c r="W411" s="35" t="s">
        <v>106</v>
      </c>
      <c r="X411" s="13">
        <v>45380</v>
      </c>
      <c r="Y411" s="13">
        <f t="shared" si="38"/>
        <v>45560</v>
      </c>
      <c r="Z411" s="17"/>
      <c r="AA411" s="18" t="str">
        <f t="shared" ca="1" si="25"/>
        <v>CONCLUÍDO</v>
      </c>
      <c r="AB411" s="13">
        <v>45664</v>
      </c>
      <c r="AC411" s="13"/>
      <c r="AD411" s="30"/>
      <c r="AE411" s="115"/>
      <c r="AF411" s="59">
        <v>45314</v>
      </c>
      <c r="AG411" s="3">
        <v>5</v>
      </c>
      <c r="AH411" s="3">
        <v>11</v>
      </c>
      <c r="AI411" s="30"/>
      <c r="AJ411" s="30"/>
      <c r="AK411" s="30"/>
      <c r="AL411" s="56" t="s">
        <v>1353</v>
      </c>
      <c r="AM411" s="57"/>
      <c r="AN411" s="57" t="s">
        <v>1354</v>
      </c>
      <c r="AO411" s="57" t="s">
        <v>118</v>
      </c>
      <c r="AP411" s="30" t="str">
        <f t="shared" ca="1" si="26"/>
        <v/>
      </c>
    </row>
    <row r="412" spans="1:42" ht="15" customHeight="1">
      <c r="A412" s="22">
        <v>33</v>
      </c>
      <c r="B412" s="58" t="s">
        <v>1355</v>
      </c>
      <c r="C412" s="53"/>
      <c r="D412" s="3"/>
      <c r="E412" s="3">
        <v>33261</v>
      </c>
      <c r="F412" s="3">
        <f t="shared" si="37"/>
        <v>13</v>
      </c>
      <c r="G412" s="3">
        <v>32</v>
      </c>
      <c r="H412" s="3" t="s">
        <v>1356</v>
      </c>
      <c r="I412" s="54">
        <v>3</v>
      </c>
      <c r="J412" s="55" t="s">
        <v>78</v>
      </c>
      <c r="K412" s="30" t="s">
        <v>103</v>
      </c>
      <c r="L412" s="30" t="s">
        <v>113</v>
      </c>
      <c r="M412" s="30" t="s">
        <v>81</v>
      </c>
      <c r="N412" s="30"/>
      <c r="O412" s="30"/>
      <c r="P412" s="30" t="s">
        <v>47</v>
      </c>
      <c r="Q412" s="30"/>
      <c r="R412" s="30" t="s">
        <v>443</v>
      </c>
      <c r="S412" s="30"/>
      <c r="T412" s="30" t="s">
        <v>115</v>
      </c>
      <c r="U412" s="13"/>
      <c r="V412" s="13" t="str">
        <f t="shared" ca="1" si="28"/>
        <v>CONCLUÍDO</v>
      </c>
      <c r="W412" s="35" t="s">
        <v>106</v>
      </c>
      <c r="X412" s="13">
        <v>45380</v>
      </c>
      <c r="Y412" s="13">
        <f t="shared" si="38"/>
        <v>45560</v>
      </c>
      <c r="Z412" s="17"/>
      <c r="AA412" s="18" t="str">
        <f t="shared" ca="1" si="25"/>
        <v>CONCLUÍDO</v>
      </c>
      <c r="AB412" s="13">
        <v>45655</v>
      </c>
      <c r="AC412" s="13"/>
      <c r="AD412" s="30"/>
      <c r="AE412" s="115"/>
      <c r="AF412" s="59">
        <v>45314</v>
      </c>
      <c r="AG412" s="3">
        <v>3</v>
      </c>
      <c r="AH412" s="3">
        <v>9</v>
      </c>
      <c r="AI412" s="30"/>
      <c r="AJ412" s="30"/>
      <c r="AK412" s="30">
        <v>1</v>
      </c>
      <c r="AL412" s="56" t="s">
        <v>1357</v>
      </c>
      <c r="AM412" s="57"/>
      <c r="AN412" s="57" t="s">
        <v>1358</v>
      </c>
      <c r="AO412" s="57" t="s">
        <v>118</v>
      </c>
      <c r="AP412" s="30" t="str">
        <f t="shared" ca="1" si="26"/>
        <v/>
      </c>
    </row>
    <row r="413" spans="1:42" ht="15" customHeight="1">
      <c r="A413" s="22">
        <v>1011</v>
      </c>
      <c r="B413" s="58" t="s">
        <v>1359</v>
      </c>
      <c r="C413" s="53" t="s">
        <v>1360</v>
      </c>
      <c r="D413" s="3"/>
      <c r="E413" s="3">
        <v>45491</v>
      </c>
      <c r="F413" s="3">
        <f t="shared" si="37"/>
        <v>3</v>
      </c>
      <c r="G413" s="3"/>
      <c r="H413" s="3"/>
      <c r="I413" s="54">
        <v>1</v>
      </c>
      <c r="J413" s="67" t="s">
        <v>59</v>
      </c>
      <c r="K413" s="30" t="s">
        <v>45</v>
      </c>
      <c r="L413" s="30" t="s">
        <v>376</v>
      </c>
      <c r="M413" s="30" t="s">
        <v>59</v>
      </c>
      <c r="N413" s="30" t="s">
        <v>59</v>
      </c>
      <c r="O413" s="30" t="s">
        <v>60</v>
      </c>
      <c r="P413" s="3" t="s">
        <v>61</v>
      </c>
      <c r="Q413" s="30" t="s">
        <v>1361</v>
      </c>
      <c r="R413" s="30"/>
      <c r="S413" s="30" t="s">
        <v>59</v>
      </c>
      <c r="T413" s="30" t="s">
        <v>84</v>
      </c>
      <c r="U413" s="15"/>
      <c r="V413" s="13" t="str">
        <f t="shared" ca="1" si="28"/>
        <v>CONCLUÍDO</v>
      </c>
      <c r="W413" s="32" t="s">
        <v>106</v>
      </c>
      <c r="X413" s="15">
        <v>45323</v>
      </c>
      <c r="Y413" s="12">
        <f t="shared" si="38"/>
        <v>45503</v>
      </c>
      <c r="Z413" s="17">
        <v>45655</v>
      </c>
      <c r="AA413" s="18" t="str">
        <f t="shared" ca="1" si="25"/>
        <v>CONCLUÍDO</v>
      </c>
      <c r="AB413" s="13">
        <v>45655</v>
      </c>
      <c r="AC413" s="13">
        <v>45515</v>
      </c>
      <c r="AD413" s="30" t="s">
        <v>1362</v>
      </c>
      <c r="AE413" s="62">
        <v>0</v>
      </c>
      <c r="AF413" s="59">
        <v>45362</v>
      </c>
      <c r="AG413" s="30"/>
      <c r="AH413" s="30"/>
      <c r="AI413" s="30">
        <v>1</v>
      </c>
      <c r="AJ413" s="30">
        <v>2</v>
      </c>
      <c r="AK413" s="30"/>
      <c r="AL413" s="60" t="s">
        <v>1363</v>
      </c>
      <c r="AM413" s="66"/>
      <c r="AN413" s="66"/>
      <c r="AO413" s="30"/>
      <c r="AP413" s="30" t="str">
        <f t="shared" ca="1" si="26"/>
        <v/>
      </c>
    </row>
    <row r="414" spans="1:42" ht="15" customHeight="1">
      <c r="A414" s="22">
        <v>567</v>
      </c>
      <c r="B414" s="58" t="s">
        <v>1364</v>
      </c>
      <c r="C414" s="53" t="s">
        <v>1365</v>
      </c>
      <c r="D414" s="3"/>
      <c r="E414" s="3">
        <v>27794</v>
      </c>
      <c r="F414" s="3">
        <f t="shared" si="37"/>
        <v>9</v>
      </c>
      <c r="G414" s="3"/>
      <c r="H414" s="3"/>
      <c r="I414" s="54">
        <v>2</v>
      </c>
      <c r="J414" s="67" t="s">
        <v>59</v>
      </c>
      <c r="K414" s="30" t="s">
        <v>45</v>
      </c>
      <c r="L414" s="30" t="s">
        <v>130</v>
      </c>
      <c r="M414" s="30" t="s">
        <v>59</v>
      </c>
      <c r="N414" s="30"/>
      <c r="O414" s="30" t="s">
        <v>68</v>
      </c>
      <c r="P414" s="30" t="s">
        <v>47</v>
      </c>
      <c r="Q414" s="30" t="s">
        <v>131</v>
      </c>
      <c r="R414" s="30"/>
      <c r="S414" s="30" t="s">
        <v>63</v>
      </c>
      <c r="T414" s="30" t="s">
        <v>70</v>
      </c>
      <c r="U414" s="13">
        <v>45397</v>
      </c>
      <c r="V414" s="13" t="str">
        <f t="shared" ca="1" si="28"/>
        <v>VENCIDA</v>
      </c>
      <c r="W414" s="14" t="s">
        <v>51</v>
      </c>
      <c r="X414" s="13">
        <v>45345</v>
      </c>
      <c r="Y414" s="13">
        <f t="shared" si="38"/>
        <v>45525</v>
      </c>
      <c r="Z414" s="17">
        <v>45580</v>
      </c>
      <c r="AA414" s="18">
        <f t="shared" ca="1" si="25"/>
        <v>103</v>
      </c>
      <c r="AB414" s="13">
        <v>45655</v>
      </c>
      <c r="AC414" s="13"/>
      <c r="AD414" s="62"/>
      <c r="AE414" s="62"/>
      <c r="AF414" s="59">
        <v>45286</v>
      </c>
      <c r="AG414" s="30"/>
      <c r="AH414" s="30"/>
      <c r="AI414" s="30">
        <v>4</v>
      </c>
      <c r="AJ414" s="30">
        <v>2</v>
      </c>
      <c r="AK414" s="30">
        <v>3</v>
      </c>
      <c r="AL414" s="60" t="s">
        <v>1366</v>
      </c>
      <c r="AM414" s="66"/>
      <c r="AN414" s="66"/>
      <c r="AO414" s="66"/>
      <c r="AP414" s="18">
        <f t="shared" ca="1" si="26"/>
        <v>103</v>
      </c>
    </row>
    <row r="415" spans="1:42" ht="15" customHeight="1">
      <c r="A415" s="41">
        <v>2077</v>
      </c>
      <c r="B415" s="58" t="s">
        <v>1367</v>
      </c>
      <c r="C415" s="53"/>
      <c r="D415" s="63"/>
      <c r="E415" s="3">
        <v>49499</v>
      </c>
      <c r="F415" s="3">
        <f t="shared" si="37"/>
        <v>7</v>
      </c>
      <c r="G415" s="3"/>
      <c r="H415" s="3"/>
      <c r="I415" s="54">
        <v>1</v>
      </c>
      <c r="J415" s="64" t="s">
        <v>44</v>
      </c>
      <c r="K415" s="30"/>
      <c r="L415" s="30" t="s">
        <v>385</v>
      </c>
      <c r="M415" s="30" t="s">
        <v>81</v>
      </c>
      <c r="N415" s="30"/>
      <c r="O415" s="30"/>
      <c r="P415" s="30" t="s">
        <v>47</v>
      </c>
      <c r="Q415" s="30"/>
      <c r="R415" s="30"/>
      <c r="S415" s="30"/>
      <c r="T415" s="30" t="s">
        <v>84</v>
      </c>
      <c r="U415" s="13"/>
      <c r="V415" s="13" t="str">
        <f t="shared" ca="1" si="28"/>
        <v>CONCLUÍDO</v>
      </c>
      <c r="W415" s="35" t="s">
        <v>106</v>
      </c>
      <c r="X415" s="13">
        <v>45380</v>
      </c>
      <c r="Y415" s="13">
        <f t="shared" si="38"/>
        <v>45560</v>
      </c>
      <c r="Z415" s="17">
        <v>45584</v>
      </c>
      <c r="AA415" s="18" t="str">
        <f t="shared" ca="1" si="25"/>
        <v>CONCLUÍDO</v>
      </c>
      <c r="AB415" s="13">
        <v>45664</v>
      </c>
      <c r="AC415" s="13">
        <v>45584</v>
      </c>
      <c r="AD415" s="30" t="s">
        <v>1368</v>
      </c>
      <c r="AE415" s="30">
        <v>50</v>
      </c>
      <c r="AF415" s="13">
        <v>45299</v>
      </c>
      <c r="AG415" s="30"/>
      <c r="AH415" s="30">
        <v>7</v>
      </c>
      <c r="AI415" s="30"/>
      <c r="AJ415" s="30"/>
      <c r="AK415" s="30"/>
      <c r="AL415" s="56"/>
      <c r="AM415" s="66"/>
      <c r="AN415" s="66"/>
      <c r="AO415" s="84"/>
      <c r="AP415" s="30" t="str">
        <f t="shared" ca="1" si="26"/>
        <v/>
      </c>
    </row>
    <row r="416" spans="1:42" ht="15" customHeight="1">
      <c r="A416" s="41">
        <v>568</v>
      </c>
      <c r="B416" s="58" t="s">
        <v>1369</v>
      </c>
      <c r="C416" s="53"/>
      <c r="D416" s="3">
        <v>3</v>
      </c>
      <c r="E416" s="3">
        <v>49500</v>
      </c>
      <c r="F416" s="3">
        <f t="shared" si="37"/>
        <v>13</v>
      </c>
      <c r="G416" s="3"/>
      <c r="H416" s="3"/>
      <c r="I416" s="54">
        <v>2</v>
      </c>
      <c r="J416" s="55" t="s">
        <v>78</v>
      </c>
      <c r="K416" s="30" t="s">
        <v>79</v>
      </c>
      <c r="L416" s="30" t="s">
        <v>80</v>
      </c>
      <c r="M416" s="30" t="s">
        <v>81</v>
      </c>
      <c r="N416" s="30" t="s">
        <v>81</v>
      </c>
      <c r="O416" s="30" t="s">
        <v>68</v>
      </c>
      <c r="P416" s="30" t="s">
        <v>47</v>
      </c>
      <c r="Q416" s="30" t="s">
        <v>686</v>
      </c>
      <c r="R416" s="30"/>
      <c r="S416" s="30" t="s">
        <v>687</v>
      </c>
      <c r="T416" s="30" t="s">
        <v>84</v>
      </c>
      <c r="U416" s="13"/>
      <c r="V416" s="13" t="str">
        <f t="shared" ca="1" si="28"/>
        <v>CONCLUÍDO</v>
      </c>
      <c r="W416" s="32" t="s">
        <v>106</v>
      </c>
      <c r="X416" s="13">
        <v>45012</v>
      </c>
      <c r="Y416" s="13">
        <f t="shared" si="38"/>
        <v>45192</v>
      </c>
      <c r="Z416" s="17">
        <v>45584</v>
      </c>
      <c r="AA416" s="18" t="str">
        <f t="shared" ca="1" si="25"/>
        <v>CONCLUÍDO</v>
      </c>
      <c r="AB416" s="13">
        <v>45655</v>
      </c>
      <c r="AC416" s="13">
        <v>45584</v>
      </c>
      <c r="AD416" s="30" t="s">
        <v>1368</v>
      </c>
      <c r="AE416" s="30">
        <v>50</v>
      </c>
      <c r="AF416" s="59">
        <v>45314</v>
      </c>
      <c r="AG416" s="3">
        <v>0</v>
      </c>
      <c r="AH416" s="3">
        <v>7</v>
      </c>
      <c r="AI416" s="30">
        <v>2</v>
      </c>
      <c r="AJ416" s="30">
        <v>1</v>
      </c>
      <c r="AK416" s="30">
        <v>3</v>
      </c>
      <c r="AL416" s="56" t="s">
        <v>1370</v>
      </c>
      <c r="AM416" s="57"/>
      <c r="AN416" s="57" t="s">
        <v>1371</v>
      </c>
      <c r="AO416" s="57"/>
      <c r="AP416" s="30" t="str">
        <f t="shared" ca="1" si="26"/>
        <v/>
      </c>
    </row>
    <row r="417" spans="1:42" ht="15" customHeight="1">
      <c r="A417" s="3">
        <v>166</v>
      </c>
      <c r="B417" s="58" t="s">
        <v>1372</v>
      </c>
      <c r="C417" s="53"/>
      <c r="D417" s="3"/>
      <c r="E417" s="3">
        <v>36701</v>
      </c>
      <c r="F417" s="3">
        <f t="shared" si="37"/>
        <v>8</v>
      </c>
      <c r="G417" s="3">
        <v>21</v>
      </c>
      <c r="H417" s="3" t="s">
        <v>1373</v>
      </c>
      <c r="I417" s="54">
        <v>3</v>
      </c>
      <c r="J417" s="55" t="s">
        <v>78</v>
      </c>
      <c r="K417" s="30" t="s">
        <v>103</v>
      </c>
      <c r="L417" s="30" t="s">
        <v>104</v>
      </c>
      <c r="M417" s="30" t="s">
        <v>81</v>
      </c>
      <c r="N417" s="30" t="s">
        <v>81</v>
      </c>
      <c r="O417" s="30" t="s">
        <v>68</v>
      </c>
      <c r="P417" s="30" t="s">
        <v>47</v>
      </c>
      <c r="Q417" s="30" t="s">
        <v>471</v>
      </c>
      <c r="R417" s="30"/>
      <c r="S417" s="30" t="s">
        <v>81</v>
      </c>
      <c r="T417" s="30" t="s">
        <v>84</v>
      </c>
      <c r="U417" s="13"/>
      <c r="V417" s="13" t="str">
        <f t="shared" ca="1" si="28"/>
        <v>CONCLUÍDO</v>
      </c>
      <c r="W417" s="32" t="s">
        <v>106</v>
      </c>
      <c r="X417" s="13">
        <v>44949</v>
      </c>
      <c r="Y417" s="13">
        <f t="shared" si="38"/>
        <v>45129</v>
      </c>
      <c r="Z417" s="17">
        <v>45436</v>
      </c>
      <c r="AA417" s="18" t="str">
        <f t="shared" ca="1" si="25"/>
        <v>CONCLUÍDO</v>
      </c>
      <c r="AB417" s="13">
        <v>45664</v>
      </c>
      <c r="AC417" s="13">
        <v>45436</v>
      </c>
      <c r="AD417" s="62" t="s">
        <v>472</v>
      </c>
      <c r="AE417" s="62">
        <v>200</v>
      </c>
      <c r="AF417" s="59">
        <v>45314</v>
      </c>
      <c r="AG417" s="3">
        <v>0</v>
      </c>
      <c r="AH417" s="3">
        <v>8</v>
      </c>
      <c r="AI417" s="30"/>
      <c r="AJ417" s="30"/>
      <c r="AK417" s="30"/>
      <c r="AL417" s="56" t="s">
        <v>1374</v>
      </c>
      <c r="AM417" s="57"/>
      <c r="AN417" s="84" t="s">
        <v>1375</v>
      </c>
      <c r="AO417" s="57"/>
      <c r="AP417" s="30" t="str">
        <f t="shared" ca="1" si="26"/>
        <v/>
      </c>
    </row>
    <row r="418" spans="1:42" ht="15" customHeight="1">
      <c r="A418" s="22">
        <v>167</v>
      </c>
      <c r="B418" s="58" t="s">
        <v>1376</v>
      </c>
      <c r="C418" s="53" t="s">
        <v>1377</v>
      </c>
      <c r="D418" s="3"/>
      <c r="E418" s="3">
        <v>33395</v>
      </c>
      <c r="F418" s="3">
        <f t="shared" si="37"/>
        <v>11</v>
      </c>
      <c r="G418" s="3">
        <v>1</v>
      </c>
      <c r="H418" s="3" t="s">
        <v>1378</v>
      </c>
      <c r="I418" s="54">
        <v>2</v>
      </c>
      <c r="J418" s="55" t="s">
        <v>78</v>
      </c>
      <c r="K418" s="30" t="s">
        <v>103</v>
      </c>
      <c r="L418" s="30" t="s">
        <v>104</v>
      </c>
      <c r="M418" s="30" t="s">
        <v>81</v>
      </c>
      <c r="N418" s="30" t="s">
        <v>81</v>
      </c>
      <c r="O418" s="30" t="s">
        <v>68</v>
      </c>
      <c r="P418" s="30" t="s">
        <v>47</v>
      </c>
      <c r="Q418" s="30" t="s">
        <v>471</v>
      </c>
      <c r="R418" s="30"/>
      <c r="S418" s="30" t="s">
        <v>81</v>
      </c>
      <c r="T418" s="30" t="s">
        <v>84</v>
      </c>
      <c r="U418" s="13"/>
      <c r="V418" s="13" t="str">
        <f t="shared" ca="1" si="28"/>
        <v>CONCLUÍDO</v>
      </c>
      <c r="W418" s="32" t="s">
        <v>106</v>
      </c>
      <c r="X418" s="13">
        <v>44949</v>
      </c>
      <c r="Y418" s="13">
        <f t="shared" si="38"/>
        <v>45129</v>
      </c>
      <c r="Z418" s="17">
        <v>45530</v>
      </c>
      <c r="AA418" s="18" t="str">
        <f t="shared" ca="1" si="25"/>
        <v>CONCLUÍDO</v>
      </c>
      <c r="AB418" s="13">
        <v>45655</v>
      </c>
      <c r="AC418" s="13">
        <v>45530</v>
      </c>
      <c r="AD418" s="62" t="s">
        <v>472</v>
      </c>
      <c r="AE418" s="62">
        <v>100</v>
      </c>
      <c r="AF418" s="59">
        <v>45314</v>
      </c>
      <c r="AG418" s="3">
        <v>0</v>
      </c>
      <c r="AH418" s="3">
        <v>8</v>
      </c>
      <c r="AI418" s="30">
        <v>1</v>
      </c>
      <c r="AJ418" s="30">
        <v>1</v>
      </c>
      <c r="AK418" s="30">
        <v>1</v>
      </c>
      <c r="AL418" s="56" t="s">
        <v>1379</v>
      </c>
      <c r="AM418" s="57"/>
      <c r="AN418" s="84" t="s">
        <v>1380</v>
      </c>
      <c r="AO418" s="30"/>
      <c r="AP418" s="30" t="str">
        <f t="shared" ca="1" si="26"/>
        <v/>
      </c>
    </row>
    <row r="419" spans="1:42" ht="15" customHeight="1">
      <c r="A419" s="3">
        <v>572</v>
      </c>
      <c r="B419" s="58" t="s">
        <v>1381</v>
      </c>
      <c r="C419" s="53"/>
      <c r="D419" s="3"/>
      <c r="E419" s="3">
        <v>28895</v>
      </c>
      <c r="F419" s="3">
        <f t="shared" si="37"/>
        <v>6</v>
      </c>
      <c r="G419" s="3"/>
      <c r="H419" s="3"/>
      <c r="I419" s="54">
        <v>1</v>
      </c>
      <c r="J419" s="55" t="s">
        <v>195</v>
      </c>
      <c r="K419" s="30" t="s">
        <v>196</v>
      </c>
      <c r="L419" s="30" t="s">
        <v>197</v>
      </c>
      <c r="M419" s="30" t="s">
        <v>81</v>
      </c>
      <c r="N419" s="30"/>
      <c r="O419" s="30"/>
      <c r="P419" s="30" t="s">
        <v>47</v>
      </c>
      <c r="Q419" s="30"/>
      <c r="R419" s="30"/>
      <c r="S419" s="30"/>
      <c r="T419" s="30" t="s">
        <v>144</v>
      </c>
      <c r="U419" s="13">
        <v>45408</v>
      </c>
      <c r="V419" s="13" t="str">
        <f t="shared" ca="1" si="28"/>
        <v>VENCIDA</v>
      </c>
      <c r="W419" s="35" t="s">
        <v>145</v>
      </c>
      <c r="X419" s="13">
        <v>45380</v>
      </c>
      <c r="Y419" s="13">
        <f t="shared" si="38"/>
        <v>45560</v>
      </c>
      <c r="Z419" s="17">
        <v>45606</v>
      </c>
      <c r="AA419" s="18">
        <f t="shared" ca="1" si="25"/>
        <v>138</v>
      </c>
      <c r="AB419" s="13">
        <v>45655</v>
      </c>
      <c r="AC419" s="13"/>
      <c r="AD419" s="62"/>
      <c r="AE419" s="62"/>
      <c r="AF419" s="13">
        <v>45299</v>
      </c>
      <c r="AG419" s="30"/>
      <c r="AH419" s="30"/>
      <c r="AI419" s="30">
        <v>2</v>
      </c>
      <c r="AJ419" s="30">
        <v>2</v>
      </c>
      <c r="AK419" s="30">
        <v>2</v>
      </c>
      <c r="AL419" s="60"/>
      <c r="AM419" s="57"/>
      <c r="AN419" s="57" t="s">
        <v>200</v>
      </c>
      <c r="AO419" s="57" t="s">
        <v>118</v>
      </c>
      <c r="AP419" s="18">
        <f t="shared" ca="1" si="26"/>
        <v>138</v>
      </c>
    </row>
    <row r="420" spans="1:42" ht="15" customHeight="1">
      <c r="A420" s="3">
        <v>57</v>
      </c>
      <c r="B420" s="58" t="s">
        <v>1382</v>
      </c>
      <c r="C420" s="53"/>
      <c r="D420" s="3"/>
      <c r="E420" s="3">
        <v>28895</v>
      </c>
      <c r="F420" s="3">
        <f t="shared" si="37"/>
        <v>12</v>
      </c>
      <c r="G420" s="3"/>
      <c r="H420" s="3"/>
      <c r="I420" s="54">
        <v>1</v>
      </c>
      <c r="J420" s="55" t="s">
        <v>195</v>
      </c>
      <c r="K420" s="30" t="s">
        <v>196</v>
      </c>
      <c r="L420" s="30" t="s">
        <v>197</v>
      </c>
      <c r="M420" s="30" t="s">
        <v>81</v>
      </c>
      <c r="N420" s="30"/>
      <c r="O420" s="30"/>
      <c r="P420" s="30" t="s">
        <v>47</v>
      </c>
      <c r="Q420" s="30"/>
      <c r="R420" s="30"/>
      <c r="S420" s="30"/>
      <c r="T420" s="30" t="s">
        <v>84</v>
      </c>
      <c r="U420" s="13"/>
      <c r="V420" s="13" t="str">
        <f t="shared" ca="1" si="28"/>
        <v>CONCLUÍDO</v>
      </c>
      <c r="W420" s="35" t="s">
        <v>106</v>
      </c>
      <c r="X420" s="13">
        <v>45380</v>
      </c>
      <c r="Y420" s="13">
        <f t="shared" si="38"/>
        <v>45560</v>
      </c>
      <c r="Z420" s="17">
        <v>45545</v>
      </c>
      <c r="AA420" s="18" t="str">
        <f t="shared" ca="1" si="25"/>
        <v>CONCLUÍDO</v>
      </c>
      <c r="AB420" s="13">
        <v>45664</v>
      </c>
      <c r="AC420" s="13">
        <v>45444</v>
      </c>
      <c r="AD420" s="30" t="s">
        <v>198</v>
      </c>
      <c r="AE420" s="30">
        <v>200</v>
      </c>
      <c r="AF420" s="13">
        <v>45378</v>
      </c>
      <c r="AG420" s="30">
        <v>9</v>
      </c>
      <c r="AH420" s="30">
        <v>3</v>
      </c>
      <c r="AI420" s="30"/>
      <c r="AJ420" s="30"/>
      <c r="AK420" s="30"/>
      <c r="AL420" s="56" t="s">
        <v>1383</v>
      </c>
      <c r="AM420" s="57"/>
      <c r="AN420" s="57" t="s">
        <v>200</v>
      </c>
      <c r="AO420" s="57" t="s">
        <v>118</v>
      </c>
      <c r="AP420" s="30" t="str">
        <f t="shared" ca="1" si="26"/>
        <v/>
      </c>
    </row>
    <row r="421" spans="1:42" ht="15" customHeight="1">
      <c r="A421" s="3">
        <v>573</v>
      </c>
      <c r="B421" s="58" t="s">
        <v>1384</v>
      </c>
      <c r="C421" s="53"/>
      <c r="D421" s="3"/>
      <c r="E421" s="3">
        <v>28895</v>
      </c>
      <c r="F421" s="3">
        <f t="shared" si="37"/>
        <v>3</v>
      </c>
      <c r="G421" s="3"/>
      <c r="H421" s="3"/>
      <c r="I421" s="54">
        <v>1</v>
      </c>
      <c r="J421" s="55" t="s">
        <v>195</v>
      </c>
      <c r="K421" s="30" t="s">
        <v>196</v>
      </c>
      <c r="L421" s="30" t="s">
        <v>197</v>
      </c>
      <c r="M421" s="30" t="s">
        <v>81</v>
      </c>
      <c r="N421" s="30"/>
      <c r="O421" s="30"/>
      <c r="P421" s="30" t="s">
        <v>47</v>
      </c>
      <c r="Q421" s="30"/>
      <c r="R421" s="30"/>
      <c r="S421" s="30"/>
      <c r="T421" s="30" t="s">
        <v>144</v>
      </c>
      <c r="U421" s="15">
        <v>45408</v>
      </c>
      <c r="V421" s="13" t="str">
        <f t="shared" ca="1" si="28"/>
        <v>VENCIDA</v>
      </c>
      <c r="W421" s="35" t="s">
        <v>145</v>
      </c>
      <c r="X421" s="15">
        <v>45380</v>
      </c>
      <c r="Y421" s="12">
        <f t="shared" si="38"/>
        <v>45560</v>
      </c>
      <c r="Z421" s="17">
        <v>45606</v>
      </c>
      <c r="AA421" s="18">
        <f t="shared" ca="1" si="25"/>
        <v>138</v>
      </c>
      <c r="AB421" s="13">
        <v>45655</v>
      </c>
      <c r="AC421" s="13"/>
      <c r="AD421" s="62"/>
      <c r="AE421" s="62"/>
      <c r="AF421" s="13">
        <v>45299</v>
      </c>
      <c r="AG421" s="30"/>
      <c r="AH421" s="30"/>
      <c r="AI421" s="30">
        <v>1</v>
      </c>
      <c r="AJ421" s="30">
        <v>1</v>
      </c>
      <c r="AK421" s="30">
        <v>1</v>
      </c>
      <c r="AL421" s="60"/>
      <c r="AM421" s="57"/>
      <c r="AN421" s="57" t="s">
        <v>200</v>
      </c>
      <c r="AO421" s="57" t="s">
        <v>118</v>
      </c>
      <c r="AP421" s="18">
        <f t="shared" ca="1" si="26"/>
        <v>138</v>
      </c>
    </row>
    <row r="422" spans="1:42" ht="15" customHeight="1">
      <c r="A422" s="22">
        <v>574</v>
      </c>
      <c r="B422" s="58" t="s">
        <v>1385</v>
      </c>
      <c r="C422" s="53" t="s">
        <v>1386</v>
      </c>
      <c r="D422" s="3">
        <v>3</v>
      </c>
      <c r="E422" s="3">
        <v>50893</v>
      </c>
      <c r="F422" s="3">
        <f t="shared" si="37"/>
        <v>6</v>
      </c>
      <c r="G422" s="3"/>
      <c r="H422" s="3"/>
      <c r="I422" s="54">
        <v>1</v>
      </c>
      <c r="J422" s="64" t="s">
        <v>44</v>
      </c>
      <c r="K422" s="30" t="s">
        <v>45</v>
      </c>
      <c r="L422" s="30" t="s">
        <v>130</v>
      </c>
      <c r="M422" s="30" t="s">
        <v>59</v>
      </c>
      <c r="N422" s="30"/>
      <c r="O422" s="30" t="s">
        <v>68</v>
      </c>
      <c r="P422" s="30" t="s">
        <v>47</v>
      </c>
      <c r="Q422" s="30" t="s">
        <v>131</v>
      </c>
      <c r="R422" s="30"/>
      <c r="S422" s="30" t="s">
        <v>63</v>
      </c>
      <c r="T422" s="30" t="s">
        <v>70</v>
      </c>
      <c r="U422" s="13">
        <v>45397</v>
      </c>
      <c r="V422" s="13" t="str">
        <f t="shared" ca="1" si="28"/>
        <v>VENCIDA</v>
      </c>
      <c r="W422" s="14" t="s">
        <v>51</v>
      </c>
      <c r="X422" s="13">
        <v>45345</v>
      </c>
      <c r="Y422" s="13">
        <f t="shared" si="38"/>
        <v>45525</v>
      </c>
      <c r="Z422" s="17">
        <v>45580</v>
      </c>
      <c r="AA422" s="18">
        <f t="shared" ca="1" si="25"/>
        <v>103</v>
      </c>
      <c r="AB422" s="13">
        <v>45655</v>
      </c>
      <c r="AC422" s="13"/>
      <c r="AD422" s="62"/>
      <c r="AE422" s="62"/>
      <c r="AF422" s="59">
        <v>45286</v>
      </c>
      <c r="AG422" s="30"/>
      <c r="AH422" s="30"/>
      <c r="AI422" s="30">
        <v>2</v>
      </c>
      <c r="AJ422" s="30">
        <v>2</v>
      </c>
      <c r="AK422" s="30">
        <v>2</v>
      </c>
      <c r="AL422" s="60"/>
      <c r="AM422" s="66"/>
      <c r="AN422" s="66"/>
      <c r="AO422" s="66"/>
      <c r="AP422" s="18">
        <f t="shared" ca="1" si="26"/>
        <v>103</v>
      </c>
    </row>
    <row r="423" spans="1:42" ht="15" customHeight="1">
      <c r="A423" s="22">
        <v>1534</v>
      </c>
      <c r="B423" s="58" t="s">
        <v>1387</v>
      </c>
      <c r="C423" s="53" t="s">
        <v>1388</v>
      </c>
      <c r="D423" s="3"/>
      <c r="E423" s="3">
        <v>12019</v>
      </c>
      <c r="F423" s="3">
        <f t="shared" si="37"/>
        <v>3</v>
      </c>
      <c r="G423" s="3">
        <v>15</v>
      </c>
      <c r="H423" s="3" t="s">
        <v>1389</v>
      </c>
      <c r="I423" s="54">
        <v>1</v>
      </c>
      <c r="J423" s="103" t="s">
        <v>789</v>
      </c>
      <c r="K423" s="30" t="s">
        <v>103</v>
      </c>
      <c r="L423" s="30" t="s">
        <v>790</v>
      </c>
      <c r="M423" s="30" t="s">
        <v>789</v>
      </c>
      <c r="N423" s="30"/>
      <c r="O423" s="3" t="s">
        <v>60</v>
      </c>
      <c r="P423" s="3" t="s">
        <v>61</v>
      </c>
      <c r="Q423" s="3" t="s">
        <v>1390</v>
      </c>
      <c r="R423" s="30"/>
      <c r="S423" s="30" t="s">
        <v>789</v>
      </c>
      <c r="T423" s="30" t="s">
        <v>115</v>
      </c>
      <c r="U423" s="70"/>
      <c r="V423" s="13" t="str">
        <f t="shared" ca="1" si="28"/>
        <v>CONCLUÍDO</v>
      </c>
      <c r="W423" s="38" t="s">
        <v>106</v>
      </c>
      <c r="X423" s="13">
        <v>44984</v>
      </c>
      <c r="Y423" s="13">
        <f t="shared" si="38"/>
        <v>45164</v>
      </c>
      <c r="Z423" s="17"/>
      <c r="AA423" s="18" t="str">
        <f t="shared" ca="1" si="25"/>
        <v>CONCLUÍDO</v>
      </c>
      <c r="AB423" s="13">
        <v>45655</v>
      </c>
      <c r="AC423" s="13"/>
      <c r="AD423" s="62"/>
      <c r="AE423" s="62"/>
      <c r="AF423" s="59">
        <v>45203</v>
      </c>
      <c r="AG423" s="30"/>
      <c r="AH423" s="30"/>
      <c r="AI423" s="30">
        <v>1</v>
      </c>
      <c r="AJ423" s="30">
        <v>1</v>
      </c>
      <c r="AK423" s="30">
        <v>1</v>
      </c>
      <c r="AL423" s="60" t="s">
        <v>1391</v>
      </c>
      <c r="AM423" s="57" t="s">
        <v>1392</v>
      </c>
      <c r="AN423" s="57" t="s">
        <v>1393</v>
      </c>
      <c r="AO423" s="30" t="s">
        <v>1394</v>
      </c>
      <c r="AP423" s="30" t="str">
        <f t="shared" ca="1" si="26"/>
        <v/>
      </c>
    </row>
    <row r="424" spans="1:42" ht="15" customHeight="1">
      <c r="A424" s="22">
        <v>575</v>
      </c>
      <c r="B424" s="58" t="s">
        <v>1395</v>
      </c>
      <c r="C424" s="53" t="s">
        <v>1396</v>
      </c>
      <c r="D424" s="3"/>
      <c r="E424" s="3">
        <v>50111</v>
      </c>
      <c r="F424" s="3">
        <f t="shared" si="37"/>
        <v>9</v>
      </c>
      <c r="G424" s="3"/>
      <c r="H424" s="3"/>
      <c r="I424" s="54">
        <v>2</v>
      </c>
      <c r="J424" s="103" t="s">
        <v>789</v>
      </c>
      <c r="K424" s="30" t="s">
        <v>45</v>
      </c>
      <c r="L424" s="30" t="s">
        <v>790</v>
      </c>
      <c r="M424" s="30" t="s">
        <v>789</v>
      </c>
      <c r="N424" s="30"/>
      <c r="O424" s="57"/>
      <c r="P424" s="30" t="s">
        <v>47</v>
      </c>
      <c r="Q424" s="30"/>
      <c r="R424" s="30"/>
      <c r="S424" s="30"/>
      <c r="T424" s="30" t="s">
        <v>144</v>
      </c>
      <c r="U424" s="13">
        <v>45408</v>
      </c>
      <c r="V424" s="13" t="str">
        <f t="shared" ca="1" si="28"/>
        <v>VENCIDA</v>
      </c>
      <c r="W424" s="35" t="s">
        <v>145</v>
      </c>
      <c r="X424" s="13"/>
      <c r="Y424" s="13"/>
      <c r="Z424" s="17"/>
      <c r="AA424" s="18" t="str">
        <f t="shared" ca="1" si="25"/>
        <v>SEM PACTUAÇÃO</v>
      </c>
      <c r="AB424" s="13">
        <v>45655</v>
      </c>
      <c r="AC424" s="13"/>
      <c r="AD424" s="62"/>
      <c r="AE424" s="62"/>
      <c r="AF424" s="62"/>
      <c r="AG424" s="30"/>
      <c r="AH424" s="30"/>
      <c r="AI424" s="30">
        <v>3</v>
      </c>
      <c r="AJ424" s="30">
        <v>3</v>
      </c>
      <c r="AK424" s="30">
        <v>3</v>
      </c>
      <c r="AL424" s="60" t="s">
        <v>1397</v>
      </c>
      <c r="AM424" s="57" t="s">
        <v>1398</v>
      </c>
      <c r="AN424" s="57" t="s">
        <v>182</v>
      </c>
      <c r="AO424" s="66"/>
      <c r="AP424" s="30" t="str">
        <f t="shared" ca="1" si="26"/>
        <v/>
      </c>
    </row>
    <row r="425" spans="1:42" ht="15" customHeight="1">
      <c r="A425" s="22">
        <v>168</v>
      </c>
      <c r="B425" s="58" t="s">
        <v>1399</v>
      </c>
      <c r="C425" s="53"/>
      <c r="D425" s="3"/>
      <c r="E425" s="3">
        <v>33394</v>
      </c>
      <c r="F425" s="3">
        <f t="shared" si="37"/>
        <v>24</v>
      </c>
      <c r="G425" s="3"/>
      <c r="H425" s="3"/>
      <c r="I425" s="88">
        <v>44927</v>
      </c>
      <c r="J425" s="55" t="s">
        <v>78</v>
      </c>
      <c r="K425" s="30" t="s">
        <v>103</v>
      </c>
      <c r="L425" s="30" t="s">
        <v>113</v>
      </c>
      <c r="M425" s="30" t="s">
        <v>81</v>
      </c>
      <c r="N425" s="30"/>
      <c r="O425" s="30"/>
      <c r="P425" s="30" t="s">
        <v>47</v>
      </c>
      <c r="Q425" s="30" t="s">
        <v>1400</v>
      </c>
      <c r="R425" s="30" t="s">
        <v>121</v>
      </c>
      <c r="S425" s="30"/>
      <c r="T425" s="30" t="s">
        <v>70</v>
      </c>
      <c r="U425" s="13">
        <v>45391</v>
      </c>
      <c r="V425" s="13" t="str">
        <f t="shared" ca="1" si="28"/>
        <v>VENCIDA</v>
      </c>
      <c r="W425" s="14" t="s">
        <v>51</v>
      </c>
      <c r="X425" s="13">
        <v>45380</v>
      </c>
      <c r="Y425" s="13">
        <f t="shared" ref="Y425:Y428" si="39">X425+180</f>
        <v>45560</v>
      </c>
      <c r="Z425" s="17">
        <v>45606</v>
      </c>
      <c r="AA425" s="18">
        <f t="shared" ca="1" si="25"/>
        <v>138</v>
      </c>
      <c r="AB425" s="13">
        <v>45664</v>
      </c>
      <c r="AC425" s="13"/>
      <c r="AD425" s="30"/>
      <c r="AE425" s="30"/>
      <c r="AF425" s="59">
        <v>45314</v>
      </c>
      <c r="AG425" s="3">
        <v>11</v>
      </c>
      <c r="AH425" s="3">
        <v>13</v>
      </c>
      <c r="AI425" s="30"/>
      <c r="AJ425" s="30"/>
      <c r="AK425" s="30"/>
      <c r="AL425" s="56" t="s">
        <v>1401</v>
      </c>
      <c r="AM425" s="57"/>
      <c r="AN425" s="57" t="s">
        <v>1402</v>
      </c>
      <c r="AO425" s="57" t="s">
        <v>118</v>
      </c>
      <c r="AP425" s="18">
        <f t="shared" ca="1" si="26"/>
        <v>138</v>
      </c>
    </row>
    <row r="426" spans="1:42" ht="15" customHeight="1">
      <c r="A426" s="3">
        <v>169</v>
      </c>
      <c r="B426" s="58" t="s">
        <v>1403</v>
      </c>
      <c r="C426" s="53"/>
      <c r="D426" s="3"/>
      <c r="E426" s="3">
        <v>33534</v>
      </c>
      <c r="F426" s="3">
        <f t="shared" si="37"/>
        <v>1</v>
      </c>
      <c r="G426" s="3">
        <v>2</v>
      </c>
      <c r="H426" s="3" t="s">
        <v>288</v>
      </c>
      <c r="I426" s="54">
        <v>3</v>
      </c>
      <c r="J426" s="55" t="s">
        <v>78</v>
      </c>
      <c r="K426" s="30" t="s">
        <v>103</v>
      </c>
      <c r="L426" s="30" t="s">
        <v>113</v>
      </c>
      <c r="M426" s="30" t="s">
        <v>81</v>
      </c>
      <c r="N426" s="30"/>
      <c r="O426" s="30"/>
      <c r="P426" s="30" t="s">
        <v>47</v>
      </c>
      <c r="Q426" s="30" t="s">
        <v>1400</v>
      </c>
      <c r="R426" s="30" t="s">
        <v>121</v>
      </c>
      <c r="S426" s="10"/>
      <c r="T426" s="30" t="s">
        <v>70</v>
      </c>
      <c r="U426" s="15">
        <v>45391</v>
      </c>
      <c r="V426" s="13" t="str">
        <f t="shared" ca="1" si="28"/>
        <v>VENCIDA</v>
      </c>
      <c r="W426" s="14" t="s">
        <v>51</v>
      </c>
      <c r="X426" s="13">
        <v>45380</v>
      </c>
      <c r="Y426" s="13">
        <f t="shared" si="39"/>
        <v>45560</v>
      </c>
      <c r="Z426" s="17">
        <v>45606</v>
      </c>
      <c r="AA426" s="18">
        <f t="shared" ca="1" si="25"/>
        <v>138</v>
      </c>
      <c r="AB426" s="13">
        <v>45664</v>
      </c>
      <c r="AC426" s="13"/>
      <c r="AD426" s="62"/>
      <c r="AE426" s="62"/>
      <c r="AF426" s="25">
        <v>45314</v>
      </c>
      <c r="AG426" s="3">
        <v>0</v>
      </c>
      <c r="AH426" s="3">
        <v>1</v>
      </c>
      <c r="AI426" s="30"/>
      <c r="AJ426" s="30"/>
      <c r="AK426" s="30"/>
      <c r="AL426" s="56" t="s">
        <v>1404</v>
      </c>
      <c r="AM426" s="57"/>
      <c r="AN426" s="84" t="s">
        <v>1405</v>
      </c>
      <c r="AO426" s="57" t="s">
        <v>118</v>
      </c>
      <c r="AP426" s="18">
        <f t="shared" ca="1" si="26"/>
        <v>138</v>
      </c>
    </row>
    <row r="427" spans="1:42" ht="15" customHeight="1">
      <c r="A427" s="3">
        <v>576</v>
      </c>
      <c r="B427" s="58" t="s">
        <v>1406</v>
      </c>
      <c r="C427" s="53" t="s">
        <v>1407</v>
      </c>
      <c r="D427" s="3"/>
      <c r="E427" s="3">
        <v>35661</v>
      </c>
      <c r="F427" s="3">
        <f t="shared" si="37"/>
        <v>3</v>
      </c>
      <c r="G427" s="3"/>
      <c r="H427" s="3"/>
      <c r="I427" s="54">
        <v>3</v>
      </c>
      <c r="J427" s="67" t="s">
        <v>59</v>
      </c>
      <c r="K427" s="30" t="s">
        <v>151</v>
      </c>
      <c r="L427" s="30" t="s">
        <v>152</v>
      </c>
      <c r="M427" s="30" t="s">
        <v>59</v>
      </c>
      <c r="N427" s="30"/>
      <c r="O427" s="30" t="s">
        <v>68</v>
      </c>
      <c r="P427" s="30" t="s">
        <v>47</v>
      </c>
      <c r="Q427" s="30" t="s">
        <v>153</v>
      </c>
      <c r="R427" s="30"/>
      <c r="S427" s="30" t="s">
        <v>59</v>
      </c>
      <c r="T427" s="30" t="s">
        <v>64</v>
      </c>
      <c r="U427" s="13">
        <v>45397</v>
      </c>
      <c r="V427" s="13" t="str">
        <f t="shared" ca="1" si="28"/>
        <v>VENCIDA</v>
      </c>
      <c r="W427" s="14" t="s">
        <v>51</v>
      </c>
      <c r="X427" s="13">
        <v>45323</v>
      </c>
      <c r="Y427" s="13">
        <f t="shared" si="39"/>
        <v>45503</v>
      </c>
      <c r="Z427" s="17">
        <v>45576</v>
      </c>
      <c r="AA427" s="18">
        <f t="shared" ca="1" si="25"/>
        <v>81</v>
      </c>
      <c r="AB427" s="13">
        <v>45655</v>
      </c>
      <c r="AC427" s="13"/>
      <c r="AD427" s="62"/>
      <c r="AE427" s="62"/>
      <c r="AF427" s="59">
        <v>45391</v>
      </c>
      <c r="AG427" s="30"/>
      <c r="AH427" s="30"/>
      <c r="AI427" s="30">
        <v>1</v>
      </c>
      <c r="AJ427" s="30">
        <v>1</v>
      </c>
      <c r="AK427" s="30">
        <v>1</v>
      </c>
      <c r="AL427" s="60" t="s">
        <v>1408</v>
      </c>
      <c r="AM427" s="66"/>
      <c r="AN427" s="66"/>
      <c r="AO427" s="66"/>
      <c r="AP427" s="18">
        <f t="shared" ca="1" si="26"/>
        <v>81</v>
      </c>
    </row>
    <row r="428" spans="1:42" ht="15" customHeight="1">
      <c r="A428" s="22">
        <v>577</v>
      </c>
      <c r="B428" s="58" t="s">
        <v>1409</v>
      </c>
      <c r="C428" s="53"/>
      <c r="D428" s="3"/>
      <c r="E428" s="3">
        <v>42954</v>
      </c>
      <c r="F428" s="3">
        <f t="shared" si="37"/>
        <v>29</v>
      </c>
      <c r="G428" s="3">
        <v>11</v>
      </c>
      <c r="H428" s="3" t="s">
        <v>288</v>
      </c>
      <c r="I428" s="54">
        <v>3</v>
      </c>
      <c r="J428" s="55" t="s">
        <v>78</v>
      </c>
      <c r="K428" s="30" t="s">
        <v>103</v>
      </c>
      <c r="L428" s="30" t="s">
        <v>113</v>
      </c>
      <c r="M428" s="30" t="s">
        <v>81</v>
      </c>
      <c r="N428" s="30"/>
      <c r="O428" s="30"/>
      <c r="P428" s="30" t="s">
        <v>47</v>
      </c>
      <c r="Q428" s="30"/>
      <c r="R428" s="30" t="s">
        <v>166</v>
      </c>
      <c r="S428" s="30"/>
      <c r="T428" s="30" t="s">
        <v>144</v>
      </c>
      <c r="U428" s="13">
        <v>45408</v>
      </c>
      <c r="V428" s="13" t="str">
        <f t="shared" ca="1" si="28"/>
        <v>VENCIDA</v>
      </c>
      <c r="W428" s="35" t="s">
        <v>145</v>
      </c>
      <c r="X428" s="13">
        <v>45380</v>
      </c>
      <c r="Y428" s="13">
        <f t="shared" si="39"/>
        <v>45560</v>
      </c>
      <c r="Z428" s="17">
        <v>45606</v>
      </c>
      <c r="AA428" s="18">
        <f t="shared" ca="1" si="25"/>
        <v>138</v>
      </c>
      <c r="AB428" s="13">
        <v>45655</v>
      </c>
      <c r="AC428" s="13"/>
      <c r="AD428" s="30"/>
      <c r="AE428" s="30"/>
      <c r="AF428" s="59">
        <v>45314</v>
      </c>
      <c r="AG428" s="3">
        <v>11</v>
      </c>
      <c r="AH428" s="3">
        <v>12</v>
      </c>
      <c r="AI428" s="30">
        <v>2</v>
      </c>
      <c r="AJ428" s="30">
        <v>2</v>
      </c>
      <c r="AK428" s="30">
        <v>2</v>
      </c>
      <c r="AL428" s="56" t="s">
        <v>1410</v>
      </c>
      <c r="AM428" s="57"/>
      <c r="AN428" s="84" t="s">
        <v>1411</v>
      </c>
      <c r="AO428" s="57" t="s">
        <v>118</v>
      </c>
      <c r="AP428" s="18">
        <f t="shared" ca="1" si="26"/>
        <v>138</v>
      </c>
    </row>
    <row r="429" spans="1:42" ht="15" customHeight="1">
      <c r="A429" s="22">
        <v>2191</v>
      </c>
      <c r="B429" s="90" t="s">
        <v>1412</v>
      </c>
      <c r="C429" s="92" t="s">
        <v>1413</v>
      </c>
      <c r="D429" s="3"/>
      <c r="E429" s="3">
        <v>40935</v>
      </c>
      <c r="F429" s="3"/>
      <c r="G429" s="3"/>
      <c r="H429" s="3"/>
      <c r="I429" s="54"/>
      <c r="J429" s="67"/>
      <c r="K429" s="30"/>
      <c r="L429" s="30" t="s">
        <v>1414</v>
      </c>
      <c r="M429" s="30" t="s">
        <v>81</v>
      </c>
      <c r="N429" s="30"/>
      <c r="O429" s="30"/>
      <c r="P429" s="30"/>
      <c r="Q429" s="30"/>
      <c r="R429" s="30"/>
      <c r="S429" s="30"/>
      <c r="T429" s="30" t="s">
        <v>381</v>
      </c>
      <c r="U429" s="13"/>
      <c r="V429" s="13" t="str">
        <f t="shared" ca="1" si="28"/>
        <v>SEM PACTUAÇÃO</v>
      </c>
      <c r="W429" s="35" t="s">
        <v>145</v>
      </c>
      <c r="X429" s="13"/>
      <c r="Y429" s="13"/>
      <c r="Z429" s="17"/>
      <c r="AA429" s="18"/>
      <c r="AB429" s="13"/>
      <c r="AC429" s="13"/>
      <c r="AD429" s="62"/>
      <c r="AE429" s="62"/>
      <c r="AF429" s="59"/>
      <c r="AG429" s="30"/>
      <c r="AH429" s="30"/>
      <c r="AI429" s="30"/>
      <c r="AJ429" s="30"/>
      <c r="AK429" s="30"/>
      <c r="AL429" s="56"/>
      <c r="AM429" s="66"/>
      <c r="AN429" s="66"/>
      <c r="AO429" s="66"/>
      <c r="AP429" s="18"/>
    </row>
    <row r="430" spans="1:42" ht="15" customHeight="1">
      <c r="A430" s="22">
        <v>171</v>
      </c>
      <c r="B430" s="58" t="s">
        <v>1415</v>
      </c>
      <c r="C430" s="53"/>
      <c r="D430" s="3"/>
      <c r="E430" s="3">
        <v>50602</v>
      </c>
      <c r="F430" s="3">
        <f t="shared" ref="F430:F491" si="40">SUM(AG430:AK430)</f>
        <v>9</v>
      </c>
      <c r="G430" s="3">
        <v>19</v>
      </c>
      <c r="H430" s="3" t="s">
        <v>1416</v>
      </c>
      <c r="I430" s="54">
        <v>3</v>
      </c>
      <c r="J430" s="55" t="s">
        <v>78</v>
      </c>
      <c r="K430" s="30" t="s">
        <v>103</v>
      </c>
      <c r="L430" s="30" t="s">
        <v>113</v>
      </c>
      <c r="M430" s="30" t="s">
        <v>81</v>
      </c>
      <c r="N430" s="30"/>
      <c r="O430" s="30"/>
      <c r="P430" s="30" t="s">
        <v>47</v>
      </c>
      <c r="Q430" s="30"/>
      <c r="R430" s="30" t="s">
        <v>121</v>
      </c>
      <c r="S430" s="10"/>
      <c r="T430" s="30" t="s">
        <v>84</v>
      </c>
      <c r="U430" s="15"/>
      <c r="V430" s="13" t="str">
        <f t="shared" ca="1" si="28"/>
        <v>CONCLUÍDO</v>
      </c>
      <c r="W430" s="35" t="s">
        <v>106</v>
      </c>
      <c r="X430" s="13">
        <v>45380</v>
      </c>
      <c r="Y430" s="13">
        <f t="shared" ref="Y430:Y443" si="41">X430+180</f>
        <v>45560</v>
      </c>
      <c r="Z430" s="17">
        <v>45469</v>
      </c>
      <c r="AA430" s="18" t="str">
        <f t="shared" ref="AA430:AA491" ca="1" si="42">IF(W430="CONCLUÍDO","CONCLUÍDO",IF(Y430="","SEM PACTUAÇÃO",Y430-TODAY()))</f>
        <v>CONCLUÍDO</v>
      </c>
      <c r="AB430" s="13">
        <v>45664</v>
      </c>
      <c r="AC430" s="13">
        <v>45469</v>
      </c>
      <c r="AD430" s="30" t="s">
        <v>1417</v>
      </c>
      <c r="AE430" s="30">
        <v>75</v>
      </c>
      <c r="AF430" s="25">
        <v>45314</v>
      </c>
      <c r="AG430" s="3">
        <v>3</v>
      </c>
      <c r="AH430" s="3">
        <v>6</v>
      </c>
      <c r="AI430" s="30"/>
      <c r="AJ430" s="30"/>
      <c r="AK430" s="30"/>
      <c r="AL430" s="56" t="s">
        <v>1418</v>
      </c>
      <c r="AM430" s="57"/>
      <c r="AN430" s="57" t="s">
        <v>1419</v>
      </c>
      <c r="AO430" s="57" t="s">
        <v>118</v>
      </c>
      <c r="AP430" s="30" t="str">
        <f t="shared" ref="AP430:AP491" ca="1" si="43">IF(ISNUMBER(AA430)=TRUE,AA430,"")</f>
        <v/>
      </c>
    </row>
    <row r="431" spans="1:42" ht="15" customHeight="1">
      <c r="A431" s="22">
        <v>578</v>
      </c>
      <c r="B431" s="58" t="s">
        <v>1420</v>
      </c>
      <c r="C431" s="53" t="s">
        <v>1421</v>
      </c>
      <c r="D431" s="3"/>
      <c r="E431" s="3">
        <v>44933</v>
      </c>
      <c r="F431" s="3">
        <f t="shared" si="40"/>
        <v>3</v>
      </c>
      <c r="G431" s="3"/>
      <c r="H431" s="3"/>
      <c r="I431" s="54">
        <v>3</v>
      </c>
      <c r="J431" s="67" t="s">
        <v>59</v>
      </c>
      <c r="K431" s="30" t="s">
        <v>45</v>
      </c>
      <c r="L431" s="30" t="s">
        <v>152</v>
      </c>
      <c r="M431" s="30" t="s">
        <v>59</v>
      </c>
      <c r="N431" s="30"/>
      <c r="O431" s="30" t="s">
        <v>68</v>
      </c>
      <c r="P431" s="30" t="s">
        <v>47</v>
      </c>
      <c r="Q431" s="30" t="s">
        <v>153</v>
      </c>
      <c r="R431" s="30"/>
      <c r="S431" s="30" t="s">
        <v>59</v>
      </c>
      <c r="T431" s="30" t="s">
        <v>64</v>
      </c>
      <c r="U431" s="15">
        <v>45397</v>
      </c>
      <c r="V431" s="13" t="str">
        <f t="shared" ca="1" si="28"/>
        <v>VENCIDA</v>
      </c>
      <c r="W431" s="14" t="s">
        <v>51</v>
      </c>
      <c r="X431" s="13">
        <v>45323</v>
      </c>
      <c r="Y431" s="13">
        <f t="shared" si="41"/>
        <v>45503</v>
      </c>
      <c r="Z431" s="17">
        <v>45576</v>
      </c>
      <c r="AA431" s="18">
        <f t="shared" ca="1" si="42"/>
        <v>81</v>
      </c>
      <c r="AB431" s="13">
        <v>45655</v>
      </c>
      <c r="AC431" s="13"/>
      <c r="AD431" s="30"/>
      <c r="AE431" s="30"/>
      <c r="AF431" s="59">
        <v>45391</v>
      </c>
      <c r="AG431" s="30"/>
      <c r="AH431" s="30"/>
      <c r="AI431" s="30">
        <v>1</v>
      </c>
      <c r="AJ431" s="30">
        <v>1</v>
      </c>
      <c r="AK431" s="30">
        <v>1</v>
      </c>
      <c r="AL431" s="60" t="s">
        <v>1422</v>
      </c>
      <c r="AM431" s="66"/>
      <c r="AN431" s="66"/>
      <c r="AO431" s="66"/>
      <c r="AP431" s="18">
        <f t="shared" ca="1" si="43"/>
        <v>81</v>
      </c>
    </row>
    <row r="432" spans="1:42" ht="15" customHeight="1">
      <c r="A432" s="41">
        <v>1022</v>
      </c>
      <c r="B432" s="58" t="s">
        <v>1423</v>
      </c>
      <c r="C432" s="53" t="s">
        <v>1424</v>
      </c>
      <c r="D432" s="3"/>
      <c r="E432" s="3" t="s">
        <v>528</v>
      </c>
      <c r="F432" s="3">
        <f t="shared" si="40"/>
        <v>2</v>
      </c>
      <c r="G432" s="3"/>
      <c r="H432" s="3"/>
      <c r="I432" s="54">
        <v>1</v>
      </c>
      <c r="J432" s="55" t="s">
        <v>78</v>
      </c>
      <c r="K432" s="30" t="s">
        <v>103</v>
      </c>
      <c r="L432" s="30"/>
      <c r="M432" s="30" t="s">
        <v>81</v>
      </c>
      <c r="N432" s="30"/>
      <c r="O432" s="30"/>
      <c r="P432" s="30" t="s">
        <v>47</v>
      </c>
      <c r="Q432" s="30"/>
      <c r="R432" s="30" t="s">
        <v>166</v>
      </c>
      <c r="S432" s="30"/>
      <c r="T432" s="30" t="s">
        <v>144</v>
      </c>
      <c r="U432" s="15">
        <v>45408</v>
      </c>
      <c r="V432" s="13" t="str">
        <f t="shared" ca="1" si="28"/>
        <v>VENCIDA</v>
      </c>
      <c r="W432" s="35" t="s">
        <v>145</v>
      </c>
      <c r="X432" s="13">
        <v>45380</v>
      </c>
      <c r="Y432" s="13">
        <f t="shared" si="41"/>
        <v>45560</v>
      </c>
      <c r="Z432" s="17">
        <v>45606</v>
      </c>
      <c r="AA432" s="18">
        <f t="shared" ca="1" si="42"/>
        <v>138</v>
      </c>
      <c r="AB432" s="13">
        <v>45664</v>
      </c>
      <c r="AC432" s="13"/>
      <c r="AD432" s="62"/>
      <c r="AE432" s="62"/>
      <c r="AF432" s="59">
        <v>45314</v>
      </c>
      <c r="AG432" s="30"/>
      <c r="AH432" s="30">
        <v>2</v>
      </c>
      <c r="AI432" s="30"/>
      <c r="AJ432" s="30"/>
      <c r="AK432" s="30"/>
      <c r="AL432" s="56"/>
      <c r="AM432" s="66"/>
      <c r="AN432" s="66"/>
      <c r="AO432" s="66"/>
      <c r="AP432" s="18">
        <f t="shared" ca="1" si="43"/>
        <v>138</v>
      </c>
    </row>
    <row r="433" spans="1:42" ht="15" customHeight="1">
      <c r="A433" s="22">
        <v>1538</v>
      </c>
      <c r="B433" s="58" t="s">
        <v>1425</v>
      </c>
      <c r="C433" s="53" t="s">
        <v>1426</v>
      </c>
      <c r="D433" s="3">
        <v>3</v>
      </c>
      <c r="E433" s="3">
        <v>51281</v>
      </c>
      <c r="F433" s="3">
        <f t="shared" si="40"/>
        <v>3</v>
      </c>
      <c r="G433" s="3"/>
      <c r="H433" s="3"/>
      <c r="I433" s="54">
        <v>2</v>
      </c>
      <c r="J433" s="67" t="s">
        <v>59</v>
      </c>
      <c r="K433" s="30" t="s">
        <v>45</v>
      </c>
      <c r="L433" s="30" t="s">
        <v>58</v>
      </c>
      <c r="M433" s="30" t="s">
        <v>59</v>
      </c>
      <c r="N433" s="30"/>
      <c r="O433" s="30" t="s">
        <v>60</v>
      </c>
      <c r="P433" s="3" t="s">
        <v>61</v>
      </c>
      <c r="Q433" s="30" t="s">
        <v>373</v>
      </c>
      <c r="R433" s="30"/>
      <c r="S433" s="30" t="s">
        <v>59</v>
      </c>
      <c r="T433" s="30" t="s">
        <v>64</v>
      </c>
      <c r="U433" s="13">
        <v>45402</v>
      </c>
      <c r="V433" s="13" t="str">
        <f t="shared" ca="1" si="28"/>
        <v>VENCIDA</v>
      </c>
      <c r="W433" s="14" t="s">
        <v>51</v>
      </c>
      <c r="X433" s="13">
        <v>45324</v>
      </c>
      <c r="Y433" s="13">
        <f t="shared" si="41"/>
        <v>45504</v>
      </c>
      <c r="Z433" s="17">
        <v>45566</v>
      </c>
      <c r="AA433" s="18">
        <f t="shared" ca="1" si="42"/>
        <v>82</v>
      </c>
      <c r="AB433" s="13">
        <v>45655</v>
      </c>
      <c r="AC433" s="13"/>
      <c r="AD433" s="30"/>
      <c r="AE433" s="30"/>
      <c r="AF433" s="59">
        <v>45286</v>
      </c>
      <c r="AG433" s="30"/>
      <c r="AH433" s="30"/>
      <c r="AI433" s="30">
        <v>1</v>
      </c>
      <c r="AJ433" s="30">
        <v>1</v>
      </c>
      <c r="AK433" s="30">
        <v>1</v>
      </c>
      <c r="AL433" s="60" t="s">
        <v>1427</v>
      </c>
      <c r="AM433" s="66"/>
      <c r="AN433" s="66"/>
      <c r="AO433" s="66"/>
      <c r="AP433" s="18">
        <f t="shared" ca="1" si="43"/>
        <v>82</v>
      </c>
    </row>
    <row r="434" spans="1:42" ht="15" customHeight="1">
      <c r="A434" s="22">
        <v>2037</v>
      </c>
      <c r="B434" s="58" t="s">
        <v>1428</v>
      </c>
      <c r="C434" s="53" t="s">
        <v>1429</v>
      </c>
      <c r="D434" s="3"/>
      <c r="E434" s="3">
        <v>43089</v>
      </c>
      <c r="F434" s="3">
        <f t="shared" si="40"/>
        <v>15</v>
      </c>
      <c r="G434" s="3"/>
      <c r="H434" s="3"/>
      <c r="I434" s="54">
        <v>3</v>
      </c>
      <c r="J434" s="67" t="s">
        <v>59</v>
      </c>
      <c r="K434" s="30" t="s">
        <v>45</v>
      </c>
      <c r="L434" s="30" t="s">
        <v>300</v>
      </c>
      <c r="M434" s="30" t="s">
        <v>59</v>
      </c>
      <c r="N434" s="30"/>
      <c r="O434" s="30" t="s">
        <v>60</v>
      </c>
      <c r="P434" s="3" t="s">
        <v>61</v>
      </c>
      <c r="Q434" s="3" t="s">
        <v>467</v>
      </c>
      <c r="R434" s="30"/>
      <c r="S434" s="10" t="s">
        <v>59</v>
      </c>
      <c r="T434" s="30" t="s">
        <v>70</v>
      </c>
      <c r="U434" s="15">
        <v>45397</v>
      </c>
      <c r="V434" s="13" t="str">
        <f t="shared" ca="1" si="28"/>
        <v>VENCIDA</v>
      </c>
      <c r="W434" s="14" t="s">
        <v>51</v>
      </c>
      <c r="X434" s="13">
        <v>45229</v>
      </c>
      <c r="Y434" s="13">
        <f t="shared" si="41"/>
        <v>45409</v>
      </c>
      <c r="Z434" s="17">
        <v>38247</v>
      </c>
      <c r="AA434" s="18">
        <f t="shared" ca="1" si="42"/>
        <v>-13</v>
      </c>
      <c r="AB434" s="13">
        <v>45655</v>
      </c>
      <c r="AC434" s="13"/>
      <c r="AD434" s="30"/>
      <c r="AE434" s="62"/>
      <c r="AF434" s="25">
        <v>45286</v>
      </c>
      <c r="AG434" s="30"/>
      <c r="AH434" s="30"/>
      <c r="AI434" s="30">
        <v>5</v>
      </c>
      <c r="AJ434" s="30">
        <v>5</v>
      </c>
      <c r="AK434" s="30">
        <v>5</v>
      </c>
      <c r="AL434" s="60" t="s">
        <v>1430</v>
      </c>
      <c r="AM434" s="66"/>
      <c r="AN434" s="57" t="s">
        <v>182</v>
      </c>
      <c r="AO434" s="66"/>
      <c r="AP434" s="18">
        <f t="shared" ca="1" si="43"/>
        <v>-13</v>
      </c>
    </row>
    <row r="435" spans="1:42" ht="15" customHeight="1">
      <c r="A435" s="3">
        <v>1021</v>
      </c>
      <c r="B435" s="58" t="s">
        <v>1431</v>
      </c>
      <c r="C435" s="53" t="s">
        <v>1432</v>
      </c>
      <c r="D435" s="3"/>
      <c r="E435" s="3">
        <v>44935</v>
      </c>
      <c r="F435" s="3">
        <f t="shared" si="40"/>
        <v>15</v>
      </c>
      <c r="G435" s="3"/>
      <c r="H435" s="3"/>
      <c r="I435" s="54">
        <v>2</v>
      </c>
      <c r="J435" s="67" t="s">
        <v>59</v>
      </c>
      <c r="K435" s="30" t="s">
        <v>45</v>
      </c>
      <c r="L435" s="30" t="s">
        <v>152</v>
      </c>
      <c r="M435" s="30" t="s">
        <v>59</v>
      </c>
      <c r="N435" s="30"/>
      <c r="O435" s="30" t="s">
        <v>68</v>
      </c>
      <c r="P435" s="30" t="s">
        <v>47</v>
      </c>
      <c r="Q435" s="30" t="s">
        <v>153</v>
      </c>
      <c r="R435" s="30"/>
      <c r="S435" s="30" t="s">
        <v>59</v>
      </c>
      <c r="T435" s="30" t="s">
        <v>64</v>
      </c>
      <c r="U435" s="15">
        <v>45397</v>
      </c>
      <c r="V435" s="13" t="str">
        <f t="shared" ca="1" si="28"/>
        <v>VENCIDA</v>
      </c>
      <c r="W435" s="14" t="s">
        <v>51</v>
      </c>
      <c r="X435" s="15">
        <v>45323</v>
      </c>
      <c r="Y435" s="12">
        <f t="shared" si="41"/>
        <v>45503</v>
      </c>
      <c r="Z435" s="17">
        <v>45576</v>
      </c>
      <c r="AA435" s="18">
        <f t="shared" ca="1" si="42"/>
        <v>81</v>
      </c>
      <c r="AB435" s="13">
        <v>45655</v>
      </c>
      <c r="AC435" s="13"/>
      <c r="AD435" s="62"/>
      <c r="AE435" s="62"/>
      <c r="AF435" s="59">
        <v>45391</v>
      </c>
      <c r="AG435" s="30"/>
      <c r="AH435" s="30"/>
      <c r="AI435" s="30">
        <v>5</v>
      </c>
      <c r="AJ435" s="30">
        <v>5</v>
      </c>
      <c r="AK435" s="30">
        <v>5</v>
      </c>
      <c r="AL435" s="60" t="s">
        <v>1433</v>
      </c>
      <c r="AM435" s="66"/>
      <c r="AN435" s="66"/>
      <c r="AO435" s="66"/>
      <c r="AP435" s="18">
        <f t="shared" ca="1" si="43"/>
        <v>81</v>
      </c>
    </row>
    <row r="436" spans="1:42" ht="15" customHeight="1">
      <c r="A436" s="3">
        <v>579</v>
      </c>
      <c r="B436" s="58" t="s">
        <v>1434</v>
      </c>
      <c r="C436" s="53" t="s">
        <v>1435</v>
      </c>
      <c r="D436" s="3"/>
      <c r="E436" s="3">
        <v>51416</v>
      </c>
      <c r="F436" s="3">
        <f t="shared" si="40"/>
        <v>6</v>
      </c>
      <c r="G436" s="3"/>
      <c r="H436" s="3"/>
      <c r="I436" s="54">
        <v>1</v>
      </c>
      <c r="J436" s="67" t="s">
        <v>59</v>
      </c>
      <c r="K436" s="30" t="s">
        <v>45</v>
      </c>
      <c r="L436" s="30" t="s">
        <v>130</v>
      </c>
      <c r="M436" s="30" t="s">
        <v>59</v>
      </c>
      <c r="N436" s="30"/>
      <c r="O436" s="30"/>
      <c r="P436" s="30" t="s">
        <v>47</v>
      </c>
      <c r="Q436" s="30" t="s">
        <v>131</v>
      </c>
      <c r="R436" s="30"/>
      <c r="S436" s="10" t="s">
        <v>63</v>
      </c>
      <c r="T436" s="30" t="s">
        <v>70</v>
      </c>
      <c r="U436" s="15">
        <v>45397</v>
      </c>
      <c r="V436" s="13" t="str">
        <f t="shared" ca="1" si="28"/>
        <v>VENCIDA</v>
      </c>
      <c r="W436" s="14" t="s">
        <v>51</v>
      </c>
      <c r="X436" s="13">
        <v>45345</v>
      </c>
      <c r="Y436" s="13">
        <f t="shared" si="41"/>
        <v>45525</v>
      </c>
      <c r="Z436" s="17">
        <v>45580</v>
      </c>
      <c r="AA436" s="18">
        <f t="shared" ca="1" si="42"/>
        <v>103</v>
      </c>
      <c r="AB436" s="13">
        <v>45655</v>
      </c>
      <c r="AC436" s="13"/>
      <c r="AD436" s="62"/>
      <c r="AE436" s="62"/>
      <c r="AF436" s="25">
        <v>45286</v>
      </c>
      <c r="AG436" s="30"/>
      <c r="AH436" s="30"/>
      <c r="AI436" s="30">
        <v>2</v>
      </c>
      <c r="AJ436" s="30">
        <v>2</v>
      </c>
      <c r="AK436" s="30">
        <v>2</v>
      </c>
      <c r="AL436" s="60" t="s">
        <v>1436</v>
      </c>
      <c r="AM436" s="66"/>
      <c r="AN436" s="66"/>
      <c r="AO436" s="66"/>
      <c r="AP436" s="18">
        <f t="shared" ca="1" si="43"/>
        <v>103</v>
      </c>
    </row>
    <row r="437" spans="1:42" ht="15" customHeight="1">
      <c r="A437" s="3">
        <v>581</v>
      </c>
      <c r="B437" s="58" t="s">
        <v>1437</v>
      </c>
      <c r="C437" s="53"/>
      <c r="D437" s="3"/>
      <c r="E437" s="3">
        <v>325</v>
      </c>
      <c r="F437" s="3">
        <f t="shared" si="40"/>
        <v>15</v>
      </c>
      <c r="G437" s="3">
        <v>5131</v>
      </c>
      <c r="H437" s="3" t="s">
        <v>150</v>
      </c>
      <c r="I437" s="54">
        <v>3</v>
      </c>
      <c r="J437" s="67" t="s">
        <v>59</v>
      </c>
      <c r="K437" s="30" t="s">
        <v>151</v>
      </c>
      <c r="L437" s="30" t="s">
        <v>152</v>
      </c>
      <c r="M437" s="30" t="s">
        <v>59</v>
      </c>
      <c r="N437" s="30"/>
      <c r="O437" s="30" t="s">
        <v>68</v>
      </c>
      <c r="P437" s="30" t="s">
        <v>47</v>
      </c>
      <c r="Q437" s="30" t="s">
        <v>153</v>
      </c>
      <c r="R437" s="30"/>
      <c r="S437" s="10" t="s">
        <v>59</v>
      </c>
      <c r="T437" s="30" t="s">
        <v>64</v>
      </c>
      <c r="U437" s="15">
        <v>45397</v>
      </c>
      <c r="V437" s="13" t="str">
        <f t="shared" ca="1" si="28"/>
        <v>VENCIDA</v>
      </c>
      <c r="W437" s="14" t="s">
        <v>51</v>
      </c>
      <c r="X437" s="13">
        <v>45323</v>
      </c>
      <c r="Y437" s="13">
        <f t="shared" si="41"/>
        <v>45503</v>
      </c>
      <c r="Z437" s="17">
        <v>45576</v>
      </c>
      <c r="AA437" s="18">
        <f t="shared" ca="1" si="42"/>
        <v>81</v>
      </c>
      <c r="AB437" s="13">
        <v>45655</v>
      </c>
      <c r="AC437" s="13"/>
      <c r="AD437" s="30"/>
      <c r="AE437" s="30"/>
      <c r="AF437" s="25">
        <v>45391</v>
      </c>
      <c r="AG437" s="30"/>
      <c r="AH437" s="30"/>
      <c r="AI437" s="30">
        <v>5</v>
      </c>
      <c r="AJ437" s="30">
        <v>5</v>
      </c>
      <c r="AK437" s="30">
        <v>5</v>
      </c>
      <c r="AL437" s="60" t="s">
        <v>1438</v>
      </c>
      <c r="AM437" s="66"/>
      <c r="AN437" s="66"/>
      <c r="AO437" s="66"/>
      <c r="AP437" s="18">
        <f t="shared" ca="1" si="43"/>
        <v>81</v>
      </c>
    </row>
    <row r="438" spans="1:42" ht="15" customHeight="1">
      <c r="A438" s="22">
        <v>582</v>
      </c>
      <c r="B438" s="58" t="s">
        <v>1439</v>
      </c>
      <c r="C438" s="53"/>
      <c r="D438" s="3"/>
      <c r="E438" s="3">
        <v>25998</v>
      </c>
      <c r="F438" s="3">
        <f t="shared" si="40"/>
        <v>50</v>
      </c>
      <c r="G438" s="3">
        <v>2698</v>
      </c>
      <c r="H438" s="3" t="s">
        <v>150</v>
      </c>
      <c r="I438" s="54">
        <v>3</v>
      </c>
      <c r="J438" s="67" t="s">
        <v>59</v>
      </c>
      <c r="K438" s="30" t="s">
        <v>151</v>
      </c>
      <c r="L438" s="30" t="s">
        <v>152</v>
      </c>
      <c r="M438" s="30" t="s">
        <v>59</v>
      </c>
      <c r="N438" s="30"/>
      <c r="O438" s="30" t="s">
        <v>68</v>
      </c>
      <c r="P438" s="30" t="s">
        <v>47</v>
      </c>
      <c r="Q438" s="30" t="s">
        <v>153</v>
      </c>
      <c r="R438" s="30"/>
      <c r="S438" s="10" t="s">
        <v>59</v>
      </c>
      <c r="T438" s="30" t="s">
        <v>64</v>
      </c>
      <c r="U438" s="15">
        <v>45397</v>
      </c>
      <c r="V438" s="13" t="str">
        <f t="shared" ca="1" si="28"/>
        <v>VENCIDA</v>
      </c>
      <c r="W438" s="14" t="s">
        <v>51</v>
      </c>
      <c r="X438" s="13">
        <v>45323</v>
      </c>
      <c r="Y438" s="13">
        <f t="shared" si="41"/>
        <v>45503</v>
      </c>
      <c r="Z438" s="17">
        <v>45576</v>
      </c>
      <c r="AA438" s="18">
        <f t="shared" ca="1" si="42"/>
        <v>81</v>
      </c>
      <c r="AB438" s="13">
        <v>45655</v>
      </c>
      <c r="AC438" s="72"/>
      <c r="AD438" s="30"/>
      <c r="AE438" s="30"/>
      <c r="AF438" s="25">
        <v>45391</v>
      </c>
      <c r="AG438" s="30"/>
      <c r="AH438" s="30"/>
      <c r="AI438" s="30">
        <v>20</v>
      </c>
      <c r="AJ438" s="30">
        <v>15</v>
      </c>
      <c r="AK438" s="30">
        <v>15</v>
      </c>
      <c r="AL438" s="60" t="s">
        <v>1440</v>
      </c>
      <c r="AM438" s="66"/>
      <c r="AN438" s="66"/>
      <c r="AO438" s="66"/>
      <c r="AP438" s="18">
        <f t="shared" ca="1" si="43"/>
        <v>81</v>
      </c>
    </row>
    <row r="439" spans="1:42" ht="15" customHeight="1">
      <c r="A439" s="22">
        <v>583</v>
      </c>
      <c r="B439" s="58" t="s">
        <v>1441</v>
      </c>
      <c r="C439" s="53"/>
      <c r="D439" s="3"/>
      <c r="E439" s="3">
        <v>6969</v>
      </c>
      <c r="F439" s="3">
        <f t="shared" si="40"/>
        <v>30</v>
      </c>
      <c r="G439" s="3">
        <v>2399</v>
      </c>
      <c r="H439" s="3" t="s">
        <v>150</v>
      </c>
      <c r="I439" s="54">
        <v>3</v>
      </c>
      <c r="J439" s="67" t="s">
        <v>59</v>
      </c>
      <c r="K439" s="30" t="s">
        <v>151</v>
      </c>
      <c r="L439" s="30" t="s">
        <v>152</v>
      </c>
      <c r="M439" s="30" t="s">
        <v>59</v>
      </c>
      <c r="N439" s="30"/>
      <c r="O439" s="30" t="s">
        <v>68</v>
      </c>
      <c r="P439" s="30" t="s">
        <v>47</v>
      </c>
      <c r="Q439" s="30" t="s">
        <v>153</v>
      </c>
      <c r="R439" s="30"/>
      <c r="S439" s="10" t="s">
        <v>59</v>
      </c>
      <c r="T439" s="30" t="s">
        <v>64</v>
      </c>
      <c r="U439" s="15">
        <v>45397</v>
      </c>
      <c r="V439" s="13" t="str">
        <f t="shared" ca="1" si="28"/>
        <v>VENCIDA</v>
      </c>
      <c r="W439" s="14" t="s">
        <v>51</v>
      </c>
      <c r="X439" s="13">
        <v>45323</v>
      </c>
      <c r="Y439" s="13">
        <f t="shared" si="41"/>
        <v>45503</v>
      </c>
      <c r="Z439" s="17">
        <v>45576</v>
      </c>
      <c r="AA439" s="18">
        <f t="shared" ca="1" si="42"/>
        <v>81</v>
      </c>
      <c r="AB439" s="13">
        <v>45655</v>
      </c>
      <c r="AC439" s="72"/>
      <c r="AD439" s="30"/>
      <c r="AE439" s="62"/>
      <c r="AF439" s="25">
        <v>45391</v>
      </c>
      <c r="AG439" s="30"/>
      <c r="AH439" s="30"/>
      <c r="AI439" s="30">
        <v>10</v>
      </c>
      <c r="AJ439" s="30">
        <v>10</v>
      </c>
      <c r="AK439" s="30">
        <v>10</v>
      </c>
      <c r="AL439" s="60" t="s">
        <v>1438</v>
      </c>
      <c r="AM439" s="66"/>
      <c r="AN439" s="66"/>
      <c r="AO439" s="66"/>
      <c r="AP439" s="18">
        <f t="shared" ca="1" si="43"/>
        <v>81</v>
      </c>
    </row>
    <row r="440" spans="1:42" ht="15" customHeight="1">
      <c r="A440" s="3">
        <v>1023</v>
      </c>
      <c r="B440" s="58" t="s">
        <v>1442</v>
      </c>
      <c r="C440" s="53" t="s">
        <v>1443</v>
      </c>
      <c r="D440" s="3"/>
      <c r="E440" s="3">
        <v>34433</v>
      </c>
      <c r="F440" s="3">
        <f t="shared" si="40"/>
        <v>60</v>
      </c>
      <c r="G440" s="3"/>
      <c r="H440" s="3"/>
      <c r="I440" s="54">
        <v>3</v>
      </c>
      <c r="J440" s="67" t="s">
        <v>59</v>
      </c>
      <c r="K440" s="30" t="s">
        <v>151</v>
      </c>
      <c r="L440" s="30" t="s">
        <v>152</v>
      </c>
      <c r="M440" s="30" t="s">
        <v>59</v>
      </c>
      <c r="N440" s="30"/>
      <c r="O440" s="30" t="s">
        <v>68</v>
      </c>
      <c r="P440" s="30" t="s">
        <v>47</v>
      </c>
      <c r="Q440" s="30" t="s">
        <v>153</v>
      </c>
      <c r="R440" s="30"/>
      <c r="S440" s="10" t="s">
        <v>59</v>
      </c>
      <c r="T440" s="30" t="s">
        <v>64</v>
      </c>
      <c r="U440" s="15">
        <v>45397</v>
      </c>
      <c r="V440" s="13" t="str">
        <f t="shared" ca="1" si="28"/>
        <v>VENCIDA</v>
      </c>
      <c r="W440" s="14" t="s">
        <v>51</v>
      </c>
      <c r="X440" s="13">
        <v>45323</v>
      </c>
      <c r="Y440" s="13">
        <f t="shared" si="41"/>
        <v>45503</v>
      </c>
      <c r="Z440" s="17">
        <v>45576</v>
      </c>
      <c r="AA440" s="18">
        <f t="shared" ca="1" si="42"/>
        <v>81</v>
      </c>
      <c r="AB440" s="13">
        <v>45655</v>
      </c>
      <c r="AC440" s="72"/>
      <c r="AD440" s="30"/>
      <c r="AE440" s="30"/>
      <c r="AF440" s="25">
        <v>45391</v>
      </c>
      <c r="AG440" s="30"/>
      <c r="AH440" s="30"/>
      <c r="AI440" s="30">
        <v>20</v>
      </c>
      <c r="AJ440" s="30">
        <v>20</v>
      </c>
      <c r="AK440" s="30">
        <v>20</v>
      </c>
      <c r="AL440" s="60" t="s">
        <v>1444</v>
      </c>
      <c r="AM440" s="66"/>
      <c r="AN440" s="66"/>
      <c r="AO440" s="66"/>
      <c r="AP440" s="18">
        <f t="shared" ca="1" si="43"/>
        <v>81</v>
      </c>
    </row>
    <row r="441" spans="1:42" ht="15" customHeight="1">
      <c r="A441" s="3">
        <v>584</v>
      </c>
      <c r="B441" s="58" t="s">
        <v>1445</v>
      </c>
      <c r="C441" s="53"/>
      <c r="D441" s="3"/>
      <c r="E441" s="3">
        <v>45699</v>
      </c>
      <c r="F441" s="3">
        <f t="shared" si="40"/>
        <v>6</v>
      </c>
      <c r="G441" s="3"/>
      <c r="H441" s="3"/>
      <c r="I441" s="54">
        <v>3</v>
      </c>
      <c r="J441" s="67" t="s">
        <v>59</v>
      </c>
      <c r="K441" s="30" t="s">
        <v>151</v>
      </c>
      <c r="L441" s="30" t="s">
        <v>152</v>
      </c>
      <c r="M441" s="30" t="s">
        <v>59</v>
      </c>
      <c r="N441" s="30"/>
      <c r="O441" s="30" t="s">
        <v>68</v>
      </c>
      <c r="P441" s="30" t="s">
        <v>47</v>
      </c>
      <c r="Q441" s="30" t="s">
        <v>153</v>
      </c>
      <c r="R441" s="30"/>
      <c r="S441" s="10" t="s">
        <v>59</v>
      </c>
      <c r="T441" s="30" t="s">
        <v>64</v>
      </c>
      <c r="U441" s="13">
        <v>45397</v>
      </c>
      <c r="V441" s="13" t="str">
        <f t="shared" ca="1" si="28"/>
        <v>VENCIDA</v>
      </c>
      <c r="W441" s="14" t="s">
        <v>51</v>
      </c>
      <c r="X441" s="13">
        <v>45323</v>
      </c>
      <c r="Y441" s="13">
        <f t="shared" si="41"/>
        <v>45503</v>
      </c>
      <c r="Z441" s="17">
        <v>45576</v>
      </c>
      <c r="AA441" s="18">
        <f t="shared" ca="1" si="42"/>
        <v>81</v>
      </c>
      <c r="AB441" s="13">
        <v>45655</v>
      </c>
      <c r="AC441" s="13"/>
      <c r="AD441" s="30"/>
      <c r="AE441" s="30"/>
      <c r="AF441" s="59">
        <v>45391</v>
      </c>
      <c r="AG441" s="30"/>
      <c r="AH441" s="30"/>
      <c r="AI441" s="30">
        <v>2</v>
      </c>
      <c r="AJ441" s="30">
        <v>2</v>
      </c>
      <c r="AK441" s="30">
        <v>2</v>
      </c>
      <c r="AL441" s="60" t="s">
        <v>1446</v>
      </c>
      <c r="AM441" s="66"/>
      <c r="AN441" s="66"/>
      <c r="AO441" s="57"/>
      <c r="AP441" s="18">
        <f t="shared" ca="1" si="43"/>
        <v>81</v>
      </c>
    </row>
    <row r="442" spans="1:42" ht="15" customHeight="1">
      <c r="A442" s="22">
        <v>585</v>
      </c>
      <c r="B442" s="58" t="s">
        <v>1447</v>
      </c>
      <c r="C442" s="53" t="s">
        <v>1448</v>
      </c>
      <c r="D442" s="3"/>
      <c r="E442" s="3">
        <v>51361</v>
      </c>
      <c r="F442" s="3">
        <f t="shared" si="40"/>
        <v>6</v>
      </c>
      <c r="G442" s="3"/>
      <c r="H442" s="3"/>
      <c r="I442" s="54">
        <v>1</v>
      </c>
      <c r="J442" s="67" t="s">
        <v>59</v>
      </c>
      <c r="K442" s="30" t="s">
        <v>45</v>
      </c>
      <c r="L442" s="30" t="s">
        <v>300</v>
      </c>
      <c r="M442" s="30" t="s">
        <v>59</v>
      </c>
      <c r="N442" s="30"/>
      <c r="O442" s="30" t="s">
        <v>60</v>
      </c>
      <c r="P442" s="3" t="s">
        <v>61</v>
      </c>
      <c r="Q442" s="30" t="s">
        <v>62</v>
      </c>
      <c r="R442" s="30"/>
      <c r="S442" s="10" t="s">
        <v>63</v>
      </c>
      <c r="T442" s="30" t="s">
        <v>64</v>
      </c>
      <c r="U442" s="13">
        <v>45410</v>
      </c>
      <c r="V442" s="13" t="str">
        <f t="shared" ca="1" si="28"/>
        <v>VENCIDA</v>
      </c>
      <c r="W442" s="14" t="s">
        <v>51</v>
      </c>
      <c r="X442" s="13">
        <v>45324</v>
      </c>
      <c r="Y442" s="13">
        <f t="shared" si="41"/>
        <v>45504</v>
      </c>
      <c r="Z442" s="17">
        <v>45565</v>
      </c>
      <c r="AA442" s="18">
        <f t="shared" ca="1" si="42"/>
        <v>82</v>
      </c>
      <c r="AB442" s="13">
        <v>45655</v>
      </c>
      <c r="AC442" s="13"/>
      <c r="AD442" s="30"/>
      <c r="AE442" s="30"/>
      <c r="AF442" s="59">
        <v>45286</v>
      </c>
      <c r="AG442" s="30"/>
      <c r="AH442" s="30"/>
      <c r="AI442" s="30">
        <v>2</v>
      </c>
      <c r="AJ442" s="30">
        <v>2</v>
      </c>
      <c r="AK442" s="30">
        <v>2</v>
      </c>
      <c r="AL442" s="60" t="s">
        <v>1070</v>
      </c>
      <c r="AM442" s="66"/>
      <c r="AN442" s="66"/>
      <c r="AO442" s="57"/>
      <c r="AP442" s="18">
        <f t="shared" ca="1" si="43"/>
        <v>82</v>
      </c>
    </row>
    <row r="443" spans="1:42" ht="15" customHeight="1">
      <c r="A443" s="3">
        <v>586</v>
      </c>
      <c r="B443" s="58" t="s">
        <v>1449</v>
      </c>
      <c r="C443" s="53" t="s">
        <v>1450</v>
      </c>
      <c r="D443" s="3"/>
      <c r="E443" s="3">
        <v>32871</v>
      </c>
      <c r="F443" s="3">
        <f t="shared" si="40"/>
        <v>6</v>
      </c>
      <c r="G443" s="3"/>
      <c r="H443" s="3"/>
      <c r="I443" s="54">
        <v>2</v>
      </c>
      <c r="J443" s="67" t="s">
        <v>59</v>
      </c>
      <c r="K443" s="30" t="s">
        <v>45</v>
      </c>
      <c r="L443" s="30" t="s">
        <v>300</v>
      </c>
      <c r="M443" s="30" t="s">
        <v>59</v>
      </c>
      <c r="N443" s="30"/>
      <c r="O443" s="30" t="s">
        <v>60</v>
      </c>
      <c r="P443" s="3" t="s">
        <v>61</v>
      </c>
      <c r="Q443" s="30" t="s">
        <v>62</v>
      </c>
      <c r="R443" s="30"/>
      <c r="S443" s="30" t="s">
        <v>63</v>
      </c>
      <c r="T443" s="30" t="s">
        <v>64</v>
      </c>
      <c r="U443" s="13">
        <v>45410</v>
      </c>
      <c r="V443" s="13" t="str">
        <f t="shared" ca="1" si="28"/>
        <v>VENCIDA</v>
      </c>
      <c r="W443" s="14" t="s">
        <v>51</v>
      </c>
      <c r="X443" s="13">
        <v>45324</v>
      </c>
      <c r="Y443" s="13">
        <f t="shared" si="41"/>
        <v>45504</v>
      </c>
      <c r="Z443" s="17">
        <v>45565</v>
      </c>
      <c r="AA443" s="18">
        <f t="shared" ca="1" si="42"/>
        <v>82</v>
      </c>
      <c r="AB443" s="13">
        <v>45655</v>
      </c>
      <c r="AC443" s="13"/>
      <c r="AD443" s="68"/>
      <c r="AE443" s="68"/>
      <c r="AF443" s="59">
        <v>45286</v>
      </c>
      <c r="AG443" s="30"/>
      <c r="AH443" s="30"/>
      <c r="AI443" s="30">
        <v>2</v>
      </c>
      <c r="AJ443" s="30">
        <v>2</v>
      </c>
      <c r="AK443" s="30">
        <v>2</v>
      </c>
      <c r="AL443" s="60" t="s">
        <v>1451</v>
      </c>
      <c r="AM443" s="66"/>
      <c r="AN443" s="66"/>
      <c r="AO443" s="66"/>
      <c r="AP443" s="18">
        <f t="shared" ca="1" si="43"/>
        <v>82</v>
      </c>
    </row>
    <row r="444" spans="1:42" ht="15" customHeight="1">
      <c r="A444" s="22">
        <v>587</v>
      </c>
      <c r="B444" s="58" t="s">
        <v>1452</v>
      </c>
      <c r="C444" s="53"/>
      <c r="D444" s="3">
        <v>3</v>
      </c>
      <c r="E444" s="3">
        <v>51274</v>
      </c>
      <c r="F444" s="3">
        <f t="shared" si="40"/>
        <v>6</v>
      </c>
      <c r="G444" s="3"/>
      <c r="H444" s="3"/>
      <c r="I444" s="54">
        <v>1</v>
      </c>
      <c r="J444" s="55" t="s">
        <v>1251</v>
      </c>
      <c r="K444" s="30" t="s">
        <v>103</v>
      </c>
      <c r="L444" s="30" t="s">
        <v>330</v>
      </c>
      <c r="M444" s="30" t="s">
        <v>59</v>
      </c>
      <c r="N444" s="30"/>
      <c r="O444" s="30"/>
      <c r="P444" s="30"/>
      <c r="Q444" s="30"/>
      <c r="R444" s="30"/>
      <c r="S444" s="10"/>
      <c r="T444" s="30" t="s">
        <v>381</v>
      </c>
      <c r="U444" s="15"/>
      <c r="V444" s="13" t="str">
        <f t="shared" ca="1" si="28"/>
        <v>SEM PACTUAÇÃO</v>
      </c>
      <c r="W444" s="35" t="s">
        <v>145</v>
      </c>
      <c r="X444" s="13"/>
      <c r="Y444" s="13"/>
      <c r="Z444" s="17"/>
      <c r="AA444" s="18" t="str">
        <f t="shared" ca="1" si="42"/>
        <v>SEM PACTUAÇÃO</v>
      </c>
      <c r="AB444" s="13">
        <v>45655</v>
      </c>
      <c r="AC444" s="13"/>
      <c r="AD444" s="68"/>
      <c r="AE444" s="68"/>
      <c r="AF444" s="25">
        <v>45286</v>
      </c>
      <c r="AG444" s="30"/>
      <c r="AH444" s="30"/>
      <c r="AI444" s="30">
        <v>2</v>
      </c>
      <c r="AJ444" s="30">
        <v>2</v>
      </c>
      <c r="AK444" s="30">
        <v>2</v>
      </c>
      <c r="AL444" s="60"/>
      <c r="AM444" s="66"/>
      <c r="AN444" s="66"/>
      <c r="AO444" s="66"/>
      <c r="AP444" s="30" t="str">
        <f t="shared" ca="1" si="43"/>
        <v/>
      </c>
    </row>
    <row r="445" spans="1:42" ht="15" customHeight="1">
      <c r="A445" s="22">
        <v>588</v>
      </c>
      <c r="B445" s="58" t="s">
        <v>1453</v>
      </c>
      <c r="C445" s="53" t="s">
        <v>1454</v>
      </c>
      <c r="D445" s="3"/>
      <c r="E445" s="3">
        <v>36478</v>
      </c>
      <c r="F445" s="3">
        <f t="shared" si="40"/>
        <v>12</v>
      </c>
      <c r="G445" s="3">
        <v>157</v>
      </c>
      <c r="H445" s="3" t="s">
        <v>150</v>
      </c>
      <c r="I445" s="54">
        <v>3</v>
      </c>
      <c r="J445" s="67" t="s">
        <v>59</v>
      </c>
      <c r="K445" s="30" t="s">
        <v>45</v>
      </c>
      <c r="L445" s="30" t="s">
        <v>152</v>
      </c>
      <c r="M445" s="30" t="s">
        <v>59</v>
      </c>
      <c r="N445" s="30"/>
      <c r="O445" s="30" t="s">
        <v>68</v>
      </c>
      <c r="P445" s="30" t="s">
        <v>47</v>
      </c>
      <c r="Q445" s="30" t="s">
        <v>153</v>
      </c>
      <c r="R445" s="30"/>
      <c r="S445" s="10" t="s">
        <v>59</v>
      </c>
      <c r="T445" s="30" t="s">
        <v>64</v>
      </c>
      <c r="U445" s="15">
        <v>45397</v>
      </c>
      <c r="V445" s="13" t="str">
        <f t="shared" ca="1" si="28"/>
        <v>VENCIDA</v>
      </c>
      <c r="W445" s="14" t="s">
        <v>51</v>
      </c>
      <c r="X445" s="13">
        <v>45323</v>
      </c>
      <c r="Y445" s="13">
        <f t="shared" ref="Y445:Y464" si="44">X445+180</f>
        <v>45503</v>
      </c>
      <c r="Z445" s="17">
        <v>45576</v>
      </c>
      <c r="AA445" s="18">
        <f t="shared" ca="1" si="42"/>
        <v>81</v>
      </c>
      <c r="AB445" s="13">
        <v>45655</v>
      </c>
      <c r="AC445" s="13"/>
      <c r="AD445" s="62"/>
      <c r="AE445" s="62"/>
      <c r="AF445" s="25">
        <v>45391</v>
      </c>
      <c r="AG445" s="30"/>
      <c r="AH445" s="30"/>
      <c r="AI445" s="30">
        <v>4</v>
      </c>
      <c r="AJ445" s="30">
        <v>4</v>
      </c>
      <c r="AK445" s="30">
        <v>4</v>
      </c>
      <c r="AL445" s="60" t="s">
        <v>1455</v>
      </c>
      <c r="AM445" s="66"/>
      <c r="AN445" s="66"/>
      <c r="AO445" s="66"/>
      <c r="AP445" s="18">
        <f t="shared" ca="1" si="43"/>
        <v>81</v>
      </c>
    </row>
    <row r="446" spans="1:42" ht="15" customHeight="1">
      <c r="A446" s="22">
        <v>1029</v>
      </c>
      <c r="B446" s="58" t="s">
        <v>1456</v>
      </c>
      <c r="C446" s="53" t="s">
        <v>1457</v>
      </c>
      <c r="D446" s="3"/>
      <c r="E446" s="3">
        <v>48510</v>
      </c>
      <c r="F446" s="3">
        <f t="shared" si="40"/>
        <v>15</v>
      </c>
      <c r="G446" s="3"/>
      <c r="H446" s="3"/>
      <c r="I446" s="54">
        <v>2</v>
      </c>
      <c r="J446" s="67" t="s">
        <v>59</v>
      </c>
      <c r="K446" s="30" t="s">
        <v>151</v>
      </c>
      <c r="L446" s="30" t="s">
        <v>152</v>
      </c>
      <c r="M446" s="30" t="s">
        <v>59</v>
      </c>
      <c r="N446" s="30"/>
      <c r="O446" s="30" t="s">
        <v>68</v>
      </c>
      <c r="P446" s="30" t="s">
        <v>47</v>
      </c>
      <c r="Q446" s="30" t="s">
        <v>153</v>
      </c>
      <c r="R446" s="30"/>
      <c r="S446" s="30" t="s">
        <v>59</v>
      </c>
      <c r="T446" s="30" t="s">
        <v>64</v>
      </c>
      <c r="U446" s="15">
        <v>45397</v>
      </c>
      <c r="V446" s="13" t="str">
        <f t="shared" ca="1" si="28"/>
        <v>VENCIDA</v>
      </c>
      <c r="W446" s="14" t="s">
        <v>51</v>
      </c>
      <c r="X446" s="15">
        <v>45323</v>
      </c>
      <c r="Y446" s="12">
        <f t="shared" si="44"/>
        <v>45503</v>
      </c>
      <c r="Z446" s="17">
        <v>45576</v>
      </c>
      <c r="AA446" s="18">
        <f t="shared" ca="1" si="42"/>
        <v>81</v>
      </c>
      <c r="AB446" s="13">
        <v>45655</v>
      </c>
      <c r="AC446" s="13"/>
      <c r="AD446" s="30"/>
      <c r="AE446" s="30"/>
      <c r="AF446" s="59">
        <v>45391</v>
      </c>
      <c r="AG446" s="30"/>
      <c r="AH446" s="30"/>
      <c r="AI446" s="30">
        <v>5</v>
      </c>
      <c r="AJ446" s="30">
        <v>5</v>
      </c>
      <c r="AK446" s="30">
        <v>5</v>
      </c>
      <c r="AL446" s="60" t="s">
        <v>1458</v>
      </c>
      <c r="AM446" s="66"/>
      <c r="AN446" s="66"/>
      <c r="AO446" s="57"/>
      <c r="AP446" s="18">
        <f t="shared" ca="1" si="43"/>
        <v>81</v>
      </c>
    </row>
    <row r="447" spans="1:42" ht="15" customHeight="1">
      <c r="A447" s="22">
        <v>589</v>
      </c>
      <c r="B447" s="58" t="s">
        <v>1459</v>
      </c>
      <c r="C447" s="53" t="s">
        <v>1460</v>
      </c>
      <c r="D447" s="3"/>
      <c r="E447" s="3">
        <v>48006</v>
      </c>
      <c r="F447" s="3">
        <f t="shared" si="40"/>
        <v>9</v>
      </c>
      <c r="G447" s="3"/>
      <c r="H447" s="3"/>
      <c r="I447" s="54">
        <v>1</v>
      </c>
      <c r="J447" s="67" t="s">
        <v>59</v>
      </c>
      <c r="K447" s="30" t="s">
        <v>45</v>
      </c>
      <c r="L447" s="30" t="s">
        <v>130</v>
      </c>
      <c r="M447" s="30" t="s">
        <v>59</v>
      </c>
      <c r="N447" s="30"/>
      <c r="O447" s="30" t="s">
        <v>68</v>
      </c>
      <c r="P447" s="30" t="s">
        <v>47</v>
      </c>
      <c r="Q447" s="30" t="s">
        <v>131</v>
      </c>
      <c r="R447" s="30"/>
      <c r="S447" s="30" t="s">
        <v>63</v>
      </c>
      <c r="T447" s="30" t="s">
        <v>70</v>
      </c>
      <c r="U447" s="15">
        <v>45397</v>
      </c>
      <c r="V447" s="13" t="str">
        <f t="shared" ca="1" si="28"/>
        <v>VENCIDA</v>
      </c>
      <c r="W447" s="14" t="s">
        <v>51</v>
      </c>
      <c r="X447" s="15">
        <v>45345</v>
      </c>
      <c r="Y447" s="12">
        <f t="shared" si="44"/>
        <v>45525</v>
      </c>
      <c r="Z447" s="17">
        <v>45580</v>
      </c>
      <c r="AA447" s="18">
        <f t="shared" ca="1" si="42"/>
        <v>103</v>
      </c>
      <c r="AB447" s="13">
        <v>45655</v>
      </c>
      <c r="AC447" s="13"/>
      <c r="AD447" s="62"/>
      <c r="AE447" s="62"/>
      <c r="AF447" s="59">
        <v>45286</v>
      </c>
      <c r="AG447" s="30"/>
      <c r="AH447" s="30"/>
      <c r="AI447" s="30">
        <v>3</v>
      </c>
      <c r="AJ447" s="30">
        <v>3</v>
      </c>
      <c r="AK447" s="30">
        <v>3</v>
      </c>
      <c r="AL447" s="60" t="s">
        <v>1461</v>
      </c>
      <c r="AM447" s="66"/>
      <c r="AN447" s="57" t="s">
        <v>182</v>
      </c>
      <c r="AO447" s="30"/>
      <c r="AP447" s="18">
        <f t="shared" ca="1" si="43"/>
        <v>103</v>
      </c>
    </row>
    <row r="448" spans="1:42" ht="15" customHeight="1">
      <c r="A448" s="22">
        <v>592</v>
      </c>
      <c r="B448" s="58" t="s">
        <v>1462</v>
      </c>
      <c r="C448" s="123" t="s">
        <v>1463</v>
      </c>
      <c r="D448" s="3"/>
      <c r="E448" s="3">
        <v>51440</v>
      </c>
      <c r="F448" s="3">
        <f t="shared" si="40"/>
        <v>3</v>
      </c>
      <c r="G448" s="3"/>
      <c r="H448" s="3"/>
      <c r="I448" s="54">
        <v>1</v>
      </c>
      <c r="J448" s="67" t="s">
        <v>59</v>
      </c>
      <c r="K448" s="30" t="s">
        <v>45</v>
      </c>
      <c r="L448" s="30" t="s">
        <v>130</v>
      </c>
      <c r="M448" s="30" t="s">
        <v>59</v>
      </c>
      <c r="N448" s="30"/>
      <c r="O448" s="30" t="s">
        <v>68</v>
      </c>
      <c r="P448" s="30" t="s">
        <v>47</v>
      </c>
      <c r="Q448" s="30" t="s">
        <v>131</v>
      </c>
      <c r="R448" s="30"/>
      <c r="S448" s="30" t="s">
        <v>63</v>
      </c>
      <c r="T448" s="30" t="s">
        <v>70</v>
      </c>
      <c r="U448" s="15">
        <v>45397</v>
      </c>
      <c r="V448" s="13" t="str">
        <f t="shared" ca="1" si="28"/>
        <v>VENCIDA</v>
      </c>
      <c r="W448" s="14" t="s">
        <v>51</v>
      </c>
      <c r="X448" s="13">
        <v>45345</v>
      </c>
      <c r="Y448" s="13">
        <f t="shared" si="44"/>
        <v>45525</v>
      </c>
      <c r="Z448" s="17">
        <v>45580</v>
      </c>
      <c r="AA448" s="18">
        <f t="shared" ca="1" si="42"/>
        <v>103</v>
      </c>
      <c r="AB448" s="13">
        <v>45655</v>
      </c>
      <c r="AC448" s="72"/>
      <c r="AD448" s="62"/>
      <c r="AE448" s="62"/>
      <c r="AF448" s="59">
        <v>45286</v>
      </c>
      <c r="AG448" s="30"/>
      <c r="AH448" s="30"/>
      <c r="AI448" s="30">
        <v>1</v>
      </c>
      <c r="AJ448" s="30">
        <v>1</v>
      </c>
      <c r="AK448" s="30">
        <v>1</v>
      </c>
      <c r="AL448" s="60" t="s">
        <v>1464</v>
      </c>
      <c r="AM448" s="66"/>
      <c r="AN448" s="66"/>
      <c r="AO448" s="75"/>
      <c r="AP448" s="18">
        <f t="shared" ca="1" si="43"/>
        <v>103</v>
      </c>
    </row>
    <row r="449" spans="1:42" ht="15" customHeight="1">
      <c r="A449" s="22">
        <v>38</v>
      </c>
      <c r="B449" s="58" t="s">
        <v>1465</v>
      </c>
      <c r="C449" s="53"/>
      <c r="D449" s="3">
        <v>3</v>
      </c>
      <c r="E449" s="3">
        <v>32603</v>
      </c>
      <c r="F449" s="3">
        <f t="shared" si="40"/>
        <v>10</v>
      </c>
      <c r="G449" s="3"/>
      <c r="H449" s="3"/>
      <c r="I449" s="54">
        <v>2</v>
      </c>
      <c r="J449" s="55" t="s">
        <v>78</v>
      </c>
      <c r="K449" s="30" t="s">
        <v>79</v>
      </c>
      <c r="L449" s="30" t="s">
        <v>80</v>
      </c>
      <c r="M449" s="30" t="s">
        <v>81</v>
      </c>
      <c r="N449" s="30" t="s">
        <v>81</v>
      </c>
      <c r="O449" s="30" t="s">
        <v>68</v>
      </c>
      <c r="P449" s="30" t="s">
        <v>47</v>
      </c>
      <c r="Q449" s="30" t="s">
        <v>1466</v>
      </c>
      <c r="R449" s="30"/>
      <c r="S449" s="30" t="s">
        <v>59</v>
      </c>
      <c r="T449" s="10" t="s">
        <v>84</v>
      </c>
      <c r="U449" s="12"/>
      <c r="V449" s="13" t="str">
        <f t="shared" ca="1" si="28"/>
        <v>CONCLUÍDO</v>
      </c>
      <c r="W449" s="32" t="s">
        <v>106</v>
      </c>
      <c r="X449" s="13">
        <v>44974</v>
      </c>
      <c r="Y449" s="13">
        <f t="shared" si="44"/>
        <v>45154</v>
      </c>
      <c r="Z449" s="17">
        <v>45594</v>
      </c>
      <c r="AA449" s="18" t="str">
        <f t="shared" ca="1" si="42"/>
        <v>CONCLUÍDO</v>
      </c>
      <c r="AB449" s="13">
        <v>45664</v>
      </c>
      <c r="AC449" s="13">
        <v>45594</v>
      </c>
      <c r="AD449" s="30" t="s">
        <v>1467</v>
      </c>
      <c r="AE449" s="30">
        <v>15</v>
      </c>
      <c r="AF449" s="59">
        <v>45314</v>
      </c>
      <c r="AG449" s="30">
        <v>4</v>
      </c>
      <c r="AH449" s="30">
        <v>6</v>
      </c>
      <c r="AI449" s="30"/>
      <c r="AJ449" s="30"/>
      <c r="AK449" s="30"/>
      <c r="AL449" s="56" t="s">
        <v>1468</v>
      </c>
      <c r="AM449" s="57"/>
      <c r="AN449" s="57" t="s">
        <v>1469</v>
      </c>
      <c r="AO449" s="30"/>
      <c r="AP449" s="30" t="str">
        <f t="shared" ca="1" si="43"/>
        <v/>
      </c>
    </row>
    <row r="450" spans="1:42" ht="15" customHeight="1">
      <c r="A450" s="22">
        <v>1554</v>
      </c>
      <c r="B450" s="58" t="s">
        <v>1470</v>
      </c>
      <c r="C450" s="53" t="s">
        <v>1471</v>
      </c>
      <c r="D450" s="63">
        <v>3</v>
      </c>
      <c r="E450" s="3">
        <v>50871</v>
      </c>
      <c r="F450" s="3">
        <f t="shared" si="40"/>
        <v>30</v>
      </c>
      <c r="G450" s="3"/>
      <c r="H450" s="3"/>
      <c r="I450" s="54">
        <v>3</v>
      </c>
      <c r="J450" s="64" t="s">
        <v>44</v>
      </c>
      <c r="K450" s="30" t="s">
        <v>45</v>
      </c>
      <c r="L450" s="30" t="s">
        <v>46</v>
      </c>
      <c r="M450" s="30" t="s">
        <v>44</v>
      </c>
      <c r="N450" s="30"/>
      <c r="O450" s="30"/>
      <c r="P450" s="30" t="s">
        <v>47</v>
      </c>
      <c r="Q450" s="30" t="s">
        <v>48</v>
      </c>
      <c r="R450" s="30"/>
      <c r="S450" s="30"/>
      <c r="T450" s="30" t="s">
        <v>49</v>
      </c>
      <c r="U450" s="13">
        <v>45400</v>
      </c>
      <c r="V450" s="13" t="str">
        <f t="shared" ca="1" si="28"/>
        <v>VENCIDA</v>
      </c>
      <c r="W450" s="14" t="s">
        <v>51</v>
      </c>
      <c r="X450" s="13">
        <v>45365</v>
      </c>
      <c r="Y450" s="65">
        <f t="shared" si="44"/>
        <v>45545</v>
      </c>
      <c r="Z450" s="17">
        <v>45590</v>
      </c>
      <c r="AA450" s="18">
        <f t="shared" ca="1" si="42"/>
        <v>123</v>
      </c>
      <c r="AB450" s="13">
        <v>45655</v>
      </c>
      <c r="AC450" s="13"/>
      <c r="AD450" s="30"/>
      <c r="AE450" s="30"/>
      <c r="AF450" s="30"/>
      <c r="AG450" s="30"/>
      <c r="AH450" s="30"/>
      <c r="AI450" s="30">
        <v>10</v>
      </c>
      <c r="AJ450" s="30">
        <v>10</v>
      </c>
      <c r="AK450" s="30">
        <v>10</v>
      </c>
      <c r="AL450" s="60"/>
      <c r="AM450" s="66"/>
      <c r="AN450" s="66"/>
      <c r="AO450" s="57"/>
      <c r="AP450" s="18">
        <f t="shared" ca="1" si="43"/>
        <v>123</v>
      </c>
    </row>
    <row r="451" spans="1:42" ht="15" customHeight="1">
      <c r="A451" s="22">
        <v>173</v>
      </c>
      <c r="B451" s="58" t="s">
        <v>1472</v>
      </c>
      <c r="C451" s="53"/>
      <c r="D451" s="3"/>
      <c r="E451" s="3">
        <v>38450</v>
      </c>
      <c r="F451" s="3">
        <f t="shared" si="40"/>
        <v>4</v>
      </c>
      <c r="G451" s="3"/>
      <c r="H451" s="3"/>
      <c r="I451" s="88">
        <v>44927</v>
      </c>
      <c r="J451" s="55" t="s">
        <v>78</v>
      </c>
      <c r="K451" s="30" t="s">
        <v>79</v>
      </c>
      <c r="L451" s="30" t="s">
        <v>113</v>
      </c>
      <c r="M451" s="30" t="s">
        <v>81</v>
      </c>
      <c r="N451" s="30"/>
      <c r="O451" s="30"/>
      <c r="P451" s="30" t="s">
        <v>47</v>
      </c>
      <c r="Q451" s="30"/>
      <c r="R451" s="30" t="s">
        <v>121</v>
      </c>
      <c r="S451" s="30"/>
      <c r="T451" s="30" t="s">
        <v>144</v>
      </c>
      <c r="U451" s="15">
        <v>45408</v>
      </c>
      <c r="V451" s="13" t="str">
        <f t="shared" ca="1" si="28"/>
        <v>VENCIDA</v>
      </c>
      <c r="W451" s="35" t="s">
        <v>145</v>
      </c>
      <c r="X451" s="13">
        <v>45380</v>
      </c>
      <c r="Y451" s="13">
        <f t="shared" si="44"/>
        <v>45560</v>
      </c>
      <c r="Z451" s="17">
        <v>45606</v>
      </c>
      <c r="AA451" s="18">
        <f t="shared" ca="1" si="42"/>
        <v>138</v>
      </c>
      <c r="AB451" s="13">
        <v>45655</v>
      </c>
      <c r="AC451" s="13"/>
      <c r="AD451" s="30"/>
      <c r="AE451" s="30"/>
      <c r="AF451" s="59">
        <v>45314</v>
      </c>
      <c r="AG451" s="3">
        <v>0</v>
      </c>
      <c r="AH451" s="3">
        <v>1</v>
      </c>
      <c r="AI451" s="30">
        <v>1</v>
      </c>
      <c r="AJ451" s="30">
        <v>1</v>
      </c>
      <c r="AK451" s="30">
        <v>1</v>
      </c>
      <c r="AL451" s="56" t="s">
        <v>1473</v>
      </c>
      <c r="AM451" s="57"/>
      <c r="AN451" s="57" t="s">
        <v>1474</v>
      </c>
      <c r="AO451" s="57" t="s">
        <v>118</v>
      </c>
      <c r="AP451" s="18">
        <f t="shared" ca="1" si="43"/>
        <v>138</v>
      </c>
    </row>
    <row r="452" spans="1:42" ht="15" customHeight="1">
      <c r="A452" s="22">
        <v>85</v>
      </c>
      <c r="B452" s="58" t="s">
        <v>1475</v>
      </c>
      <c r="C452" s="53" t="s">
        <v>1476</v>
      </c>
      <c r="D452" s="3"/>
      <c r="E452" s="3">
        <v>47383</v>
      </c>
      <c r="F452" s="3">
        <f t="shared" si="40"/>
        <v>66</v>
      </c>
      <c r="G452" s="3">
        <v>8</v>
      </c>
      <c r="H452" s="3" t="s">
        <v>156</v>
      </c>
      <c r="I452" s="54">
        <v>3</v>
      </c>
      <c r="J452" s="55" t="s">
        <v>78</v>
      </c>
      <c r="K452" s="30" t="s">
        <v>196</v>
      </c>
      <c r="L452" s="30" t="s">
        <v>529</v>
      </c>
      <c r="M452" s="30" t="s">
        <v>81</v>
      </c>
      <c r="N452" s="30"/>
      <c r="O452" s="30"/>
      <c r="P452" s="30" t="s">
        <v>47</v>
      </c>
      <c r="Q452" s="30"/>
      <c r="R452" s="30" t="s">
        <v>166</v>
      </c>
      <c r="S452" s="10"/>
      <c r="T452" s="30" t="s">
        <v>144</v>
      </c>
      <c r="U452" s="15">
        <v>45408</v>
      </c>
      <c r="V452" s="13" t="str">
        <f t="shared" ca="1" si="28"/>
        <v>VENCIDA</v>
      </c>
      <c r="W452" s="35" t="s">
        <v>145</v>
      </c>
      <c r="X452" s="13">
        <v>45380</v>
      </c>
      <c r="Y452" s="13">
        <f t="shared" si="44"/>
        <v>45560</v>
      </c>
      <c r="Z452" s="17">
        <v>45606</v>
      </c>
      <c r="AA452" s="18">
        <f t="shared" ca="1" si="42"/>
        <v>138</v>
      </c>
      <c r="AB452" s="13">
        <v>45655</v>
      </c>
      <c r="AC452" s="13"/>
      <c r="AD452" s="30"/>
      <c r="AE452" s="30"/>
      <c r="AF452" s="25">
        <v>45314</v>
      </c>
      <c r="AG452" s="30">
        <v>3</v>
      </c>
      <c r="AH452" s="30">
        <v>58</v>
      </c>
      <c r="AI452" s="30">
        <v>1</v>
      </c>
      <c r="AJ452" s="30">
        <v>1</v>
      </c>
      <c r="AK452" s="30">
        <v>3</v>
      </c>
      <c r="AL452" s="56" t="s">
        <v>1477</v>
      </c>
      <c r="AM452" s="57"/>
      <c r="AN452" s="84" t="s">
        <v>1478</v>
      </c>
      <c r="AO452" s="66"/>
      <c r="AP452" s="18">
        <f t="shared" ca="1" si="43"/>
        <v>138</v>
      </c>
    </row>
    <row r="453" spans="1:42" ht="15" customHeight="1">
      <c r="A453" s="3">
        <v>595</v>
      </c>
      <c r="B453" s="58" t="s">
        <v>1479</v>
      </c>
      <c r="C453" s="53" t="s">
        <v>1480</v>
      </c>
      <c r="D453" s="3"/>
      <c r="E453" s="3">
        <v>47441</v>
      </c>
      <c r="F453" s="3">
        <f t="shared" si="40"/>
        <v>6</v>
      </c>
      <c r="G453" s="3"/>
      <c r="H453" s="3"/>
      <c r="I453" s="54">
        <v>3</v>
      </c>
      <c r="J453" s="67" t="s">
        <v>59</v>
      </c>
      <c r="K453" s="30" t="s">
        <v>45</v>
      </c>
      <c r="L453" s="30" t="s">
        <v>152</v>
      </c>
      <c r="M453" s="30" t="s">
        <v>59</v>
      </c>
      <c r="N453" s="30"/>
      <c r="O453" s="30" t="s">
        <v>68</v>
      </c>
      <c r="P453" s="30" t="s">
        <v>47</v>
      </c>
      <c r="Q453" s="30" t="s">
        <v>153</v>
      </c>
      <c r="R453" s="30"/>
      <c r="S453" s="10" t="s">
        <v>59</v>
      </c>
      <c r="T453" s="30" t="s">
        <v>64</v>
      </c>
      <c r="U453" s="15">
        <v>45397</v>
      </c>
      <c r="V453" s="13" t="str">
        <f t="shared" ca="1" si="28"/>
        <v>VENCIDA</v>
      </c>
      <c r="W453" s="14" t="s">
        <v>51</v>
      </c>
      <c r="X453" s="13">
        <v>45323</v>
      </c>
      <c r="Y453" s="13">
        <f t="shared" si="44"/>
        <v>45503</v>
      </c>
      <c r="Z453" s="17">
        <v>45576</v>
      </c>
      <c r="AA453" s="18">
        <f t="shared" ca="1" si="42"/>
        <v>81</v>
      </c>
      <c r="AB453" s="13">
        <v>45655</v>
      </c>
      <c r="AC453" s="13"/>
      <c r="AD453" s="62"/>
      <c r="AE453" s="62"/>
      <c r="AF453" s="25">
        <v>45391</v>
      </c>
      <c r="AG453" s="30"/>
      <c r="AH453" s="30"/>
      <c r="AI453" s="30">
        <v>2</v>
      </c>
      <c r="AJ453" s="30">
        <v>2</v>
      </c>
      <c r="AK453" s="30">
        <v>2</v>
      </c>
      <c r="AL453" s="60" t="s">
        <v>1076</v>
      </c>
      <c r="AM453" s="66"/>
      <c r="AN453" s="66"/>
      <c r="AO453" s="66"/>
      <c r="AP453" s="18">
        <f t="shared" ca="1" si="43"/>
        <v>81</v>
      </c>
    </row>
    <row r="454" spans="1:42" ht="15" customHeight="1">
      <c r="A454" s="3">
        <v>1034</v>
      </c>
      <c r="B454" s="58" t="s">
        <v>1481</v>
      </c>
      <c r="C454" s="53" t="s">
        <v>1482</v>
      </c>
      <c r="D454" s="3"/>
      <c r="E454" s="3">
        <v>25998</v>
      </c>
      <c r="F454" s="3">
        <f t="shared" si="40"/>
        <v>12</v>
      </c>
      <c r="G454" s="3"/>
      <c r="H454" s="3"/>
      <c r="I454" s="54">
        <v>3</v>
      </c>
      <c r="J454" s="67" t="s">
        <v>59</v>
      </c>
      <c r="K454" s="30" t="s">
        <v>151</v>
      </c>
      <c r="L454" s="30" t="s">
        <v>152</v>
      </c>
      <c r="M454" s="30" t="s">
        <v>59</v>
      </c>
      <c r="N454" s="30"/>
      <c r="O454" s="30" t="s">
        <v>68</v>
      </c>
      <c r="P454" s="30" t="s">
        <v>47</v>
      </c>
      <c r="Q454" s="30" t="s">
        <v>153</v>
      </c>
      <c r="R454" s="30"/>
      <c r="S454" s="10" t="s">
        <v>59</v>
      </c>
      <c r="T454" s="30" t="s">
        <v>64</v>
      </c>
      <c r="U454" s="15">
        <v>45397</v>
      </c>
      <c r="V454" s="13" t="str">
        <f t="shared" ca="1" si="28"/>
        <v>VENCIDA</v>
      </c>
      <c r="W454" s="14" t="s">
        <v>51</v>
      </c>
      <c r="X454" s="13">
        <v>45323</v>
      </c>
      <c r="Y454" s="13">
        <f t="shared" si="44"/>
        <v>45503</v>
      </c>
      <c r="Z454" s="17">
        <v>45576</v>
      </c>
      <c r="AA454" s="18">
        <f t="shared" ca="1" si="42"/>
        <v>81</v>
      </c>
      <c r="AB454" s="13">
        <v>45655</v>
      </c>
      <c r="AC454" s="13"/>
      <c r="AD454" s="62"/>
      <c r="AE454" s="62"/>
      <c r="AF454" s="25">
        <v>45391</v>
      </c>
      <c r="AG454" s="30"/>
      <c r="AH454" s="30"/>
      <c r="AI454" s="30">
        <v>4</v>
      </c>
      <c r="AJ454" s="30">
        <v>4</v>
      </c>
      <c r="AK454" s="30">
        <v>4</v>
      </c>
      <c r="AL454" s="60" t="s">
        <v>419</v>
      </c>
      <c r="AM454" s="66"/>
      <c r="AN454" s="66"/>
      <c r="AO454" s="66"/>
      <c r="AP454" s="18">
        <f t="shared" ca="1" si="43"/>
        <v>81</v>
      </c>
    </row>
    <row r="455" spans="1:42" ht="15" customHeight="1">
      <c r="A455" s="22">
        <v>596</v>
      </c>
      <c r="B455" s="58" t="s">
        <v>1483</v>
      </c>
      <c r="C455" s="53" t="s">
        <v>1484</v>
      </c>
      <c r="D455" s="3"/>
      <c r="E455" s="3">
        <v>386</v>
      </c>
      <c r="F455" s="3">
        <f t="shared" si="40"/>
        <v>6</v>
      </c>
      <c r="G455" s="3"/>
      <c r="H455" s="3"/>
      <c r="I455" s="54">
        <v>3</v>
      </c>
      <c r="J455" s="67" t="s">
        <v>59</v>
      </c>
      <c r="K455" s="30" t="s">
        <v>151</v>
      </c>
      <c r="L455" s="30" t="s">
        <v>152</v>
      </c>
      <c r="M455" s="30" t="s">
        <v>59</v>
      </c>
      <c r="N455" s="30"/>
      <c r="O455" s="30" t="s">
        <v>68</v>
      </c>
      <c r="P455" s="30" t="s">
        <v>47</v>
      </c>
      <c r="Q455" s="30" t="s">
        <v>153</v>
      </c>
      <c r="R455" s="30"/>
      <c r="S455" s="10" t="s">
        <v>59</v>
      </c>
      <c r="T455" s="30" t="s">
        <v>64</v>
      </c>
      <c r="U455" s="15">
        <v>45397</v>
      </c>
      <c r="V455" s="13" t="str">
        <f t="shared" ca="1" si="28"/>
        <v>VENCIDA</v>
      </c>
      <c r="W455" s="14" t="s">
        <v>51</v>
      </c>
      <c r="X455" s="13">
        <v>45323</v>
      </c>
      <c r="Y455" s="13">
        <f t="shared" si="44"/>
        <v>45503</v>
      </c>
      <c r="Z455" s="17">
        <v>45576</v>
      </c>
      <c r="AA455" s="18">
        <f t="shared" ca="1" si="42"/>
        <v>81</v>
      </c>
      <c r="AB455" s="13">
        <v>45655</v>
      </c>
      <c r="AC455" s="13"/>
      <c r="AD455" s="30"/>
      <c r="AE455" s="30"/>
      <c r="AF455" s="25">
        <v>45391</v>
      </c>
      <c r="AG455" s="30"/>
      <c r="AH455" s="30"/>
      <c r="AI455" s="30">
        <v>2</v>
      </c>
      <c r="AJ455" s="30">
        <v>2</v>
      </c>
      <c r="AK455" s="30">
        <v>2</v>
      </c>
      <c r="AL455" s="60" t="s">
        <v>1366</v>
      </c>
      <c r="AM455" s="66"/>
      <c r="AN455" s="66"/>
      <c r="AO455" s="66"/>
      <c r="AP455" s="18">
        <f t="shared" ca="1" si="43"/>
        <v>81</v>
      </c>
    </row>
    <row r="456" spans="1:42" ht="15" customHeight="1">
      <c r="A456" s="22">
        <v>597</v>
      </c>
      <c r="B456" s="58" t="s">
        <v>1485</v>
      </c>
      <c r="C456" s="53" t="s">
        <v>1486</v>
      </c>
      <c r="D456" s="3"/>
      <c r="E456" s="3">
        <v>381</v>
      </c>
      <c r="F456" s="3">
        <f t="shared" si="40"/>
        <v>6</v>
      </c>
      <c r="G456" s="3"/>
      <c r="H456" s="3"/>
      <c r="I456" s="54">
        <v>3</v>
      </c>
      <c r="J456" s="67" t="s">
        <v>59</v>
      </c>
      <c r="K456" s="30" t="s">
        <v>151</v>
      </c>
      <c r="L456" s="30" t="s">
        <v>152</v>
      </c>
      <c r="M456" s="30" t="s">
        <v>59</v>
      </c>
      <c r="N456" s="30"/>
      <c r="O456" s="30" t="s">
        <v>68</v>
      </c>
      <c r="P456" s="30" t="s">
        <v>47</v>
      </c>
      <c r="Q456" s="30" t="s">
        <v>153</v>
      </c>
      <c r="R456" s="30"/>
      <c r="S456" s="10" t="s">
        <v>59</v>
      </c>
      <c r="T456" s="30" t="s">
        <v>64</v>
      </c>
      <c r="U456" s="15">
        <v>45397</v>
      </c>
      <c r="V456" s="13" t="str">
        <f t="shared" ca="1" si="28"/>
        <v>VENCIDA</v>
      </c>
      <c r="W456" s="14" t="s">
        <v>51</v>
      </c>
      <c r="X456" s="13">
        <v>45323</v>
      </c>
      <c r="Y456" s="13">
        <f t="shared" si="44"/>
        <v>45503</v>
      </c>
      <c r="Z456" s="17">
        <v>45576</v>
      </c>
      <c r="AA456" s="18">
        <f t="shared" ca="1" si="42"/>
        <v>81</v>
      </c>
      <c r="AB456" s="13">
        <v>45655</v>
      </c>
      <c r="AC456" s="13"/>
      <c r="AD456" s="62"/>
      <c r="AE456" s="62"/>
      <c r="AF456" s="25">
        <v>45391</v>
      </c>
      <c r="AG456" s="30"/>
      <c r="AH456" s="30"/>
      <c r="AI456" s="30">
        <v>2</v>
      </c>
      <c r="AJ456" s="30">
        <v>2</v>
      </c>
      <c r="AK456" s="30">
        <v>2</v>
      </c>
      <c r="AL456" s="60" t="s">
        <v>1487</v>
      </c>
      <c r="AM456" s="66"/>
      <c r="AN456" s="66"/>
      <c r="AO456" s="66"/>
      <c r="AP456" s="18">
        <f t="shared" ca="1" si="43"/>
        <v>81</v>
      </c>
    </row>
    <row r="457" spans="1:42" ht="15" customHeight="1">
      <c r="A457" s="22">
        <v>598</v>
      </c>
      <c r="B457" s="58" t="s">
        <v>1488</v>
      </c>
      <c r="C457" s="53" t="s">
        <v>1489</v>
      </c>
      <c r="D457" s="3"/>
      <c r="E457" s="3">
        <v>20244</v>
      </c>
      <c r="F457" s="3">
        <f t="shared" si="40"/>
        <v>5</v>
      </c>
      <c r="G457" s="3"/>
      <c r="H457" s="3"/>
      <c r="I457" s="54">
        <v>3</v>
      </c>
      <c r="J457" s="67" t="s">
        <v>59</v>
      </c>
      <c r="K457" s="30" t="s">
        <v>151</v>
      </c>
      <c r="L457" s="30" t="s">
        <v>152</v>
      </c>
      <c r="M457" s="30" t="s">
        <v>59</v>
      </c>
      <c r="N457" s="30"/>
      <c r="O457" s="30" t="s">
        <v>68</v>
      </c>
      <c r="P457" s="30" t="s">
        <v>47</v>
      </c>
      <c r="Q457" s="30" t="s">
        <v>153</v>
      </c>
      <c r="R457" s="30"/>
      <c r="S457" s="30" t="s">
        <v>59</v>
      </c>
      <c r="T457" s="30" t="s">
        <v>64</v>
      </c>
      <c r="U457" s="15">
        <v>45397</v>
      </c>
      <c r="V457" s="13" t="str">
        <f t="shared" ca="1" si="28"/>
        <v>VENCIDA</v>
      </c>
      <c r="W457" s="14" t="s">
        <v>51</v>
      </c>
      <c r="X457" s="13">
        <v>45323</v>
      </c>
      <c r="Y457" s="13">
        <f t="shared" si="44"/>
        <v>45503</v>
      </c>
      <c r="Z457" s="17">
        <v>45576</v>
      </c>
      <c r="AA457" s="18">
        <f t="shared" ca="1" si="42"/>
        <v>81</v>
      </c>
      <c r="AB457" s="13">
        <v>45655</v>
      </c>
      <c r="AC457" s="13"/>
      <c r="AD457" s="62"/>
      <c r="AE457" s="62"/>
      <c r="AF457" s="59">
        <v>45391</v>
      </c>
      <c r="AG457" s="30"/>
      <c r="AH457" s="30"/>
      <c r="AI457" s="30">
        <v>1</v>
      </c>
      <c r="AJ457" s="30">
        <v>2</v>
      </c>
      <c r="AK457" s="30">
        <v>2</v>
      </c>
      <c r="AL457" s="60" t="s">
        <v>710</v>
      </c>
      <c r="AM457" s="66"/>
      <c r="AN457" s="66"/>
      <c r="AO457" s="30"/>
      <c r="AP457" s="18">
        <f t="shared" ca="1" si="43"/>
        <v>81</v>
      </c>
    </row>
    <row r="458" spans="1:42" ht="15" customHeight="1">
      <c r="A458" s="3">
        <v>599</v>
      </c>
      <c r="B458" s="58" t="s">
        <v>1490</v>
      </c>
      <c r="C458" s="53" t="s">
        <v>1491</v>
      </c>
      <c r="D458" s="3"/>
      <c r="E458" s="3">
        <v>41324</v>
      </c>
      <c r="F458" s="3">
        <f t="shared" si="40"/>
        <v>15</v>
      </c>
      <c r="G458" s="3"/>
      <c r="H458" s="3"/>
      <c r="I458" s="54">
        <v>1</v>
      </c>
      <c r="J458" s="67" t="s">
        <v>59</v>
      </c>
      <c r="K458" s="30" t="s">
        <v>45</v>
      </c>
      <c r="L458" s="30" t="s">
        <v>300</v>
      </c>
      <c r="M458" s="30" t="s">
        <v>59</v>
      </c>
      <c r="N458" s="30"/>
      <c r="O458" s="30" t="s">
        <v>60</v>
      </c>
      <c r="P458" s="3" t="s">
        <v>61</v>
      </c>
      <c r="Q458" s="3" t="s">
        <v>467</v>
      </c>
      <c r="R458" s="30"/>
      <c r="S458" s="10" t="s">
        <v>59</v>
      </c>
      <c r="T458" s="30" t="s">
        <v>70</v>
      </c>
      <c r="U458" s="15">
        <v>45397</v>
      </c>
      <c r="V458" s="13" t="str">
        <f t="shared" ca="1" si="28"/>
        <v>VENCIDA</v>
      </c>
      <c r="W458" s="14" t="s">
        <v>51</v>
      </c>
      <c r="X458" s="13">
        <v>45229</v>
      </c>
      <c r="Y458" s="13">
        <f t="shared" si="44"/>
        <v>45409</v>
      </c>
      <c r="Z458" s="17">
        <v>38247</v>
      </c>
      <c r="AA458" s="18">
        <f t="shared" ca="1" si="42"/>
        <v>-13</v>
      </c>
      <c r="AB458" s="13">
        <v>45655</v>
      </c>
      <c r="AC458" s="13"/>
      <c r="AD458" s="30"/>
      <c r="AE458" s="62"/>
      <c r="AF458" s="25">
        <v>45286</v>
      </c>
      <c r="AG458" s="30"/>
      <c r="AH458" s="30"/>
      <c r="AI458" s="30">
        <v>5</v>
      </c>
      <c r="AJ458" s="30">
        <v>5</v>
      </c>
      <c r="AK458" s="30">
        <v>5</v>
      </c>
      <c r="AL458" s="60" t="s">
        <v>1492</v>
      </c>
      <c r="AM458" s="66"/>
      <c r="AN458" s="66"/>
      <c r="AO458" s="66"/>
      <c r="AP458" s="18">
        <f t="shared" ca="1" si="43"/>
        <v>-13</v>
      </c>
    </row>
    <row r="459" spans="1:42" ht="15" customHeight="1">
      <c r="A459" s="22">
        <v>603</v>
      </c>
      <c r="B459" s="58" t="s">
        <v>1493</v>
      </c>
      <c r="C459" s="53" t="s">
        <v>1494</v>
      </c>
      <c r="D459" s="3"/>
      <c r="E459" s="3">
        <v>39053</v>
      </c>
      <c r="F459" s="3">
        <f t="shared" si="40"/>
        <v>6</v>
      </c>
      <c r="G459" s="3"/>
      <c r="H459" s="3"/>
      <c r="I459" s="54">
        <v>2</v>
      </c>
      <c r="J459" s="67" t="s">
        <v>59</v>
      </c>
      <c r="K459" s="30" t="s">
        <v>151</v>
      </c>
      <c r="L459" s="30" t="s">
        <v>152</v>
      </c>
      <c r="M459" s="30" t="s">
        <v>59</v>
      </c>
      <c r="N459" s="30"/>
      <c r="O459" s="30" t="s">
        <v>68</v>
      </c>
      <c r="P459" s="30" t="s">
        <v>47</v>
      </c>
      <c r="Q459" s="30" t="s">
        <v>153</v>
      </c>
      <c r="R459" s="30"/>
      <c r="S459" s="10" t="s">
        <v>59</v>
      </c>
      <c r="T459" s="30" t="s">
        <v>64</v>
      </c>
      <c r="U459" s="15">
        <v>45397</v>
      </c>
      <c r="V459" s="13" t="str">
        <f t="shared" ca="1" si="28"/>
        <v>VENCIDA</v>
      </c>
      <c r="W459" s="14" t="s">
        <v>51</v>
      </c>
      <c r="X459" s="13">
        <v>45323</v>
      </c>
      <c r="Y459" s="13">
        <f t="shared" si="44"/>
        <v>45503</v>
      </c>
      <c r="Z459" s="17">
        <v>45576</v>
      </c>
      <c r="AA459" s="18">
        <f t="shared" ca="1" si="42"/>
        <v>81</v>
      </c>
      <c r="AB459" s="13">
        <v>45655</v>
      </c>
      <c r="AC459" s="13"/>
      <c r="AD459" s="62"/>
      <c r="AE459" s="62"/>
      <c r="AF459" s="59">
        <v>45391</v>
      </c>
      <c r="AG459" s="30"/>
      <c r="AH459" s="30"/>
      <c r="AI459" s="30">
        <v>2</v>
      </c>
      <c r="AJ459" s="30">
        <v>2</v>
      </c>
      <c r="AK459" s="30">
        <v>2</v>
      </c>
      <c r="AL459" s="60" t="s">
        <v>1495</v>
      </c>
      <c r="AM459" s="66"/>
      <c r="AN459" s="66"/>
      <c r="AO459" s="66"/>
      <c r="AP459" s="18">
        <f t="shared" ca="1" si="43"/>
        <v>81</v>
      </c>
    </row>
    <row r="460" spans="1:42" ht="15" customHeight="1">
      <c r="A460" s="22">
        <v>604</v>
      </c>
      <c r="B460" s="58" t="s">
        <v>1496</v>
      </c>
      <c r="C460" s="53" t="s">
        <v>1497</v>
      </c>
      <c r="D460" s="3"/>
      <c r="E460" s="3">
        <v>17230</v>
      </c>
      <c r="F460" s="3">
        <f t="shared" si="40"/>
        <v>34</v>
      </c>
      <c r="G460" s="3">
        <v>1</v>
      </c>
      <c r="H460" s="3"/>
      <c r="I460" s="54">
        <v>1</v>
      </c>
      <c r="J460" s="67" t="s">
        <v>59</v>
      </c>
      <c r="K460" s="30" t="s">
        <v>45</v>
      </c>
      <c r="L460" s="30" t="s">
        <v>300</v>
      </c>
      <c r="M460" s="30" t="s">
        <v>59</v>
      </c>
      <c r="N460" s="30"/>
      <c r="O460" s="30" t="s">
        <v>60</v>
      </c>
      <c r="P460" s="3" t="s">
        <v>61</v>
      </c>
      <c r="Q460" s="30" t="s">
        <v>62</v>
      </c>
      <c r="R460" s="30"/>
      <c r="S460" s="30" t="s">
        <v>63</v>
      </c>
      <c r="T460" s="10" t="s">
        <v>64</v>
      </c>
      <c r="U460" s="15">
        <v>45410</v>
      </c>
      <c r="V460" s="13" t="str">
        <f t="shared" ca="1" si="28"/>
        <v>VENCIDA</v>
      </c>
      <c r="W460" s="14" t="s">
        <v>51</v>
      </c>
      <c r="X460" s="13">
        <v>45324</v>
      </c>
      <c r="Y460" s="13">
        <f t="shared" si="44"/>
        <v>45504</v>
      </c>
      <c r="Z460" s="17">
        <v>45565</v>
      </c>
      <c r="AA460" s="18">
        <f t="shared" ca="1" si="42"/>
        <v>82</v>
      </c>
      <c r="AB460" s="13">
        <v>45655</v>
      </c>
      <c r="AC460" s="13">
        <v>45492</v>
      </c>
      <c r="AD460" s="30" t="s">
        <v>852</v>
      </c>
      <c r="AE460" s="30">
        <v>65</v>
      </c>
      <c r="AF460" s="59">
        <v>45362</v>
      </c>
      <c r="AG460" s="30"/>
      <c r="AH460" s="30"/>
      <c r="AI460" s="30">
        <v>14</v>
      </c>
      <c r="AJ460" s="30">
        <v>9</v>
      </c>
      <c r="AK460" s="30">
        <v>11</v>
      </c>
      <c r="AL460" s="60" t="s">
        <v>1498</v>
      </c>
      <c r="AM460" s="66"/>
      <c r="AN460" s="66"/>
      <c r="AO460" s="66"/>
      <c r="AP460" s="18">
        <f t="shared" ca="1" si="43"/>
        <v>82</v>
      </c>
    </row>
    <row r="461" spans="1:42" ht="15" customHeight="1">
      <c r="A461" s="22">
        <v>1578</v>
      </c>
      <c r="B461" s="58" t="s">
        <v>1499</v>
      </c>
      <c r="C461" s="53" t="s">
        <v>1500</v>
      </c>
      <c r="D461" s="63">
        <v>3</v>
      </c>
      <c r="E461" s="3">
        <v>44357</v>
      </c>
      <c r="F461" s="3">
        <f t="shared" si="40"/>
        <v>12</v>
      </c>
      <c r="G461" s="3"/>
      <c r="H461" s="3"/>
      <c r="I461" s="69">
        <v>2</v>
      </c>
      <c r="J461" s="64" t="s">
        <v>370</v>
      </c>
      <c r="K461" s="30" t="s">
        <v>103</v>
      </c>
      <c r="L461" s="30" t="s">
        <v>46</v>
      </c>
      <c r="M461" s="30" t="s">
        <v>44</v>
      </c>
      <c r="N461" s="30"/>
      <c r="O461" s="30"/>
      <c r="P461" s="30" t="s">
        <v>47</v>
      </c>
      <c r="Q461" s="30" t="s">
        <v>48</v>
      </c>
      <c r="R461" s="30"/>
      <c r="S461" s="30"/>
      <c r="T461" s="30" t="s">
        <v>49</v>
      </c>
      <c r="U461" s="15">
        <v>45400</v>
      </c>
      <c r="V461" s="13" t="str">
        <f t="shared" ca="1" si="28"/>
        <v>VENCIDA</v>
      </c>
      <c r="W461" s="14" t="s">
        <v>51</v>
      </c>
      <c r="X461" s="13">
        <v>45365</v>
      </c>
      <c r="Y461" s="65">
        <f t="shared" si="44"/>
        <v>45545</v>
      </c>
      <c r="Z461" s="17">
        <v>45590</v>
      </c>
      <c r="AA461" s="18">
        <f t="shared" ca="1" si="42"/>
        <v>123</v>
      </c>
      <c r="AB461" s="13">
        <v>45655</v>
      </c>
      <c r="AC461" s="13"/>
      <c r="AD461" s="62"/>
      <c r="AE461" s="62"/>
      <c r="AF461" s="62"/>
      <c r="AG461" s="30"/>
      <c r="AH461" s="30"/>
      <c r="AI461" s="30">
        <v>4</v>
      </c>
      <c r="AJ461" s="30">
        <v>4</v>
      </c>
      <c r="AK461" s="30">
        <v>4</v>
      </c>
      <c r="AL461" s="60"/>
      <c r="AM461" s="57"/>
      <c r="AN461" s="57" t="s">
        <v>1501</v>
      </c>
      <c r="AO461" s="66"/>
      <c r="AP461" s="18">
        <f t="shared" ca="1" si="43"/>
        <v>123</v>
      </c>
    </row>
    <row r="462" spans="1:42" ht="15" customHeight="1">
      <c r="A462" s="3">
        <v>2170</v>
      </c>
      <c r="B462" s="58" t="s">
        <v>1502</v>
      </c>
      <c r="C462" s="124" t="s">
        <v>1503</v>
      </c>
      <c r="D462" s="3"/>
      <c r="E462" s="3">
        <v>46946</v>
      </c>
      <c r="F462" s="3">
        <f t="shared" si="40"/>
        <v>5</v>
      </c>
      <c r="G462" s="3"/>
      <c r="H462" s="3"/>
      <c r="I462" s="54">
        <v>1</v>
      </c>
      <c r="J462" s="55" t="s">
        <v>78</v>
      </c>
      <c r="K462" s="30"/>
      <c r="L462" s="30" t="s">
        <v>1414</v>
      </c>
      <c r="M462" s="30" t="s">
        <v>81</v>
      </c>
      <c r="N462" s="30"/>
      <c r="O462" s="30"/>
      <c r="P462" s="30" t="s">
        <v>47</v>
      </c>
      <c r="Q462" s="30"/>
      <c r="R462" s="30" t="s">
        <v>166</v>
      </c>
      <c r="S462" s="30"/>
      <c r="T462" s="30" t="s">
        <v>144</v>
      </c>
      <c r="U462" s="15">
        <v>45408</v>
      </c>
      <c r="V462" s="13" t="str">
        <f t="shared" ca="1" si="28"/>
        <v>VENCIDA</v>
      </c>
      <c r="W462" s="35" t="s">
        <v>145</v>
      </c>
      <c r="X462" s="13">
        <v>45380</v>
      </c>
      <c r="Y462" s="13">
        <f t="shared" si="44"/>
        <v>45560</v>
      </c>
      <c r="Z462" s="17">
        <v>45606</v>
      </c>
      <c r="AA462" s="18">
        <f t="shared" ca="1" si="42"/>
        <v>138</v>
      </c>
      <c r="AB462" s="13">
        <v>45664</v>
      </c>
      <c r="AC462" s="95"/>
      <c r="AD462" s="73"/>
      <c r="AE462" s="73"/>
      <c r="AF462" s="59">
        <v>45314</v>
      </c>
      <c r="AG462" s="3">
        <v>2</v>
      </c>
      <c r="AH462" s="3">
        <v>3</v>
      </c>
      <c r="AI462" s="30"/>
      <c r="AJ462" s="30"/>
      <c r="AK462" s="30"/>
      <c r="AL462" s="56"/>
      <c r="AM462" s="57"/>
      <c r="AN462" s="57"/>
      <c r="AO462" s="30"/>
      <c r="AP462" s="18">
        <f t="shared" ca="1" si="43"/>
        <v>138</v>
      </c>
    </row>
    <row r="463" spans="1:42" ht="15" customHeight="1">
      <c r="A463" s="22">
        <v>210</v>
      </c>
      <c r="B463" s="58" t="s">
        <v>1504</v>
      </c>
      <c r="C463" s="53"/>
      <c r="D463" s="3"/>
      <c r="E463" s="3">
        <v>28895</v>
      </c>
      <c r="F463" s="3">
        <f t="shared" si="40"/>
        <v>13</v>
      </c>
      <c r="G463" s="3"/>
      <c r="H463" s="3"/>
      <c r="I463" s="54">
        <v>1</v>
      </c>
      <c r="J463" s="55" t="s">
        <v>195</v>
      </c>
      <c r="K463" s="30" t="s">
        <v>196</v>
      </c>
      <c r="L463" s="30" t="s">
        <v>197</v>
      </c>
      <c r="M463" s="30" t="s">
        <v>81</v>
      </c>
      <c r="N463" s="30"/>
      <c r="O463" s="30"/>
      <c r="P463" s="30" t="s">
        <v>47</v>
      </c>
      <c r="Q463" s="30"/>
      <c r="R463" s="30"/>
      <c r="S463" s="30"/>
      <c r="T463" s="30" t="s">
        <v>144</v>
      </c>
      <c r="U463" s="15">
        <v>45408</v>
      </c>
      <c r="V463" s="13" t="str">
        <f t="shared" ca="1" si="28"/>
        <v>VENCIDA</v>
      </c>
      <c r="W463" s="35" t="s">
        <v>145</v>
      </c>
      <c r="X463" s="13">
        <v>45380</v>
      </c>
      <c r="Y463" s="13">
        <f t="shared" si="44"/>
        <v>45560</v>
      </c>
      <c r="Z463" s="17">
        <v>45606</v>
      </c>
      <c r="AA463" s="18">
        <f t="shared" ca="1" si="42"/>
        <v>138</v>
      </c>
      <c r="AB463" s="13">
        <v>45664</v>
      </c>
      <c r="AC463" s="13"/>
      <c r="AD463" s="30"/>
      <c r="AE463" s="30"/>
      <c r="AF463" s="13">
        <v>45299</v>
      </c>
      <c r="AG463" s="30"/>
      <c r="AH463" s="30">
        <v>13</v>
      </c>
      <c r="AI463" s="30"/>
      <c r="AJ463" s="30"/>
      <c r="AK463" s="30"/>
      <c r="AL463" s="56" t="s">
        <v>1505</v>
      </c>
      <c r="AM463" s="57"/>
      <c r="AN463" s="57" t="s">
        <v>200</v>
      </c>
      <c r="AO463" s="57" t="s">
        <v>118</v>
      </c>
      <c r="AP463" s="18">
        <f t="shared" ca="1" si="43"/>
        <v>138</v>
      </c>
    </row>
    <row r="464" spans="1:42" ht="15" customHeight="1">
      <c r="A464" s="22">
        <v>617</v>
      </c>
      <c r="B464" s="58" t="s">
        <v>1506</v>
      </c>
      <c r="C464" s="53" t="s">
        <v>1507</v>
      </c>
      <c r="D464" s="3"/>
      <c r="E464" s="3">
        <v>28895</v>
      </c>
      <c r="F464" s="3">
        <f t="shared" si="40"/>
        <v>42</v>
      </c>
      <c r="G464" s="3"/>
      <c r="H464" s="3"/>
      <c r="I464" s="54">
        <v>1</v>
      </c>
      <c r="J464" s="55" t="s">
        <v>195</v>
      </c>
      <c r="K464" s="30" t="s">
        <v>196</v>
      </c>
      <c r="L464" s="30" t="s">
        <v>197</v>
      </c>
      <c r="M464" s="30" t="s">
        <v>81</v>
      </c>
      <c r="N464" s="30" t="s">
        <v>81</v>
      </c>
      <c r="O464" s="30" t="s">
        <v>60</v>
      </c>
      <c r="P464" s="3" t="s">
        <v>61</v>
      </c>
      <c r="Q464" s="30" t="s">
        <v>207</v>
      </c>
      <c r="R464" s="30"/>
      <c r="S464" s="30" t="s">
        <v>81</v>
      </c>
      <c r="T464" s="30" t="s">
        <v>84</v>
      </c>
      <c r="U464" s="11"/>
      <c r="V464" s="13" t="str">
        <f t="shared" ca="1" si="28"/>
        <v>CONCLUÍDO</v>
      </c>
      <c r="W464" s="32" t="s">
        <v>106</v>
      </c>
      <c r="X464" s="13">
        <v>44823</v>
      </c>
      <c r="Y464" s="13">
        <f t="shared" si="44"/>
        <v>45003</v>
      </c>
      <c r="Z464" s="17">
        <v>45444</v>
      </c>
      <c r="AA464" s="18" t="str">
        <f t="shared" ca="1" si="42"/>
        <v>CONCLUÍDO</v>
      </c>
      <c r="AB464" s="13">
        <v>45655</v>
      </c>
      <c r="AC464" s="13">
        <v>45444</v>
      </c>
      <c r="AD464" s="30" t="s">
        <v>198</v>
      </c>
      <c r="AE464" s="62">
        <v>880</v>
      </c>
      <c r="AF464" s="59">
        <v>45299</v>
      </c>
      <c r="AG464" s="30"/>
      <c r="AH464" s="30"/>
      <c r="AI464" s="30">
        <v>12</v>
      </c>
      <c r="AJ464" s="30">
        <v>23</v>
      </c>
      <c r="AK464" s="30">
        <v>7</v>
      </c>
      <c r="AL464" s="60" t="s">
        <v>1508</v>
      </c>
      <c r="AM464" s="57"/>
      <c r="AN464" s="57" t="s">
        <v>200</v>
      </c>
      <c r="AO464" s="57" t="s">
        <v>118</v>
      </c>
      <c r="AP464" s="30" t="str">
        <f t="shared" ca="1" si="43"/>
        <v/>
      </c>
    </row>
    <row r="465" spans="1:42" ht="15" customHeight="1">
      <c r="A465" s="22">
        <v>1588</v>
      </c>
      <c r="B465" s="58" t="s">
        <v>1509</v>
      </c>
      <c r="C465" s="53" t="s">
        <v>1510</v>
      </c>
      <c r="D465" s="3"/>
      <c r="E465" s="3">
        <v>45908</v>
      </c>
      <c r="F465" s="3">
        <f t="shared" si="40"/>
        <v>3</v>
      </c>
      <c r="G465" s="3"/>
      <c r="H465" s="3"/>
      <c r="I465" s="54">
        <v>2</v>
      </c>
      <c r="J465" s="103" t="s">
        <v>789</v>
      </c>
      <c r="K465" s="30" t="s">
        <v>45</v>
      </c>
      <c r="L465" s="30" t="s">
        <v>790</v>
      </c>
      <c r="M465" s="30" t="s">
        <v>789</v>
      </c>
      <c r="N465" s="30"/>
      <c r="O465" s="57"/>
      <c r="P465" s="30" t="s">
        <v>47</v>
      </c>
      <c r="Q465" s="30"/>
      <c r="R465" s="30"/>
      <c r="S465" s="30"/>
      <c r="T465" s="10" t="s">
        <v>84</v>
      </c>
      <c r="U465" s="11"/>
      <c r="V465" s="13" t="str">
        <f t="shared" ca="1" si="28"/>
        <v>SEM PACTUAÇÃO</v>
      </c>
      <c r="W465" s="35" t="s">
        <v>145</v>
      </c>
      <c r="X465" s="13"/>
      <c r="Y465" s="13"/>
      <c r="Z465" s="17"/>
      <c r="AA465" s="18" t="str">
        <f t="shared" ca="1" si="42"/>
        <v>SEM PACTUAÇÃO</v>
      </c>
      <c r="AB465" s="13">
        <v>45655</v>
      </c>
      <c r="AC465" s="13"/>
      <c r="AD465" s="30"/>
      <c r="AE465" s="30"/>
      <c r="AF465" s="30"/>
      <c r="AG465" s="30"/>
      <c r="AH465" s="30"/>
      <c r="AI465" s="30">
        <v>1</v>
      </c>
      <c r="AJ465" s="30">
        <v>1</v>
      </c>
      <c r="AK465" s="30">
        <v>1</v>
      </c>
      <c r="AL465" s="60" t="s">
        <v>1511</v>
      </c>
      <c r="AM465" s="57" t="s">
        <v>1512</v>
      </c>
      <c r="AN465" s="66"/>
      <c r="AO465" s="30"/>
      <c r="AP465" s="30" t="str">
        <f t="shared" ca="1" si="43"/>
        <v/>
      </c>
    </row>
    <row r="466" spans="1:42" ht="15" customHeight="1">
      <c r="A466" s="3">
        <v>1051</v>
      </c>
      <c r="B466" s="58" t="s">
        <v>1513</v>
      </c>
      <c r="C466" s="53" t="s">
        <v>1514</v>
      </c>
      <c r="D466" s="63">
        <v>3</v>
      </c>
      <c r="E466" s="3">
        <v>50559</v>
      </c>
      <c r="F466" s="3">
        <f t="shared" si="40"/>
        <v>1</v>
      </c>
      <c r="G466" s="3"/>
      <c r="H466" s="3"/>
      <c r="I466" s="54">
        <v>3</v>
      </c>
      <c r="J466" s="55" t="s">
        <v>78</v>
      </c>
      <c r="K466" s="30" t="s">
        <v>79</v>
      </c>
      <c r="L466" s="30" t="s">
        <v>46</v>
      </c>
      <c r="M466" s="30" t="s">
        <v>44</v>
      </c>
      <c r="N466" s="30"/>
      <c r="O466" s="30"/>
      <c r="P466" s="30" t="s">
        <v>47</v>
      </c>
      <c r="Q466" s="30" t="s">
        <v>48</v>
      </c>
      <c r="R466" s="30" t="s">
        <v>121</v>
      </c>
      <c r="S466" s="30"/>
      <c r="T466" s="30" t="s">
        <v>49</v>
      </c>
      <c r="U466" s="15">
        <v>45400</v>
      </c>
      <c r="V466" s="13" t="str">
        <f t="shared" ca="1" si="28"/>
        <v>VENCIDA</v>
      </c>
      <c r="W466" s="14" t="s">
        <v>51</v>
      </c>
      <c r="X466" s="13">
        <v>45365</v>
      </c>
      <c r="Y466" s="65">
        <f t="shared" ref="Y466:Y491" si="45">X466+180</f>
        <v>45545</v>
      </c>
      <c r="Z466" s="17">
        <v>45590</v>
      </c>
      <c r="AA466" s="18">
        <f t="shared" ca="1" si="42"/>
        <v>123</v>
      </c>
      <c r="AB466" s="13">
        <v>45655</v>
      </c>
      <c r="AC466" s="13"/>
      <c r="AD466" s="62"/>
      <c r="AE466" s="62"/>
      <c r="AF466" s="59">
        <v>45314</v>
      </c>
      <c r="AG466" s="30"/>
      <c r="AH466" s="30"/>
      <c r="AI466" s="30"/>
      <c r="AJ466" s="30"/>
      <c r="AK466" s="30">
        <v>1</v>
      </c>
      <c r="AL466" s="60" t="s">
        <v>1515</v>
      </c>
      <c r="AM466" s="57"/>
      <c r="AN466" s="57" t="s">
        <v>1516</v>
      </c>
      <c r="AO466" s="57"/>
      <c r="AP466" s="18">
        <f t="shared" ca="1" si="43"/>
        <v>123</v>
      </c>
    </row>
    <row r="467" spans="1:42" ht="15" customHeight="1">
      <c r="A467" s="111">
        <v>175</v>
      </c>
      <c r="B467" s="58" t="s">
        <v>1517</v>
      </c>
      <c r="C467" s="53"/>
      <c r="D467" s="3">
        <v>3</v>
      </c>
      <c r="E467" s="3">
        <v>31391</v>
      </c>
      <c r="F467" s="3">
        <f t="shared" si="40"/>
        <v>6</v>
      </c>
      <c r="G467" s="3">
        <v>15</v>
      </c>
      <c r="H467" s="3"/>
      <c r="I467" s="54">
        <v>3</v>
      </c>
      <c r="J467" s="55" t="s">
        <v>78</v>
      </c>
      <c r="K467" s="30" t="s">
        <v>79</v>
      </c>
      <c r="L467" s="30" t="s">
        <v>80</v>
      </c>
      <c r="M467" s="30" t="s">
        <v>81</v>
      </c>
      <c r="N467" s="30"/>
      <c r="O467" s="30"/>
      <c r="P467" s="30" t="s">
        <v>47</v>
      </c>
      <c r="Q467" s="30"/>
      <c r="R467" s="30" t="s">
        <v>443</v>
      </c>
      <c r="S467" s="30"/>
      <c r="T467" s="30" t="s">
        <v>115</v>
      </c>
      <c r="U467" s="15"/>
      <c r="V467" s="13" t="str">
        <f t="shared" ca="1" si="28"/>
        <v>CONCLUÍDO</v>
      </c>
      <c r="W467" s="35" t="s">
        <v>106</v>
      </c>
      <c r="X467" s="13">
        <v>45380</v>
      </c>
      <c r="Y467" s="13">
        <f t="shared" si="45"/>
        <v>45560</v>
      </c>
      <c r="Z467" s="17"/>
      <c r="AA467" s="18" t="str">
        <f t="shared" ca="1" si="42"/>
        <v>CONCLUÍDO</v>
      </c>
      <c r="AB467" s="13">
        <v>45664</v>
      </c>
      <c r="AC467" s="13"/>
      <c r="AD467" s="30"/>
      <c r="AE467" s="30"/>
      <c r="AF467" s="59">
        <v>45314</v>
      </c>
      <c r="AG467" s="30"/>
      <c r="AH467" s="30">
        <v>6</v>
      </c>
      <c r="AI467" s="30"/>
      <c r="AJ467" s="30"/>
      <c r="AK467" s="30"/>
      <c r="AL467" s="56" t="s">
        <v>1518</v>
      </c>
      <c r="AM467" s="57"/>
      <c r="AN467" s="57" t="s">
        <v>1519</v>
      </c>
      <c r="AO467" s="57"/>
      <c r="AP467" s="30" t="str">
        <f t="shared" ca="1" si="43"/>
        <v/>
      </c>
    </row>
    <row r="468" spans="1:42" ht="15" customHeight="1">
      <c r="A468" s="3">
        <v>620</v>
      </c>
      <c r="B468" s="58" t="s">
        <v>1520</v>
      </c>
      <c r="C468" s="53" t="s">
        <v>1521</v>
      </c>
      <c r="D468" s="3">
        <v>3</v>
      </c>
      <c r="E468" s="63">
        <v>42311</v>
      </c>
      <c r="F468" s="3">
        <f t="shared" si="40"/>
        <v>17</v>
      </c>
      <c r="G468" s="3"/>
      <c r="H468" s="3"/>
      <c r="I468" s="54">
        <v>1</v>
      </c>
      <c r="J468" s="125" t="s">
        <v>59</v>
      </c>
      <c r="K468" s="30" t="s">
        <v>196</v>
      </c>
      <c r="L468" s="30" t="s">
        <v>67</v>
      </c>
      <c r="M468" s="30" t="s">
        <v>59</v>
      </c>
      <c r="N468" s="30"/>
      <c r="O468" s="30" t="s">
        <v>68</v>
      </c>
      <c r="P468" s="30" t="s">
        <v>47</v>
      </c>
      <c r="Q468" s="30" t="s">
        <v>69</v>
      </c>
      <c r="R468" s="30"/>
      <c r="S468" s="30" t="s">
        <v>59</v>
      </c>
      <c r="T468" s="10" t="s">
        <v>70</v>
      </c>
      <c r="U468" s="15">
        <v>45397</v>
      </c>
      <c r="V468" s="13" t="str">
        <f t="shared" ca="1" si="28"/>
        <v>VENCIDA</v>
      </c>
      <c r="W468" s="14" t="s">
        <v>71</v>
      </c>
      <c r="X468" s="13">
        <v>45329</v>
      </c>
      <c r="Y468" s="13">
        <f t="shared" si="45"/>
        <v>45509</v>
      </c>
      <c r="Z468" s="17">
        <v>45599</v>
      </c>
      <c r="AA468" s="18">
        <f t="shared" ca="1" si="42"/>
        <v>87</v>
      </c>
      <c r="AB468" s="13">
        <v>45655</v>
      </c>
      <c r="AC468" s="13"/>
      <c r="AD468" s="62"/>
      <c r="AE468" s="62"/>
      <c r="AF468" s="59">
        <v>45286</v>
      </c>
      <c r="AG468" s="30"/>
      <c r="AH468" s="30">
        <v>2</v>
      </c>
      <c r="AI468" s="30">
        <v>8</v>
      </c>
      <c r="AJ468" s="30">
        <v>3</v>
      </c>
      <c r="AK468" s="30">
        <v>4</v>
      </c>
      <c r="AL468" s="56" t="s">
        <v>1522</v>
      </c>
      <c r="AM468" s="66"/>
      <c r="AN468" s="57" t="s">
        <v>1523</v>
      </c>
      <c r="AO468" s="66"/>
      <c r="AP468" s="18">
        <f t="shared" ca="1" si="43"/>
        <v>87</v>
      </c>
    </row>
    <row r="469" spans="1:42" ht="15" customHeight="1">
      <c r="A469" s="22">
        <v>1593</v>
      </c>
      <c r="B469" s="58" t="s">
        <v>1524</v>
      </c>
      <c r="C469" s="53" t="s">
        <v>1525</v>
      </c>
      <c r="D469" s="63">
        <v>3</v>
      </c>
      <c r="E469" s="3">
        <v>50881</v>
      </c>
      <c r="F469" s="3">
        <f t="shared" si="40"/>
        <v>4</v>
      </c>
      <c r="G469" s="3"/>
      <c r="H469" s="3"/>
      <c r="I469" s="54">
        <v>3</v>
      </c>
      <c r="J469" s="64" t="s">
        <v>44</v>
      </c>
      <c r="K469" s="30" t="s">
        <v>45</v>
      </c>
      <c r="L469" s="30" t="s">
        <v>46</v>
      </c>
      <c r="M469" s="30" t="s">
        <v>44</v>
      </c>
      <c r="N469" s="30"/>
      <c r="O469" s="30"/>
      <c r="P469" s="30" t="s">
        <v>47</v>
      </c>
      <c r="Q469" s="30" t="s">
        <v>48</v>
      </c>
      <c r="R469" s="30"/>
      <c r="S469" s="10"/>
      <c r="T469" s="30" t="s">
        <v>49</v>
      </c>
      <c r="U469" s="15">
        <v>45400</v>
      </c>
      <c r="V469" s="13" t="str">
        <f t="shared" ca="1" si="28"/>
        <v>VENCIDA</v>
      </c>
      <c r="W469" s="14" t="s">
        <v>51</v>
      </c>
      <c r="X469" s="13">
        <v>45365</v>
      </c>
      <c r="Y469" s="65">
        <f t="shared" si="45"/>
        <v>45545</v>
      </c>
      <c r="Z469" s="17">
        <v>45590</v>
      </c>
      <c r="AA469" s="18">
        <f t="shared" ca="1" si="42"/>
        <v>123</v>
      </c>
      <c r="AB469" s="13">
        <v>45655</v>
      </c>
      <c r="AC469" s="13"/>
      <c r="AD469" s="30"/>
      <c r="AE469" s="30"/>
      <c r="AF469" s="12"/>
      <c r="AG469" s="30"/>
      <c r="AH469" s="30"/>
      <c r="AI469" s="30">
        <v>4</v>
      </c>
      <c r="AJ469" s="30"/>
      <c r="AK469" s="30"/>
      <c r="AL469" s="60"/>
      <c r="AM469" s="66"/>
      <c r="AN469" s="66"/>
      <c r="AO469" s="66"/>
      <c r="AP469" s="18">
        <f t="shared" ca="1" si="43"/>
        <v>123</v>
      </c>
    </row>
    <row r="470" spans="1:42" ht="15" customHeight="1">
      <c r="A470" s="3">
        <v>1054</v>
      </c>
      <c r="B470" s="58" t="s">
        <v>1526</v>
      </c>
      <c r="C470" s="53" t="s">
        <v>1527</v>
      </c>
      <c r="D470" s="3"/>
      <c r="E470" s="3">
        <v>47111</v>
      </c>
      <c r="F470" s="3">
        <f t="shared" si="40"/>
        <v>6</v>
      </c>
      <c r="G470" s="3"/>
      <c r="H470" s="3"/>
      <c r="I470" s="54">
        <v>2</v>
      </c>
      <c r="J470" s="67" t="s">
        <v>59</v>
      </c>
      <c r="K470" s="30" t="s">
        <v>151</v>
      </c>
      <c r="L470" s="30" t="s">
        <v>152</v>
      </c>
      <c r="M470" s="30" t="s">
        <v>59</v>
      </c>
      <c r="N470" s="30"/>
      <c r="O470" s="30" t="s">
        <v>68</v>
      </c>
      <c r="P470" s="30" t="s">
        <v>47</v>
      </c>
      <c r="Q470" s="30" t="s">
        <v>153</v>
      </c>
      <c r="R470" s="30"/>
      <c r="S470" s="10" t="s">
        <v>59</v>
      </c>
      <c r="T470" s="30" t="s">
        <v>64</v>
      </c>
      <c r="U470" s="15">
        <v>45397</v>
      </c>
      <c r="V470" s="13" t="str">
        <f t="shared" ca="1" si="28"/>
        <v>VENCIDA</v>
      </c>
      <c r="W470" s="14" t="s">
        <v>51</v>
      </c>
      <c r="X470" s="13">
        <v>45323</v>
      </c>
      <c r="Y470" s="13">
        <f t="shared" si="45"/>
        <v>45503</v>
      </c>
      <c r="Z470" s="17">
        <v>45576</v>
      </c>
      <c r="AA470" s="18">
        <f t="shared" ca="1" si="42"/>
        <v>81</v>
      </c>
      <c r="AB470" s="13">
        <v>45655</v>
      </c>
      <c r="AC470" s="13"/>
      <c r="AD470" s="62"/>
      <c r="AE470" s="62"/>
      <c r="AF470" s="25">
        <v>45391</v>
      </c>
      <c r="AG470" s="30"/>
      <c r="AH470" s="30"/>
      <c r="AI470" s="30">
        <v>2</v>
      </c>
      <c r="AJ470" s="30">
        <v>2</v>
      </c>
      <c r="AK470" s="30">
        <v>2</v>
      </c>
      <c r="AL470" s="60" t="s">
        <v>1528</v>
      </c>
      <c r="AM470" s="66"/>
      <c r="AN470" s="66"/>
      <c r="AO470" s="66"/>
      <c r="AP470" s="18">
        <f t="shared" ca="1" si="43"/>
        <v>81</v>
      </c>
    </row>
    <row r="471" spans="1:42" ht="15" customHeight="1">
      <c r="A471" s="3">
        <v>622</v>
      </c>
      <c r="B471" s="58" t="s">
        <v>1529</v>
      </c>
      <c r="C471" s="53" t="s">
        <v>1530</v>
      </c>
      <c r="D471" s="3"/>
      <c r="E471" s="3">
        <v>39941</v>
      </c>
      <c r="F471" s="3">
        <f t="shared" si="40"/>
        <v>3</v>
      </c>
      <c r="G471" s="3"/>
      <c r="H471" s="3"/>
      <c r="I471" s="54">
        <v>2</v>
      </c>
      <c r="J471" s="67" t="s">
        <v>59</v>
      </c>
      <c r="K471" s="30" t="s">
        <v>45</v>
      </c>
      <c r="L471" s="30" t="s">
        <v>152</v>
      </c>
      <c r="M471" s="30" t="s">
        <v>59</v>
      </c>
      <c r="N471" s="30"/>
      <c r="O471" s="30" t="s">
        <v>68</v>
      </c>
      <c r="P471" s="30" t="s">
        <v>47</v>
      </c>
      <c r="Q471" s="30" t="s">
        <v>153</v>
      </c>
      <c r="R471" s="30"/>
      <c r="S471" s="10" t="s">
        <v>59</v>
      </c>
      <c r="T471" s="30" t="s">
        <v>64</v>
      </c>
      <c r="U471" s="15">
        <v>45397</v>
      </c>
      <c r="V471" s="13" t="str">
        <f t="shared" ca="1" si="28"/>
        <v>VENCIDA</v>
      </c>
      <c r="W471" s="14" t="s">
        <v>51</v>
      </c>
      <c r="X471" s="13">
        <v>45323</v>
      </c>
      <c r="Y471" s="13">
        <f t="shared" si="45"/>
        <v>45503</v>
      </c>
      <c r="Z471" s="17">
        <v>45576</v>
      </c>
      <c r="AA471" s="18">
        <f t="shared" ca="1" si="42"/>
        <v>81</v>
      </c>
      <c r="AB471" s="13">
        <v>45655</v>
      </c>
      <c r="AC471" s="13"/>
      <c r="AD471" s="62"/>
      <c r="AE471" s="62"/>
      <c r="AF471" s="25">
        <v>45391</v>
      </c>
      <c r="AG471" s="30"/>
      <c r="AH471" s="30"/>
      <c r="AI471" s="30">
        <v>1</v>
      </c>
      <c r="AJ471" s="30">
        <v>1</v>
      </c>
      <c r="AK471" s="30">
        <v>1</v>
      </c>
      <c r="AL471" s="60" t="s">
        <v>1531</v>
      </c>
      <c r="AM471" s="66"/>
      <c r="AN471" s="66"/>
      <c r="AO471" s="66"/>
      <c r="AP471" s="18">
        <f t="shared" ca="1" si="43"/>
        <v>81</v>
      </c>
    </row>
    <row r="472" spans="1:42" ht="15" customHeight="1">
      <c r="A472" s="22">
        <v>1056</v>
      </c>
      <c r="B472" s="58" t="s">
        <v>1532</v>
      </c>
      <c r="C472" s="53" t="s">
        <v>1533</v>
      </c>
      <c r="D472" s="3"/>
      <c r="E472" s="3">
        <v>42322</v>
      </c>
      <c r="F472" s="3">
        <f t="shared" si="40"/>
        <v>6</v>
      </c>
      <c r="G472" s="3"/>
      <c r="H472" s="3"/>
      <c r="I472" s="54">
        <v>3</v>
      </c>
      <c r="J472" s="67" t="s">
        <v>59</v>
      </c>
      <c r="K472" s="30" t="s">
        <v>151</v>
      </c>
      <c r="L472" s="30" t="s">
        <v>152</v>
      </c>
      <c r="M472" s="30" t="s">
        <v>59</v>
      </c>
      <c r="N472" s="30"/>
      <c r="O472" s="30" t="s">
        <v>68</v>
      </c>
      <c r="P472" s="30" t="s">
        <v>47</v>
      </c>
      <c r="Q472" s="30" t="s">
        <v>153</v>
      </c>
      <c r="R472" s="30"/>
      <c r="S472" s="30" t="s">
        <v>59</v>
      </c>
      <c r="T472" s="30" t="s">
        <v>64</v>
      </c>
      <c r="U472" s="15">
        <v>45397</v>
      </c>
      <c r="V472" s="13" t="str">
        <f t="shared" ca="1" si="28"/>
        <v>VENCIDA</v>
      </c>
      <c r="W472" s="14" t="s">
        <v>51</v>
      </c>
      <c r="X472" s="15">
        <v>45323</v>
      </c>
      <c r="Y472" s="12">
        <f t="shared" si="45"/>
        <v>45503</v>
      </c>
      <c r="Z472" s="17">
        <v>45576</v>
      </c>
      <c r="AA472" s="18">
        <f t="shared" ca="1" si="42"/>
        <v>81</v>
      </c>
      <c r="AB472" s="13">
        <v>45655</v>
      </c>
      <c r="AC472" s="13"/>
      <c r="AD472" s="62"/>
      <c r="AE472" s="62"/>
      <c r="AF472" s="59">
        <v>45391</v>
      </c>
      <c r="AG472" s="30"/>
      <c r="AH472" s="30"/>
      <c r="AI472" s="30">
        <v>2</v>
      </c>
      <c r="AJ472" s="30">
        <v>2</v>
      </c>
      <c r="AK472" s="30">
        <v>2</v>
      </c>
      <c r="AL472" s="60" t="s">
        <v>1534</v>
      </c>
      <c r="AM472" s="66"/>
      <c r="AN472" s="66"/>
      <c r="AO472" s="66"/>
      <c r="AP472" s="18">
        <f t="shared" ca="1" si="43"/>
        <v>81</v>
      </c>
    </row>
    <row r="473" spans="1:42" ht="15" customHeight="1">
      <c r="A473" s="22">
        <v>623</v>
      </c>
      <c r="B473" s="58" t="s">
        <v>1535</v>
      </c>
      <c r="C473" s="53" t="s">
        <v>1536</v>
      </c>
      <c r="D473" s="3"/>
      <c r="E473" s="3">
        <v>42211</v>
      </c>
      <c r="F473" s="3">
        <f t="shared" si="40"/>
        <v>8</v>
      </c>
      <c r="G473" s="3"/>
      <c r="H473" s="3"/>
      <c r="I473" s="54">
        <v>1</v>
      </c>
      <c r="J473" s="67" t="s">
        <v>59</v>
      </c>
      <c r="K473" s="30" t="s">
        <v>45</v>
      </c>
      <c r="L473" s="30" t="s">
        <v>130</v>
      </c>
      <c r="M473" s="30" t="s">
        <v>59</v>
      </c>
      <c r="N473" s="30"/>
      <c r="O473" s="30" t="s">
        <v>68</v>
      </c>
      <c r="P473" s="30" t="s">
        <v>47</v>
      </c>
      <c r="Q473" s="30" t="s">
        <v>131</v>
      </c>
      <c r="R473" s="30"/>
      <c r="S473" s="30" t="s">
        <v>63</v>
      </c>
      <c r="T473" s="30" t="s">
        <v>70</v>
      </c>
      <c r="U473" s="15">
        <v>45397</v>
      </c>
      <c r="V473" s="13" t="str">
        <f t="shared" ca="1" si="28"/>
        <v>VENCIDA</v>
      </c>
      <c r="W473" s="14" t="s">
        <v>51</v>
      </c>
      <c r="X473" s="15">
        <v>45345</v>
      </c>
      <c r="Y473" s="12">
        <f t="shared" si="45"/>
        <v>45525</v>
      </c>
      <c r="Z473" s="17">
        <v>45580</v>
      </c>
      <c r="AA473" s="18">
        <f t="shared" ca="1" si="42"/>
        <v>103</v>
      </c>
      <c r="AB473" s="13">
        <v>45655</v>
      </c>
      <c r="AC473" s="13"/>
      <c r="AD473" s="30"/>
      <c r="AE473" s="30"/>
      <c r="AF473" s="59">
        <v>45286</v>
      </c>
      <c r="AG473" s="30"/>
      <c r="AH473" s="30">
        <v>5</v>
      </c>
      <c r="AI473" s="30">
        <v>1</v>
      </c>
      <c r="AJ473" s="30">
        <v>1</v>
      </c>
      <c r="AK473" s="30">
        <v>1</v>
      </c>
      <c r="AL473" s="56" t="s">
        <v>1537</v>
      </c>
      <c r="AM473" s="66"/>
      <c r="AN473" s="66"/>
      <c r="AO473" s="57"/>
      <c r="AP473" s="18">
        <f t="shared" ca="1" si="43"/>
        <v>103</v>
      </c>
    </row>
    <row r="474" spans="1:42" ht="15" customHeight="1">
      <c r="A474" s="3">
        <v>624</v>
      </c>
      <c r="B474" s="58" t="s">
        <v>1538</v>
      </c>
      <c r="C474" s="53" t="s">
        <v>1539</v>
      </c>
      <c r="D474" s="3"/>
      <c r="E474" s="3">
        <v>39622</v>
      </c>
      <c r="F474" s="3">
        <f t="shared" si="40"/>
        <v>8</v>
      </c>
      <c r="G474" s="3"/>
      <c r="H474" s="3"/>
      <c r="I474" s="54">
        <v>1</v>
      </c>
      <c r="J474" s="67" t="s">
        <v>59</v>
      </c>
      <c r="K474" s="30" t="s">
        <v>45</v>
      </c>
      <c r="L474" s="30" t="s">
        <v>130</v>
      </c>
      <c r="M474" s="30" t="s">
        <v>59</v>
      </c>
      <c r="N474" s="30"/>
      <c r="O474" s="30" t="s">
        <v>68</v>
      </c>
      <c r="P474" s="30" t="s">
        <v>47</v>
      </c>
      <c r="Q474" s="30" t="s">
        <v>131</v>
      </c>
      <c r="R474" s="30"/>
      <c r="S474" s="30" t="s">
        <v>63</v>
      </c>
      <c r="T474" s="30" t="s">
        <v>70</v>
      </c>
      <c r="U474" s="15">
        <v>45397</v>
      </c>
      <c r="V474" s="13" t="str">
        <f t="shared" ca="1" si="28"/>
        <v>VENCIDA</v>
      </c>
      <c r="W474" s="14" t="s">
        <v>51</v>
      </c>
      <c r="X474" s="15">
        <v>45345</v>
      </c>
      <c r="Y474" s="12">
        <f t="shared" si="45"/>
        <v>45525</v>
      </c>
      <c r="Z474" s="17">
        <v>45580</v>
      </c>
      <c r="AA474" s="18">
        <f t="shared" ca="1" si="42"/>
        <v>103</v>
      </c>
      <c r="AB474" s="13">
        <v>45655</v>
      </c>
      <c r="AC474" s="13"/>
      <c r="AD474" s="30"/>
      <c r="AE474" s="62"/>
      <c r="AF474" s="59">
        <v>45286</v>
      </c>
      <c r="AG474" s="30"/>
      <c r="AH474" s="30">
        <v>5</v>
      </c>
      <c r="AI474" s="30">
        <v>1</v>
      </c>
      <c r="AJ474" s="30">
        <v>1</v>
      </c>
      <c r="AK474" s="30">
        <v>1</v>
      </c>
      <c r="AL474" s="56" t="s">
        <v>1537</v>
      </c>
      <c r="AM474" s="66"/>
      <c r="AN474" s="66"/>
      <c r="AO474" s="66"/>
      <c r="AP474" s="18">
        <f t="shared" ca="1" si="43"/>
        <v>103</v>
      </c>
    </row>
    <row r="475" spans="1:42" ht="15" customHeight="1">
      <c r="A475" s="22">
        <v>1057</v>
      </c>
      <c r="B475" s="58" t="s">
        <v>1540</v>
      </c>
      <c r="C475" s="53" t="s">
        <v>1541</v>
      </c>
      <c r="D475" s="3"/>
      <c r="E475" s="3">
        <v>48069</v>
      </c>
      <c r="F475" s="3">
        <f t="shared" si="40"/>
        <v>11</v>
      </c>
      <c r="G475" s="3"/>
      <c r="H475" s="3"/>
      <c r="I475" s="54">
        <v>1</v>
      </c>
      <c r="J475" s="67" t="s">
        <v>59</v>
      </c>
      <c r="K475" s="30" t="s">
        <v>45</v>
      </c>
      <c r="L475" s="30" t="s">
        <v>130</v>
      </c>
      <c r="M475" s="30" t="s">
        <v>59</v>
      </c>
      <c r="N475" s="30"/>
      <c r="O475" s="30" t="s">
        <v>68</v>
      </c>
      <c r="P475" s="30" t="s">
        <v>47</v>
      </c>
      <c r="Q475" s="30" t="s">
        <v>131</v>
      </c>
      <c r="R475" s="30"/>
      <c r="S475" s="30" t="s">
        <v>63</v>
      </c>
      <c r="T475" s="30" t="s">
        <v>70</v>
      </c>
      <c r="U475" s="13">
        <v>45397</v>
      </c>
      <c r="V475" s="13" t="str">
        <f t="shared" ca="1" si="28"/>
        <v>VENCIDA</v>
      </c>
      <c r="W475" s="14" t="s">
        <v>51</v>
      </c>
      <c r="X475" s="13">
        <v>45345</v>
      </c>
      <c r="Y475" s="13">
        <f t="shared" si="45"/>
        <v>45525</v>
      </c>
      <c r="Z475" s="17">
        <v>45580</v>
      </c>
      <c r="AA475" s="18">
        <f t="shared" ca="1" si="42"/>
        <v>103</v>
      </c>
      <c r="AB475" s="13">
        <v>45655</v>
      </c>
      <c r="AC475" s="13"/>
      <c r="AD475" s="30"/>
      <c r="AE475" s="62"/>
      <c r="AF475" s="59">
        <v>45286</v>
      </c>
      <c r="AG475" s="30"/>
      <c r="AH475" s="30">
        <v>5</v>
      </c>
      <c r="AI475" s="30">
        <v>2</v>
      </c>
      <c r="AJ475" s="30">
        <v>2</v>
      </c>
      <c r="AK475" s="30">
        <v>2</v>
      </c>
      <c r="AL475" s="56" t="s">
        <v>1537</v>
      </c>
      <c r="AM475" s="66"/>
      <c r="AN475" s="66"/>
      <c r="AO475" s="66"/>
      <c r="AP475" s="18">
        <f t="shared" ca="1" si="43"/>
        <v>103</v>
      </c>
    </row>
    <row r="476" spans="1:42" ht="15" customHeight="1">
      <c r="A476" s="22">
        <v>176</v>
      </c>
      <c r="B476" s="58" t="s">
        <v>1542</v>
      </c>
      <c r="C476" s="53"/>
      <c r="D476" s="3"/>
      <c r="E476" s="3">
        <v>42727</v>
      </c>
      <c r="F476" s="3">
        <f t="shared" si="40"/>
        <v>7</v>
      </c>
      <c r="G476" s="3">
        <v>11</v>
      </c>
      <c r="H476" s="3"/>
      <c r="I476" s="54">
        <v>1</v>
      </c>
      <c r="J476" s="82" t="s">
        <v>102</v>
      </c>
      <c r="K476" s="30" t="s">
        <v>103</v>
      </c>
      <c r="L476" s="30" t="s">
        <v>104</v>
      </c>
      <c r="M476" s="30" t="s">
        <v>102</v>
      </c>
      <c r="N476" s="30" t="s">
        <v>102</v>
      </c>
      <c r="O476" s="30" t="s">
        <v>68</v>
      </c>
      <c r="P476" s="30" t="s">
        <v>47</v>
      </c>
      <c r="Q476" s="30" t="s">
        <v>1543</v>
      </c>
      <c r="R476" s="30"/>
      <c r="S476" s="30" t="s">
        <v>102</v>
      </c>
      <c r="T476" s="30" t="s">
        <v>84</v>
      </c>
      <c r="U476" s="15"/>
      <c r="V476" s="13" t="str">
        <f t="shared" ca="1" si="28"/>
        <v>CONCLUÍDO</v>
      </c>
      <c r="W476" s="32" t="s">
        <v>106</v>
      </c>
      <c r="X476" s="13">
        <v>44837</v>
      </c>
      <c r="Y476" s="13">
        <f t="shared" si="45"/>
        <v>45017</v>
      </c>
      <c r="Z476" s="17">
        <v>45664</v>
      </c>
      <c r="AA476" s="18" t="str">
        <f t="shared" ca="1" si="42"/>
        <v>CONCLUÍDO</v>
      </c>
      <c r="AB476" s="13">
        <v>45664</v>
      </c>
      <c r="AC476" s="109">
        <v>45379</v>
      </c>
      <c r="AD476" s="110" t="s">
        <v>1544</v>
      </c>
      <c r="AE476" s="110">
        <v>23</v>
      </c>
      <c r="AF476" s="59">
        <v>45286</v>
      </c>
      <c r="AG476" s="3">
        <v>0</v>
      </c>
      <c r="AH476" s="3">
        <v>7</v>
      </c>
      <c r="AI476" s="30"/>
      <c r="AJ476" s="30"/>
      <c r="AK476" s="30"/>
      <c r="AL476" s="56" t="s">
        <v>285</v>
      </c>
      <c r="AM476" s="57"/>
      <c r="AN476" s="57" t="s">
        <v>1545</v>
      </c>
      <c r="AO476" s="66"/>
      <c r="AP476" s="30" t="str">
        <f t="shared" ca="1" si="43"/>
        <v/>
      </c>
    </row>
    <row r="477" spans="1:42" ht="15" customHeight="1">
      <c r="A477" s="3">
        <v>177</v>
      </c>
      <c r="B477" s="58" t="s">
        <v>1546</v>
      </c>
      <c r="C477" s="53"/>
      <c r="D477" s="3"/>
      <c r="E477" s="3">
        <v>46529</v>
      </c>
      <c r="F477" s="3">
        <f t="shared" si="40"/>
        <v>3</v>
      </c>
      <c r="G477" s="3"/>
      <c r="H477" s="3"/>
      <c r="I477" s="54">
        <v>1</v>
      </c>
      <c r="J477" s="55" t="s">
        <v>78</v>
      </c>
      <c r="K477" s="30" t="s">
        <v>103</v>
      </c>
      <c r="L477" s="30" t="s">
        <v>113</v>
      </c>
      <c r="M477" s="30" t="s">
        <v>81</v>
      </c>
      <c r="N477" s="30"/>
      <c r="O477" s="30"/>
      <c r="P477" s="30" t="s">
        <v>47</v>
      </c>
      <c r="Q477" s="3" t="s">
        <v>172</v>
      </c>
      <c r="R477" s="30" t="s">
        <v>166</v>
      </c>
      <c r="S477" s="30"/>
      <c r="T477" s="10" t="s">
        <v>70</v>
      </c>
      <c r="U477" s="15">
        <v>45400</v>
      </c>
      <c r="V477" s="13" t="str">
        <f t="shared" ca="1" si="28"/>
        <v>VENCIDA</v>
      </c>
      <c r="W477" s="14" t="s">
        <v>51</v>
      </c>
      <c r="X477" s="13">
        <v>45380</v>
      </c>
      <c r="Y477" s="13">
        <f t="shared" si="45"/>
        <v>45560</v>
      </c>
      <c r="Z477" s="17">
        <v>45606</v>
      </c>
      <c r="AA477" s="18">
        <f t="shared" ca="1" si="42"/>
        <v>138</v>
      </c>
      <c r="AB477" s="13">
        <v>45664</v>
      </c>
      <c r="AC477" s="13"/>
      <c r="AD477" s="30"/>
      <c r="AE477" s="30"/>
      <c r="AF477" s="59">
        <v>45314</v>
      </c>
      <c r="AG477" s="3">
        <v>1</v>
      </c>
      <c r="AH477" s="3">
        <v>2</v>
      </c>
      <c r="AI477" s="30"/>
      <c r="AJ477" s="30"/>
      <c r="AK477" s="30"/>
      <c r="AL477" s="56" t="s">
        <v>1547</v>
      </c>
      <c r="AM477" s="57" t="s">
        <v>1548</v>
      </c>
      <c r="AN477" s="57" t="s">
        <v>1549</v>
      </c>
      <c r="AO477" s="57" t="s">
        <v>118</v>
      </c>
      <c r="AP477" s="18">
        <f t="shared" ca="1" si="43"/>
        <v>138</v>
      </c>
    </row>
    <row r="478" spans="1:42" ht="15" customHeight="1">
      <c r="A478" s="3">
        <v>625</v>
      </c>
      <c r="B478" s="58" t="s">
        <v>1550</v>
      </c>
      <c r="C478" s="53" t="s">
        <v>1551</v>
      </c>
      <c r="D478" s="63">
        <v>3</v>
      </c>
      <c r="E478" s="3">
        <v>43861</v>
      </c>
      <c r="F478" s="3">
        <f t="shared" si="40"/>
        <v>3</v>
      </c>
      <c r="G478" s="3"/>
      <c r="H478" s="3"/>
      <c r="I478" s="54">
        <v>2</v>
      </c>
      <c r="J478" s="64" t="s">
        <v>74</v>
      </c>
      <c r="K478" s="30" t="s">
        <v>45</v>
      </c>
      <c r="L478" s="30" t="s">
        <v>46</v>
      </c>
      <c r="M478" s="30" t="s">
        <v>44</v>
      </c>
      <c r="N478" s="30"/>
      <c r="O478" s="30"/>
      <c r="P478" s="30" t="s">
        <v>47</v>
      </c>
      <c r="Q478" s="30" t="s">
        <v>48</v>
      </c>
      <c r="R478" s="30"/>
      <c r="S478" s="30"/>
      <c r="T478" s="30" t="s">
        <v>49</v>
      </c>
      <c r="U478" s="15">
        <v>45400</v>
      </c>
      <c r="V478" s="13" t="str">
        <f t="shared" ca="1" si="28"/>
        <v>VENCIDA</v>
      </c>
      <c r="W478" s="14" t="s">
        <v>51</v>
      </c>
      <c r="X478" s="13">
        <v>45365</v>
      </c>
      <c r="Y478" s="65">
        <f t="shared" si="45"/>
        <v>45545</v>
      </c>
      <c r="Z478" s="17">
        <v>45590</v>
      </c>
      <c r="AA478" s="18">
        <f t="shared" ca="1" si="42"/>
        <v>123</v>
      </c>
      <c r="AB478" s="13">
        <v>45655</v>
      </c>
      <c r="AC478" s="13"/>
      <c r="AD478" s="30"/>
      <c r="AE478" s="30"/>
      <c r="AF478" s="30"/>
      <c r="AG478" s="30"/>
      <c r="AH478" s="30"/>
      <c r="AI478" s="30">
        <v>1</v>
      </c>
      <c r="AJ478" s="30">
        <v>1</v>
      </c>
      <c r="AK478" s="30">
        <v>1</v>
      </c>
      <c r="AL478" s="100"/>
      <c r="AM478" s="66"/>
      <c r="AN478" s="66"/>
      <c r="AO478" s="66"/>
      <c r="AP478" s="18">
        <f t="shared" ca="1" si="43"/>
        <v>123</v>
      </c>
    </row>
    <row r="479" spans="1:42" ht="15" customHeight="1">
      <c r="A479" s="3">
        <v>178</v>
      </c>
      <c r="B479" s="58" t="s">
        <v>1552</v>
      </c>
      <c r="C479" s="53"/>
      <c r="D479" s="3"/>
      <c r="E479" s="3">
        <v>33390</v>
      </c>
      <c r="F479" s="3">
        <f t="shared" si="40"/>
        <v>1</v>
      </c>
      <c r="G479" s="3">
        <v>1</v>
      </c>
      <c r="H479" s="3" t="s">
        <v>470</v>
      </c>
      <c r="I479" s="54">
        <v>1</v>
      </c>
      <c r="J479" s="55" t="s">
        <v>78</v>
      </c>
      <c r="K479" s="30" t="s">
        <v>103</v>
      </c>
      <c r="L479" s="30" t="s">
        <v>113</v>
      </c>
      <c r="M479" s="30" t="s">
        <v>81</v>
      </c>
      <c r="N479" s="30" t="s">
        <v>81</v>
      </c>
      <c r="O479" s="30" t="s">
        <v>60</v>
      </c>
      <c r="P479" s="3" t="s">
        <v>61</v>
      </c>
      <c r="Q479" s="3" t="s">
        <v>1553</v>
      </c>
      <c r="R479" s="30"/>
      <c r="S479" s="30" t="s">
        <v>422</v>
      </c>
      <c r="T479" s="30" t="s">
        <v>84</v>
      </c>
      <c r="U479" s="13"/>
      <c r="V479" s="13" t="str">
        <f t="shared" ca="1" si="28"/>
        <v>CONCLUÍDO</v>
      </c>
      <c r="W479" s="38" t="s">
        <v>106</v>
      </c>
      <c r="X479" s="13">
        <v>45107</v>
      </c>
      <c r="Y479" s="13">
        <f t="shared" si="45"/>
        <v>45287</v>
      </c>
      <c r="Z479" s="17">
        <v>45679</v>
      </c>
      <c r="AA479" s="18" t="str">
        <f t="shared" ca="1" si="42"/>
        <v>CONCLUÍDO</v>
      </c>
      <c r="AB479" s="13">
        <v>45664</v>
      </c>
      <c r="AC479" s="13">
        <v>45679</v>
      </c>
      <c r="AD479" s="62" t="s">
        <v>1554</v>
      </c>
      <c r="AE479" s="62">
        <v>5</v>
      </c>
      <c r="AF479" s="59">
        <v>45314</v>
      </c>
      <c r="AG479" s="3"/>
      <c r="AH479" s="3">
        <v>1</v>
      </c>
      <c r="AI479" s="30"/>
      <c r="AJ479" s="30"/>
      <c r="AK479" s="30"/>
      <c r="AL479" s="56" t="s">
        <v>1555</v>
      </c>
      <c r="AM479" s="57"/>
      <c r="AN479" s="57" t="s">
        <v>1556</v>
      </c>
      <c r="AO479" s="57" t="s">
        <v>118</v>
      </c>
      <c r="AP479" s="30" t="str">
        <f t="shared" ca="1" si="43"/>
        <v/>
      </c>
    </row>
    <row r="480" spans="1:42" ht="15" customHeight="1">
      <c r="A480" s="3">
        <v>2082</v>
      </c>
      <c r="B480" s="58" t="s">
        <v>1557</v>
      </c>
      <c r="C480" s="53" t="s">
        <v>1558</v>
      </c>
      <c r="D480" s="3"/>
      <c r="E480" s="3">
        <v>44044</v>
      </c>
      <c r="F480" s="3">
        <f t="shared" si="40"/>
        <v>3</v>
      </c>
      <c r="G480" s="3">
        <v>7</v>
      </c>
      <c r="H480" s="3" t="s">
        <v>1559</v>
      </c>
      <c r="I480" s="54">
        <v>1</v>
      </c>
      <c r="J480" s="67" t="s">
        <v>59</v>
      </c>
      <c r="K480" s="30" t="s">
        <v>103</v>
      </c>
      <c r="L480" s="30" t="s">
        <v>376</v>
      </c>
      <c r="M480" s="30" t="s">
        <v>59</v>
      </c>
      <c r="N480" s="30" t="s">
        <v>59</v>
      </c>
      <c r="O480" s="30" t="s">
        <v>60</v>
      </c>
      <c r="P480" s="3" t="s">
        <v>61</v>
      </c>
      <c r="Q480" s="30" t="s">
        <v>1361</v>
      </c>
      <c r="R480" s="30"/>
      <c r="S480" s="10" t="s">
        <v>59</v>
      </c>
      <c r="T480" s="30" t="s">
        <v>84</v>
      </c>
      <c r="U480" s="13"/>
      <c r="V480" s="13" t="str">
        <f t="shared" ca="1" si="28"/>
        <v>CONCLUÍDO</v>
      </c>
      <c r="W480" s="32" t="s">
        <v>106</v>
      </c>
      <c r="X480" s="13">
        <v>45323</v>
      </c>
      <c r="Y480" s="13">
        <f t="shared" si="45"/>
        <v>45503</v>
      </c>
      <c r="Z480" s="17">
        <v>45655</v>
      </c>
      <c r="AA480" s="18" t="str">
        <f t="shared" ca="1" si="42"/>
        <v>CONCLUÍDO</v>
      </c>
      <c r="AB480" s="13">
        <v>45655</v>
      </c>
      <c r="AC480" s="13">
        <v>45515</v>
      </c>
      <c r="AD480" s="30" t="s">
        <v>1362</v>
      </c>
      <c r="AE480" s="30">
        <v>42</v>
      </c>
      <c r="AF480" s="59">
        <v>45362</v>
      </c>
      <c r="AG480" s="30"/>
      <c r="AH480" s="30"/>
      <c r="AI480" s="30">
        <v>1</v>
      </c>
      <c r="AJ480" s="30">
        <v>1</v>
      </c>
      <c r="AK480" s="30">
        <v>1</v>
      </c>
      <c r="AL480" s="57" t="s">
        <v>1560</v>
      </c>
      <c r="AM480" s="102"/>
      <c r="AN480" s="57" t="s">
        <v>182</v>
      </c>
      <c r="AO480" s="30"/>
      <c r="AP480" s="30" t="str">
        <f t="shared" ca="1" si="43"/>
        <v/>
      </c>
    </row>
    <row r="481" spans="1:42" ht="15" customHeight="1">
      <c r="A481" s="3">
        <v>626</v>
      </c>
      <c r="B481" s="58" t="s">
        <v>1561</v>
      </c>
      <c r="C481" s="53" t="s">
        <v>1562</v>
      </c>
      <c r="D481" s="3"/>
      <c r="E481" s="3">
        <v>50214</v>
      </c>
      <c r="F481" s="3">
        <f t="shared" si="40"/>
        <v>15</v>
      </c>
      <c r="G481" s="3"/>
      <c r="H481" s="3"/>
      <c r="I481" s="54">
        <v>1</v>
      </c>
      <c r="J481" s="67" t="s">
        <v>59</v>
      </c>
      <c r="K481" s="30" t="s">
        <v>45</v>
      </c>
      <c r="L481" s="30" t="s">
        <v>300</v>
      </c>
      <c r="M481" s="30" t="s">
        <v>59</v>
      </c>
      <c r="N481" s="30"/>
      <c r="O481" s="30" t="s">
        <v>60</v>
      </c>
      <c r="P481" s="3" t="s">
        <v>61</v>
      </c>
      <c r="Q481" s="30" t="s">
        <v>62</v>
      </c>
      <c r="R481" s="30"/>
      <c r="S481" s="10" t="s">
        <v>63</v>
      </c>
      <c r="T481" s="30" t="s">
        <v>64</v>
      </c>
      <c r="U481" s="15">
        <v>45410</v>
      </c>
      <c r="V481" s="13" t="str">
        <f t="shared" ca="1" si="28"/>
        <v>VENCIDA</v>
      </c>
      <c r="W481" s="14" t="s">
        <v>51</v>
      </c>
      <c r="X481" s="13">
        <v>45324</v>
      </c>
      <c r="Y481" s="13">
        <f t="shared" si="45"/>
        <v>45504</v>
      </c>
      <c r="Z481" s="17">
        <v>45565</v>
      </c>
      <c r="AA481" s="18">
        <f t="shared" ca="1" si="42"/>
        <v>82</v>
      </c>
      <c r="AB481" s="13">
        <v>45655</v>
      </c>
      <c r="AC481" s="13"/>
      <c r="AD481" s="30"/>
      <c r="AE481" s="30"/>
      <c r="AF481" s="25">
        <v>45286</v>
      </c>
      <c r="AG481" s="30"/>
      <c r="AH481" s="30"/>
      <c r="AI481" s="30">
        <v>5</v>
      </c>
      <c r="AJ481" s="30">
        <v>5</v>
      </c>
      <c r="AK481" s="30">
        <v>5</v>
      </c>
      <c r="AL481" s="60" t="s">
        <v>494</v>
      </c>
      <c r="AM481" s="66"/>
      <c r="AN481" s="66"/>
      <c r="AO481" s="66"/>
      <c r="AP481" s="18">
        <f t="shared" ca="1" si="43"/>
        <v>82</v>
      </c>
    </row>
    <row r="482" spans="1:42" ht="15" customHeight="1">
      <c r="A482" s="3">
        <v>627</v>
      </c>
      <c r="B482" s="58" t="s">
        <v>1563</v>
      </c>
      <c r="C482" s="53" t="s">
        <v>1564</v>
      </c>
      <c r="D482" s="3"/>
      <c r="E482" s="3">
        <v>400</v>
      </c>
      <c r="F482" s="3">
        <f t="shared" si="40"/>
        <v>15</v>
      </c>
      <c r="G482" s="3">
        <v>9</v>
      </c>
      <c r="H482" s="3" t="s">
        <v>150</v>
      </c>
      <c r="I482" s="54">
        <v>3</v>
      </c>
      <c r="J482" s="67" t="s">
        <v>59</v>
      </c>
      <c r="K482" s="30" t="s">
        <v>151</v>
      </c>
      <c r="L482" s="30" t="s">
        <v>152</v>
      </c>
      <c r="M482" s="30" t="s">
        <v>59</v>
      </c>
      <c r="N482" s="30"/>
      <c r="O482" s="30" t="s">
        <v>68</v>
      </c>
      <c r="P482" s="30" t="s">
        <v>47</v>
      </c>
      <c r="Q482" s="30" t="s">
        <v>153</v>
      </c>
      <c r="R482" s="30"/>
      <c r="S482" s="30" t="s">
        <v>59</v>
      </c>
      <c r="T482" s="30" t="s">
        <v>64</v>
      </c>
      <c r="U482" s="15">
        <v>45397</v>
      </c>
      <c r="V482" s="13" t="str">
        <f t="shared" ca="1" si="28"/>
        <v>VENCIDA</v>
      </c>
      <c r="W482" s="14" t="s">
        <v>51</v>
      </c>
      <c r="X482" s="13">
        <v>45323</v>
      </c>
      <c r="Y482" s="13">
        <f t="shared" si="45"/>
        <v>45503</v>
      </c>
      <c r="Z482" s="17">
        <v>45576</v>
      </c>
      <c r="AA482" s="18">
        <f t="shared" ca="1" si="42"/>
        <v>81</v>
      </c>
      <c r="AB482" s="13">
        <v>45655</v>
      </c>
      <c r="AC482" s="13"/>
      <c r="AD482" s="30"/>
      <c r="AE482" s="30"/>
      <c r="AF482" s="59">
        <v>45391</v>
      </c>
      <c r="AG482" s="30"/>
      <c r="AH482" s="30"/>
      <c r="AI482" s="30">
        <v>5</v>
      </c>
      <c r="AJ482" s="30">
        <v>5</v>
      </c>
      <c r="AK482" s="30">
        <v>5</v>
      </c>
      <c r="AL482" s="60" t="s">
        <v>1565</v>
      </c>
      <c r="AM482" s="66"/>
      <c r="AN482" s="66"/>
      <c r="AO482" s="66"/>
      <c r="AP482" s="18">
        <f t="shared" ca="1" si="43"/>
        <v>81</v>
      </c>
    </row>
    <row r="483" spans="1:42" ht="15" customHeight="1">
      <c r="A483" s="3">
        <v>628</v>
      </c>
      <c r="B483" s="58" t="s">
        <v>1566</v>
      </c>
      <c r="C483" s="53" t="s">
        <v>1567</v>
      </c>
      <c r="D483" s="3">
        <v>3</v>
      </c>
      <c r="E483" s="3">
        <v>22591</v>
      </c>
      <c r="F483" s="3">
        <f t="shared" si="40"/>
        <v>3</v>
      </c>
      <c r="G483" s="3">
        <v>2</v>
      </c>
      <c r="H483" s="3" t="s">
        <v>763</v>
      </c>
      <c r="I483" s="54">
        <v>3</v>
      </c>
      <c r="J483" s="67" t="s">
        <v>59</v>
      </c>
      <c r="K483" s="30" t="s">
        <v>45</v>
      </c>
      <c r="L483" s="30" t="s">
        <v>67</v>
      </c>
      <c r="M483" s="30" t="s">
        <v>59</v>
      </c>
      <c r="N483" s="30"/>
      <c r="O483" s="30" t="s">
        <v>68</v>
      </c>
      <c r="P483" s="30" t="s">
        <v>47</v>
      </c>
      <c r="Q483" s="30" t="s">
        <v>69</v>
      </c>
      <c r="R483" s="30"/>
      <c r="S483" s="30" t="s">
        <v>59</v>
      </c>
      <c r="T483" s="10" t="s">
        <v>70</v>
      </c>
      <c r="U483" s="12">
        <v>45397</v>
      </c>
      <c r="V483" s="13" t="str">
        <f t="shared" ca="1" si="28"/>
        <v>VENCIDA</v>
      </c>
      <c r="W483" s="14" t="s">
        <v>71</v>
      </c>
      <c r="X483" s="13">
        <v>45329</v>
      </c>
      <c r="Y483" s="13">
        <f t="shared" si="45"/>
        <v>45509</v>
      </c>
      <c r="Z483" s="17">
        <v>45599</v>
      </c>
      <c r="AA483" s="18">
        <f t="shared" ca="1" si="42"/>
        <v>87</v>
      </c>
      <c r="AB483" s="13">
        <v>45655</v>
      </c>
      <c r="AC483" s="13"/>
      <c r="AD483" s="62"/>
      <c r="AE483" s="62"/>
      <c r="AF483" s="59">
        <v>45286</v>
      </c>
      <c r="AG483" s="30"/>
      <c r="AH483" s="30"/>
      <c r="AI483" s="30">
        <v>1</v>
      </c>
      <c r="AJ483" s="30">
        <v>1</v>
      </c>
      <c r="AK483" s="30">
        <v>1</v>
      </c>
      <c r="AL483" s="57" t="s">
        <v>1568</v>
      </c>
      <c r="AM483" s="102"/>
      <c r="AN483" s="66"/>
      <c r="AO483" s="57"/>
      <c r="AP483" s="18">
        <f t="shared" ca="1" si="43"/>
        <v>87</v>
      </c>
    </row>
    <row r="484" spans="1:42" ht="15" customHeight="1">
      <c r="A484" s="3">
        <v>631</v>
      </c>
      <c r="B484" s="58" t="s">
        <v>1569</v>
      </c>
      <c r="C484" s="53" t="s">
        <v>1570</v>
      </c>
      <c r="D484" s="3"/>
      <c r="E484" s="3">
        <v>43827</v>
      </c>
      <c r="F484" s="3">
        <f t="shared" si="40"/>
        <v>3</v>
      </c>
      <c r="G484" s="3"/>
      <c r="H484" s="3"/>
      <c r="I484" s="69">
        <v>2</v>
      </c>
      <c r="J484" s="64" t="s">
        <v>44</v>
      </c>
      <c r="K484" s="30" t="s">
        <v>45</v>
      </c>
      <c r="L484" s="30" t="s">
        <v>80</v>
      </c>
      <c r="M484" s="30" t="s">
        <v>44</v>
      </c>
      <c r="N484" s="30"/>
      <c r="O484" s="30"/>
      <c r="P484" s="30" t="s">
        <v>47</v>
      </c>
      <c r="Q484" s="30" t="s">
        <v>48</v>
      </c>
      <c r="R484" s="30"/>
      <c r="S484" s="30"/>
      <c r="T484" s="30" t="s">
        <v>49</v>
      </c>
      <c r="U484" s="15">
        <v>45400</v>
      </c>
      <c r="V484" s="13" t="str">
        <f t="shared" ca="1" si="28"/>
        <v>VENCIDA</v>
      </c>
      <c r="W484" s="14" t="s">
        <v>51</v>
      </c>
      <c r="X484" s="15">
        <v>45365</v>
      </c>
      <c r="Y484" s="16">
        <f t="shared" si="45"/>
        <v>45545</v>
      </c>
      <c r="Z484" s="17">
        <v>45590</v>
      </c>
      <c r="AA484" s="18">
        <f t="shared" ca="1" si="42"/>
        <v>123</v>
      </c>
      <c r="AB484" s="13">
        <v>45655</v>
      </c>
      <c r="AC484" s="13"/>
      <c r="AD484" s="62"/>
      <c r="AE484" s="62"/>
      <c r="AF484" s="62"/>
      <c r="AG484" s="3"/>
      <c r="AH484" s="3"/>
      <c r="AI484" s="30">
        <v>1</v>
      </c>
      <c r="AJ484" s="30">
        <v>1</v>
      </c>
      <c r="AK484" s="30">
        <v>1</v>
      </c>
      <c r="AL484" s="60"/>
      <c r="AM484" s="66"/>
      <c r="AN484" s="66"/>
      <c r="AO484" s="91"/>
      <c r="AP484" s="18">
        <f t="shared" ca="1" si="43"/>
        <v>123</v>
      </c>
    </row>
    <row r="485" spans="1:42" ht="15" customHeight="1">
      <c r="A485" s="22">
        <v>632</v>
      </c>
      <c r="B485" s="58" t="s">
        <v>1571</v>
      </c>
      <c r="C485" s="53" t="s">
        <v>1572</v>
      </c>
      <c r="D485" s="3"/>
      <c r="E485" s="3">
        <v>51420</v>
      </c>
      <c r="F485" s="3">
        <f t="shared" si="40"/>
        <v>42</v>
      </c>
      <c r="G485" s="3"/>
      <c r="H485" s="3"/>
      <c r="I485" s="54">
        <v>3</v>
      </c>
      <c r="J485" s="67" t="s">
        <v>59</v>
      </c>
      <c r="K485" s="30" t="s">
        <v>45</v>
      </c>
      <c r="L485" s="30" t="s">
        <v>130</v>
      </c>
      <c r="M485" s="30" t="s">
        <v>59</v>
      </c>
      <c r="N485" s="30"/>
      <c r="O485" s="30" t="s">
        <v>68</v>
      </c>
      <c r="P485" s="30" t="s">
        <v>47</v>
      </c>
      <c r="Q485" s="30" t="s">
        <v>131</v>
      </c>
      <c r="R485" s="30"/>
      <c r="S485" s="30" t="s">
        <v>63</v>
      </c>
      <c r="T485" s="10" t="s">
        <v>70</v>
      </c>
      <c r="U485" s="15">
        <v>45397</v>
      </c>
      <c r="V485" s="13" t="str">
        <f t="shared" ca="1" si="28"/>
        <v>VENCIDA</v>
      </c>
      <c r="W485" s="14" t="s">
        <v>51</v>
      </c>
      <c r="X485" s="13">
        <v>45345</v>
      </c>
      <c r="Y485" s="13">
        <f t="shared" si="45"/>
        <v>45525</v>
      </c>
      <c r="Z485" s="17">
        <v>45580</v>
      </c>
      <c r="AA485" s="18">
        <f t="shared" ca="1" si="42"/>
        <v>103</v>
      </c>
      <c r="AB485" s="13">
        <v>45655</v>
      </c>
      <c r="AC485" s="13"/>
      <c r="AD485" s="30"/>
      <c r="AE485" s="30"/>
      <c r="AF485" s="59">
        <v>45286</v>
      </c>
      <c r="AG485" s="30"/>
      <c r="AH485" s="30">
        <v>30</v>
      </c>
      <c r="AI485" s="30">
        <v>4</v>
      </c>
      <c r="AJ485" s="30">
        <v>4</v>
      </c>
      <c r="AK485" s="30">
        <v>4</v>
      </c>
      <c r="AL485" s="56" t="s">
        <v>1573</v>
      </c>
      <c r="AM485" s="66"/>
      <c r="AN485" s="66"/>
      <c r="AO485" s="66"/>
      <c r="AP485" s="18">
        <f t="shared" ca="1" si="43"/>
        <v>103</v>
      </c>
    </row>
    <row r="486" spans="1:42" ht="15" customHeight="1">
      <c r="A486" s="22">
        <v>633</v>
      </c>
      <c r="B486" s="58" t="s">
        <v>1574</v>
      </c>
      <c r="C486" s="53" t="s">
        <v>1575</v>
      </c>
      <c r="D486" s="63">
        <v>3</v>
      </c>
      <c r="E486" s="3">
        <v>41670</v>
      </c>
      <c r="F486" s="3">
        <f t="shared" si="40"/>
        <v>6</v>
      </c>
      <c r="G486" s="3"/>
      <c r="H486" s="3"/>
      <c r="I486" s="54">
        <v>2</v>
      </c>
      <c r="J486" s="64" t="s">
        <v>44</v>
      </c>
      <c r="K486" s="30" t="s">
        <v>45</v>
      </c>
      <c r="L486" s="30" t="s">
        <v>46</v>
      </c>
      <c r="M486" s="30" t="s">
        <v>44</v>
      </c>
      <c r="N486" s="30"/>
      <c r="O486" s="30"/>
      <c r="P486" s="30" t="s">
        <v>47</v>
      </c>
      <c r="Q486" s="30" t="s">
        <v>48</v>
      </c>
      <c r="R486" s="30"/>
      <c r="S486" s="30"/>
      <c r="T486" s="10" t="s">
        <v>49</v>
      </c>
      <c r="U486" s="12">
        <v>45400</v>
      </c>
      <c r="V486" s="13" t="str">
        <f t="shared" ca="1" si="28"/>
        <v>VENCIDA</v>
      </c>
      <c r="W486" s="14" t="s">
        <v>51</v>
      </c>
      <c r="X486" s="13">
        <v>45365</v>
      </c>
      <c r="Y486" s="65">
        <f t="shared" si="45"/>
        <v>45545</v>
      </c>
      <c r="Z486" s="17">
        <v>45590</v>
      </c>
      <c r="AA486" s="18">
        <f t="shared" ca="1" si="42"/>
        <v>123</v>
      </c>
      <c r="AB486" s="13">
        <v>45655</v>
      </c>
      <c r="AC486" s="13"/>
      <c r="AD486" s="30"/>
      <c r="AE486" s="30"/>
      <c r="AF486" s="30"/>
      <c r="AG486" s="30"/>
      <c r="AH486" s="30"/>
      <c r="AI486" s="30">
        <v>2</v>
      </c>
      <c r="AJ486" s="30">
        <v>2</v>
      </c>
      <c r="AK486" s="30">
        <v>2</v>
      </c>
      <c r="AL486" s="60"/>
      <c r="AM486" s="66"/>
      <c r="AN486" s="66"/>
      <c r="AO486" s="66"/>
      <c r="AP486" s="18">
        <f t="shared" ca="1" si="43"/>
        <v>123</v>
      </c>
    </row>
    <row r="487" spans="1:42" ht="15" customHeight="1">
      <c r="A487" s="22">
        <v>634</v>
      </c>
      <c r="B487" s="58" t="s">
        <v>1576</v>
      </c>
      <c r="C487" s="53" t="s">
        <v>1577</v>
      </c>
      <c r="D487" s="63">
        <v>3</v>
      </c>
      <c r="E487" s="3">
        <v>49247</v>
      </c>
      <c r="F487" s="3">
        <f t="shared" si="40"/>
        <v>9</v>
      </c>
      <c r="G487" s="3"/>
      <c r="H487" s="3"/>
      <c r="I487" s="54">
        <v>2</v>
      </c>
      <c r="J487" s="64" t="s">
        <v>44</v>
      </c>
      <c r="K487" s="30" t="s">
        <v>45</v>
      </c>
      <c r="L487" s="30" t="s">
        <v>46</v>
      </c>
      <c r="M487" s="30" t="s">
        <v>44</v>
      </c>
      <c r="N487" s="30"/>
      <c r="O487" s="30"/>
      <c r="P487" s="30" t="s">
        <v>47</v>
      </c>
      <c r="Q487" s="30" t="s">
        <v>48</v>
      </c>
      <c r="R487" s="30"/>
      <c r="S487" s="30"/>
      <c r="T487" s="10" t="s">
        <v>49</v>
      </c>
      <c r="U487" s="15">
        <v>45400</v>
      </c>
      <c r="V487" s="13" t="str">
        <f t="shared" ca="1" si="28"/>
        <v>VENCIDA</v>
      </c>
      <c r="W487" s="14" t="s">
        <v>51</v>
      </c>
      <c r="X487" s="13">
        <v>45365</v>
      </c>
      <c r="Y487" s="65">
        <f t="shared" si="45"/>
        <v>45545</v>
      </c>
      <c r="Z487" s="17">
        <v>45590</v>
      </c>
      <c r="AA487" s="18">
        <f t="shared" ca="1" si="42"/>
        <v>123</v>
      </c>
      <c r="AB487" s="13">
        <v>45655</v>
      </c>
      <c r="AC487" s="13"/>
      <c r="AD487" s="30"/>
      <c r="AE487" s="30"/>
      <c r="AF487" s="30"/>
      <c r="AG487" s="30"/>
      <c r="AH487" s="30"/>
      <c r="AI487" s="30">
        <v>3</v>
      </c>
      <c r="AJ487" s="30">
        <v>3</v>
      </c>
      <c r="AK487" s="30">
        <v>3</v>
      </c>
      <c r="AL487" s="60"/>
      <c r="AM487" s="66"/>
      <c r="AN487" s="66"/>
      <c r="AO487" s="66"/>
      <c r="AP487" s="18">
        <f t="shared" ca="1" si="43"/>
        <v>123</v>
      </c>
    </row>
    <row r="488" spans="1:42" ht="15.75" customHeight="1">
      <c r="A488" s="3">
        <v>635</v>
      </c>
      <c r="B488" s="58" t="s">
        <v>1578</v>
      </c>
      <c r="C488" s="53" t="s">
        <v>1579</v>
      </c>
      <c r="D488" s="63">
        <v>3</v>
      </c>
      <c r="E488" s="3">
        <v>43745</v>
      </c>
      <c r="F488" s="3">
        <f t="shared" si="40"/>
        <v>9</v>
      </c>
      <c r="G488" s="3">
        <v>2</v>
      </c>
      <c r="H488" s="3" t="s">
        <v>878</v>
      </c>
      <c r="I488" s="54">
        <v>2</v>
      </c>
      <c r="J488" s="64" t="s">
        <v>44</v>
      </c>
      <c r="K488" s="30" t="s">
        <v>45</v>
      </c>
      <c r="L488" s="30" t="s">
        <v>46</v>
      </c>
      <c r="M488" s="30" t="s">
        <v>44</v>
      </c>
      <c r="N488" s="30"/>
      <c r="O488" s="30"/>
      <c r="P488" s="30" t="s">
        <v>47</v>
      </c>
      <c r="Q488" s="30" t="s">
        <v>48</v>
      </c>
      <c r="R488" s="30"/>
      <c r="S488" s="30"/>
      <c r="T488" s="10" t="s">
        <v>49</v>
      </c>
      <c r="U488" s="15">
        <v>45400</v>
      </c>
      <c r="V488" s="13" t="str">
        <f t="shared" ca="1" si="28"/>
        <v>VENCIDA</v>
      </c>
      <c r="W488" s="14" t="s">
        <v>51</v>
      </c>
      <c r="X488" s="13">
        <v>45365</v>
      </c>
      <c r="Y488" s="65">
        <f t="shared" si="45"/>
        <v>45545</v>
      </c>
      <c r="Z488" s="17">
        <v>45590</v>
      </c>
      <c r="AA488" s="18">
        <f t="shared" ca="1" si="42"/>
        <v>123</v>
      </c>
      <c r="AB488" s="13">
        <v>45655</v>
      </c>
      <c r="AC488" s="13"/>
      <c r="AD488" s="30"/>
      <c r="AE488" s="30"/>
      <c r="AF488" s="30"/>
      <c r="AG488" s="30"/>
      <c r="AH488" s="30"/>
      <c r="AI488" s="30">
        <v>3</v>
      </c>
      <c r="AJ488" s="30">
        <v>3</v>
      </c>
      <c r="AK488" s="30">
        <v>3</v>
      </c>
      <c r="AL488" s="60"/>
      <c r="AM488" s="66"/>
      <c r="AN488" s="66"/>
      <c r="AO488" s="66"/>
      <c r="AP488" s="18">
        <f t="shared" ca="1" si="43"/>
        <v>123</v>
      </c>
    </row>
    <row r="489" spans="1:42" ht="15" customHeight="1">
      <c r="A489" s="22">
        <v>638</v>
      </c>
      <c r="B489" s="58" t="s">
        <v>1580</v>
      </c>
      <c r="C489" s="53" t="s">
        <v>1581</v>
      </c>
      <c r="D489" s="63">
        <v>3</v>
      </c>
      <c r="E489" s="3">
        <v>45431</v>
      </c>
      <c r="F489" s="3">
        <f t="shared" si="40"/>
        <v>6</v>
      </c>
      <c r="G489" s="3"/>
      <c r="H489" s="3"/>
      <c r="I489" s="54">
        <v>2</v>
      </c>
      <c r="J489" s="64" t="s">
        <v>44</v>
      </c>
      <c r="K489" s="30" t="s">
        <v>45</v>
      </c>
      <c r="L489" s="30" t="s">
        <v>46</v>
      </c>
      <c r="M489" s="30" t="s">
        <v>44</v>
      </c>
      <c r="N489" s="30"/>
      <c r="O489" s="30"/>
      <c r="P489" s="30" t="s">
        <v>47</v>
      </c>
      <c r="Q489" s="30" t="s">
        <v>48</v>
      </c>
      <c r="R489" s="30"/>
      <c r="S489" s="30"/>
      <c r="T489" s="10" t="s">
        <v>49</v>
      </c>
      <c r="U489" s="15">
        <v>45400</v>
      </c>
      <c r="V489" s="13" t="str">
        <f t="shared" ca="1" si="28"/>
        <v>VENCIDA</v>
      </c>
      <c r="W489" s="14" t="s">
        <v>51</v>
      </c>
      <c r="X489" s="13">
        <v>45365</v>
      </c>
      <c r="Y489" s="65">
        <f t="shared" si="45"/>
        <v>45545</v>
      </c>
      <c r="Z489" s="17">
        <v>45590</v>
      </c>
      <c r="AA489" s="18">
        <f t="shared" ca="1" si="42"/>
        <v>123</v>
      </c>
      <c r="AB489" s="13">
        <v>45655</v>
      </c>
      <c r="AC489" s="13"/>
      <c r="AD489" s="30"/>
      <c r="AE489" s="30"/>
      <c r="AF489" s="30"/>
      <c r="AG489" s="30"/>
      <c r="AH489" s="30"/>
      <c r="AI489" s="30">
        <v>2</v>
      </c>
      <c r="AJ489" s="30">
        <v>2</v>
      </c>
      <c r="AK489" s="30">
        <v>2</v>
      </c>
      <c r="AL489" s="60"/>
      <c r="AM489" s="66"/>
      <c r="AN489" s="66"/>
      <c r="AO489" s="66"/>
      <c r="AP489" s="18">
        <f t="shared" ca="1" si="43"/>
        <v>123</v>
      </c>
    </row>
    <row r="490" spans="1:42" ht="15" customHeight="1">
      <c r="A490" s="3">
        <v>1062</v>
      </c>
      <c r="B490" s="58" t="s">
        <v>1582</v>
      </c>
      <c r="C490" s="53" t="s">
        <v>1583</v>
      </c>
      <c r="D490" s="63">
        <v>3</v>
      </c>
      <c r="E490" s="3">
        <v>40862</v>
      </c>
      <c r="F490" s="3">
        <f t="shared" si="40"/>
        <v>6</v>
      </c>
      <c r="G490" s="3"/>
      <c r="H490" s="3"/>
      <c r="I490" s="54">
        <v>2</v>
      </c>
      <c r="J490" s="64" t="s">
        <v>74</v>
      </c>
      <c r="K490" s="30" t="s">
        <v>45</v>
      </c>
      <c r="L490" s="30" t="s">
        <v>46</v>
      </c>
      <c r="M490" s="30" t="s">
        <v>44</v>
      </c>
      <c r="N490" s="30"/>
      <c r="O490" s="30"/>
      <c r="P490" s="30" t="s">
        <v>47</v>
      </c>
      <c r="Q490" s="30" t="s">
        <v>48</v>
      </c>
      <c r="R490" s="30"/>
      <c r="S490" s="30"/>
      <c r="T490" s="10" t="s">
        <v>49</v>
      </c>
      <c r="U490" s="15">
        <v>45400</v>
      </c>
      <c r="V490" s="13" t="str">
        <f t="shared" ca="1" si="28"/>
        <v>VENCIDA</v>
      </c>
      <c r="W490" s="14" t="s">
        <v>51</v>
      </c>
      <c r="X490" s="13">
        <v>45365</v>
      </c>
      <c r="Y490" s="65">
        <f t="shared" si="45"/>
        <v>45545</v>
      </c>
      <c r="Z490" s="17">
        <v>45590</v>
      </c>
      <c r="AA490" s="18">
        <f t="shared" ca="1" si="42"/>
        <v>123</v>
      </c>
      <c r="AB490" s="13">
        <v>45655</v>
      </c>
      <c r="AC490" s="13"/>
      <c r="AD490" s="30"/>
      <c r="AE490" s="30"/>
      <c r="AF490" s="30"/>
      <c r="AG490" s="30"/>
      <c r="AH490" s="30"/>
      <c r="AI490" s="30">
        <v>2</v>
      </c>
      <c r="AJ490" s="30">
        <v>2</v>
      </c>
      <c r="AK490" s="30">
        <v>2</v>
      </c>
      <c r="AL490" s="60" t="s">
        <v>1584</v>
      </c>
      <c r="AM490" s="66"/>
      <c r="AN490" s="66"/>
      <c r="AO490" s="57"/>
      <c r="AP490" s="18">
        <f t="shared" ca="1" si="43"/>
        <v>123</v>
      </c>
    </row>
    <row r="491" spans="1:42" ht="15" customHeight="1">
      <c r="A491" s="22">
        <v>639</v>
      </c>
      <c r="B491" s="4" t="s">
        <v>1585</v>
      </c>
      <c r="C491" s="105" t="s">
        <v>1586</v>
      </c>
      <c r="D491" s="6">
        <v>3</v>
      </c>
      <c r="E491" s="7">
        <v>14617</v>
      </c>
      <c r="F491" s="106">
        <f t="shared" si="40"/>
        <v>6</v>
      </c>
      <c r="G491" s="7"/>
      <c r="H491" s="7"/>
      <c r="I491" s="8">
        <v>1</v>
      </c>
      <c r="J491" s="9" t="s">
        <v>74</v>
      </c>
      <c r="K491" s="10" t="s">
        <v>45</v>
      </c>
      <c r="L491" s="10" t="s">
        <v>46</v>
      </c>
      <c r="M491" s="10" t="s">
        <v>44</v>
      </c>
      <c r="N491" s="10"/>
      <c r="O491" s="10"/>
      <c r="P491" s="10" t="s">
        <v>47</v>
      </c>
      <c r="Q491" s="10" t="s">
        <v>48</v>
      </c>
      <c r="R491" s="10"/>
      <c r="S491" s="10"/>
      <c r="T491" s="10" t="s">
        <v>49</v>
      </c>
      <c r="U491" s="12">
        <v>45400</v>
      </c>
      <c r="V491" s="13" t="str">
        <f t="shared" ca="1" si="28"/>
        <v>VENCIDA</v>
      </c>
      <c r="W491" s="14" t="s">
        <v>51</v>
      </c>
      <c r="X491" s="12">
        <v>45365</v>
      </c>
      <c r="Y491" s="16">
        <f t="shared" si="45"/>
        <v>45545</v>
      </c>
      <c r="Z491" s="17">
        <v>45590</v>
      </c>
      <c r="AA491" s="18">
        <f t="shared" ca="1" si="42"/>
        <v>123</v>
      </c>
      <c r="AB491" s="12">
        <v>45655</v>
      </c>
      <c r="AC491" s="12"/>
      <c r="AD491" s="10"/>
      <c r="AE491" s="10"/>
      <c r="AF491" s="10"/>
      <c r="AG491" s="10"/>
      <c r="AH491" s="10"/>
      <c r="AI491" s="10">
        <v>2</v>
      </c>
      <c r="AJ491" s="10">
        <v>2</v>
      </c>
      <c r="AK491" s="10">
        <v>2</v>
      </c>
      <c r="AL491" s="20" t="s">
        <v>1211</v>
      </c>
      <c r="AM491" s="21"/>
      <c r="AN491" s="21"/>
      <c r="AO491" s="21"/>
      <c r="AP491" s="126">
        <f t="shared" ca="1" si="43"/>
        <v>123</v>
      </c>
    </row>
    <row r="492" spans="1:42" ht="15" customHeight="1">
      <c r="A492" s="22">
        <v>641</v>
      </c>
      <c r="B492" s="58" t="s">
        <v>1587</v>
      </c>
      <c r="C492" s="58" t="s">
        <v>1588</v>
      </c>
      <c r="D492" s="3"/>
      <c r="E492" s="3">
        <v>50228</v>
      </c>
      <c r="F492" s="30">
        <v>3</v>
      </c>
      <c r="G492" s="30"/>
      <c r="H492" s="30"/>
      <c r="I492" s="108">
        <v>3</v>
      </c>
      <c r="J492" s="55" t="s">
        <v>78</v>
      </c>
      <c r="K492" s="30" t="s">
        <v>79</v>
      </c>
      <c r="L492" s="30" t="s">
        <v>135</v>
      </c>
      <c r="M492" s="30" t="s">
        <v>81</v>
      </c>
      <c r="N492" s="30"/>
      <c r="O492" s="30"/>
      <c r="P492" s="30" t="s">
        <v>47</v>
      </c>
      <c r="Q492" s="30"/>
      <c r="R492" s="30" t="s">
        <v>1589</v>
      </c>
      <c r="S492" s="30"/>
      <c r="T492" s="30" t="s">
        <v>144</v>
      </c>
      <c r="U492" s="13">
        <v>45408</v>
      </c>
      <c r="V492" s="13" t="str">
        <f t="shared" ca="1" si="28"/>
        <v>VENCIDA</v>
      </c>
      <c r="W492" s="14" t="s">
        <v>51</v>
      </c>
      <c r="X492" s="13">
        <v>45380</v>
      </c>
      <c r="Y492" s="13">
        <v>45560</v>
      </c>
      <c r="Z492" s="17">
        <v>45606</v>
      </c>
      <c r="AA492" s="127">
        <v>168</v>
      </c>
      <c r="AB492" s="13">
        <v>45623</v>
      </c>
      <c r="AC492" s="13"/>
      <c r="AD492" s="30"/>
      <c r="AE492" s="30"/>
      <c r="AF492" s="59">
        <v>45314</v>
      </c>
      <c r="AG492" s="30"/>
      <c r="AH492" s="30"/>
      <c r="AI492" s="30">
        <v>1</v>
      </c>
      <c r="AJ492" s="30">
        <v>1</v>
      </c>
      <c r="AK492" s="30">
        <v>1</v>
      </c>
      <c r="AL492" s="56" t="s">
        <v>1590</v>
      </c>
      <c r="AM492" s="66"/>
      <c r="AN492" s="57" t="s">
        <v>1516</v>
      </c>
      <c r="AO492" s="57"/>
      <c r="AP492" s="30">
        <v>168</v>
      </c>
    </row>
    <row r="493" spans="1:42" ht="15" customHeight="1">
      <c r="A493" s="3">
        <v>179</v>
      </c>
      <c r="B493" s="58" t="s">
        <v>1591</v>
      </c>
      <c r="C493" s="53" t="s">
        <v>1592</v>
      </c>
      <c r="D493" s="3"/>
      <c r="E493" s="3">
        <v>16305</v>
      </c>
      <c r="F493" s="3">
        <f>SUM(AG493:AK493)</f>
        <v>1</v>
      </c>
      <c r="G493" s="3">
        <v>4</v>
      </c>
      <c r="H493" s="3" t="s">
        <v>156</v>
      </c>
      <c r="I493" s="54">
        <v>3</v>
      </c>
      <c r="J493" s="55" t="s">
        <v>78</v>
      </c>
      <c r="K493" s="30" t="s">
        <v>103</v>
      </c>
      <c r="L493" s="30" t="s">
        <v>113</v>
      </c>
      <c r="M493" s="30" t="s">
        <v>81</v>
      </c>
      <c r="N493" s="30" t="s">
        <v>81</v>
      </c>
      <c r="O493" s="30" t="s">
        <v>60</v>
      </c>
      <c r="P493" s="3" t="s">
        <v>61</v>
      </c>
      <c r="Q493" s="3" t="s">
        <v>1553</v>
      </c>
      <c r="R493" s="30"/>
      <c r="S493" s="30" t="s">
        <v>422</v>
      </c>
      <c r="T493" s="30" t="s">
        <v>84</v>
      </c>
      <c r="U493" s="13"/>
      <c r="V493" s="13" t="str">
        <f t="shared" ca="1" si="28"/>
        <v>CONCLUÍDO</v>
      </c>
      <c r="W493" s="38" t="s">
        <v>106</v>
      </c>
      <c r="X493" s="13">
        <v>45107</v>
      </c>
      <c r="Y493" s="13">
        <f>X493+180</f>
        <v>45287</v>
      </c>
      <c r="Z493" s="17">
        <v>45679</v>
      </c>
      <c r="AA493" s="18" t="str">
        <f ca="1">IF(W493="CONCLUÍDO","CONCLUÍDO",IF(Y493="","SEM PACTUAÇÃO",Y493-TODAY()))</f>
        <v>CONCLUÍDO</v>
      </c>
      <c r="AB493" s="13">
        <v>45664</v>
      </c>
      <c r="AC493" s="13">
        <v>45679</v>
      </c>
      <c r="AD493" s="30" t="s">
        <v>1554</v>
      </c>
      <c r="AE493" s="30">
        <v>5</v>
      </c>
      <c r="AF493" s="59">
        <v>45314</v>
      </c>
      <c r="AG493" s="3"/>
      <c r="AH493" s="3">
        <v>1</v>
      </c>
      <c r="AI493" s="30"/>
      <c r="AJ493" s="30"/>
      <c r="AK493" s="30"/>
      <c r="AL493" s="56" t="s">
        <v>1593</v>
      </c>
      <c r="AM493" s="57"/>
      <c r="AN493" s="57" t="s">
        <v>1594</v>
      </c>
      <c r="AO493" s="57" t="s">
        <v>118</v>
      </c>
      <c r="AP493" s="30" t="str">
        <f ca="1">IF(ISNUMBER(AA493)=TRUE,AA493,"")</f>
        <v/>
      </c>
    </row>
    <row r="494" spans="1:42" ht="15" customHeight="1">
      <c r="A494" s="22">
        <v>2192</v>
      </c>
      <c r="B494" s="90" t="s">
        <v>1595</v>
      </c>
      <c r="C494" s="53"/>
      <c r="D494" s="3"/>
      <c r="E494" s="3"/>
      <c r="F494" s="3"/>
      <c r="G494" s="3"/>
      <c r="H494" s="3"/>
      <c r="I494" s="54"/>
      <c r="J494" s="67"/>
      <c r="K494" s="30"/>
      <c r="L494" s="30" t="s">
        <v>113</v>
      </c>
      <c r="M494" s="30" t="s">
        <v>81</v>
      </c>
      <c r="N494" s="30"/>
      <c r="O494" s="30"/>
      <c r="P494" s="30"/>
      <c r="Q494" s="30"/>
      <c r="R494" s="30"/>
      <c r="S494" s="30"/>
      <c r="T494" s="30" t="s">
        <v>381</v>
      </c>
      <c r="U494" s="13"/>
      <c r="V494" s="13" t="str">
        <f t="shared" ca="1" si="28"/>
        <v>SEM PACTUAÇÃO</v>
      </c>
      <c r="W494" s="35" t="s">
        <v>145</v>
      </c>
      <c r="X494" s="13"/>
      <c r="Y494" s="13"/>
      <c r="Z494" s="17"/>
      <c r="AA494" s="18"/>
      <c r="AB494" s="13"/>
      <c r="AC494" s="13"/>
      <c r="AD494" s="62"/>
      <c r="AE494" s="62"/>
      <c r="AF494" s="59"/>
      <c r="AG494" s="30"/>
      <c r="AH494" s="30"/>
      <c r="AI494" s="30"/>
      <c r="AJ494" s="30"/>
      <c r="AK494" s="30"/>
      <c r="AL494" s="56"/>
      <c r="AM494" s="66"/>
      <c r="AN494" s="66"/>
      <c r="AO494" s="66"/>
      <c r="AP494" s="18"/>
    </row>
    <row r="495" spans="1:42" ht="15" customHeight="1">
      <c r="A495" s="22">
        <v>181</v>
      </c>
      <c r="B495" s="58" t="s">
        <v>1596</v>
      </c>
      <c r="C495" s="53"/>
      <c r="D495" s="3"/>
      <c r="E495" s="3">
        <v>33232</v>
      </c>
      <c r="F495" s="3">
        <f t="shared" ref="F495:F524" si="46">SUM(AG495:AK495)</f>
        <v>1</v>
      </c>
      <c r="G495" s="3"/>
      <c r="H495" s="3"/>
      <c r="I495" s="54">
        <v>1</v>
      </c>
      <c r="J495" s="55" t="s">
        <v>78</v>
      </c>
      <c r="K495" s="30" t="s">
        <v>103</v>
      </c>
      <c r="L495" s="30" t="s">
        <v>113</v>
      </c>
      <c r="M495" s="30" t="s">
        <v>81</v>
      </c>
      <c r="N495" s="30"/>
      <c r="O495" s="30"/>
      <c r="P495" s="30" t="s">
        <v>47</v>
      </c>
      <c r="Q495" s="98" t="s">
        <v>1597</v>
      </c>
      <c r="R495" s="30" t="s">
        <v>166</v>
      </c>
      <c r="S495" s="30"/>
      <c r="T495" s="30" t="s">
        <v>144</v>
      </c>
      <c r="U495" s="13">
        <v>45408</v>
      </c>
      <c r="V495" s="13" t="str">
        <f t="shared" ca="1" si="28"/>
        <v>VENCIDA</v>
      </c>
      <c r="W495" s="35" t="s">
        <v>145</v>
      </c>
      <c r="X495" s="13">
        <v>45380</v>
      </c>
      <c r="Y495" s="13">
        <f t="shared" ref="Y495:Y510" si="47">X495+180</f>
        <v>45560</v>
      </c>
      <c r="Z495" s="17">
        <v>45606</v>
      </c>
      <c r="AA495" s="18">
        <f t="shared" ref="AA495:AA561" ca="1" si="48">IF(W495="CONCLUÍDO","CONCLUÍDO",IF(Y495="","SEM PACTUAÇÃO",Y495-TODAY()))</f>
        <v>138</v>
      </c>
      <c r="AB495" s="13">
        <v>45664</v>
      </c>
      <c r="AC495" s="13"/>
      <c r="AD495" s="30"/>
      <c r="AE495" s="30"/>
      <c r="AF495" s="59">
        <v>45314</v>
      </c>
      <c r="AG495" s="3"/>
      <c r="AH495" s="3">
        <v>1</v>
      </c>
      <c r="AI495" s="30"/>
      <c r="AJ495" s="30"/>
      <c r="AK495" s="30"/>
      <c r="AL495" s="56" t="s">
        <v>1598</v>
      </c>
      <c r="AM495" s="30" t="s">
        <v>1598</v>
      </c>
      <c r="AN495" s="57"/>
      <c r="AO495" s="57" t="s">
        <v>118</v>
      </c>
      <c r="AP495" s="18">
        <f t="shared" ref="AP495:AP541" ca="1" si="49">IF(ISNUMBER(AA495)=TRUE,AA495,"")</f>
        <v>138</v>
      </c>
    </row>
    <row r="496" spans="1:42" ht="15" customHeight="1">
      <c r="A496" s="3">
        <v>2178</v>
      </c>
      <c r="B496" s="58" t="s">
        <v>1599</v>
      </c>
      <c r="C496" s="3" t="s">
        <v>1600</v>
      </c>
      <c r="D496" s="3"/>
      <c r="E496" s="3">
        <v>36396</v>
      </c>
      <c r="F496" s="3">
        <f t="shared" si="46"/>
        <v>1</v>
      </c>
      <c r="G496" s="3"/>
      <c r="H496" s="3"/>
      <c r="I496" s="54">
        <v>1</v>
      </c>
      <c r="J496" s="55" t="s">
        <v>78</v>
      </c>
      <c r="K496" s="30" t="s">
        <v>103</v>
      </c>
      <c r="L496" s="30" t="s">
        <v>113</v>
      </c>
      <c r="M496" s="30" t="s">
        <v>81</v>
      </c>
      <c r="N496" s="30"/>
      <c r="O496" s="30"/>
      <c r="P496" s="30" t="s">
        <v>47</v>
      </c>
      <c r="Q496" s="30"/>
      <c r="R496" s="30" t="s">
        <v>166</v>
      </c>
      <c r="S496" s="70"/>
      <c r="T496" s="30" t="s">
        <v>144</v>
      </c>
      <c r="U496" s="15">
        <v>45408</v>
      </c>
      <c r="V496" s="13" t="str">
        <f t="shared" ca="1" si="28"/>
        <v>VENCIDA</v>
      </c>
      <c r="W496" s="35" t="s">
        <v>145</v>
      </c>
      <c r="X496" s="13">
        <v>45380</v>
      </c>
      <c r="Y496" s="13">
        <f t="shared" si="47"/>
        <v>45560</v>
      </c>
      <c r="Z496" s="17">
        <v>45606</v>
      </c>
      <c r="AA496" s="18">
        <f t="shared" ca="1" si="48"/>
        <v>138</v>
      </c>
      <c r="AB496" s="13">
        <v>45664</v>
      </c>
      <c r="AC496" s="72"/>
      <c r="AD496" s="73"/>
      <c r="AE496" s="73"/>
      <c r="AF496" s="59">
        <v>45314</v>
      </c>
      <c r="AG496" s="3"/>
      <c r="AH496" s="3">
        <v>1</v>
      </c>
      <c r="AI496" s="30"/>
      <c r="AJ496" s="30"/>
      <c r="AK496" s="30"/>
      <c r="AL496" s="56"/>
      <c r="AM496" s="57"/>
      <c r="AN496" s="57"/>
      <c r="AO496" s="66"/>
      <c r="AP496" s="18">
        <f t="shared" ca="1" si="49"/>
        <v>138</v>
      </c>
    </row>
    <row r="497" spans="1:42" ht="15" customHeight="1">
      <c r="A497" s="22">
        <v>2172</v>
      </c>
      <c r="B497" s="58" t="s">
        <v>1601</v>
      </c>
      <c r="C497" s="53"/>
      <c r="D497" s="3"/>
      <c r="E497" s="3">
        <v>46528</v>
      </c>
      <c r="F497" s="3">
        <f t="shared" si="46"/>
        <v>1</v>
      </c>
      <c r="G497" s="3"/>
      <c r="H497" s="3"/>
      <c r="I497" s="54">
        <v>1</v>
      </c>
      <c r="J497" s="55" t="s">
        <v>78</v>
      </c>
      <c r="K497" s="30" t="s">
        <v>103</v>
      </c>
      <c r="L497" s="30" t="s">
        <v>113</v>
      </c>
      <c r="M497" s="30" t="s">
        <v>81</v>
      </c>
      <c r="N497" s="30"/>
      <c r="O497" s="30" t="s">
        <v>68</v>
      </c>
      <c r="P497" s="30" t="s">
        <v>47</v>
      </c>
      <c r="Q497" s="3" t="s">
        <v>225</v>
      </c>
      <c r="R497" s="30"/>
      <c r="S497" s="30" t="s">
        <v>83</v>
      </c>
      <c r="T497" s="61" t="s">
        <v>226</v>
      </c>
      <c r="U497" s="15">
        <v>45394</v>
      </c>
      <c r="V497" s="13" t="str">
        <f t="shared" ca="1" si="28"/>
        <v>VENCIDA</v>
      </c>
      <c r="W497" s="38" t="s">
        <v>71</v>
      </c>
      <c r="X497" s="13">
        <v>45005</v>
      </c>
      <c r="Y497" s="13">
        <f t="shared" si="47"/>
        <v>45185</v>
      </c>
      <c r="Z497" s="17">
        <v>45387</v>
      </c>
      <c r="AA497" s="18">
        <f t="shared" ca="1" si="48"/>
        <v>-237</v>
      </c>
      <c r="AB497" s="13">
        <v>45664</v>
      </c>
      <c r="AC497" s="72"/>
      <c r="AD497" s="73"/>
      <c r="AE497" s="73"/>
      <c r="AF497" s="59">
        <v>45314</v>
      </c>
      <c r="AG497" s="3">
        <v>0</v>
      </c>
      <c r="AH497" s="3">
        <v>1</v>
      </c>
      <c r="AI497" s="30"/>
      <c r="AJ497" s="30"/>
      <c r="AK497" s="30"/>
      <c r="AL497" s="56"/>
      <c r="AM497" s="30"/>
      <c r="AN497" s="57" t="s">
        <v>1602</v>
      </c>
      <c r="AO497" s="57" t="s">
        <v>118</v>
      </c>
      <c r="AP497" s="18">
        <f t="shared" ca="1" si="49"/>
        <v>-237</v>
      </c>
    </row>
    <row r="498" spans="1:42" ht="15" customHeight="1">
      <c r="A498" s="3">
        <v>2173</v>
      </c>
      <c r="B498" s="58" t="s">
        <v>1603</v>
      </c>
      <c r="C498" s="53"/>
      <c r="D498" s="3"/>
      <c r="E498" s="3">
        <v>46528</v>
      </c>
      <c r="F498" s="3">
        <f t="shared" si="46"/>
        <v>1</v>
      </c>
      <c r="G498" s="3"/>
      <c r="H498" s="3"/>
      <c r="I498" s="54">
        <v>1</v>
      </c>
      <c r="J498" s="55" t="s">
        <v>78</v>
      </c>
      <c r="K498" s="30" t="s">
        <v>103</v>
      </c>
      <c r="L498" s="30" t="s">
        <v>113</v>
      </c>
      <c r="M498" s="30" t="s">
        <v>81</v>
      </c>
      <c r="N498" s="30"/>
      <c r="O498" s="30"/>
      <c r="P498" s="30" t="s">
        <v>47</v>
      </c>
      <c r="Q498" s="3" t="s">
        <v>1604</v>
      </c>
      <c r="R498" s="30" t="s">
        <v>166</v>
      </c>
      <c r="S498" s="30"/>
      <c r="T498" s="30" t="s">
        <v>144</v>
      </c>
      <c r="U498" s="15">
        <v>45408</v>
      </c>
      <c r="V498" s="13" t="str">
        <f t="shared" ca="1" si="28"/>
        <v>VENCIDA</v>
      </c>
      <c r="W498" s="35" t="s">
        <v>145</v>
      </c>
      <c r="X498" s="13">
        <v>45380</v>
      </c>
      <c r="Y498" s="13">
        <f t="shared" si="47"/>
        <v>45560</v>
      </c>
      <c r="Z498" s="17">
        <v>45606</v>
      </c>
      <c r="AA498" s="18">
        <f t="shared" ca="1" si="48"/>
        <v>138</v>
      </c>
      <c r="AB498" s="13">
        <v>45664</v>
      </c>
      <c r="AC498" s="72"/>
      <c r="AD498" s="73"/>
      <c r="AE498" s="73"/>
      <c r="AF498" s="59">
        <v>45314</v>
      </c>
      <c r="AG498" s="3">
        <v>0</v>
      </c>
      <c r="AH498" s="3">
        <v>1</v>
      </c>
      <c r="AI498" s="30"/>
      <c r="AJ498" s="30"/>
      <c r="AK498" s="30"/>
      <c r="AL498" s="56"/>
      <c r="AM498" s="30"/>
      <c r="AN498" s="30"/>
      <c r="AO498" s="57"/>
      <c r="AP498" s="18">
        <f t="shared" ca="1" si="49"/>
        <v>138</v>
      </c>
    </row>
    <row r="499" spans="1:42" ht="15" customHeight="1">
      <c r="A499" s="22">
        <v>2141</v>
      </c>
      <c r="B499" s="58" t="s">
        <v>1605</v>
      </c>
      <c r="C499" s="53"/>
      <c r="D499" s="3"/>
      <c r="E499" s="3">
        <v>50807</v>
      </c>
      <c r="F499" s="3">
        <f t="shared" si="46"/>
        <v>1</v>
      </c>
      <c r="G499" s="3"/>
      <c r="H499" s="3"/>
      <c r="I499" s="54">
        <v>1</v>
      </c>
      <c r="J499" s="55" t="s">
        <v>78</v>
      </c>
      <c r="K499" s="30" t="s">
        <v>103</v>
      </c>
      <c r="L499" s="30" t="s">
        <v>113</v>
      </c>
      <c r="M499" s="30" t="s">
        <v>81</v>
      </c>
      <c r="N499" s="30"/>
      <c r="O499" s="30" t="s">
        <v>68</v>
      </c>
      <c r="P499" s="30" t="s">
        <v>47</v>
      </c>
      <c r="Q499" s="18" t="s">
        <v>225</v>
      </c>
      <c r="R499" s="30"/>
      <c r="S499" s="30" t="s">
        <v>83</v>
      </c>
      <c r="T499" s="61" t="s">
        <v>226</v>
      </c>
      <c r="U499" s="15">
        <v>45394</v>
      </c>
      <c r="V499" s="13" t="str">
        <f t="shared" ca="1" si="28"/>
        <v>VENCIDA</v>
      </c>
      <c r="W499" s="38" t="s">
        <v>71</v>
      </c>
      <c r="X499" s="13">
        <v>45005</v>
      </c>
      <c r="Y499" s="13">
        <f t="shared" si="47"/>
        <v>45185</v>
      </c>
      <c r="Z499" s="17">
        <v>45387</v>
      </c>
      <c r="AA499" s="18">
        <f t="shared" ca="1" si="48"/>
        <v>-237</v>
      </c>
      <c r="AB499" s="13">
        <v>45664</v>
      </c>
      <c r="AC499" s="13"/>
      <c r="AD499" s="30"/>
      <c r="AE499" s="30"/>
      <c r="AF499" s="59">
        <v>45314</v>
      </c>
      <c r="AG499" s="3">
        <v>0</v>
      </c>
      <c r="AH499" s="3">
        <v>1</v>
      </c>
      <c r="AI499" s="66"/>
      <c r="AJ499" s="66"/>
      <c r="AK499" s="66"/>
      <c r="AL499" s="56" t="s">
        <v>1606</v>
      </c>
      <c r="AM499" s="30" t="s">
        <v>1607</v>
      </c>
      <c r="AN499" s="57" t="s">
        <v>1608</v>
      </c>
      <c r="AO499" s="57" t="s">
        <v>118</v>
      </c>
      <c r="AP499" s="18">
        <f t="shared" ca="1" si="49"/>
        <v>-237</v>
      </c>
    </row>
    <row r="500" spans="1:42" ht="15" customHeight="1">
      <c r="A500" s="22">
        <v>2179</v>
      </c>
      <c r="B500" s="58" t="s">
        <v>1609</v>
      </c>
      <c r="C500" s="53" t="s">
        <v>1610</v>
      </c>
      <c r="D500" s="3"/>
      <c r="E500" s="3" t="s">
        <v>528</v>
      </c>
      <c r="F500" s="3">
        <f t="shared" si="46"/>
        <v>2</v>
      </c>
      <c r="G500" s="3"/>
      <c r="H500" s="3"/>
      <c r="I500" s="54">
        <v>1</v>
      </c>
      <c r="J500" s="55" t="s">
        <v>78</v>
      </c>
      <c r="K500" s="30" t="s">
        <v>103</v>
      </c>
      <c r="L500" s="30" t="s">
        <v>113</v>
      </c>
      <c r="M500" s="30" t="s">
        <v>81</v>
      </c>
      <c r="N500" s="30"/>
      <c r="O500" s="30"/>
      <c r="P500" s="30" t="s">
        <v>47</v>
      </c>
      <c r="Q500" s="30"/>
      <c r="R500" s="30" t="s">
        <v>166</v>
      </c>
      <c r="S500" s="70"/>
      <c r="T500" s="30" t="s">
        <v>144</v>
      </c>
      <c r="U500" s="15">
        <v>45408</v>
      </c>
      <c r="V500" s="13" t="str">
        <f t="shared" ca="1" si="28"/>
        <v>VENCIDA</v>
      </c>
      <c r="W500" s="35" t="s">
        <v>145</v>
      </c>
      <c r="X500" s="15">
        <v>45380</v>
      </c>
      <c r="Y500" s="12">
        <f t="shared" si="47"/>
        <v>45560</v>
      </c>
      <c r="Z500" s="17">
        <v>45606</v>
      </c>
      <c r="AA500" s="18">
        <f t="shared" ca="1" si="48"/>
        <v>138</v>
      </c>
      <c r="AB500" s="13">
        <v>45664</v>
      </c>
      <c r="AC500" s="72"/>
      <c r="AD500" s="73"/>
      <c r="AE500" s="73"/>
      <c r="AF500" s="59">
        <v>45314</v>
      </c>
      <c r="AG500" s="3"/>
      <c r="AH500" s="3">
        <v>2</v>
      </c>
      <c r="AI500" s="30"/>
      <c r="AJ500" s="30"/>
      <c r="AK500" s="30"/>
      <c r="AL500" s="56"/>
      <c r="AM500" s="57"/>
      <c r="AN500" s="57"/>
      <c r="AO500" s="66"/>
      <c r="AP500" s="18">
        <f t="shared" ca="1" si="49"/>
        <v>138</v>
      </c>
    </row>
    <row r="501" spans="1:42" ht="15" customHeight="1">
      <c r="A501" s="22">
        <v>647</v>
      </c>
      <c r="B501" s="58" t="s">
        <v>1611</v>
      </c>
      <c r="C501" s="53" t="s">
        <v>1612</v>
      </c>
      <c r="D501" s="3"/>
      <c r="E501" s="3">
        <v>51434</v>
      </c>
      <c r="F501" s="3">
        <f t="shared" si="46"/>
        <v>9</v>
      </c>
      <c r="G501" s="3"/>
      <c r="H501" s="3"/>
      <c r="I501" s="54">
        <v>1</v>
      </c>
      <c r="J501" s="67" t="s">
        <v>59</v>
      </c>
      <c r="K501" s="30" t="s">
        <v>45</v>
      </c>
      <c r="L501" s="30" t="s">
        <v>130</v>
      </c>
      <c r="M501" s="30" t="s">
        <v>59</v>
      </c>
      <c r="N501" s="30"/>
      <c r="O501" s="30" t="s">
        <v>68</v>
      </c>
      <c r="P501" s="30" t="s">
        <v>47</v>
      </c>
      <c r="Q501" s="30" t="s">
        <v>131</v>
      </c>
      <c r="R501" s="30"/>
      <c r="S501" s="30" t="s">
        <v>63</v>
      </c>
      <c r="T501" s="30" t="s">
        <v>70</v>
      </c>
      <c r="U501" s="15">
        <v>45397</v>
      </c>
      <c r="V501" s="13" t="str">
        <f t="shared" ca="1" si="28"/>
        <v>VENCIDA</v>
      </c>
      <c r="W501" s="14" t="s">
        <v>51</v>
      </c>
      <c r="X501" s="13">
        <v>45345</v>
      </c>
      <c r="Y501" s="13">
        <f t="shared" si="47"/>
        <v>45525</v>
      </c>
      <c r="Z501" s="17">
        <v>45580</v>
      </c>
      <c r="AA501" s="18">
        <f t="shared" ca="1" si="48"/>
        <v>103</v>
      </c>
      <c r="AB501" s="13">
        <v>45655</v>
      </c>
      <c r="AC501" s="13"/>
      <c r="AD501" s="30"/>
      <c r="AE501" s="30"/>
      <c r="AF501" s="59">
        <v>45286</v>
      </c>
      <c r="AG501" s="30"/>
      <c r="AH501" s="30"/>
      <c r="AI501" s="30">
        <v>3</v>
      </c>
      <c r="AJ501" s="30">
        <v>3</v>
      </c>
      <c r="AK501" s="30">
        <v>3</v>
      </c>
      <c r="AL501" s="60" t="s">
        <v>1226</v>
      </c>
      <c r="AM501" s="66"/>
      <c r="AN501" s="66"/>
      <c r="AO501" s="66"/>
      <c r="AP501" s="18">
        <f t="shared" ca="1" si="49"/>
        <v>103</v>
      </c>
    </row>
    <row r="502" spans="1:42" ht="15" customHeight="1">
      <c r="A502" s="3">
        <v>84</v>
      </c>
      <c r="B502" s="58" t="s">
        <v>1613</v>
      </c>
      <c r="C502" s="53" t="s">
        <v>1614</v>
      </c>
      <c r="D502" s="3"/>
      <c r="E502" s="3">
        <v>39927</v>
      </c>
      <c r="F502" s="3">
        <f t="shared" si="46"/>
        <v>13</v>
      </c>
      <c r="G502" s="3">
        <v>4</v>
      </c>
      <c r="H502" s="3" t="s">
        <v>1615</v>
      </c>
      <c r="I502" s="54">
        <v>1</v>
      </c>
      <c r="J502" s="55" t="s">
        <v>195</v>
      </c>
      <c r="K502" s="30" t="s">
        <v>196</v>
      </c>
      <c r="L502" s="30" t="s">
        <v>529</v>
      </c>
      <c r="M502" s="30" t="s">
        <v>81</v>
      </c>
      <c r="N502" s="30"/>
      <c r="O502" s="30"/>
      <c r="P502" s="30" t="s">
        <v>47</v>
      </c>
      <c r="Q502" s="30"/>
      <c r="R502" s="30"/>
      <c r="S502" s="10"/>
      <c r="T502" s="30" t="s">
        <v>144</v>
      </c>
      <c r="U502" s="15">
        <v>45408</v>
      </c>
      <c r="V502" s="13" t="str">
        <f t="shared" ca="1" si="28"/>
        <v>VENCIDA</v>
      </c>
      <c r="W502" s="35" t="s">
        <v>145</v>
      </c>
      <c r="X502" s="13">
        <v>45380</v>
      </c>
      <c r="Y502" s="13">
        <f t="shared" si="47"/>
        <v>45560</v>
      </c>
      <c r="Z502" s="17">
        <v>45606</v>
      </c>
      <c r="AA502" s="18">
        <f t="shared" ca="1" si="48"/>
        <v>138</v>
      </c>
      <c r="AB502" s="13">
        <v>45655</v>
      </c>
      <c r="AC502" s="13"/>
      <c r="AD502" s="62"/>
      <c r="AE502" s="62"/>
      <c r="AF502" s="12">
        <v>45299</v>
      </c>
      <c r="AG502" s="30">
        <v>5</v>
      </c>
      <c r="AH502" s="30">
        <v>5</v>
      </c>
      <c r="AI502" s="30">
        <v>1</v>
      </c>
      <c r="AJ502" s="30">
        <v>1</v>
      </c>
      <c r="AK502" s="30">
        <v>1</v>
      </c>
      <c r="AL502" s="56"/>
      <c r="AM502" s="57"/>
      <c r="AN502" s="57" t="s">
        <v>200</v>
      </c>
      <c r="AO502" s="66"/>
      <c r="AP502" s="18">
        <f t="shared" ca="1" si="49"/>
        <v>138</v>
      </c>
    </row>
    <row r="503" spans="1:42" ht="15" customHeight="1">
      <c r="A503" s="3">
        <v>1624</v>
      </c>
      <c r="B503" s="58" t="s">
        <v>1616</v>
      </c>
      <c r="C503" s="53" t="s">
        <v>1617</v>
      </c>
      <c r="D503" s="3"/>
      <c r="E503" s="3">
        <v>44935</v>
      </c>
      <c r="F503" s="3">
        <f t="shared" si="46"/>
        <v>30</v>
      </c>
      <c r="G503" s="3"/>
      <c r="H503" s="3"/>
      <c r="I503" s="54">
        <v>2</v>
      </c>
      <c r="J503" s="67" t="s">
        <v>59</v>
      </c>
      <c r="K503" s="30" t="s">
        <v>151</v>
      </c>
      <c r="L503" s="30" t="s">
        <v>152</v>
      </c>
      <c r="M503" s="30" t="s">
        <v>59</v>
      </c>
      <c r="N503" s="30"/>
      <c r="O503" s="30" t="s">
        <v>68</v>
      </c>
      <c r="P503" s="30" t="s">
        <v>47</v>
      </c>
      <c r="Q503" s="30" t="s">
        <v>153</v>
      </c>
      <c r="R503" s="30"/>
      <c r="S503" s="30" t="s">
        <v>59</v>
      </c>
      <c r="T503" s="10" t="s">
        <v>64</v>
      </c>
      <c r="U503" s="12">
        <v>45397</v>
      </c>
      <c r="V503" s="13" t="str">
        <f t="shared" ca="1" si="28"/>
        <v>VENCIDA</v>
      </c>
      <c r="W503" s="14" t="s">
        <v>51</v>
      </c>
      <c r="X503" s="13">
        <v>45323</v>
      </c>
      <c r="Y503" s="13">
        <f t="shared" si="47"/>
        <v>45503</v>
      </c>
      <c r="Z503" s="17">
        <v>45576</v>
      </c>
      <c r="AA503" s="18">
        <f t="shared" ca="1" si="48"/>
        <v>81</v>
      </c>
      <c r="AB503" s="13">
        <v>45655</v>
      </c>
      <c r="AC503" s="13"/>
      <c r="AD503" s="30"/>
      <c r="AE503" s="30"/>
      <c r="AF503" s="59">
        <v>45391</v>
      </c>
      <c r="AG503" s="30"/>
      <c r="AH503" s="30"/>
      <c r="AI503" s="30">
        <v>10</v>
      </c>
      <c r="AJ503" s="30">
        <v>10</v>
      </c>
      <c r="AK503" s="30">
        <v>10</v>
      </c>
      <c r="AL503" s="60" t="s">
        <v>1433</v>
      </c>
      <c r="AM503" s="66"/>
      <c r="AN503" s="66"/>
      <c r="AO503" s="66"/>
      <c r="AP503" s="18">
        <f t="shared" ca="1" si="49"/>
        <v>81</v>
      </c>
    </row>
    <row r="504" spans="1:42" ht="15" customHeight="1">
      <c r="A504" s="3">
        <v>649</v>
      </c>
      <c r="B504" s="58" t="s">
        <v>1618</v>
      </c>
      <c r="C504" s="53" t="s">
        <v>1619</v>
      </c>
      <c r="D504" s="63">
        <v>3</v>
      </c>
      <c r="E504" s="3">
        <v>40875</v>
      </c>
      <c r="F504" s="3">
        <f t="shared" si="46"/>
        <v>15</v>
      </c>
      <c r="G504" s="3"/>
      <c r="H504" s="3"/>
      <c r="I504" s="54">
        <v>2</v>
      </c>
      <c r="J504" s="64" t="s">
        <v>44</v>
      </c>
      <c r="K504" s="30" t="s">
        <v>45</v>
      </c>
      <c r="L504" s="30" t="s">
        <v>46</v>
      </c>
      <c r="M504" s="30" t="s">
        <v>44</v>
      </c>
      <c r="N504" s="30"/>
      <c r="O504" s="30"/>
      <c r="P504" s="30" t="s">
        <v>47</v>
      </c>
      <c r="Q504" s="30" t="s">
        <v>48</v>
      </c>
      <c r="R504" s="30"/>
      <c r="S504" s="30"/>
      <c r="T504" s="30" t="s">
        <v>49</v>
      </c>
      <c r="U504" s="15">
        <v>45400</v>
      </c>
      <c r="V504" s="13" t="str">
        <f t="shared" ca="1" si="28"/>
        <v>VENCIDA</v>
      </c>
      <c r="W504" s="14" t="s">
        <v>51</v>
      </c>
      <c r="X504" s="13">
        <v>45365</v>
      </c>
      <c r="Y504" s="65">
        <f t="shared" si="47"/>
        <v>45545</v>
      </c>
      <c r="Z504" s="17">
        <v>45590</v>
      </c>
      <c r="AA504" s="18">
        <f t="shared" ca="1" si="48"/>
        <v>123</v>
      </c>
      <c r="AB504" s="13">
        <v>45655</v>
      </c>
      <c r="AC504" s="13"/>
      <c r="AD504" s="62"/>
      <c r="AE504" s="62"/>
      <c r="AF504" s="62"/>
      <c r="AG504" s="30"/>
      <c r="AH504" s="30"/>
      <c r="AI504" s="30">
        <v>5</v>
      </c>
      <c r="AJ504" s="30">
        <v>5</v>
      </c>
      <c r="AK504" s="30">
        <v>5</v>
      </c>
      <c r="AL504" s="60"/>
      <c r="AM504" s="66"/>
      <c r="AN504" s="66"/>
      <c r="AO504" s="57"/>
      <c r="AP504" s="18">
        <f t="shared" ca="1" si="49"/>
        <v>123</v>
      </c>
    </row>
    <row r="505" spans="1:42" ht="15" customHeight="1">
      <c r="A505" s="3">
        <v>41</v>
      </c>
      <c r="B505" s="58" t="s">
        <v>1620</v>
      </c>
      <c r="C505" s="53"/>
      <c r="D505" s="3"/>
      <c r="E505" s="3">
        <v>33262</v>
      </c>
      <c r="F505" s="3">
        <f t="shared" si="46"/>
        <v>109</v>
      </c>
      <c r="G505" s="3">
        <v>0</v>
      </c>
      <c r="H505" s="3"/>
      <c r="I505" s="54">
        <v>3</v>
      </c>
      <c r="J505" s="55" t="s">
        <v>78</v>
      </c>
      <c r="K505" s="30" t="s">
        <v>196</v>
      </c>
      <c r="L505" s="30" t="s">
        <v>80</v>
      </c>
      <c r="M505" s="30" t="s">
        <v>81</v>
      </c>
      <c r="N505" s="30" t="s">
        <v>81</v>
      </c>
      <c r="O505" s="30" t="s">
        <v>68</v>
      </c>
      <c r="P505" s="30" t="s">
        <v>47</v>
      </c>
      <c r="Q505" s="30" t="s">
        <v>471</v>
      </c>
      <c r="R505" s="30"/>
      <c r="S505" s="30" t="s">
        <v>81</v>
      </c>
      <c r="T505" s="10" t="s">
        <v>84</v>
      </c>
      <c r="U505" s="15"/>
      <c r="V505" s="13" t="str">
        <f t="shared" ca="1" si="28"/>
        <v>CONCLUÍDO</v>
      </c>
      <c r="W505" s="32" t="s">
        <v>106</v>
      </c>
      <c r="X505" s="13">
        <v>44949</v>
      </c>
      <c r="Y505" s="13">
        <f t="shared" si="47"/>
        <v>45129</v>
      </c>
      <c r="Z505" s="17">
        <v>45530</v>
      </c>
      <c r="AA505" s="18" t="str">
        <f t="shared" ca="1" si="48"/>
        <v>CONCLUÍDO</v>
      </c>
      <c r="AB505" s="13">
        <v>45655</v>
      </c>
      <c r="AC505" s="13">
        <v>45530</v>
      </c>
      <c r="AD505" s="62" t="s">
        <v>472</v>
      </c>
      <c r="AE505" s="62">
        <v>100</v>
      </c>
      <c r="AF505" s="59">
        <v>45314</v>
      </c>
      <c r="AG505" s="30">
        <v>12</v>
      </c>
      <c r="AH505" s="30">
        <v>96</v>
      </c>
      <c r="AI505" s="30"/>
      <c r="AJ505" s="30"/>
      <c r="AK505" s="30">
        <v>1</v>
      </c>
      <c r="AL505" s="56" t="s">
        <v>1621</v>
      </c>
      <c r="AM505" s="57"/>
      <c r="AN505" s="84" t="s">
        <v>1622</v>
      </c>
      <c r="AO505" s="30"/>
      <c r="AP505" s="30" t="str">
        <f t="shared" ca="1" si="49"/>
        <v/>
      </c>
    </row>
    <row r="506" spans="1:42" ht="15" customHeight="1">
      <c r="A506" s="22">
        <v>652</v>
      </c>
      <c r="B506" s="58" t="s">
        <v>1623</v>
      </c>
      <c r="C506" s="53" t="s">
        <v>1624</v>
      </c>
      <c r="D506" s="63">
        <v>3</v>
      </c>
      <c r="E506" s="3">
        <v>44231</v>
      </c>
      <c r="F506" s="3">
        <f t="shared" si="46"/>
        <v>12</v>
      </c>
      <c r="G506" s="3"/>
      <c r="H506" s="3"/>
      <c r="I506" s="54">
        <v>2</v>
      </c>
      <c r="J506" s="64" t="s">
        <v>44</v>
      </c>
      <c r="K506" s="30" t="s">
        <v>45</v>
      </c>
      <c r="L506" s="30" t="s">
        <v>46</v>
      </c>
      <c r="M506" s="30" t="s">
        <v>44</v>
      </c>
      <c r="N506" s="30"/>
      <c r="O506" s="30"/>
      <c r="P506" s="30" t="s">
        <v>47</v>
      </c>
      <c r="Q506" s="30" t="s">
        <v>48</v>
      </c>
      <c r="R506" s="30"/>
      <c r="S506" s="30"/>
      <c r="T506" s="30" t="s">
        <v>49</v>
      </c>
      <c r="U506" s="15">
        <v>45400</v>
      </c>
      <c r="V506" s="13" t="str">
        <f t="shared" ca="1" si="28"/>
        <v>VENCIDA</v>
      </c>
      <c r="W506" s="14" t="s">
        <v>51</v>
      </c>
      <c r="X506" s="13">
        <v>45365</v>
      </c>
      <c r="Y506" s="65">
        <f t="shared" si="47"/>
        <v>45545</v>
      </c>
      <c r="Z506" s="17">
        <v>45590</v>
      </c>
      <c r="AA506" s="18">
        <f t="shared" ca="1" si="48"/>
        <v>123</v>
      </c>
      <c r="AB506" s="13">
        <v>45655</v>
      </c>
      <c r="AC506" s="13"/>
      <c r="AD506" s="30"/>
      <c r="AE506" s="30"/>
      <c r="AF506" s="30"/>
      <c r="AG506" s="30"/>
      <c r="AH506" s="30"/>
      <c r="AI506" s="30">
        <v>4</v>
      </c>
      <c r="AJ506" s="30">
        <v>4</v>
      </c>
      <c r="AK506" s="30">
        <v>4</v>
      </c>
      <c r="AL506" s="60"/>
      <c r="AM506" s="66"/>
      <c r="AN506" s="66"/>
      <c r="AO506" s="66"/>
      <c r="AP506" s="18">
        <f t="shared" ca="1" si="49"/>
        <v>123</v>
      </c>
    </row>
    <row r="507" spans="1:42" ht="15" customHeight="1">
      <c r="A507" s="3">
        <v>653</v>
      </c>
      <c r="B507" s="58" t="s">
        <v>1625</v>
      </c>
      <c r="C507" s="53" t="s">
        <v>1626</v>
      </c>
      <c r="D507" s="3">
        <v>3</v>
      </c>
      <c r="E507" s="3">
        <v>25348</v>
      </c>
      <c r="F507" s="3">
        <f t="shared" si="46"/>
        <v>3</v>
      </c>
      <c r="G507" s="3"/>
      <c r="H507" s="3"/>
      <c r="I507" s="54">
        <v>2</v>
      </c>
      <c r="J507" s="67" t="s">
        <v>59</v>
      </c>
      <c r="K507" s="30" t="s">
        <v>151</v>
      </c>
      <c r="L507" s="30" t="s">
        <v>67</v>
      </c>
      <c r="M507" s="30" t="s">
        <v>59</v>
      </c>
      <c r="N507" s="30"/>
      <c r="O507" s="30" t="s">
        <v>68</v>
      </c>
      <c r="P507" s="30" t="s">
        <v>47</v>
      </c>
      <c r="Q507" s="30" t="s">
        <v>69</v>
      </c>
      <c r="R507" s="30"/>
      <c r="S507" s="30" t="s">
        <v>59</v>
      </c>
      <c r="T507" s="30" t="s">
        <v>70</v>
      </c>
      <c r="U507" s="15">
        <v>45397</v>
      </c>
      <c r="V507" s="13" t="str">
        <f t="shared" ca="1" si="28"/>
        <v>VENCIDA</v>
      </c>
      <c r="W507" s="14" t="s">
        <v>71</v>
      </c>
      <c r="X507" s="13">
        <v>45329</v>
      </c>
      <c r="Y507" s="13">
        <f t="shared" si="47"/>
        <v>45509</v>
      </c>
      <c r="Z507" s="17">
        <v>45599</v>
      </c>
      <c r="AA507" s="18">
        <f t="shared" ca="1" si="48"/>
        <v>87</v>
      </c>
      <c r="AB507" s="13">
        <v>45655</v>
      </c>
      <c r="AC507" s="13"/>
      <c r="AD507" s="30"/>
      <c r="AE507" s="30"/>
      <c r="AF507" s="59">
        <v>45286</v>
      </c>
      <c r="AG507" s="30"/>
      <c r="AH507" s="30"/>
      <c r="AI507" s="30">
        <v>1</v>
      </c>
      <c r="AJ507" s="30">
        <v>1</v>
      </c>
      <c r="AK507" s="30">
        <v>1</v>
      </c>
      <c r="AL507" s="60" t="s">
        <v>591</v>
      </c>
      <c r="AM507" s="66"/>
      <c r="AN507" s="66"/>
      <c r="AO507" s="57"/>
      <c r="AP507" s="18">
        <f t="shared" ca="1" si="49"/>
        <v>87</v>
      </c>
    </row>
    <row r="508" spans="1:42" ht="15" customHeight="1">
      <c r="A508" s="3">
        <v>42</v>
      </c>
      <c r="B508" s="58" t="s">
        <v>1627</v>
      </c>
      <c r="C508" s="53"/>
      <c r="D508" s="3"/>
      <c r="E508" s="3">
        <v>33192</v>
      </c>
      <c r="F508" s="3">
        <f t="shared" si="46"/>
        <v>32</v>
      </c>
      <c r="G508" s="3">
        <v>16</v>
      </c>
      <c r="H508" s="3" t="s">
        <v>1628</v>
      </c>
      <c r="I508" s="54">
        <v>3</v>
      </c>
      <c r="J508" s="55" t="s">
        <v>78</v>
      </c>
      <c r="K508" s="30" t="s">
        <v>196</v>
      </c>
      <c r="L508" s="30" t="s">
        <v>80</v>
      </c>
      <c r="M508" s="30" t="s">
        <v>81</v>
      </c>
      <c r="N508" s="30"/>
      <c r="O508" s="30"/>
      <c r="P508" s="30" t="s">
        <v>47</v>
      </c>
      <c r="Q508" s="30"/>
      <c r="R508" s="30" t="s">
        <v>166</v>
      </c>
      <c r="S508" s="30"/>
      <c r="T508" s="30" t="s">
        <v>115</v>
      </c>
      <c r="U508" s="13">
        <v>45408</v>
      </c>
      <c r="V508" s="13" t="str">
        <f t="shared" ca="1" si="28"/>
        <v>CONCLUÍDO</v>
      </c>
      <c r="W508" s="35" t="s">
        <v>106</v>
      </c>
      <c r="X508" s="13">
        <v>45380</v>
      </c>
      <c r="Y508" s="13">
        <f t="shared" si="47"/>
        <v>45560</v>
      </c>
      <c r="Z508" s="17">
        <v>45606</v>
      </c>
      <c r="AA508" s="18" t="str">
        <f t="shared" ca="1" si="48"/>
        <v>CONCLUÍDO</v>
      </c>
      <c r="AB508" s="13">
        <v>45664</v>
      </c>
      <c r="AC508" s="13"/>
      <c r="AD508" s="62"/>
      <c r="AE508" s="62"/>
      <c r="AF508" s="59">
        <v>45314</v>
      </c>
      <c r="AG508" s="3">
        <v>6</v>
      </c>
      <c r="AH508" s="3">
        <v>26</v>
      </c>
      <c r="AI508" s="30"/>
      <c r="AJ508" s="30"/>
      <c r="AK508" s="30"/>
      <c r="AL508" s="56" t="s">
        <v>1629</v>
      </c>
      <c r="AM508" s="57"/>
      <c r="AN508" s="84" t="s">
        <v>1630</v>
      </c>
      <c r="AO508" s="66"/>
      <c r="AP508" s="30" t="str">
        <f t="shared" ca="1" si="49"/>
        <v/>
      </c>
    </row>
    <row r="509" spans="1:42" ht="15" customHeight="1">
      <c r="A509" s="3">
        <v>1081</v>
      </c>
      <c r="B509" s="58" t="s">
        <v>1631</v>
      </c>
      <c r="C509" s="53" t="s">
        <v>1632</v>
      </c>
      <c r="D509" s="3">
        <v>3</v>
      </c>
      <c r="E509" s="3">
        <v>48670</v>
      </c>
      <c r="F509" s="3">
        <f t="shared" si="46"/>
        <v>9</v>
      </c>
      <c r="G509" s="3"/>
      <c r="H509" s="3"/>
      <c r="I509" s="54">
        <v>2</v>
      </c>
      <c r="J509" s="67" t="s">
        <v>59</v>
      </c>
      <c r="K509" s="30" t="s">
        <v>45</v>
      </c>
      <c r="L509" s="30" t="s">
        <v>376</v>
      </c>
      <c r="M509" s="30" t="s">
        <v>59</v>
      </c>
      <c r="N509" s="30" t="s">
        <v>59</v>
      </c>
      <c r="O509" s="30" t="s">
        <v>60</v>
      </c>
      <c r="P509" s="3" t="s">
        <v>61</v>
      </c>
      <c r="Q509" s="30" t="s">
        <v>1361</v>
      </c>
      <c r="R509" s="30"/>
      <c r="S509" s="30" t="s">
        <v>59</v>
      </c>
      <c r="T509" s="10" t="s">
        <v>84</v>
      </c>
      <c r="U509" s="15"/>
      <c r="V509" s="13" t="str">
        <f t="shared" ca="1" si="28"/>
        <v>CONCLUÍDO</v>
      </c>
      <c r="W509" s="32" t="s">
        <v>106</v>
      </c>
      <c r="X509" s="13">
        <v>45323</v>
      </c>
      <c r="Y509" s="13">
        <f t="shared" si="47"/>
        <v>45503</v>
      </c>
      <c r="Z509" s="17">
        <v>45655</v>
      </c>
      <c r="AA509" s="18" t="str">
        <f t="shared" ca="1" si="48"/>
        <v>CONCLUÍDO</v>
      </c>
      <c r="AB509" s="13">
        <v>45655</v>
      </c>
      <c r="AC509" s="13">
        <v>45515</v>
      </c>
      <c r="AD509" s="30" t="s">
        <v>1362</v>
      </c>
      <c r="AE509" s="62">
        <v>317</v>
      </c>
      <c r="AF509" s="59">
        <v>45362</v>
      </c>
      <c r="AG509" s="30"/>
      <c r="AH509" s="30"/>
      <c r="AI509" s="30">
        <v>3</v>
      </c>
      <c r="AJ509" s="30">
        <v>3</v>
      </c>
      <c r="AK509" s="30">
        <v>3</v>
      </c>
      <c r="AL509" s="60" t="s">
        <v>1633</v>
      </c>
      <c r="AM509" s="66"/>
      <c r="AN509" s="66"/>
      <c r="AO509" s="57"/>
      <c r="AP509" s="30" t="str">
        <f t="shared" ca="1" si="49"/>
        <v/>
      </c>
    </row>
    <row r="510" spans="1:42" ht="15" customHeight="1">
      <c r="A510" s="3">
        <v>1627</v>
      </c>
      <c r="B510" s="58" t="s">
        <v>1634</v>
      </c>
      <c r="C510" s="53" t="s">
        <v>1635</v>
      </c>
      <c r="D510" s="63">
        <v>3</v>
      </c>
      <c r="E510" s="3">
        <v>50888</v>
      </c>
      <c r="F510" s="3">
        <f t="shared" si="46"/>
        <v>4</v>
      </c>
      <c r="G510" s="3"/>
      <c r="H510" s="3"/>
      <c r="I510" s="54">
        <v>1</v>
      </c>
      <c r="J510" s="64" t="s">
        <v>44</v>
      </c>
      <c r="K510" s="30" t="s">
        <v>45</v>
      </c>
      <c r="L510" s="30" t="s">
        <v>46</v>
      </c>
      <c r="M510" s="30" t="s">
        <v>44</v>
      </c>
      <c r="N510" s="30"/>
      <c r="O510" s="30"/>
      <c r="P510" s="30" t="s">
        <v>47</v>
      </c>
      <c r="Q510" s="30" t="s">
        <v>48</v>
      </c>
      <c r="R510" s="30"/>
      <c r="S510" s="30"/>
      <c r="T510" s="30" t="s">
        <v>49</v>
      </c>
      <c r="U510" s="15">
        <v>45400</v>
      </c>
      <c r="V510" s="13" t="str">
        <f t="shared" ca="1" si="28"/>
        <v>VENCIDA</v>
      </c>
      <c r="W510" s="14" t="s">
        <v>51</v>
      </c>
      <c r="X510" s="13">
        <v>45365</v>
      </c>
      <c r="Y510" s="65">
        <f t="shared" si="47"/>
        <v>45545</v>
      </c>
      <c r="Z510" s="17">
        <v>45590</v>
      </c>
      <c r="AA510" s="18">
        <f t="shared" ca="1" si="48"/>
        <v>123</v>
      </c>
      <c r="AB510" s="13">
        <v>45655</v>
      </c>
      <c r="AC510" s="13"/>
      <c r="AD510" s="62"/>
      <c r="AE510" s="62"/>
      <c r="AF510" s="13"/>
      <c r="AG510" s="30"/>
      <c r="AH510" s="30"/>
      <c r="AI510" s="30">
        <v>4</v>
      </c>
      <c r="AJ510" s="30"/>
      <c r="AK510" s="30"/>
      <c r="AL510" s="60"/>
      <c r="AM510" s="66"/>
      <c r="AN510" s="66"/>
      <c r="AO510" s="66"/>
      <c r="AP510" s="18">
        <f t="shared" ca="1" si="49"/>
        <v>123</v>
      </c>
    </row>
    <row r="511" spans="1:42" ht="15" customHeight="1">
      <c r="A511" s="3">
        <v>2104</v>
      </c>
      <c r="B511" s="58" t="s">
        <v>1636</v>
      </c>
      <c r="C511" s="53" t="s">
        <v>1388</v>
      </c>
      <c r="D511" s="3">
        <v>3</v>
      </c>
      <c r="E511" s="3" t="s">
        <v>528</v>
      </c>
      <c r="F511" s="3">
        <f t="shared" si="46"/>
        <v>3</v>
      </c>
      <c r="G511" s="3"/>
      <c r="H511" s="3"/>
      <c r="I511" s="54">
        <v>2</v>
      </c>
      <c r="J511" s="103" t="s">
        <v>789</v>
      </c>
      <c r="K511" s="30" t="s">
        <v>45</v>
      </c>
      <c r="L511" s="30" t="s">
        <v>790</v>
      </c>
      <c r="M511" s="30" t="s">
        <v>789</v>
      </c>
      <c r="N511" s="30"/>
      <c r="O511" s="57"/>
      <c r="P511" s="30" t="s">
        <v>47</v>
      </c>
      <c r="Q511" s="30"/>
      <c r="R511" s="30"/>
      <c r="S511" s="30"/>
      <c r="T511" s="30" t="s">
        <v>381</v>
      </c>
      <c r="U511" s="11"/>
      <c r="V511" s="13" t="str">
        <f t="shared" ca="1" si="28"/>
        <v>SEM PACTUAÇÃO</v>
      </c>
      <c r="W511" s="35" t="s">
        <v>145</v>
      </c>
      <c r="X511" s="15"/>
      <c r="Y511" s="12"/>
      <c r="Z511" s="17"/>
      <c r="AA511" s="18" t="str">
        <f t="shared" ca="1" si="48"/>
        <v>SEM PACTUAÇÃO</v>
      </c>
      <c r="AB511" s="13">
        <v>45655</v>
      </c>
      <c r="AC511" s="13"/>
      <c r="AD511" s="30"/>
      <c r="AE511" s="30"/>
      <c r="AF511" s="13"/>
      <c r="AG511" s="30"/>
      <c r="AH511" s="30"/>
      <c r="AI511" s="30">
        <v>1</v>
      </c>
      <c r="AJ511" s="30">
        <v>1</v>
      </c>
      <c r="AK511" s="30">
        <v>1</v>
      </c>
      <c r="AL511" s="60" t="s">
        <v>1637</v>
      </c>
      <c r="AM511" s="57" t="s">
        <v>1637</v>
      </c>
      <c r="AN511" s="57" t="s">
        <v>182</v>
      </c>
      <c r="AO511" s="57"/>
      <c r="AP511" s="30" t="str">
        <f t="shared" ca="1" si="49"/>
        <v/>
      </c>
    </row>
    <row r="512" spans="1:42" ht="15" customHeight="1">
      <c r="A512" s="3">
        <v>2105</v>
      </c>
      <c r="B512" s="58" t="s">
        <v>1638</v>
      </c>
      <c r="C512" s="53" t="s">
        <v>1639</v>
      </c>
      <c r="D512" s="3"/>
      <c r="E512" s="3">
        <v>45455</v>
      </c>
      <c r="F512" s="3">
        <f t="shared" si="46"/>
        <v>3</v>
      </c>
      <c r="G512" s="3"/>
      <c r="H512" s="3"/>
      <c r="I512" s="54">
        <v>2</v>
      </c>
      <c r="J512" s="67" t="s">
        <v>59</v>
      </c>
      <c r="K512" s="30" t="s">
        <v>45</v>
      </c>
      <c r="L512" s="30" t="s">
        <v>130</v>
      </c>
      <c r="M512" s="30" t="s">
        <v>59</v>
      </c>
      <c r="N512" s="30"/>
      <c r="O512" s="30" t="s">
        <v>68</v>
      </c>
      <c r="P512" s="30" t="s">
        <v>47</v>
      </c>
      <c r="Q512" s="30" t="s">
        <v>131</v>
      </c>
      <c r="R512" s="30"/>
      <c r="S512" s="30" t="s">
        <v>63</v>
      </c>
      <c r="T512" s="30" t="s">
        <v>70</v>
      </c>
      <c r="U512" s="15">
        <v>45397</v>
      </c>
      <c r="V512" s="13" t="str">
        <f t="shared" ref="V512:V561" ca="1" si="50">IF(W512="CONCLUÍDO","CONCLUÍDO",IF(U512="","SEM PACTUAÇÃO",IF(U512&lt;TODAY(),"VENCIDA","EXECUÇÃO")))</f>
        <v>VENCIDA</v>
      </c>
      <c r="W512" s="14" t="s">
        <v>51</v>
      </c>
      <c r="X512" s="13">
        <v>45345</v>
      </c>
      <c r="Y512" s="13">
        <f t="shared" ref="Y512:Y514" si="51">X512+180</f>
        <v>45525</v>
      </c>
      <c r="Z512" s="17">
        <v>45580</v>
      </c>
      <c r="AA512" s="18">
        <f t="shared" ca="1" si="48"/>
        <v>103</v>
      </c>
      <c r="AB512" s="13">
        <v>45655</v>
      </c>
      <c r="AC512" s="13"/>
      <c r="AD512" s="30"/>
      <c r="AE512" s="30"/>
      <c r="AF512" s="59">
        <v>45286</v>
      </c>
      <c r="AG512" s="30"/>
      <c r="AH512" s="30"/>
      <c r="AI512" s="30">
        <v>1</v>
      </c>
      <c r="AJ512" s="30">
        <v>1</v>
      </c>
      <c r="AK512" s="30">
        <v>1</v>
      </c>
      <c r="AL512" s="60" t="s">
        <v>1640</v>
      </c>
      <c r="AM512" s="66"/>
      <c r="AN512" s="57" t="s">
        <v>182</v>
      </c>
      <c r="AO512" s="66"/>
      <c r="AP512" s="18">
        <f t="shared" ca="1" si="49"/>
        <v>103</v>
      </c>
    </row>
    <row r="513" spans="1:42" ht="15" customHeight="1">
      <c r="A513" s="71">
        <v>655</v>
      </c>
      <c r="B513" s="58" t="s">
        <v>1641</v>
      </c>
      <c r="C513" s="53" t="s">
        <v>1642</v>
      </c>
      <c r="D513" s="3"/>
      <c r="E513" s="3">
        <v>49468</v>
      </c>
      <c r="F513" s="3">
        <f t="shared" si="46"/>
        <v>9</v>
      </c>
      <c r="G513" s="3">
        <v>6</v>
      </c>
      <c r="H513" s="3" t="s">
        <v>470</v>
      </c>
      <c r="I513" s="54">
        <v>3</v>
      </c>
      <c r="J513" s="55" t="s">
        <v>78</v>
      </c>
      <c r="K513" s="30" t="s">
        <v>79</v>
      </c>
      <c r="L513" s="30" t="s">
        <v>135</v>
      </c>
      <c r="M513" s="30" t="s">
        <v>81</v>
      </c>
      <c r="N513" s="30" t="s">
        <v>81</v>
      </c>
      <c r="O513" s="30" t="s">
        <v>68</v>
      </c>
      <c r="P513" s="30" t="s">
        <v>47</v>
      </c>
      <c r="Q513" s="30" t="s">
        <v>898</v>
      </c>
      <c r="R513" s="30"/>
      <c r="S513" s="30" t="s">
        <v>422</v>
      </c>
      <c r="T513" s="42" t="s">
        <v>84</v>
      </c>
      <c r="U513" s="12"/>
      <c r="V513" s="13" t="str">
        <f t="shared" ca="1" si="50"/>
        <v>CONCLUÍDO</v>
      </c>
      <c r="W513" s="38" t="s">
        <v>106</v>
      </c>
      <c r="X513" s="13">
        <v>45082</v>
      </c>
      <c r="Y513" s="13">
        <f t="shared" si="51"/>
        <v>45262</v>
      </c>
      <c r="Z513" s="17">
        <v>45679</v>
      </c>
      <c r="AA513" s="18" t="str">
        <f t="shared" ca="1" si="48"/>
        <v>CONCLUÍDO</v>
      </c>
      <c r="AB513" s="13">
        <v>45655</v>
      </c>
      <c r="AC513" s="13">
        <v>45679</v>
      </c>
      <c r="AD513" s="30" t="s">
        <v>1190</v>
      </c>
      <c r="AE513" s="30">
        <v>30</v>
      </c>
      <c r="AF513" s="59">
        <v>45314</v>
      </c>
      <c r="AG513" s="30"/>
      <c r="AH513" s="30"/>
      <c r="AI513" s="30">
        <v>3</v>
      </c>
      <c r="AJ513" s="30">
        <v>3</v>
      </c>
      <c r="AK513" s="30">
        <v>3</v>
      </c>
      <c r="AL513" s="60" t="s">
        <v>1643</v>
      </c>
      <c r="AM513" s="57"/>
      <c r="AN513" s="57" t="s">
        <v>738</v>
      </c>
      <c r="AO513" s="66"/>
      <c r="AP513" s="30" t="str">
        <f t="shared" ca="1" si="49"/>
        <v/>
      </c>
    </row>
    <row r="514" spans="1:42" ht="15" customHeight="1">
      <c r="A514" s="3">
        <v>1630</v>
      </c>
      <c r="B514" s="58" t="s">
        <v>1644</v>
      </c>
      <c r="C514" s="53" t="s">
        <v>1645</v>
      </c>
      <c r="D514" s="3"/>
      <c r="E514" s="3">
        <v>50890</v>
      </c>
      <c r="F514" s="3">
        <f t="shared" si="46"/>
        <v>1</v>
      </c>
      <c r="G514" s="3"/>
      <c r="H514" s="3"/>
      <c r="I514" s="88">
        <v>44927</v>
      </c>
      <c r="J514" s="55" t="s">
        <v>78</v>
      </c>
      <c r="K514" s="30" t="s">
        <v>79</v>
      </c>
      <c r="L514" s="30" t="s">
        <v>135</v>
      </c>
      <c r="M514" s="30" t="s">
        <v>44</v>
      </c>
      <c r="N514" s="30"/>
      <c r="O514" s="30"/>
      <c r="P514" s="30" t="s">
        <v>47</v>
      </c>
      <c r="Q514" s="30" t="s">
        <v>48</v>
      </c>
      <c r="R514" s="30" t="s">
        <v>121</v>
      </c>
      <c r="S514" s="30"/>
      <c r="T514" s="30" t="s">
        <v>49</v>
      </c>
      <c r="U514" s="15">
        <v>45400</v>
      </c>
      <c r="V514" s="13" t="str">
        <f t="shared" ca="1" si="50"/>
        <v>VENCIDA</v>
      </c>
      <c r="W514" s="14" t="s">
        <v>51</v>
      </c>
      <c r="X514" s="13">
        <v>45365</v>
      </c>
      <c r="Y514" s="65">
        <f t="shared" si="51"/>
        <v>45545</v>
      </c>
      <c r="Z514" s="17">
        <v>45590</v>
      </c>
      <c r="AA514" s="18">
        <f t="shared" ca="1" si="48"/>
        <v>123</v>
      </c>
      <c r="AB514" s="13">
        <v>45655</v>
      </c>
      <c r="AC514" s="13"/>
      <c r="AD514" s="30"/>
      <c r="AE514" s="30"/>
      <c r="AF514" s="59">
        <v>45314</v>
      </c>
      <c r="AG514" s="30"/>
      <c r="AH514" s="30"/>
      <c r="AI514" s="30">
        <v>1</v>
      </c>
      <c r="AJ514" s="30"/>
      <c r="AK514" s="30"/>
      <c r="AL514" s="60" t="s">
        <v>1646</v>
      </c>
      <c r="AM514" s="66"/>
      <c r="AN514" s="66"/>
      <c r="AO514" s="57"/>
      <c r="AP514" s="18">
        <f t="shared" ca="1" si="49"/>
        <v>123</v>
      </c>
    </row>
    <row r="515" spans="1:42" ht="15" customHeight="1">
      <c r="A515" s="22">
        <v>1632</v>
      </c>
      <c r="B515" s="58" t="s">
        <v>1647</v>
      </c>
      <c r="C515" s="53" t="s">
        <v>1648</v>
      </c>
      <c r="D515" s="3"/>
      <c r="E515" s="3" t="s">
        <v>528</v>
      </c>
      <c r="F515" s="3">
        <f t="shared" si="46"/>
        <v>3</v>
      </c>
      <c r="G515" s="3"/>
      <c r="H515" s="3"/>
      <c r="I515" s="54">
        <v>2</v>
      </c>
      <c r="J515" s="103" t="s">
        <v>789</v>
      </c>
      <c r="K515" s="30" t="s">
        <v>103</v>
      </c>
      <c r="L515" s="30" t="s">
        <v>790</v>
      </c>
      <c r="M515" s="30" t="s">
        <v>789</v>
      </c>
      <c r="N515" s="30"/>
      <c r="O515" s="57"/>
      <c r="P515" s="30" t="s">
        <v>47</v>
      </c>
      <c r="Q515" s="30"/>
      <c r="R515" s="30"/>
      <c r="S515" s="30"/>
      <c r="T515" s="10" t="s">
        <v>381</v>
      </c>
      <c r="U515" s="10"/>
      <c r="V515" s="13" t="str">
        <f t="shared" ca="1" si="50"/>
        <v>SEM PACTUAÇÃO</v>
      </c>
      <c r="W515" s="35" t="s">
        <v>145</v>
      </c>
      <c r="X515" s="13"/>
      <c r="Y515" s="13"/>
      <c r="Z515" s="17"/>
      <c r="AA515" s="18" t="str">
        <f t="shared" ca="1" si="48"/>
        <v>SEM PACTUAÇÃO</v>
      </c>
      <c r="AB515" s="13">
        <v>45655</v>
      </c>
      <c r="AC515" s="13"/>
      <c r="AD515" s="30"/>
      <c r="AE515" s="30"/>
      <c r="AF515" s="13"/>
      <c r="AG515" s="30"/>
      <c r="AH515" s="30"/>
      <c r="AI515" s="30">
        <v>1</v>
      </c>
      <c r="AJ515" s="30">
        <v>1</v>
      </c>
      <c r="AK515" s="30">
        <v>1</v>
      </c>
      <c r="AL515" s="57" t="s">
        <v>1649</v>
      </c>
      <c r="AM515" s="60" t="s">
        <v>1650</v>
      </c>
      <c r="AN515" s="66"/>
      <c r="AO515" s="57"/>
      <c r="AP515" s="30" t="str">
        <f t="shared" ca="1" si="49"/>
        <v/>
      </c>
    </row>
    <row r="516" spans="1:42" ht="15" customHeight="1">
      <c r="A516" s="3">
        <v>616</v>
      </c>
      <c r="B516" s="58" t="s">
        <v>1651</v>
      </c>
      <c r="C516" s="53" t="s">
        <v>1652</v>
      </c>
      <c r="D516" s="63">
        <v>3</v>
      </c>
      <c r="E516" s="3">
        <v>27927</v>
      </c>
      <c r="F516" s="3">
        <f t="shared" si="46"/>
        <v>12</v>
      </c>
      <c r="G516" s="3">
        <v>10</v>
      </c>
      <c r="H516" s="3" t="s">
        <v>288</v>
      </c>
      <c r="I516" s="54">
        <v>3</v>
      </c>
      <c r="J516" s="55" t="s">
        <v>78</v>
      </c>
      <c r="K516" s="30" t="s">
        <v>79</v>
      </c>
      <c r="L516" s="30" t="s">
        <v>46</v>
      </c>
      <c r="M516" s="30" t="s">
        <v>44</v>
      </c>
      <c r="N516" s="30"/>
      <c r="O516" s="30"/>
      <c r="P516" s="30" t="s">
        <v>47</v>
      </c>
      <c r="Q516" s="30" t="s">
        <v>48</v>
      </c>
      <c r="R516" s="30"/>
      <c r="S516" s="30"/>
      <c r="T516" s="10" t="s">
        <v>49</v>
      </c>
      <c r="U516" s="12">
        <v>45400</v>
      </c>
      <c r="V516" s="13" t="str">
        <f t="shared" ca="1" si="50"/>
        <v>VENCIDA</v>
      </c>
      <c r="W516" s="14" t="s">
        <v>51</v>
      </c>
      <c r="X516" s="13">
        <v>45365</v>
      </c>
      <c r="Y516" s="65">
        <f t="shared" ref="Y516:Y527" si="52">X516+180</f>
        <v>45545</v>
      </c>
      <c r="Z516" s="17">
        <v>45590</v>
      </c>
      <c r="AA516" s="18">
        <f t="shared" ca="1" si="48"/>
        <v>123</v>
      </c>
      <c r="AB516" s="13">
        <v>45655</v>
      </c>
      <c r="AC516" s="13"/>
      <c r="AD516" s="30"/>
      <c r="AE516" s="30"/>
      <c r="AF516" s="59">
        <v>45314</v>
      </c>
      <c r="AG516" s="30"/>
      <c r="AH516" s="30"/>
      <c r="AI516" s="30">
        <v>4</v>
      </c>
      <c r="AJ516" s="30">
        <v>4</v>
      </c>
      <c r="AK516" s="30">
        <v>4</v>
      </c>
      <c r="AL516" s="60" t="s">
        <v>497</v>
      </c>
      <c r="AM516" s="57"/>
      <c r="AN516" s="57" t="s">
        <v>1653</v>
      </c>
      <c r="AO516" s="30"/>
      <c r="AP516" s="18">
        <f t="shared" ca="1" si="49"/>
        <v>123</v>
      </c>
    </row>
    <row r="517" spans="1:42" ht="15" customHeight="1">
      <c r="A517" s="3">
        <v>660</v>
      </c>
      <c r="B517" s="58" t="s">
        <v>1654</v>
      </c>
      <c r="C517" s="53" t="s">
        <v>1655</v>
      </c>
      <c r="D517" s="63">
        <v>3</v>
      </c>
      <c r="E517" s="3">
        <v>50229</v>
      </c>
      <c r="F517" s="3">
        <f t="shared" si="46"/>
        <v>6</v>
      </c>
      <c r="G517" s="3"/>
      <c r="H517" s="3"/>
      <c r="I517" s="54">
        <v>3</v>
      </c>
      <c r="J517" s="55" t="s">
        <v>78</v>
      </c>
      <c r="K517" s="30" t="s">
        <v>79</v>
      </c>
      <c r="L517" s="30" t="s">
        <v>46</v>
      </c>
      <c r="M517" s="30" t="s">
        <v>44</v>
      </c>
      <c r="N517" s="30"/>
      <c r="O517" s="30"/>
      <c r="P517" s="30" t="s">
        <v>47</v>
      </c>
      <c r="Q517" s="30" t="s">
        <v>48</v>
      </c>
      <c r="R517" s="30"/>
      <c r="S517" s="30"/>
      <c r="T517" s="10" t="s">
        <v>49</v>
      </c>
      <c r="U517" s="12">
        <v>45400</v>
      </c>
      <c r="V517" s="13" t="str">
        <f t="shared" ca="1" si="50"/>
        <v>VENCIDA</v>
      </c>
      <c r="W517" s="14" t="s">
        <v>51</v>
      </c>
      <c r="X517" s="13">
        <v>45365</v>
      </c>
      <c r="Y517" s="65">
        <f t="shared" si="52"/>
        <v>45545</v>
      </c>
      <c r="Z517" s="17">
        <v>45590</v>
      </c>
      <c r="AA517" s="18">
        <f t="shared" ca="1" si="48"/>
        <v>123</v>
      </c>
      <c r="AB517" s="13">
        <v>45655</v>
      </c>
      <c r="AC517" s="13"/>
      <c r="AD517" s="30"/>
      <c r="AE517" s="30"/>
      <c r="AF517" s="59">
        <v>45314</v>
      </c>
      <c r="AG517" s="30"/>
      <c r="AH517" s="30"/>
      <c r="AI517" s="30">
        <v>1</v>
      </c>
      <c r="AJ517" s="30">
        <v>2</v>
      </c>
      <c r="AK517" s="30">
        <v>3</v>
      </c>
      <c r="AL517" s="60" t="s">
        <v>1656</v>
      </c>
      <c r="AM517" s="66"/>
      <c r="AN517" s="57" t="s">
        <v>1657</v>
      </c>
      <c r="AO517" s="30"/>
      <c r="AP517" s="18">
        <f t="shared" ca="1" si="49"/>
        <v>123</v>
      </c>
    </row>
    <row r="518" spans="1:42" ht="15" customHeight="1">
      <c r="A518" s="3">
        <v>662</v>
      </c>
      <c r="B518" s="58" t="s">
        <v>1658</v>
      </c>
      <c r="C518" s="53" t="s">
        <v>1659</v>
      </c>
      <c r="D518" s="122">
        <v>3</v>
      </c>
      <c r="E518" s="122">
        <v>50902</v>
      </c>
      <c r="F518" s="3">
        <f t="shared" si="46"/>
        <v>15</v>
      </c>
      <c r="G518" s="3"/>
      <c r="H518" s="3"/>
      <c r="I518" s="54">
        <v>3</v>
      </c>
      <c r="J518" s="64" t="s">
        <v>44</v>
      </c>
      <c r="K518" s="30" t="s">
        <v>45</v>
      </c>
      <c r="L518" s="30" t="s">
        <v>80</v>
      </c>
      <c r="M518" s="30" t="s">
        <v>44</v>
      </c>
      <c r="N518" s="30"/>
      <c r="O518" s="30"/>
      <c r="P518" s="30" t="s">
        <v>47</v>
      </c>
      <c r="Q518" s="30" t="s">
        <v>48</v>
      </c>
      <c r="R518" s="30"/>
      <c r="S518" s="30"/>
      <c r="T518" s="10" t="s">
        <v>49</v>
      </c>
      <c r="U518" s="12">
        <v>45400</v>
      </c>
      <c r="V518" s="13" t="str">
        <f t="shared" ca="1" si="50"/>
        <v>VENCIDA</v>
      </c>
      <c r="W518" s="14" t="s">
        <v>51</v>
      </c>
      <c r="X518" s="13">
        <v>45365</v>
      </c>
      <c r="Y518" s="65">
        <f t="shared" si="52"/>
        <v>45545</v>
      </c>
      <c r="Z518" s="17">
        <v>45590</v>
      </c>
      <c r="AA518" s="18">
        <f t="shared" ca="1" si="48"/>
        <v>123</v>
      </c>
      <c r="AB518" s="13">
        <v>45655</v>
      </c>
      <c r="AC518" s="13"/>
      <c r="AD518" s="62"/>
      <c r="AE518" s="62"/>
      <c r="AF518" s="62"/>
      <c r="AG518" s="30"/>
      <c r="AH518" s="30"/>
      <c r="AI518" s="30">
        <v>5</v>
      </c>
      <c r="AJ518" s="30">
        <v>5</v>
      </c>
      <c r="AK518" s="30">
        <v>5</v>
      </c>
      <c r="AL518" s="60"/>
      <c r="AM518" s="66"/>
      <c r="AN518" s="66"/>
      <c r="AO518" s="66"/>
      <c r="AP518" s="18">
        <f t="shared" ca="1" si="49"/>
        <v>123</v>
      </c>
    </row>
    <row r="519" spans="1:42" ht="15" customHeight="1">
      <c r="A519" s="3">
        <v>663</v>
      </c>
      <c r="B519" s="58" t="s">
        <v>1660</v>
      </c>
      <c r="C519" s="53" t="s">
        <v>1661</v>
      </c>
      <c r="D519" s="122">
        <v>3</v>
      </c>
      <c r="E519" s="122">
        <v>50902</v>
      </c>
      <c r="F519" s="3">
        <f t="shared" si="46"/>
        <v>15</v>
      </c>
      <c r="G519" s="3"/>
      <c r="H519" s="3"/>
      <c r="I519" s="54">
        <v>3</v>
      </c>
      <c r="J519" s="64" t="s">
        <v>44</v>
      </c>
      <c r="K519" s="30" t="s">
        <v>45</v>
      </c>
      <c r="L519" s="30" t="s">
        <v>80</v>
      </c>
      <c r="M519" s="30" t="s">
        <v>44</v>
      </c>
      <c r="N519" s="30"/>
      <c r="O519" s="30"/>
      <c r="P519" s="30" t="s">
        <v>47</v>
      </c>
      <c r="Q519" s="30" t="s">
        <v>48</v>
      </c>
      <c r="R519" s="30"/>
      <c r="S519" s="10"/>
      <c r="T519" s="30" t="s">
        <v>49</v>
      </c>
      <c r="U519" s="13">
        <v>45400</v>
      </c>
      <c r="V519" s="13" t="str">
        <f t="shared" ca="1" si="50"/>
        <v>VENCIDA</v>
      </c>
      <c r="W519" s="14" t="s">
        <v>51</v>
      </c>
      <c r="X519" s="13">
        <v>45365</v>
      </c>
      <c r="Y519" s="65">
        <f t="shared" si="52"/>
        <v>45545</v>
      </c>
      <c r="Z519" s="17">
        <v>45590</v>
      </c>
      <c r="AA519" s="18">
        <f t="shared" ca="1" si="48"/>
        <v>123</v>
      </c>
      <c r="AB519" s="13">
        <v>45655</v>
      </c>
      <c r="AC519" s="13"/>
      <c r="AD519" s="62"/>
      <c r="AE519" s="62"/>
      <c r="AF519" s="62"/>
      <c r="AG519" s="30"/>
      <c r="AH519" s="30"/>
      <c r="AI519" s="30">
        <v>5</v>
      </c>
      <c r="AJ519" s="30">
        <v>5</v>
      </c>
      <c r="AK519" s="30">
        <v>5</v>
      </c>
      <c r="AL519" s="60"/>
      <c r="AM519" s="66"/>
      <c r="AN519" s="66"/>
      <c r="AO519" s="66"/>
      <c r="AP519" s="18">
        <f t="shared" ca="1" si="49"/>
        <v>123</v>
      </c>
    </row>
    <row r="520" spans="1:42" ht="15" customHeight="1">
      <c r="A520" s="3">
        <v>5</v>
      </c>
      <c r="B520" s="58" t="s">
        <v>1662</v>
      </c>
      <c r="C520" s="53" t="s">
        <v>1663</v>
      </c>
      <c r="D520" s="3"/>
      <c r="E520" s="3">
        <v>32582</v>
      </c>
      <c r="F520" s="3">
        <f t="shared" si="46"/>
        <v>3</v>
      </c>
      <c r="G520" s="3"/>
      <c r="H520" s="3"/>
      <c r="I520" s="54">
        <v>1</v>
      </c>
      <c r="J520" s="67" t="s">
        <v>59</v>
      </c>
      <c r="K520" s="30" t="s">
        <v>45</v>
      </c>
      <c r="L520" s="30" t="s">
        <v>300</v>
      </c>
      <c r="M520" s="30" t="s">
        <v>59</v>
      </c>
      <c r="N520" s="30"/>
      <c r="O520" s="30" t="s">
        <v>60</v>
      </c>
      <c r="P520" s="3" t="s">
        <v>61</v>
      </c>
      <c r="Q520" s="30" t="s">
        <v>62</v>
      </c>
      <c r="R520" s="30"/>
      <c r="S520" s="10" t="s">
        <v>63</v>
      </c>
      <c r="T520" s="30" t="s">
        <v>64</v>
      </c>
      <c r="U520" s="13">
        <v>45410</v>
      </c>
      <c r="V520" s="13" t="str">
        <f t="shared" ca="1" si="50"/>
        <v>VENCIDA</v>
      </c>
      <c r="W520" s="14" t="s">
        <v>51</v>
      </c>
      <c r="X520" s="13">
        <v>45324</v>
      </c>
      <c r="Y520" s="13">
        <f t="shared" si="52"/>
        <v>45504</v>
      </c>
      <c r="Z520" s="17">
        <v>45565</v>
      </c>
      <c r="AA520" s="18">
        <f t="shared" ca="1" si="48"/>
        <v>82</v>
      </c>
      <c r="AB520" s="13">
        <v>45655</v>
      </c>
      <c r="AC520" s="13"/>
      <c r="AD520" s="62"/>
      <c r="AE520" s="62"/>
      <c r="AF520" s="59">
        <v>45286</v>
      </c>
      <c r="AG520" s="30"/>
      <c r="AH520" s="30"/>
      <c r="AI520" s="30">
        <v>1</v>
      </c>
      <c r="AJ520" s="30">
        <v>1</v>
      </c>
      <c r="AK520" s="30">
        <v>1</v>
      </c>
      <c r="AL520" s="60" t="s">
        <v>754</v>
      </c>
      <c r="AM520" s="66"/>
      <c r="AN520" s="57" t="s">
        <v>182</v>
      </c>
      <c r="AO520" s="57"/>
      <c r="AP520" s="18">
        <f t="shared" ca="1" si="49"/>
        <v>82</v>
      </c>
    </row>
    <row r="521" spans="1:42" ht="15" customHeight="1">
      <c r="A521" s="3">
        <v>1640</v>
      </c>
      <c r="B521" s="58" t="s">
        <v>1664</v>
      </c>
      <c r="C521" s="53" t="s">
        <v>1665</v>
      </c>
      <c r="D521" s="3"/>
      <c r="E521" s="3">
        <v>32582</v>
      </c>
      <c r="F521" s="3">
        <f t="shared" si="46"/>
        <v>9</v>
      </c>
      <c r="G521" s="3"/>
      <c r="H521" s="3"/>
      <c r="I521" s="54">
        <v>1</v>
      </c>
      <c r="J521" s="67" t="s">
        <v>59</v>
      </c>
      <c r="K521" s="30" t="s">
        <v>45</v>
      </c>
      <c r="L521" s="30" t="s">
        <v>300</v>
      </c>
      <c r="M521" s="30" t="s">
        <v>59</v>
      </c>
      <c r="N521" s="30"/>
      <c r="O521" s="30" t="s">
        <v>60</v>
      </c>
      <c r="P521" s="3" t="s">
        <v>61</v>
      </c>
      <c r="Q521" s="30" t="s">
        <v>62</v>
      </c>
      <c r="R521" s="30"/>
      <c r="S521" s="10" t="s">
        <v>63</v>
      </c>
      <c r="T521" s="30" t="s">
        <v>64</v>
      </c>
      <c r="U521" s="15">
        <v>45410</v>
      </c>
      <c r="V521" s="13" t="str">
        <f t="shared" ca="1" si="50"/>
        <v>VENCIDA</v>
      </c>
      <c r="W521" s="14" t="s">
        <v>51</v>
      </c>
      <c r="X521" s="13">
        <v>45324</v>
      </c>
      <c r="Y521" s="13">
        <f t="shared" si="52"/>
        <v>45504</v>
      </c>
      <c r="Z521" s="17">
        <v>45565</v>
      </c>
      <c r="AA521" s="18">
        <f t="shared" ca="1" si="48"/>
        <v>82</v>
      </c>
      <c r="AB521" s="13">
        <v>45655</v>
      </c>
      <c r="AC521" s="13"/>
      <c r="AD521" s="30"/>
      <c r="AE521" s="30"/>
      <c r="AF521" s="59">
        <v>45286</v>
      </c>
      <c r="AG521" s="30"/>
      <c r="AH521" s="30"/>
      <c r="AI521" s="30">
        <v>3</v>
      </c>
      <c r="AJ521" s="30">
        <v>3</v>
      </c>
      <c r="AK521" s="30">
        <v>3</v>
      </c>
      <c r="AL521" s="60" t="s">
        <v>754</v>
      </c>
      <c r="AM521" s="66"/>
      <c r="AN521" s="66"/>
      <c r="AO521" s="66"/>
      <c r="AP521" s="18">
        <f t="shared" ca="1" si="49"/>
        <v>82</v>
      </c>
    </row>
    <row r="522" spans="1:42" ht="15" customHeight="1">
      <c r="A522" s="3">
        <v>665</v>
      </c>
      <c r="B522" s="58" t="s">
        <v>1666</v>
      </c>
      <c r="C522" s="53" t="s">
        <v>1667</v>
      </c>
      <c r="D522" s="3"/>
      <c r="E522" s="3">
        <v>26508</v>
      </c>
      <c r="F522" s="3">
        <f t="shared" si="46"/>
        <v>30</v>
      </c>
      <c r="G522" s="3"/>
      <c r="H522" s="3"/>
      <c r="I522" s="54">
        <v>1</v>
      </c>
      <c r="J522" s="67" t="s">
        <v>59</v>
      </c>
      <c r="K522" s="30" t="s">
        <v>45</v>
      </c>
      <c r="L522" s="30" t="s">
        <v>300</v>
      </c>
      <c r="M522" s="30" t="s">
        <v>59</v>
      </c>
      <c r="N522" s="30"/>
      <c r="O522" s="30" t="s">
        <v>60</v>
      </c>
      <c r="P522" s="3" t="s">
        <v>61</v>
      </c>
      <c r="Q522" s="30" t="s">
        <v>62</v>
      </c>
      <c r="R522" s="30"/>
      <c r="S522" s="10" t="s">
        <v>63</v>
      </c>
      <c r="T522" s="30" t="s">
        <v>64</v>
      </c>
      <c r="U522" s="15">
        <v>45410</v>
      </c>
      <c r="V522" s="13" t="str">
        <f t="shared" ca="1" si="50"/>
        <v>VENCIDA</v>
      </c>
      <c r="W522" s="14" t="s">
        <v>51</v>
      </c>
      <c r="X522" s="13">
        <v>45324</v>
      </c>
      <c r="Y522" s="13">
        <f t="shared" si="52"/>
        <v>45504</v>
      </c>
      <c r="Z522" s="17">
        <v>45565</v>
      </c>
      <c r="AA522" s="18">
        <f t="shared" ca="1" si="48"/>
        <v>82</v>
      </c>
      <c r="AB522" s="13">
        <v>45655</v>
      </c>
      <c r="AC522" s="13"/>
      <c r="AD522" s="30"/>
      <c r="AE522" s="30"/>
      <c r="AF522" s="25">
        <v>45286</v>
      </c>
      <c r="AG522" s="30"/>
      <c r="AH522" s="30"/>
      <c r="AI522" s="30">
        <v>10</v>
      </c>
      <c r="AJ522" s="30">
        <v>10</v>
      </c>
      <c r="AK522" s="30">
        <v>10</v>
      </c>
      <c r="AL522" s="60" t="s">
        <v>710</v>
      </c>
      <c r="AM522" s="66"/>
      <c r="AN522" s="66"/>
      <c r="AO522" s="30"/>
      <c r="AP522" s="18">
        <f t="shared" ca="1" si="49"/>
        <v>82</v>
      </c>
    </row>
    <row r="523" spans="1:42" ht="15" customHeight="1">
      <c r="A523" s="22">
        <v>668</v>
      </c>
      <c r="B523" s="58" t="s">
        <v>1668</v>
      </c>
      <c r="C523" s="53" t="s">
        <v>1669</v>
      </c>
      <c r="D523" s="3">
        <v>3</v>
      </c>
      <c r="E523" s="3">
        <v>1778</v>
      </c>
      <c r="F523" s="3">
        <f t="shared" si="46"/>
        <v>15</v>
      </c>
      <c r="G523" s="3"/>
      <c r="H523" s="3"/>
      <c r="I523" s="54">
        <v>3</v>
      </c>
      <c r="J523" s="67" t="s">
        <v>59</v>
      </c>
      <c r="K523" s="3" t="s">
        <v>45</v>
      </c>
      <c r="L523" s="30" t="s">
        <v>152</v>
      </c>
      <c r="M523" s="3" t="s">
        <v>59</v>
      </c>
      <c r="N523" s="3"/>
      <c r="O523" s="30" t="s">
        <v>68</v>
      </c>
      <c r="P523" s="30" t="s">
        <v>47</v>
      </c>
      <c r="Q523" s="30" t="s">
        <v>153</v>
      </c>
      <c r="R523" s="30"/>
      <c r="S523" s="30" t="s">
        <v>59</v>
      </c>
      <c r="T523" s="10" t="s">
        <v>64</v>
      </c>
      <c r="U523" s="15">
        <v>45397</v>
      </c>
      <c r="V523" s="13" t="str">
        <f t="shared" ca="1" si="50"/>
        <v>VENCIDA</v>
      </c>
      <c r="W523" s="14" t="s">
        <v>51</v>
      </c>
      <c r="X523" s="13">
        <v>45323</v>
      </c>
      <c r="Y523" s="13">
        <f t="shared" si="52"/>
        <v>45503</v>
      </c>
      <c r="Z523" s="17">
        <v>45576</v>
      </c>
      <c r="AA523" s="18">
        <f t="shared" ca="1" si="48"/>
        <v>81</v>
      </c>
      <c r="AB523" s="13">
        <v>45655</v>
      </c>
      <c r="AC523" s="13"/>
      <c r="AD523" s="62"/>
      <c r="AE523" s="62"/>
      <c r="AF523" s="59">
        <v>45391</v>
      </c>
      <c r="AG523" s="30"/>
      <c r="AH523" s="30"/>
      <c r="AI523" s="30">
        <v>5</v>
      </c>
      <c r="AJ523" s="30">
        <v>5</v>
      </c>
      <c r="AK523" s="30">
        <v>5</v>
      </c>
      <c r="AL523" s="60"/>
      <c r="AM523" s="66"/>
      <c r="AN523" s="66"/>
      <c r="AO523" s="66"/>
      <c r="AP523" s="18">
        <f t="shared" ca="1" si="49"/>
        <v>81</v>
      </c>
    </row>
    <row r="524" spans="1:42" ht="15" customHeight="1">
      <c r="A524" s="22">
        <v>672</v>
      </c>
      <c r="B524" s="58" t="s">
        <v>1670</v>
      </c>
      <c r="C524" s="53" t="s">
        <v>1671</v>
      </c>
      <c r="D524" s="63">
        <v>3</v>
      </c>
      <c r="E524" s="3">
        <v>50894</v>
      </c>
      <c r="F524" s="3">
        <f t="shared" si="46"/>
        <v>9</v>
      </c>
      <c r="G524" s="3"/>
      <c r="H524" s="3"/>
      <c r="I524" s="54">
        <v>1</v>
      </c>
      <c r="J524" s="64" t="s">
        <v>44</v>
      </c>
      <c r="K524" s="30" t="s">
        <v>45</v>
      </c>
      <c r="L524" s="30" t="s">
        <v>46</v>
      </c>
      <c r="M524" s="30" t="s">
        <v>44</v>
      </c>
      <c r="N524" s="30"/>
      <c r="O524" s="30"/>
      <c r="P524" s="30" t="s">
        <v>47</v>
      </c>
      <c r="Q524" s="30" t="s">
        <v>48</v>
      </c>
      <c r="R524" s="30"/>
      <c r="S524" s="30"/>
      <c r="T524" s="10" t="s">
        <v>49</v>
      </c>
      <c r="U524" s="12">
        <v>45400</v>
      </c>
      <c r="V524" s="13" t="str">
        <f t="shared" ca="1" si="50"/>
        <v>VENCIDA</v>
      </c>
      <c r="W524" s="14" t="s">
        <v>51</v>
      </c>
      <c r="X524" s="13">
        <v>45365</v>
      </c>
      <c r="Y524" s="65">
        <f t="shared" si="52"/>
        <v>45545</v>
      </c>
      <c r="Z524" s="17">
        <v>45590</v>
      </c>
      <c r="AA524" s="18">
        <f t="shared" ca="1" si="48"/>
        <v>123</v>
      </c>
      <c r="AB524" s="13">
        <v>45655</v>
      </c>
      <c r="AC524" s="13"/>
      <c r="AD524" s="62"/>
      <c r="AE524" s="62"/>
      <c r="AF524" s="62"/>
      <c r="AG524" s="30"/>
      <c r="AH524" s="30"/>
      <c r="AI524" s="30">
        <v>3</v>
      </c>
      <c r="AJ524" s="30">
        <v>3</v>
      </c>
      <c r="AK524" s="30">
        <v>3</v>
      </c>
      <c r="AL524" s="60"/>
      <c r="AM524" s="66"/>
      <c r="AN524" s="66"/>
      <c r="AO524" s="66"/>
      <c r="AP524" s="18">
        <f t="shared" ca="1" si="49"/>
        <v>123</v>
      </c>
    </row>
    <row r="525" spans="1:42" ht="15" customHeight="1">
      <c r="A525" s="87">
        <v>1066</v>
      </c>
      <c r="B525" s="58" t="s">
        <v>1672</v>
      </c>
      <c r="C525" s="53" t="s">
        <v>1673</v>
      </c>
      <c r="D525" s="63">
        <v>3</v>
      </c>
      <c r="E525" s="3">
        <v>40863</v>
      </c>
      <c r="F525" s="3">
        <v>30</v>
      </c>
      <c r="G525" s="3"/>
      <c r="H525" s="3"/>
      <c r="I525" s="54">
        <v>1</v>
      </c>
      <c r="J525" s="64" t="s">
        <v>44</v>
      </c>
      <c r="K525" s="30" t="s">
        <v>45</v>
      </c>
      <c r="L525" s="30" t="s">
        <v>46</v>
      </c>
      <c r="M525" s="30" t="s">
        <v>44</v>
      </c>
      <c r="N525" s="30"/>
      <c r="O525" s="30"/>
      <c r="P525" s="30" t="s">
        <v>47</v>
      </c>
      <c r="Q525" s="30" t="s">
        <v>48</v>
      </c>
      <c r="R525" s="30"/>
      <c r="S525" s="30"/>
      <c r="T525" s="10" t="s">
        <v>49</v>
      </c>
      <c r="U525" s="15">
        <v>45400</v>
      </c>
      <c r="V525" s="13" t="str">
        <f t="shared" ca="1" si="50"/>
        <v>VENCIDA</v>
      </c>
      <c r="W525" s="14" t="s">
        <v>51</v>
      </c>
      <c r="X525" s="13">
        <v>45365</v>
      </c>
      <c r="Y525" s="65">
        <f t="shared" si="52"/>
        <v>45545</v>
      </c>
      <c r="Z525" s="17">
        <v>45590</v>
      </c>
      <c r="AA525" s="18">
        <f t="shared" ca="1" si="48"/>
        <v>123</v>
      </c>
      <c r="AB525" s="13">
        <v>45655</v>
      </c>
      <c r="AC525" s="13"/>
      <c r="AD525" s="30"/>
      <c r="AE525" s="30"/>
      <c r="AF525" s="30"/>
      <c r="AG525" s="30"/>
      <c r="AH525" s="30"/>
      <c r="AI525" s="30">
        <v>1</v>
      </c>
      <c r="AJ525" s="30">
        <v>1</v>
      </c>
      <c r="AK525" s="30">
        <v>1</v>
      </c>
      <c r="AL525" s="60"/>
      <c r="AM525" s="66"/>
      <c r="AN525" s="66"/>
      <c r="AO525" s="66"/>
      <c r="AP525" s="18">
        <f t="shared" ca="1" si="49"/>
        <v>123</v>
      </c>
    </row>
    <row r="526" spans="1:42" ht="15" customHeight="1">
      <c r="A526" s="87">
        <v>642</v>
      </c>
      <c r="B526" s="58" t="s">
        <v>1674</v>
      </c>
      <c r="C526" s="53" t="s">
        <v>1675</v>
      </c>
      <c r="D526" s="63">
        <v>3</v>
      </c>
      <c r="E526" s="3">
        <v>45304</v>
      </c>
      <c r="F526" s="3">
        <v>16</v>
      </c>
      <c r="G526" s="3"/>
      <c r="H526" s="3"/>
      <c r="I526" s="54">
        <v>2</v>
      </c>
      <c r="J526" s="64" t="s">
        <v>44</v>
      </c>
      <c r="K526" s="30" t="s">
        <v>45</v>
      </c>
      <c r="L526" s="30" t="s">
        <v>46</v>
      </c>
      <c r="M526" s="30" t="s">
        <v>44</v>
      </c>
      <c r="N526" s="30"/>
      <c r="O526" s="30"/>
      <c r="P526" s="30" t="s">
        <v>47</v>
      </c>
      <c r="Q526" s="30" t="s">
        <v>48</v>
      </c>
      <c r="R526" s="30"/>
      <c r="S526" s="10"/>
      <c r="T526" s="30" t="s">
        <v>49</v>
      </c>
      <c r="U526" s="13">
        <v>45400</v>
      </c>
      <c r="V526" s="13" t="str">
        <f t="shared" ca="1" si="50"/>
        <v>VENCIDA</v>
      </c>
      <c r="W526" s="14" t="s">
        <v>51</v>
      </c>
      <c r="X526" s="13">
        <v>45365</v>
      </c>
      <c r="Y526" s="65">
        <f t="shared" si="52"/>
        <v>45545</v>
      </c>
      <c r="Z526" s="17">
        <v>45590</v>
      </c>
      <c r="AA526" s="18">
        <f t="shared" ca="1" si="48"/>
        <v>123</v>
      </c>
      <c r="AB526" s="13">
        <v>45655</v>
      </c>
      <c r="AC526" s="13"/>
      <c r="AD526" s="30"/>
      <c r="AE526" s="30"/>
      <c r="AF526" s="30"/>
      <c r="AG526" s="30"/>
      <c r="AH526" s="30"/>
      <c r="AI526" s="30">
        <v>1</v>
      </c>
      <c r="AJ526" s="30">
        <v>1</v>
      </c>
      <c r="AK526" s="30">
        <v>1</v>
      </c>
      <c r="AL526" s="60"/>
      <c r="AM526" s="66"/>
      <c r="AN526" s="66"/>
      <c r="AO526" s="66"/>
      <c r="AP526" s="18">
        <f t="shared" ca="1" si="49"/>
        <v>123</v>
      </c>
    </row>
    <row r="527" spans="1:42" ht="15" customHeight="1">
      <c r="A527" s="3">
        <v>674</v>
      </c>
      <c r="B527" s="58" t="s">
        <v>1676</v>
      </c>
      <c r="C527" s="53" t="s">
        <v>1677</v>
      </c>
      <c r="D527" s="3"/>
      <c r="E527" s="3">
        <v>48236</v>
      </c>
      <c r="F527" s="3">
        <f t="shared" ref="F527:F541" si="53">SUM(AG527:AK527)</f>
        <v>6</v>
      </c>
      <c r="G527" s="3"/>
      <c r="H527" s="3"/>
      <c r="I527" s="54">
        <v>1</v>
      </c>
      <c r="J527" s="67" t="s">
        <v>59</v>
      </c>
      <c r="K527" s="30" t="s">
        <v>45</v>
      </c>
      <c r="L527" s="30" t="s">
        <v>300</v>
      </c>
      <c r="M527" s="30" t="s">
        <v>59</v>
      </c>
      <c r="N527" s="30"/>
      <c r="O527" s="30" t="s">
        <v>60</v>
      </c>
      <c r="P527" s="3" t="s">
        <v>61</v>
      </c>
      <c r="Q527" s="30" t="s">
        <v>62</v>
      </c>
      <c r="R527" s="30"/>
      <c r="S527" s="30" t="s">
        <v>63</v>
      </c>
      <c r="T527" s="30" t="s">
        <v>64</v>
      </c>
      <c r="U527" s="13">
        <v>45410</v>
      </c>
      <c r="V527" s="13" t="str">
        <f t="shared" ca="1" si="50"/>
        <v>VENCIDA</v>
      </c>
      <c r="W527" s="14" t="s">
        <v>51</v>
      </c>
      <c r="X527" s="13">
        <v>45324</v>
      </c>
      <c r="Y527" s="13">
        <f t="shared" si="52"/>
        <v>45504</v>
      </c>
      <c r="Z527" s="17">
        <v>45565</v>
      </c>
      <c r="AA527" s="18">
        <f t="shared" ca="1" si="48"/>
        <v>82</v>
      </c>
      <c r="AB527" s="13">
        <v>45655</v>
      </c>
      <c r="AC527" s="13"/>
      <c r="AD527" s="30"/>
      <c r="AE527" s="30"/>
      <c r="AF527" s="59">
        <v>45286</v>
      </c>
      <c r="AG527" s="30"/>
      <c r="AH527" s="30"/>
      <c r="AI527" s="30">
        <v>2</v>
      </c>
      <c r="AJ527" s="30">
        <v>2</v>
      </c>
      <c r="AK527" s="30">
        <v>2</v>
      </c>
      <c r="AL527" s="60">
        <v>249.9</v>
      </c>
      <c r="AM527" s="66"/>
      <c r="AN527" s="60" t="s">
        <v>1678</v>
      </c>
      <c r="AO527" s="30"/>
      <c r="AP527" s="18">
        <f t="shared" ca="1" si="49"/>
        <v>82</v>
      </c>
    </row>
    <row r="528" spans="1:42" ht="15" customHeight="1">
      <c r="A528" s="22">
        <v>1651</v>
      </c>
      <c r="B528" s="58" t="s">
        <v>1679</v>
      </c>
      <c r="C528" s="53" t="s">
        <v>1680</v>
      </c>
      <c r="D528" s="3"/>
      <c r="E528" s="3">
        <v>45785</v>
      </c>
      <c r="F528" s="3">
        <f t="shared" si="53"/>
        <v>5</v>
      </c>
      <c r="G528" s="3"/>
      <c r="H528" s="3"/>
      <c r="I528" s="54">
        <v>2</v>
      </c>
      <c r="J528" s="64" t="s">
        <v>1681</v>
      </c>
      <c r="K528" s="30" t="s">
        <v>45</v>
      </c>
      <c r="L528" s="30" t="s">
        <v>1682</v>
      </c>
      <c r="M528" s="30" t="s">
        <v>789</v>
      </c>
      <c r="N528" s="30"/>
      <c r="O528" s="57"/>
      <c r="P528" s="30" t="s">
        <v>47</v>
      </c>
      <c r="Q528" s="30"/>
      <c r="R528" s="30"/>
      <c r="S528" s="30"/>
      <c r="T528" s="30" t="s">
        <v>381</v>
      </c>
      <c r="U528" s="11"/>
      <c r="V528" s="13" t="str">
        <f t="shared" ca="1" si="50"/>
        <v>SEM PACTUAÇÃO</v>
      </c>
      <c r="W528" s="35" t="s">
        <v>145</v>
      </c>
      <c r="X528" s="13"/>
      <c r="Y528" s="13"/>
      <c r="Z528" s="17"/>
      <c r="AA528" s="18" t="str">
        <f t="shared" ca="1" si="48"/>
        <v>SEM PACTUAÇÃO</v>
      </c>
      <c r="AB528" s="13">
        <v>45655</v>
      </c>
      <c r="AC528" s="13"/>
      <c r="AD528" s="13"/>
      <c r="AE528" s="13"/>
      <c r="AF528" s="13"/>
      <c r="AG528" s="30"/>
      <c r="AH528" s="30">
        <v>2</v>
      </c>
      <c r="AI528" s="30">
        <v>1</v>
      </c>
      <c r="AJ528" s="30">
        <v>1</v>
      </c>
      <c r="AK528" s="30">
        <v>1</v>
      </c>
      <c r="AL528" s="56" t="s">
        <v>924</v>
      </c>
      <c r="AM528" s="57" t="s">
        <v>1683</v>
      </c>
      <c r="AN528" s="66"/>
      <c r="AO528" s="66"/>
      <c r="AP528" s="30" t="str">
        <f t="shared" ca="1" si="49"/>
        <v/>
      </c>
    </row>
    <row r="529" spans="1:42" ht="15" customHeight="1">
      <c r="A529" s="22">
        <v>681</v>
      </c>
      <c r="B529" s="58" t="s">
        <v>1684</v>
      </c>
      <c r="C529" s="53" t="s">
        <v>1685</v>
      </c>
      <c r="D529" s="3"/>
      <c r="E529" s="3">
        <v>47625</v>
      </c>
      <c r="F529" s="3">
        <f t="shared" si="53"/>
        <v>3</v>
      </c>
      <c r="G529" s="3"/>
      <c r="H529" s="3"/>
      <c r="I529" s="54">
        <v>2</v>
      </c>
      <c r="J529" s="64" t="s">
        <v>1681</v>
      </c>
      <c r="K529" s="30" t="s">
        <v>45</v>
      </c>
      <c r="L529" s="30" t="s">
        <v>1682</v>
      </c>
      <c r="M529" s="30" t="s">
        <v>789</v>
      </c>
      <c r="N529" s="30"/>
      <c r="O529" s="30"/>
      <c r="P529" s="30" t="s">
        <v>47</v>
      </c>
      <c r="Q529" s="30"/>
      <c r="R529" s="30"/>
      <c r="S529" s="30"/>
      <c r="T529" s="30" t="s">
        <v>84</v>
      </c>
      <c r="U529" s="30"/>
      <c r="V529" s="13" t="str">
        <f t="shared" ca="1" si="50"/>
        <v>SEM PACTUAÇÃO</v>
      </c>
      <c r="W529" s="35" t="s">
        <v>145</v>
      </c>
      <c r="X529" s="13"/>
      <c r="Y529" s="13"/>
      <c r="Z529" s="17"/>
      <c r="AA529" s="18" t="str">
        <f t="shared" ca="1" si="48"/>
        <v>SEM PACTUAÇÃO</v>
      </c>
      <c r="AB529" s="13">
        <v>45655</v>
      </c>
      <c r="AC529" s="13"/>
      <c r="AD529" s="62"/>
      <c r="AE529" s="62"/>
      <c r="AF529" s="62"/>
      <c r="AG529" s="30"/>
      <c r="AH529" s="30"/>
      <c r="AI529" s="30">
        <v>1</v>
      </c>
      <c r="AJ529" s="30">
        <v>1</v>
      </c>
      <c r="AK529" s="30">
        <v>1</v>
      </c>
      <c r="AL529" s="60"/>
      <c r="AM529" s="66"/>
      <c r="AN529" s="57" t="s">
        <v>1686</v>
      </c>
      <c r="AO529" s="66"/>
      <c r="AP529" s="30" t="str">
        <f t="shared" ca="1" si="49"/>
        <v/>
      </c>
    </row>
    <row r="530" spans="1:42" ht="15" customHeight="1">
      <c r="A530" s="22">
        <v>682</v>
      </c>
      <c r="B530" s="58" t="s">
        <v>1687</v>
      </c>
      <c r="C530" s="53" t="s">
        <v>1688</v>
      </c>
      <c r="D530" s="3">
        <v>3</v>
      </c>
      <c r="E530" s="3">
        <v>23807</v>
      </c>
      <c r="F530" s="3">
        <f t="shared" si="53"/>
        <v>3</v>
      </c>
      <c r="G530" s="3"/>
      <c r="H530" s="3"/>
      <c r="I530" s="54">
        <v>2</v>
      </c>
      <c r="J530" s="54" t="s">
        <v>59</v>
      </c>
      <c r="K530" s="30" t="s">
        <v>45</v>
      </c>
      <c r="L530" s="30" t="s">
        <v>1682</v>
      </c>
      <c r="M530" s="30" t="s">
        <v>789</v>
      </c>
      <c r="N530" s="30"/>
      <c r="O530" s="30"/>
      <c r="P530" s="30" t="s">
        <v>47</v>
      </c>
      <c r="Q530" s="30"/>
      <c r="R530" s="30"/>
      <c r="S530" s="30"/>
      <c r="T530" s="30" t="s">
        <v>381</v>
      </c>
      <c r="U530" s="15"/>
      <c r="V530" s="13" t="str">
        <f t="shared" ca="1" si="50"/>
        <v>SEM PACTUAÇÃO</v>
      </c>
      <c r="W530" s="35" t="s">
        <v>145</v>
      </c>
      <c r="X530" s="13"/>
      <c r="Y530" s="13"/>
      <c r="Z530" s="17"/>
      <c r="AA530" s="18" t="str">
        <f t="shared" ca="1" si="48"/>
        <v>SEM PACTUAÇÃO</v>
      </c>
      <c r="AB530" s="13">
        <v>45655</v>
      </c>
      <c r="AC530" s="13"/>
      <c r="AD530" s="30"/>
      <c r="AE530" s="30"/>
      <c r="AF530" s="30"/>
      <c r="AG530" s="30"/>
      <c r="AH530" s="30"/>
      <c r="AI530" s="30">
        <v>1</v>
      </c>
      <c r="AJ530" s="30">
        <v>1</v>
      </c>
      <c r="AK530" s="30">
        <v>1</v>
      </c>
      <c r="AL530" s="60" t="s">
        <v>1211</v>
      </c>
      <c r="AM530" s="57" t="s">
        <v>1689</v>
      </c>
      <c r="AN530" s="66"/>
      <c r="AO530" s="57"/>
      <c r="AP530" s="30" t="str">
        <f t="shared" ca="1" si="49"/>
        <v/>
      </c>
    </row>
    <row r="531" spans="1:42" ht="15" customHeight="1">
      <c r="A531" s="3">
        <v>184</v>
      </c>
      <c r="B531" s="58" t="s">
        <v>1690</v>
      </c>
      <c r="C531" s="53"/>
      <c r="D531" s="3"/>
      <c r="E531" s="3">
        <v>33671</v>
      </c>
      <c r="F531" s="3">
        <f t="shared" si="53"/>
        <v>3</v>
      </c>
      <c r="G531" s="3">
        <v>2</v>
      </c>
      <c r="H531" s="3" t="s">
        <v>1691</v>
      </c>
      <c r="I531" s="54">
        <v>1</v>
      </c>
      <c r="J531" s="55" t="s">
        <v>78</v>
      </c>
      <c r="K531" s="30" t="s">
        <v>103</v>
      </c>
      <c r="L531" s="30" t="s">
        <v>113</v>
      </c>
      <c r="M531" s="30" t="s">
        <v>81</v>
      </c>
      <c r="N531" s="30" t="s">
        <v>81</v>
      </c>
      <c r="O531" s="30" t="s">
        <v>68</v>
      </c>
      <c r="P531" s="30" t="s">
        <v>47</v>
      </c>
      <c r="Q531" s="30" t="s">
        <v>274</v>
      </c>
      <c r="R531" s="30"/>
      <c r="S531" s="30" t="s">
        <v>83</v>
      </c>
      <c r="T531" s="30" t="s">
        <v>84</v>
      </c>
      <c r="U531" s="15"/>
      <c r="V531" s="13" t="str">
        <f t="shared" ca="1" si="50"/>
        <v>CONCLUÍDO</v>
      </c>
      <c r="W531" s="32" t="s">
        <v>106</v>
      </c>
      <c r="X531" s="13">
        <v>45041</v>
      </c>
      <c r="Y531" s="13">
        <f t="shared" ref="Y531:Y541" si="54">X531+180</f>
        <v>45221</v>
      </c>
      <c r="Z531" s="17">
        <v>45643</v>
      </c>
      <c r="AA531" s="18" t="str">
        <f t="shared" ca="1" si="48"/>
        <v>CONCLUÍDO</v>
      </c>
      <c r="AB531" s="13">
        <v>45664</v>
      </c>
      <c r="AC531" s="13">
        <v>45643</v>
      </c>
      <c r="AD531" s="30" t="s">
        <v>275</v>
      </c>
      <c r="AE531" s="30">
        <v>2</v>
      </c>
      <c r="AF531" s="59">
        <v>45314</v>
      </c>
      <c r="AG531" s="3">
        <v>1</v>
      </c>
      <c r="AH531" s="3">
        <v>2</v>
      </c>
      <c r="AI531" s="30"/>
      <c r="AJ531" s="30"/>
      <c r="AK531" s="30"/>
      <c r="AL531" s="56" t="s">
        <v>1692</v>
      </c>
      <c r="AM531" s="57"/>
      <c r="AN531" s="57" t="s">
        <v>277</v>
      </c>
      <c r="AO531" s="57" t="s">
        <v>118</v>
      </c>
      <c r="AP531" s="30" t="str">
        <f t="shared" ca="1" si="49"/>
        <v/>
      </c>
    </row>
    <row r="532" spans="1:42" ht="15" customHeight="1">
      <c r="A532" s="22">
        <v>185</v>
      </c>
      <c r="B532" s="58" t="s">
        <v>1693</v>
      </c>
      <c r="C532" s="53" t="s">
        <v>1694</v>
      </c>
      <c r="D532" s="3">
        <v>3</v>
      </c>
      <c r="E532" s="3">
        <v>38134</v>
      </c>
      <c r="F532" s="3">
        <f t="shared" si="53"/>
        <v>45</v>
      </c>
      <c r="G532" s="3">
        <v>619</v>
      </c>
      <c r="H532" s="3" t="s">
        <v>1695</v>
      </c>
      <c r="I532" s="54">
        <v>3</v>
      </c>
      <c r="J532" s="55" t="s">
        <v>78</v>
      </c>
      <c r="K532" s="30" t="s">
        <v>103</v>
      </c>
      <c r="L532" s="30" t="s">
        <v>80</v>
      </c>
      <c r="M532" s="30" t="s">
        <v>81</v>
      </c>
      <c r="N532" s="30"/>
      <c r="O532" s="30"/>
      <c r="P532" s="30" t="s">
        <v>47</v>
      </c>
      <c r="Q532" s="30"/>
      <c r="R532" s="30" t="s">
        <v>121</v>
      </c>
      <c r="S532" s="10"/>
      <c r="T532" s="30" t="s">
        <v>115</v>
      </c>
      <c r="U532" s="15"/>
      <c r="V532" s="13" t="str">
        <f t="shared" ca="1" si="50"/>
        <v>CONCLUÍDO</v>
      </c>
      <c r="W532" s="35" t="s">
        <v>106</v>
      </c>
      <c r="X532" s="13">
        <v>45380</v>
      </c>
      <c r="Y532" s="13">
        <f t="shared" si="54"/>
        <v>45560</v>
      </c>
      <c r="Z532" s="17"/>
      <c r="AA532" s="18" t="str">
        <f t="shared" ca="1" si="48"/>
        <v>CONCLUÍDO</v>
      </c>
      <c r="AB532" s="13">
        <v>45655</v>
      </c>
      <c r="AC532" s="13"/>
      <c r="AD532" s="62"/>
      <c r="AE532" s="62"/>
      <c r="AF532" s="25">
        <v>45314</v>
      </c>
      <c r="AG532" s="3">
        <v>10</v>
      </c>
      <c r="AH532" s="3">
        <v>26</v>
      </c>
      <c r="AI532" s="30">
        <v>3</v>
      </c>
      <c r="AJ532" s="30">
        <v>3</v>
      </c>
      <c r="AK532" s="30">
        <v>3</v>
      </c>
      <c r="AL532" s="56" t="s">
        <v>1696</v>
      </c>
      <c r="AM532" s="57"/>
      <c r="AN532" s="57" t="s">
        <v>1697</v>
      </c>
      <c r="AO532" s="30"/>
      <c r="AP532" s="30" t="str">
        <f t="shared" ca="1" si="49"/>
        <v/>
      </c>
    </row>
    <row r="533" spans="1:42" ht="15" customHeight="1">
      <c r="A533" s="3">
        <v>687</v>
      </c>
      <c r="B533" s="58" t="s">
        <v>1698</v>
      </c>
      <c r="C533" s="53" t="s">
        <v>1699</v>
      </c>
      <c r="D533" s="3"/>
      <c r="E533" s="3">
        <v>3965</v>
      </c>
      <c r="F533" s="3">
        <f t="shared" si="53"/>
        <v>15</v>
      </c>
      <c r="G533" s="3"/>
      <c r="H533" s="3"/>
      <c r="I533" s="54">
        <v>2</v>
      </c>
      <c r="J533" s="67" t="s">
        <v>59</v>
      </c>
      <c r="K533" s="30" t="s">
        <v>151</v>
      </c>
      <c r="L533" s="30" t="s">
        <v>152</v>
      </c>
      <c r="M533" s="30" t="s">
        <v>59</v>
      </c>
      <c r="N533" s="30"/>
      <c r="O533" s="30" t="s">
        <v>68</v>
      </c>
      <c r="P533" s="30" t="s">
        <v>47</v>
      </c>
      <c r="Q533" s="30" t="s">
        <v>153</v>
      </c>
      <c r="R533" s="30"/>
      <c r="S533" s="10" t="s">
        <v>59</v>
      </c>
      <c r="T533" s="30" t="s">
        <v>64</v>
      </c>
      <c r="U533" s="15">
        <v>45397</v>
      </c>
      <c r="V533" s="13" t="str">
        <f t="shared" ca="1" si="50"/>
        <v>VENCIDA</v>
      </c>
      <c r="W533" s="14" t="s">
        <v>51</v>
      </c>
      <c r="X533" s="13">
        <v>45323</v>
      </c>
      <c r="Y533" s="13">
        <f t="shared" si="54"/>
        <v>45503</v>
      </c>
      <c r="Z533" s="17">
        <v>45576</v>
      </c>
      <c r="AA533" s="18">
        <f t="shared" ca="1" si="48"/>
        <v>81</v>
      </c>
      <c r="AB533" s="13">
        <v>45655</v>
      </c>
      <c r="AC533" s="13"/>
      <c r="AD533" s="30"/>
      <c r="AE533" s="30"/>
      <c r="AF533" s="25">
        <v>45391</v>
      </c>
      <c r="AG533" s="30"/>
      <c r="AH533" s="30"/>
      <c r="AI533" s="30">
        <v>5</v>
      </c>
      <c r="AJ533" s="30">
        <v>5</v>
      </c>
      <c r="AK533" s="30">
        <v>5</v>
      </c>
      <c r="AL533" s="60" t="s">
        <v>710</v>
      </c>
      <c r="AM533" s="66"/>
      <c r="AN533" s="66"/>
      <c r="AO533" s="66"/>
      <c r="AP533" s="18">
        <f t="shared" ca="1" si="49"/>
        <v>81</v>
      </c>
    </row>
    <row r="534" spans="1:42" ht="15" customHeight="1">
      <c r="A534" s="3">
        <v>688</v>
      </c>
      <c r="B534" s="58" t="s">
        <v>1700</v>
      </c>
      <c r="C534" s="53" t="s">
        <v>1701</v>
      </c>
      <c r="D534" s="3"/>
      <c r="E534" s="3">
        <v>3966</v>
      </c>
      <c r="F534" s="3">
        <f t="shared" si="53"/>
        <v>15</v>
      </c>
      <c r="G534" s="3"/>
      <c r="H534" s="3"/>
      <c r="I534" s="54">
        <v>2</v>
      </c>
      <c r="J534" s="67" t="s">
        <v>59</v>
      </c>
      <c r="K534" s="30" t="s">
        <v>151</v>
      </c>
      <c r="L534" s="30" t="s">
        <v>152</v>
      </c>
      <c r="M534" s="30" t="s">
        <v>59</v>
      </c>
      <c r="N534" s="30"/>
      <c r="O534" s="30" t="s">
        <v>68</v>
      </c>
      <c r="P534" s="30" t="s">
        <v>47</v>
      </c>
      <c r="Q534" s="30" t="s">
        <v>153</v>
      </c>
      <c r="R534" s="30"/>
      <c r="S534" s="30" t="s">
        <v>59</v>
      </c>
      <c r="T534" s="30" t="s">
        <v>64</v>
      </c>
      <c r="U534" s="15">
        <v>45397</v>
      </c>
      <c r="V534" s="13" t="str">
        <f t="shared" ca="1" si="50"/>
        <v>VENCIDA</v>
      </c>
      <c r="W534" s="14" t="s">
        <v>51</v>
      </c>
      <c r="X534" s="15">
        <v>45323</v>
      </c>
      <c r="Y534" s="12">
        <f t="shared" si="54"/>
        <v>45503</v>
      </c>
      <c r="Z534" s="17">
        <v>45576</v>
      </c>
      <c r="AA534" s="18">
        <f t="shared" ca="1" si="48"/>
        <v>81</v>
      </c>
      <c r="AB534" s="13">
        <v>45655</v>
      </c>
      <c r="AC534" s="13"/>
      <c r="AD534" s="30"/>
      <c r="AE534" s="30"/>
      <c r="AF534" s="59">
        <v>45391</v>
      </c>
      <c r="AG534" s="30"/>
      <c r="AH534" s="30"/>
      <c r="AI534" s="30">
        <v>5</v>
      </c>
      <c r="AJ534" s="30">
        <v>5</v>
      </c>
      <c r="AK534" s="30">
        <v>5</v>
      </c>
      <c r="AL534" s="60" t="s">
        <v>1702</v>
      </c>
      <c r="AM534" s="66"/>
      <c r="AN534" s="66"/>
      <c r="AO534" s="66"/>
      <c r="AP534" s="18">
        <f t="shared" ca="1" si="49"/>
        <v>81</v>
      </c>
    </row>
    <row r="535" spans="1:42" ht="15" customHeight="1">
      <c r="A535" s="3">
        <v>1103</v>
      </c>
      <c r="B535" s="58" t="s">
        <v>1703</v>
      </c>
      <c r="C535" s="53" t="s">
        <v>1704</v>
      </c>
      <c r="D535" s="3"/>
      <c r="E535" s="3">
        <v>43411</v>
      </c>
      <c r="F535" s="3">
        <f t="shared" si="53"/>
        <v>40</v>
      </c>
      <c r="G535" s="3"/>
      <c r="H535" s="3"/>
      <c r="I535" s="54">
        <v>2</v>
      </c>
      <c r="J535" s="64" t="s">
        <v>44</v>
      </c>
      <c r="K535" s="30" t="s">
        <v>45</v>
      </c>
      <c r="L535" s="30" t="s">
        <v>130</v>
      </c>
      <c r="M535" s="30" t="s">
        <v>59</v>
      </c>
      <c r="N535" s="30"/>
      <c r="O535" s="30" t="s">
        <v>68</v>
      </c>
      <c r="P535" s="30" t="s">
        <v>47</v>
      </c>
      <c r="Q535" s="30" t="s">
        <v>131</v>
      </c>
      <c r="R535" s="30"/>
      <c r="S535" s="10" t="s">
        <v>63</v>
      </c>
      <c r="T535" s="30" t="s">
        <v>70</v>
      </c>
      <c r="U535" s="15">
        <v>45397</v>
      </c>
      <c r="V535" s="13" t="str">
        <f t="shared" ca="1" si="50"/>
        <v>VENCIDA</v>
      </c>
      <c r="W535" s="14" t="s">
        <v>51</v>
      </c>
      <c r="X535" s="13">
        <v>45345</v>
      </c>
      <c r="Y535" s="13">
        <f t="shared" si="54"/>
        <v>45525</v>
      </c>
      <c r="Z535" s="17">
        <v>45580</v>
      </c>
      <c r="AA535" s="18">
        <f t="shared" ca="1" si="48"/>
        <v>103</v>
      </c>
      <c r="AB535" s="13">
        <v>45655</v>
      </c>
      <c r="AC535" s="13"/>
      <c r="AD535" s="30"/>
      <c r="AE535" s="30"/>
      <c r="AF535" s="25">
        <v>45286</v>
      </c>
      <c r="AG535" s="30"/>
      <c r="AH535" s="30">
        <v>10</v>
      </c>
      <c r="AI535" s="30">
        <v>10</v>
      </c>
      <c r="AJ535" s="30">
        <v>10</v>
      </c>
      <c r="AK535" s="30">
        <v>10</v>
      </c>
      <c r="AL535" s="56"/>
      <c r="AM535" s="66"/>
      <c r="AN535" s="66"/>
      <c r="AO535" s="66"/>
      <c r="AP535" s="18">
        <f t="shared" ca="1" si="49"/>
        <v>103</v>
      </c>
    </row>
    <row r="536" spans="1:42" ht="15" customHeight="1">
      <c r="A536" s="22">
        <v>689</v>
      </c>
      <c r="B536" s="58" t="s">
        <v>1705</v>
      </c>
      <c r="C536" s="53" t="s">
        <v>1706</v>
      </c>
      <c r="D536" s="3"/>
      <c r="E536" s="3">
        <v>5268</v>
      </c>
      <c r="F536" s="3">
        <f t="shared" si="53"/>
        <v>6</v>
      </c>
      <c r="G536" s="3">
        <v>438</v>
      </c>
      <c r="H536" s="3" t="s">
        <v>150</v>
      </c>
      <c r="I536" s="54">
        <v>2</v>
      </c>
      <c r="J536" s="67" t="s">
        <v>59</v>
      </c>
      <c r="K536" s="30" t="s">
        <v>151</v>
      </c>
      <c r="L536" s="30" t="s">
        <v>152</v>
      </c>
      <c r="M536" s="30" t="s">
        <v>59</v>
      </c>
      <c r="N536" s="30"/>
      <c r="O536" s="30" t="s">
        <v>68</v>
      </c>
      <c r="P536" s="30" t="s">
        <v>47</v>
      </c>
      <c r="Q536" s="85" t="s">
        <v>153</v>
      </c>
      <c r="R536" s="30"/>
      <c r="S536" s="30" t="s">
        <v>59</v>
      </c>
      <c r="T536" s="30" t="s">
        <v>64</v>
      </c>
      <c r="U536" s="15">
        <v>45397</v>
      </c>
      <c r="V536" s="13" t="str">
        <f t="shared" ca="1" si="50"/>
        <v>VENCIDA</v>
      </c>
      <c r="W536" s="14" t="s">
        <v>51</v>
      </c>
      <c r="X536" s="13">
        <v>45323</v>
      </c>
      <c r="Y536" s="13">
        <f t="shared" si="54"/>
        <v>45503</v>
      </c>
      <c r="Z536" s="17">
        <v>45576</v>
      </c>
      <c r="AA536" s="18">
        <f t="shared" ca="1" si="48"/>
        <v>81</v>
      </c>
      <c r="AB536" s="13">
        <v>45655</v>
      </c>
      <c r="AC536" s="13"/>
      <c r="AD536" s="30"/>
      <c r="AE536" s="30"/>
      <c r="AF536" s="59">
        <v>45391</v>
      </c>
      <c r="AG536" s="30"/>
      <c r="AH536" s="30"/>
      <c r="AI536" s="30">
        <v>2</v>
      </c>
      <c r="AJ536" s="30">
        <v>2</v>
      </c>
      <c r="AK536" s="30">
        <v>2</v>
      </c>
      <c r="AL536" s="60" t="s">
        <v>754</v>
      </c>
      <c r="AM536" s="66"/>
      <c r="AN536" s="66"/>
      <c r="AO536" s="66"/>
      <c r="AP536" s="18">
        <f t="shared" ca="1" si="49"/>
        <v>81</v>
      </c>
    </row>
    <row r="537" spans="1:42" ht="15" customHeight="1">
      <c r="A537" s="22">
        <v>690</v>
      </c>
      <c r="B537" s="58" t="s">
        <v>1707</v>
      </c>
      <c r="C537" s="53" t="s">
        <v>1708</v>
      </c>
      <c r="D537" s="3"/>
      <c r="E537" s="3">
        <v>34355</v>
      </c>
      <c r="F537" s="3">
        <f t="shared" si="53"/>
        <v>28</v>
      </c>
      <c r="G537" s="3"/>
      <c r="H537" s="3"/>
      <c r="I537" s="54">
        <v>3</v>
      </c>
      <c r="J537" s="67" t="s">
        <v>59</v>
      </c>
      <c r="K537" s="30" t="s">
        <v>45</v>
      </c>
      <c r="L537" s="30" t="s">
        <v>300</v>
      </c>
      <c r="M537" s="30" t="s">
        <v>59</v>
      </c>
      <c r="N537" s="30"/>
      <c r="O537" s="30" t="s">
        <v>60</v>
      </c>
      <c r="P537" s="3" t="s">
        <v>61</v>
      </c>
      <c r="Q537" s="30" t="s">
        <v>69</v>
      </c>
      <c r="R537" s="30"/>
      <c r="S537" s="30" t="s">
        <v>59</v>
      </c>
      <c r="T537" s="30" t="s">
        <v>70</v>
      </c>
      <c r="U537" s="13">
        <v>45397</v>
      </c>
      <c r="V537" s="13" t="str">
        <f t="shared" ca="1" si="50"/>
        <v>VENCIDA</v>
      </c>
      <c r="W537" s="14" t="s">
        <v>71</v>
      </c>
      <c r="X537" s="13">
        <v>45329</v>
      </c>
      <c r="Y537" s="13">
        <f t="shared" si="54"/>
        <v>45509</v>
      </c>
      <c r="Z537" s="17">
        <v>45599</v>
      </c>
      <c r="AA537" s="18">
        <f t="shared" ca="1" si="48"/>
        <v>87</v>
      </c>
      <c r="AB537" s="13">
        <v>45655</v>
      </c>
      <c r="AC537" s="13"/>
      <c r="AD537" s="62"/>
      <c r="AE537" s="62"/>
      <c r="AF537" s="59">
        <v>45286</v>
      </c>
      <c r="AG537" s="30"/>
      <c r="AH537" s="30"/>
      <c r="AI537" s="30">
        <v>20</v>
      </c>
      <c r="AJ537" s="30">
        <v>4</v>
      </c>
      <c r="AK537" s="30">
        <v>4</v>
      </c>
      <c r="AL537" s="60" t="s">
        <v>1709</v>
      </c>
      <c r="AM537" s="66"/>
      <c r="AN537" s="66"/>
      <c r="AO537" s="66"/>
      <c r="AP537" s="18">
        <f t="shared" ca="1" si="49"/>
        <v>87</v>
      </c>
    </row>
    <row r="538" spans="1:42" ht="15" customHeight="1">
      <c r="A538" s="22">
        <v>691</v>
      </c>
      <c r="B538" s="58" t="s">
        <v>1710</v>
      </c>
      <c r="C538" s="53" t="s">
        <v>1711</v>
      </c>
      <c r="D538" s="3"/>
      <c r="E538" s="3">
        <v>1235</v>
      </c>
      <c r="F538" s="3">
        <f t="shared" si="53"/>
        <v>15</v>
      </c>
      <c r="G538" s="3">
        <v>1032</v>
      </c>
      <c r="H538" s="3" t="s">
        <v>150</v>
      </c>
      <c r="I538" s="54">
        <v>3</v>
      </c>
      <c r="J538" s="67" t="s">
        <v>59</v>
      </c>
      <c r="K538" s="30" t="s">
        <v>45</v>
      </c>
      <c r="L538" s="30" t="s">
        <v>300</v>
      </c>
      <c r="M538" s="30" t="s">
        <v>59</v>
      </c>
      <c r="N538" s="30"/>
      <c r="O538" s="30" t="s">
        <v>60</v>
      </c>
      <c r="P538" s="3" t="s">
        <v>61</v>
      </c>
      <c r="Q538" s="3" t="s">
        <v>467</v>
      </c>
      <c r="R538" s="30"/>
      <c r="S538" s="30" t="s">
        <v>59</v>
      </c>
      <c r="T538" s="10" t="s">
        <v>70</v>
      </c>
      <c r="U538" s="15">
        <v>45397</v>
      </c>
      <c r="V538" s="13" t="str">
        <f t="shared" ca="1" si="50"/>
        <v>VENCIDA</v>
      </c>
      <c r="W538" s="14" t="s">
        <v>51</v>
      </c>
      <c r="X538" s="13">
        <v>45229</v>
      </c>
      <c r="Y538" s="13">
        <f t="shared" si="54"/>
        <v>45409</v>
      </c>
      <c r="Z538" s="17">
        <v>38247</v>
      </c>
      <c r="AA538" s="18">
        <f t="shared" ca="1" si="48"/>
        <v>-13</v>
      </c>
      <c r="AB538" s="13">
        <v>45655</v>
      </c>
      <c r="AC538" s="13"/>
      <c r="AD538" s="30"/>
      <c r="AE538" s="30"/>
      <c r="AF538" s="59">
        <v>45286</v>
      </c>
      <c r="AG538" s="30"/>
      <c r="AH538" s="30"/>
      <c r="AI538" s="30">
        <v>5</v>
      </c>
      <c r="AJ538" s="30">
        <v>5</v>
      </c>
      <c r="AK538" s="30">
        <v>5</v>
      </c>
      <c r="AL538" s="60" t="s">
        <v>1430</v>
      </c>
      <c r="AM538" s="66"/>
      <c r="AN538" s="66"/>
      <c r="AO538" s="66"/>
      <c r="AP538" s="18">
        <f t="shared" ca="1" si="49"/>
        <v>-13</v>
      </c>
    </row>
    <row r="539" spans="1:42" ht="15" customHeight="1">
      <c r="A539" s="22">
        <v>692</v>
      </c>
      <c r="B539" s="58" t="s">
        <v>1712</v>
      </c>
      <c r="C539" s="53" t="s">
        <v>1713</v>
      </c>
      <c r="D539" s="63">
        <v>3</v>
      </c>
      <c r="E539" s="3">
        <v>49792</v>
      </c>
      <c r="F539" s="3">
        <f t="shared" si="53"/>
        <v>12</v>
      </c>
      <c r="G539" s="3"/>
      <c r="H539" s="3"/>
      <c r="I539" s="54">
        <v>3</v>
      </c>
      <c r="J539" s="64" t="s">
        <v>44</v>
      </c>
      <c r="K539" s="30" t="s">
        <v>45</v>
      </c>
      <c r="L539" s="30" t="s">
        <v>46</v>
      </c>
      <c r="M539" s="30" t="s">
        <v>44</v>
      </c>
      <c r="N539" s="30"/>
      <c r="O539" s="30"/>
      <c r="P539" s="30" t="s">
        <v>47</v>
      </c>
      <c r="Q539" s="30" t="s">
        <v>48</v>
      </c>
      <c r="R539" s="30"/>
      <c r="S539" s="70"/>
      <c r="T539" s="30" t="s">
        <v>49</v>
      </c>
      <c r="U539" s="15">
        <v>45400</v>
      </c>
      <c r="V539" s="13" t="str">
        <f t="shared" ca="1" si="50"/>
        <v>VENCIDA</v>
      </c>
      <c r="W539" s="14" t="s">
        <v>51</v>
      </c>
      <c r="X539" s="13">
        <v>45365</v>
      </c>
      <c r="Y539" s="65">
        <f t="shared" si="54"/>
        <v>45545</v>
      </c>
      <c r="Z539" s="17">
        <v>45590</v>
      </c>
      <c r="AA539" s="18">
        <f t="shared" ca="1" si="48"/>
        <v>123</v>
      </c>
      <c r="AB539" s="13">
        <v>45655</v>
      </c>
      <c r="AC539" s="13"/>
      <c r="AD539" s="30"/>
      <c r="AE539" s="30"/>
      <c r="AF539" s="30"/>
      <c r="AG539" s="30"/>
      <c r="AH539" s="30"/>
      <c r="AI539" s="30">
        <v>4</v>
      </c>
      <c r="AJ539" s="30">
        <v>4</v>
      </c>
      <c r="AK539" s="30">
        <v>4</v>
      </c>
      <c r="AL539" s="60"/>
      <c r="AM539" s="66"/>
      <c r="AN539" s="66"/>
      <c r="AO539" s="66"/>
      <c r="AP539" s="18">
        <f t="shared" ca="1" si="49"/>
        <v>123</v>
      </c>
    </row>
    <row r="540" spans="1:42" ht="15" customHeight="1">
      <c r="A540" s="22">
        <v>58</v>
      </c>
      <c r="B540" s="58" t="s">
        <v>1714</v>
      </c>
      <c r="C540" s="53"/>
      <c r="D540" s="3"/>
      <c r="E540" s="3">
        <v>28895</v>
      </c>
      <c r="F540" s="3">
        <f t="shared" si="53"/>
        <v>80</v>
      </c>
      <c r="G540" s="3"/>
      <c r="H540" s="3"/>
      <c r="I540" s="54">
        <v>1</v>
      </c>
      <c r="J540" s="55" t="s">
        <v>195</v>
      </c>
      <c r="K540" s="30" t="s">
        <v>196</v>
      </c>
      <c r="L540" s="30" t="s">
        <v>197</v>
      </c>
      <c r="M540" s="30" t="s">
        <v>81</v>
      </c>
      <c r="N540" s="30"/>
      <c r="O540" s="30"/>
      <c r="P540" s="30" t="s">
        <v>47</v>
      </c>
      <c r="Q540" s="30"/>
      <c r="R540" s="30"/>
      <c r="S540" s="30"/>
      <c r="T540" s="10" t="s">
        <v>144</v>
      </c>
      <c r="U540" s="15">
        <v>45408</v>
      </c>
      <c r="V540" s="13" t="str">
        <f t="shared" ca="1" si="50"/>
        <v>VENCIDA</v>
      </c>
      <c r="W540" s="35" t="s">
        <v>145</v>
      </c>
      <c r="X540" s="13">
        <v>45380</v>
      </c>
      <c r="Y540" s="13">
        <f t="shared" si="54"/>
        <v>45560</v>
      </c>
      <c r="Z540" s="17">
        <v>45606</v>
      </c>
      <c r="AA540" s="18">
        <f t="shared" ca="1" si="48"/>
        <v>138</v>
      </c>
      <c r="AB540" s="13">
        <v>45664</v>
      </c>
      <c r="AC540" s="13"/>
      <c r="AD540" s="30"/>
      <c r="AE540" s="30"/>
      <c r="AF540" s="13">
        <v>45299</v>
      </c>
      <c r="AG540" s="30">
        <v>21</v>
      </c>
      <c r="AH540" s="30">
        <v>59</v>
      </c>
      <c r="AI540" s="30"/>
      <c r="AJ540" s="30"/>
      <c r="AK540" s="30"/>
      <c r="AL540" s="56" t="s">
        <v>238</v>
      </c>
      <c r="AM540" s="57"/>
      <c r="AN540" s="57" t="s">
        <v>200</v>
      </c>
      <c r="AO540" s="57" t="s">
        <v>118</v>
      </c>
      <c r="AP540" s="18">
        <f t="shared" ca="1" si="49"/>
        <v>138</v>
      </c>
    </row>
    <row r="541" spans="1:42" ht="15" customHeight="1">
      <c r="A541" s="22">
        <v>544</v>
      </c>
      <c r="B541" s="58" t="s">
        <v>1715</v>
      </c>
      <c r="C541" s="53" t="s">
        <v>1716</v>
      </c>
      <c r="D541" s="63">
        <v>3</v>
      </c>
      <c r="E541" s="3">
        <v>50915</v>
      </c>
      <c r="F541" s="3">
        <f t="shared" si="53"/>
        <v>30</v>
      </c>
      <c r="G541" s="3"/>
      <c r="H541" s="3"/>
      <c r="I541" s="54">
        <v>2</v>
      </c>
      <c r="J541" s="64" t="s">
        <v>74</v>
      </c>
      <c r="K541" s="30" t="s">
        <v>45</v>
      </c>
      <c r="L541" s="30" t="s">
        <v>46</v>
      </c>
      <c r="M541" s="30" t="s">
        <v>44</v>
      </c>
      <c r="N541" s="30"/>
      <c r="O541" s="30"/>
      <c r="P541" s="30" t="s">
        <v>47</v>
      </c>
      <c r="Q541" s="30" t="s">
        <v>48</v>
      </c>
      <c r="R541" s="30"/>
      <c r="S541" s="30"/>
      <c r="T541" s="30" t="s">
        <v>49</v>
      </c>
      <c r="U541" s="15">
        <v>45400</v>
      </c>
      <c r="V541" s="13" t="str">
        <f t="shared" ca="1" si="50"/>
        <v>VENCIDA</v>
      </c>
      <c r="W541" s="14" t="s">
        <v>51</v>
      </c>
      <c r="X541" s="13">
        <v>45365</v>
      </c>
      <c r="Y541" s="65">
        <f t="shared" si="54"/>
        <v>45545</v>
      </c>
      <c r="Z541" s="17">
        <v>45590</v>
      </c>
      <c r="AA541" s="18">
        <f t="shared" ca="1" si="48"/>
        <v>123</v>
      </c>
      <c r="AB541" s="13">
        <v>45655</v>
      </c>
      <c r="AC541" s="13"/>
      <c r="AD541" s="30"/>
      <c r="AE541" s="30"/>
      <c r="AF541" s="30"/>
      <c r="AG541" s="30"/>
      <c r="AH541" s="30"/>
      <c r="AI541" s="30">
        <v>10</v>
      </c>
      <c r="AJ541" s="30">
        <v>10</v>
      </c>
      <c r="AK541" s="30">
        <v>10</v>
      </c>
      <c r="AL541" s="60" t="s">
        <v>1171</v>
      </c>
      <c r="AM541" s="66"/>
      <c r="AN541" s="66"/>
      <c r="AO541" s="66"/>
      <c r="AP541" s="18">
        <f t="shared" ca="1" si="49"/>
        <v>123</v>
      </c>
    </row>
    <row r="542" spans="1:42" ht="15" customHeight="1">
      <c r="A542" s="22">
        <v>2193</v>
      </c>
      <c r="B542" s="58" t="s">
        <v>1717</v>
      </c>
      <c r="C542" s="92"/>
      <c r="D542" s="63"/>
      <c r="E542" s="3"/>
      <c r="F542" s="3"/>
      <c r="G542" s="3"/>
      <c r="H542" s="3"/>
      <c r="I542" s="54"/>
      <c r="J542" s="64"/>
      <c r="K542" s="30"/>
      <c r="L542" s="30" t="s">
        <v>113</v>
      </c>
      <c r="M542" s="30" t="s">
        <v>81</v>
      </c>
      <c r="N542" s="30"/>
      <c r="O542" s="30"/>
      <c r="P542" s="30"/>
      <c r="Q542" s="30"/>
      <c r="R542" s="30"/>
      <c r="S542" s="70"/>
      <c r="T542" s="10" t="s">
        <v>381</v>
      </c>
      <c r="U542" s="11"/>
      <c r="V542" s="13" t="str">
        <f t="shared" ca="1" si="50"/>
        <v>SEM PACTUAÇÃO</v>
      </c>
      <c r="W542" s="35" t="s">
        <v>145</v>
      </c>
      <c r="X542" s="13"/>
      <c r="Y542" s="13"/>
      <c r="Z542" s="17"/>
      <c r="AA542" s="18" t="str">
        <f t="shared" ca="1" si="48"/>
        <v>SEM PACTUAÇÃO</v>
      </c>
      <c r="AB542" s="13"/>
      <c r="AC542" s="13"/>
      <c r="AD542" s="30"/>
      <c r="AE542" s="30"/>
      <c r="AF542" s="30"/>
      <c r="AG542" s="30"/>
      <c r="AH542" s="30">
        <v>1</v>
      </c>
      <c r="AI542" s="30"/>
      <c r="AJ542" s="30"/>
      <c r="AK542" s="30"/>
      <c r="AL542" s="60"/>
      <c r="AM542" s="66"/>
      <c r="AN542" s="66"/>
      <c r="AO542" s="66"/>
      <c r="AP542" s="30"/>
    </row>
    <row r="543" spans="1:42" ht="15" customHeight="1">
      <c r="A543" s="3">
        <v>1108</v>
      </c>
      <c r="B543" s="58" t="s">
        <v>1718</v>
      </c>
      <c r="C543" s="53" t="s">
        <v>1719</v>
      </c>
      <c r="D543" s="63">
        <v>4</v>
      </c>
      <c r="E543" s="3">
        <v>45344</v>
      </c>
      <c r="F543" s="3">
        <f t="shared" ref="F543:F561" si="55">SUM(AG543:AK543)</f>
        <v>3</v>
      </c>
      <c r="G543" s="3"/>
      <c r="H543" s="3"/>
      <c r="I543" s="54">
        <v>2</v>
      </c>
      <c r="J543" s="64" t="s">
        <v>44</v>
      </c>
      <c r="K543" s="30" t="s">
        <v>45</v>
      </c>
      <c r="L543" s="30" t="s">
        <v>46</v>
      </c>
      <c r="M543" s="30" t="s">
        <v>44</v>
      </c>
      <c r="N543" s="30"/>
      <c r="O543" s="30"/>
      <c r="P543" s="30" t="s">
        <v>47</v>
      </c>
      <c r="Q543" s="30" t="s">
        <v>48</v>
      </c>
      <c r="R543" s="30"/>
      <c r="S543" s="30"/>
      <c r="T543" s="30" t="s">
        <v>49</v>
      </c>
      <c r="U543" s="15">
        <v>45400</v>
      </c>
      <c r="V543" s="13" t="str">
        <f t="shared" ca="1" si="50"/>
        <v>VENCIDA</v>
      </c>
      <c r="W543" s="14" t="s">
        <v>51</v>
      </c>
      <c r="X543" s="13">
        <v>45365</v>
      </c>
      <c r="Y543" s="65">
        <f t="shared" ref="Y543:Y552" si="56">X543+180</f>
        <v>45545</v>
      </c>
      <c r="Z543" s="17">
        <v>45590</v>
      </c>
      <c r="AA543" s="18">
        <f t="shared" ca="1" si="48"/>
        <v>123</v>
      </c>
      <c r="AB543" s="13">
        <v>45655</v>
      </c>
      <c r="AC543" s="13"/>
      <c r="AD543" s="30"/>
      <c r="AE543" s="30"/>
      <c r="AF543" s="30"/>
      <c r="AG543" s="30"/>
      <c r="AH543" s="30"/>
      <c r="AI543" s="30">
        <v>1</v>
      </c>
      <c r="AJ543" s="30">
        <v>1</v>
      </c>
      <c r="AK543" s="30">
        <v>1</v>
      </c>
      <c r="AL543" s="60"/>
      <c r="AM543" s="66"/>
      <c r="AN543" s="66"/>
      <c r="AO543" s="66"/>
      <c r="AP543" s="18">
        <f t="shared" ref="AP543:AP561" ca="1" si="57">IF(ISNUMBER(AA543)=TRUE,AA543,"")</f>
        <v>123</v>
      </c>
    </row>
    <row r="544" spans="1:42" ht="15" customHeight="1">
      <c r="A544" s="22">
        <v>187</v>
      </c>
      <c r="B544" s="58" t="s">
        <v>1720</v>
      </c>
      <c r="C544" s="53"/>
      <c r="D544" s="3"/>
      <c r="E544" s="3">
        <v>33332</v>
      </c>
      <c r="F544" s="3">
        <f t="shared" si="55"/>
        <v>4</v>
      </c>
      <c r="G544" s="3">
        <v>3</v>
      </c>
      <c r="H544" s="3" t="s">
        <v>288</v>
      </c>
      <c r="I544" s="54">
        <v>1</v>
      </c>
      <c r="J544" s="55" t="s">
        <v>78</v>
      </c>
      <c r="K544" s="30" t="s">
        <v>1721</v>
      </c>
      <c r="L544" s="30" t="s">
        <v>113</v>
      </c>
      <c r="M544" s="30" t="s">
        <v>81</v>
      </c>
      <c r="N544" s="30"/>
      <c r="O544" s="30"/>
      <c r="P544" s="30" t="s">
        <v>47</v>
      </c>
      <c r="Q544" s="30" t="s">
        <v>177</v>
      </c>
      <c r="R544" s="30" t="s">
        <v>166</v>
      </c>
      <c r="S544" s="30"/>
      <c r="T544" s="30" t="s">
        <v>144</v>
      </c>
      <c r="U544" s="13">
        <v>45408</v>
      </c>
      <c r="V544" s="13" t="str">
        <f t="shared" ca="1" si="50"/>
        <v>VENCIDA</v>
      </c>
      <c r="W544" s="35" t="s">
        <v>145</v>
      </c>
      <c r="X544" s="13">
        <v>45380</v>
      </c>
      <c r="Y544" s="13">
        <f t="shared" si="56"/>
        <v>45560</v>
      </c>
      <c r="Z544" s="17">
        <v>45606</v>
      </c>
      <c r="AA544" s="18">
        <f t="shared" ca="1" si="48"/>
        <v>138</v>
      </c>
      <c r="AB544" s="13">
        <v>45664</v>
      </c>
      <c r="AC544" s="13"/>
      <c r="AD544" s="30"/>
      <c r="AE544" s="30"/>
      <c r="AF544" s="59">
        <v>45314</v>
      </c>
      <c r="AG544" s="30">
        <v>2</v>
      </c>
      <c r="AH544" s="30">
        <v>2</v>
      </c>
      <c r="AI544" s="30"/>
      <c r="AJ544" s="30"/>
      <c r="AK544" s="30"/>
      <c r="AL544" s="56" t="s">
        <v>815</v>
      </c>
      <c r="AM544" s="57"/>
      <c r="AN544" s="57" t="s">
        <v>179</v>
      </c>
      <c r="AO544" s="57" t="s">
        <v>118</v>
      </c>
      <c r="AP544" s="18">
        <f t="shared" ca="1" si="57"/>
        <v>138</v>
      </c>
    </row>
    <row r="545" spans="1:42" ht="15" customHeight="1">
      <c r="A545" s="3">
        <v>188</v>
      </c>
      <c r="B545" s="58" t="s">
        <v>1722</v>
      </c>
      <c r="C545" s="53"/>
      <c r="D545" s="3"/>
      <c r="E545" s="3">
        <v>33335</v>
      </c>
      <c r="F545" s="3">
        <f t="shared" si="55"/>
        <v>4</v>
      </c>
      <c r="G545" s="3">
        <v>3</v>
      </c>
      <c r="H545" s="3" t="s">
        <v>288</v>
      </c>
      <c r="I545" s="54">
        <v>1</v>
      </c>
      <c r="J545" s="55" t="s">
        <v>78</v>
      </c>
      <c r="K545" s="30" t="s">
        <v>1721</v>
      </c>
      <c r="L545" s="30" t="s">
        <v>113</v>
      </c>
      <c r="M545" s="30" t="s">
        <v>81</v>
      </c>
      <c r="N545" s="30"/>
      <c r="O545" s="30"/>
      <c r="P545" s="30" t="s">
        <v>47</v>
      </c>
      <c r="Q545" s="30" t="s">
        <v>177</v>
      </c>
      <c r="R545" s="30" t="s">
        <v>166</v>
      </c>
      <c r="S545" s="30"/>
      <c r="T545" s="30" t="s">
        <v>144</v>
      </c>
      <c r="U545" s="13">
        <v>45408</v>
      </c>
      <c r="V545" s="13" t="str">
        <f t="shared" ca="1" si="50"/>
        <v>VENCIDA</v>
      </c>
      <c r="W545" s="35" t="s">
        <v>145</v>
      </c>
      <c r="X545" s="13">
        <v>45380</v>
      </c>
      <c r="Y545" s="13">
        <f t="shared" si="56"/>
        <v>45560</v>
      </c>
      <c r="Z545" s="17">
        <v>45606</v>
      </c>
      <c r="AA545" s="18">
        <f t="shared" ca="1" si="48"/>
        <v>138</v>
      </c>
      <c r="AB545" s="13">
        <v>45664</v>
      </c>
      <c r="AC545" s="13"/>
      <c r="AD545" s="62"/>
      <c r="AE545" s="62"/>
      <c r="AF545" s="59">
        <v>45314</v>
      </c>
      <c r="AG545" s="30">
        <v>2</v>
      </c>
      <c r="AH545" s="30">
        <v>2</v>
      </c>
      <c r="AI545" s="30"/>
      <c r="AJ545" s="30"/>
      <c r="AK545" s="30"/>
      <c r="AL545" s="56" t="s">
        <v>570</v>
      </c>
      <c r="AM545" s="57"/>
      <c r="AN545" s="57" t="s">
        <v>1723</v>
      </c>
      <c r="AO545" s="57" t="s">
        <v>118</v>
      </c>
      <c r="AP545" s="18">
        <f t="shared" ca="1" si="57"/>
        <v>138</v>
      </c>
    </row>
    <row r="546" spans="1:42" ht="15" customHeight="1">
      <c r="A546" s="22">
        <v>189</v>
      </c>
      <c r="B546" s="58" t="s">
        <v>1724</v>
      </c>
      <c r="C546" s="53"/>
      <c r="D546" s="3"/>
      <c r="E546" s="3">
        <v>33336</v>
      </c>
      <c r="F546" s="3">
        <f t="shared" si="55"/>
        <v>4</v>
      </c>
      <c r="G546" s="3">
        <v>4</v>
      </c>
      <c r="H546" s="3" t="s">
        <v>288</v>
      </c>
      <c r="I546" s="54">
        <v>1</v>
      </c>
      <c r="J546" s="55" t="s">
        <v>78</v>
      </c>
      <c r="K546" s="30" t="s">
        <v>1721</v>
      </c>
      <c r="L546" s="30" t="s">
        <v>113</v>
      </c>
      <c r="M546" s="30" t="s">
        <v>81</v>
      </c>
      <c r="N546" s="30"/>
      <c r="O546" s="30"/>
      <c r="P546" s="30" t="s">
        <v>47</v>
      </c>
      <c r="Q546" s="30" t="s">
        <v>177</v>
      </c>
      <c r="R546" s="30" t="s">
        <v>166</v>
      </c>
      <c r="S546" s="30"/>
      <c r="T546" s="30" t="s">
        <v>144</v>
      </c>
      <c r="U546" s="13">
        <v>45408</v>
      </c>
      <c r="V546" s="13" t="str">
        <f t="shared" ca="1" si="50"/>
        <v>VENCIDA</v>
      </c>
      <c r="W546" s="35" t="s">
        <v>145</v>
      </c>
      <c r="X546" s="13">
        <v>45380</v>
      </c>
      <c r="Y546" s="13">
        <f t="shared" si="56"/>
        <v>45560</v>
      </c>
      <c r="Z546" s="17">
        <v>45606</v>
      </c>
      <c r="AA546" s="18">
        <f t="shared" ca="1" si="48"/>
        <v>138</v>
      </c>
      <c r="AB546" s="13">
        <v>45664</v>
      </c>
      <c r="AC546" s="13"/>
      <c r="AD546" s="30"/>
      <c r="AE546" s="30"/>
      <c r="AF546" s="59">
        <v>45314</v>
      </c>
      <c r="AG546" s="30">
        <v>2</v>
      </c>
      <c r="AH546" s="30">
        <v>2</v>
      </c>
      <c r="AI546" s="30"/>
      <c r="AJ546" s="30"/>
      <c r="AK546" s="30"/>
      <c r="AL546" s="56" t="s">
        <v>1725</v>
      </c>
      <c r="AM546" s="57"/>
      <c r="AN546" s="57" t="s">
        <v>179</v>
      </c>
      <c r="AO546" s="57" t="s">
        <v>118</v>
      </c>
      <c r="AP546" s="18">
        <f t="shared" ca="1" si="57"/>
        <v>138</v>
      </c>
    </row>
    <row r="547" spans="1:42" ht="15" customHeight="1">
      <c r="A547" s="22">
        <v>190</v>
      </c>
      <c r="B547" s="58" t="s">
        <v>1726</v>
      </c>
      <c r="C547" s="53"/>
      <c r="D547" s="3"/>
      <c r="E547" s="3">
        <v>33337</v>
      </c>
      <c r="F547" s="3">
        <f t="shared" si="55"/>
        <v>4</v>
      </c>
      <c r="G547" s="3">
        <v>5</v>
      </c>
      <c r="H547" s="3" t="s">
        <v>288</v>
      </c>
      <c r="I547" s="54">
        <v>1</v>
      </c>
      <c r="J547" s="55" t="s">
        <v>78</v>
      </c>
      <c r="K547" s="30" t="s">
        <v>1721</v>
      </c>
      <c r="L547" s="30" t="s">
        <v>113</v>
      </c>
      <c r="M547" s="30" t="s">
        <v>81</v>
      </c>
      <c r="N547" s="30"/>
      <c r="O547" s="30"/>
      <c r="P547" s="30" t="s">
        <v>47</v>
      </c>
      <c r="Q547" s="30" t="s">
        <v>177</v>
      </c>
      <c r="R547" s="30" t="s">
        <v>166</v>
      </c>
      <c r="S547" s="30"/>
      <c r="T547" s="30" t="s">
        <v>144</v>
      </c>
      <c r="U547" s="13">
        <v>45408</v>
      </c>
      <c r="V547" s="13" t="str">
        <f t="shared" ca="1" si="50"/>
        <v>VENCIDA</v>
      </c>
      <c r="W547" s="35" t="s">
        <v>145</v>
      </c>
      <c r="X547" s="13">
        <v>45380</v>
      </c>
      <c r="Y547" s="13">
        <f t="shared" si="56"/>
        <v>45560</v>
      </c>
      <c r="Z547" s="17">
        <v>45606</v>
      </c>
      <c r="AA547" s="18">
        <f t="shared" ca="1" si="48"/>
        <v>138</v>
      </c>
      <c r="AB547" s="13">
        <v>45664</v>
      </c>
      <c r="AC547" s="13"/>
      <c r="AD547" s="30"/>
      <c r="AE547" s="30"/>
      <c r="AF547" s="59">
        <v>45314</v>
      </c>
      <c r="AG547" s="30">
        <v>2</v>
      </c>
      <c r="AH547" s="30">
        <v>2</v>
      </c>
      <c r="AI547" s="30"/>
      <c r="AJ547" s="30"/>
      <c r="AK547" s="30"/>
      <c r="AL547" s="56" t="s">
        <v>1353</v>
      </c>
      <c r="AM547" s="57"/>
      <c r="AN547" s="57" t="s">
        <v>179</v>
      </c>
      <c r="AO547" s="57" t="s">
        <v>118</v>
      </c>
      <c r="AP547" s="18">
        <f t="shared" ca="1" si="57"/>
        <v>138</v>
      </c>
    </row>
    <row r="548" spans="1:42" ht="15" customHeight="1">
      <c r="A548" s="3">
        <v>191</v>
      </c>
      <c r="B548" s="58" t="s">
        <v>1727</v>
      </c>
      <c r="C548" s="53"/>
      <c r="D548" s="3"/>
      <c r="E548" s="3">
        <v>33339</v>
      </c>
      <c r="F548" s="3">
        <f t="shared" si="55"/>
        <v>4</v>
      </c>
      <c r="G548" s="3">
        <v>3</v>
      </c>
      <c r="H548" s="3" t="s">
        <v>288</v>
      </c>
      <c r="I548" s="54">
        <v>1</v>
      </c>
      <c r="J548" s="55" t="s">
        <v>78</v>
      </c>
      <c r="K548" s="30" t="s">
        <v>1721</v>
      </c>
      <c r="L548" s="30" t="s">
        <v>113</v>
      </c>
      <c r="M548" s="30" t="s">
        <v>81</v>
      </c>
      <c r="N548" s="30"/>
      <c r="O548" s="30"/>
      <c r="P548" s="30" t="s">
        <v>47</v>
      </c>
      <c r="Q548" s="30" t="s">
        <v>177</v>
      </c>
      <c r="R548" s="30" t="s">
        <v>166</v>
      </c>
      <c r="S548" s="30"/>
      <c r="T548" s="30" t="s">
        <v>144</v>
      </c>
      <c r="U548" s="13">
        <v>45408</v>
      </c>
      <c r="V548" s="13" t="str">
        <f t="shared" ca="1" si="50"/>
        <v>VENCIDA</v>
      </c>
      <c r="W548" s="35" t="s">
        <v>145</v>
      </c>
      <c r="X548" s="13">
        <v>45380</v>
      </c>
      <c r="Y548" s="13">
        <f t="shared" si="56"/>
        <v>45560</v>
      </c>
      <c r="Z548" s="17">
        <v>45606</v>
      </c>
      <c r="AA548" s="18">
        <f t="shared" ca="1" si="48"/>
        <v>138</v>
      </c>
      <c r="AB548" s="13">
        <v>45664</v>
      </c>
      <c r="AC548" s="13"/>
      <c r="AD548" s="30"/>
      <c r="AE548" s="30"/>
      <c r="AF548" s="59">
        <v>45314</v>
      </c>
      <c r="AG548" s="30">
        <v>2</v>
      </c>
      <c r="AH548" s="30">
        <v>2</v>
      </c>
      <c r="AI548" s="30"/>
      <c r="AJ548" s="30"/>
      <c r="AK548" s="30"/>
      <c r="AL548" s="56" t="s">
        <v>1353</v>
      </c>
      <c r="AM548" s="57"/>
      <c r="AN548" s="57" t="s">
        <v>179</v>
      </c>
      <c r="AO548" s="57" t="s">
        <v>118</v>
      </c>
      <c r="AP548" s="18">
        <f t="shared" ca="1" si="57"/>
        <v>138</v>
      </c>
    </row>
    <row r="549" spans="1:42" ht="15" customHeight="1">
      <c r="A549" s="22">
        <v>49</v>
      </c>
      <c r="B549" s="58" t="s">
        <v>1728</v>
      </c>
      <c r="C549" s="53" t="s">
        <v>1729</v>
      </c>
      <c r="D549" s="3">
        <v>3</v>
      </c>
      <c r="E549" s="3">
        <v>47566</v>
      </c>
      <c r="F549" s="3">
        <f t="shared" si="55"/>
        <v>36</v>
      </c>
      <c r="G549" s="3"/>
      <c r="H549" s="3"/>
      <c r="I549" s="54">
        <v>1</v>
      </c>
      <c r="J549" s="64" t="s">
        <v>44</v>
      </c>
      <c r="K549" s="30" t="s">
        <v>1721</v>
      </c>
      <c r="L549" s="30" t="s">
        <v>80</v>
      </c>
      <c r="M549" s="30" t="s">
        <v>81</v>
      </c>
      <c r="N549" s="30"/>
      <c r="O549" s="30"/>
      <c r="P549" s="30" t="s">
        <v>47</v>
      </c>
      <c r="Q549" s="30" t="s">
        <v>177</v>
      </c>
      <c r="R549" s="30"/>
      <c r="S549" s="30"/>
      <c r="T549" s="30" t="s">
        <v>144</v>
      </c>
      <c r="U549" s="15">
        <v>45408</v>
      </c>
      <c r="V549" s="13" t="str">
        <f t="shared" ca="1" si="50"/>
        <v>VENCIDA</v>
      </c>
      <c r="W549" s="35" t="s">
        <v>145</v>
      </c>
      <c r="X549" s="13">
        <v>45380</v>
      </c>
      <c r="Y549" s="13">
        <f t="shared" si="56"/>
        <v>45560</v>
      </c>
      <c r="Z549" s="17">
        <v>45606</v>
      </c>
      <c r="AA549" s="18">
        <f t="shared" ca="1" si="48"/>
        <v>138</v>
      </c>
      <c r="AB549" s="13">
        <v>45655</v>
      </c>
      <c r="AC549" s="13"/>
      <c r="AD549" s="62"/>
      <c r="AE549" s="62"/>
      <c r="AF549" s="13">
        <v>45299</v>
      </c>
      <c r="AG549" s="30">
        <v>11</v>
      </c>
      <c r="AH549" s="30">
        <v>24</v>
      </c>
      <c r="AI549" s="30"/>
      <c r="AJ549" s="30"/>
      <c r="AK549" s="30">
        <v>1</v>
      </c>
      <c r="AL549" s="56"/>
      <c r="AM549" s="57"/>
      <c r="AN549" s="57" t="s">
        <v>1730</v>
      </c>
      <c r="AO549" s="66"/>
      <c r="AP549" s="18">
        <f t="shared" ca="1" si="57"/>
        <v>138</v>
      </c>
    </row>
    <row r="550" spans="1:42" ht="15" customHeight="1">
      <c r="A550" s="22">
        <v>1109</v>
      </c>
      <c r="B550" s="58" t="s">
        <v>1731</v>
      </c>
      <c r="C550" s="53" t="s">
        <v>1732</v>
      </c>
      <c r="D550" s="3">
        <v>3</v>
      </c>
      <c r="E550" s="3">
        <v>33310</v>
      </c>
      <c r="F550" s="3">
        <f t="shared" si="55"/>
        <v>6</v>
      </c>
      <c r="G550" s="3"/>
      <c r="H550" s="3"/>
      <c r="I550" s="54">
        <v>1</v>
      </c>
      <c r="J550" s="67" t="s">
        <v>59</v>
      </c>
      <c r="K550" s="30" t="s">
        <v>45</v>
      </c>
      <c r="L550" s="30" t="s">
        <v>90</v>
      </c>
      <c r="M550" s="30" t="s">
        <v>59</v>
      </c>
      <c r="N550" s="30"/>
      <c r="O550" s="30" t="s">
        <v>68</v>
      </c>
      <c r="P550" s="30" t="s">
        <v>47</v>
      </c>
      <c r="Q550" s="30" t="s">
        <v>69</v>
      </c>
      <c r="R550" s="30"/>
      <c r="S550" s="30" t="s">
        <v>59</v>
      </c>
      <c r="T550" s="30" t="s">
        <v>70</v>
      </c>
      <c r="U550" s="15">
        <v>45397</v>
      </c>
      <c r="V550" s="13" t="str">
        <f t="shared" ca="1" si="50"/>
        <v>VENCIDA</v>
      </c>
      <c r="W550" s="14" t="s">
        <v>71</v>
      </c>
      <c r="X550" s="15">
        <v>45329</v>
      </c>
      <c r="Y550" s="12">
        <f t="shared" si="56"/>
        <v>45509</v>
      </c>
      <c r="Z550" s="17">
        <v>45599</v>
      </c>
      <c r="AA550" s="18">
        <f t="shared" ca="1" si="48"/>
        <v>87</v>
      </c>
      <c r="AB550" s="13">
        <v>45655</v>
      </c>
      <c r="AC550" s="13"/>
      <c r="AD550" s="30"/>
      <c r="AE550" s="30"/>
      <c r="AF550" s="59">
        <v>45286</v>
      </c>
      <c r="AG550" s="30"/>
      <c r="AH550" s="30"/>
      <c r="AI550" s="30">
        <v>2</v>
      </c>
      <c r="AJ550" s="30">
        <v>2</v>
      </c>
      <c r="AK550" s="30">
        <v>2</v>
      </c>
      <c r="AL550" s="60" t="s">
        <v>710</v>
      </c>
      <c r="AM550" s="66"/>
      <c r="AN550" s="66"/>
      <c r="AO550" s="66"/>
      <c r="AP550" s="18">
        <f t="shared" ca="1" si="57"/>
        <v>87</v>
      </c>
    </row>
    <row r="551" spans="1:42" ht="15" customHeight="1">
      <c r="A551" s="3">
        <v>1111</v>
      </c>
      <c r="B551" s="58" t="s">
        <v>1733</v>
      </c>
      <c r="C551" s="53" t="s">
        <v>1734</v>
      </c>
      <c r="D551" s="3"/>
      <c r="E551" s="3">
        <v>42297</v>
      </c>
      <c r="F551" s="3">
        <f t="shared" si="55"/>
        <v>6</v>
      </c>
      <c r="G551" s="3"/>
      <c r="H551" s="3"/>
      <c r="I551" s="54">
        <v>1</v>
      </c>
      <c r="J551" s="64" t="s">
        <v>44</v>
      </c>
      <c r="K551" s="30" t="s">
        <v>45</v>
      </c>
      <c r="L551" s="30" t="s">
        <v>130</v>
      </c>
      <c r="M551" s="30" t="s">
        <v>59</v>
      </c>
      <c r="N551" s="30"/>
      <c r="O551" s="30" t="s">
        <v>68</v>
      </c>
      <c r="P551" s="30" t="s">
        <v>47</v>
      </c>
      <c r="Q551" s="30" t="s">
        <v>131</v>
      </c>
      <c r="R551" s="30"/>
      <c r="S551" s="30" t="s">
        <v>63</v>
      </c>
      <c r="T551" s="30" t="s">
        <v>70</v>
      </c>
      <c r="U551" s="13">
        <v>45397</v>
      </c>
      <c r="V551" s="13" t="str">
        <f t="shared" ca="1" si="50"/>
        <v>VENCIDA</v>
      </c>
      <c r="W551" s="14" t="s">
        <v>51</v>
      </c>
      <c r="X551" s="13">
        <v>45345</v>
      </c>
      <c r="Y551" s="13">
        <f t="shared" si="56"/>
        <v>45525</v>
      </c>
      <c r="Z551" s="17">
        <v>45580</v>
      </c>
      <c r="AA551" s="18">
        <f t="shared" ca="1" si="48"/>
        <v>103</v>
      </c>
      <c r="AB551" s="13">
        <v>45655</v>
      </c>
      <c r="AC551" s="13"/>
      <c r="AD551" s="30"/>
      <c r="AE551" s="30"/>
      <c r="AF551" s="59">
        <v>45286</v>
      </c>
      <c r="AG551" s="30"/>
      <c r="AH551" s="30"/>
      <c r="AI551" s="30">
        <v>2</v>
      </c>
      <c r="AJ551" s="30">
        <v>2</v>
      </c>
      <c r="AK551" s="30">
        <v>2</v>
      </c>
      <c r="AL551" s="60"/>
      <c r="AM551" s="66"/>
      <c r="AN551" s="66"/>
      <c r="AO551" s="66"/>
      <c r="AP551" s="18">
        <f t="shared" ca="1" si="57"/>
        <v>103</v>
      </c>
    </row>
    <row r="552" spans="1:42" ht="15" customHeight="1">
      <c r="A552" s="22">
        <v>700</v>
      </c>
      <c r="B552" s="58" t="s">
        <v>1735</v>
      </c>
      <c r="C552" s="53" t="s">
        <v>1736</v>
      </c>
      <c r="D552" s="3"/>
      <c r="E552" s="3">
        <v>45808</v>
      </c>
      <c r="F552" s="3">
        <f t="shared" si="55"/>
        <v>6</v>
      </c>
      <c r="G552" s="3"/>
      <c r="H552" s="3"/>
      <c r="I552" s="54">
        <v>1</v>
      </c>
      <c r="J552" s="67" t="s">
        <v>59</v>
      </c>
      <c r="K552" s="30" t="s">
        <v>45</v>
      </c>
      <c r="L552" s="30" t="s">
        <v>376</v>
      </c>
      <c r="M552" s="30" t="s">
        <v>59</v>
      </c>
      <c r="N552" s="30" t="s">
        <v>59</v>
      </c>
      <c r="O552" s="30" t="s">
        <v>60</v>
      </c>
      <c r="P552" s="3" t="s">
        <v>61</v>
      </c>
      <c r="Q552" s="30" t="s">
        <v>1361</v>
      </c>
      <c r="R552" s="30"/>
      <c r="S552" s="30" t="s">
        <v>59</v>
      </c>
      <c r="T552" s="30" t="s">
        <v>84</v>
      </c>
      <c r="U552" s="15"/>
      <c r="V552" s="13" t="str">
        <f t="shared" ca="1" si="50"/>
        <v>CONCLUÍDO</v>
      </c>
      <c r="W552" s="32" t="s">
        <v>106</v>
      </c>
      <c r="X552" s="13">
        <v>45323</v>
      </c>
      <c r="Y552" s="13">
        <f t="shared" si="56"/>
        <v>45503</v>
      </c>
      <c r="Z552" s="17">
        <v>45655</v>
      </c>
      <c r="AA552" s="18" t="str">
        <f t="shared" ca="1" si="48"/>
        <v>CONCLUÍDO</v>
      </c>
      <c r="AB552" s="13">
        <v>45655</v>
      </c>
      <c r="AC552" s="13">
        <v>45515</v>
      </c>
      <c r="AD552" s="30" t="s">
        <v>1362</v>
      </c>
      <c r="AE552" s="62">
        <v>0</v>
      </c>
      <c r="AF552" s="59">
        <v>45362</v>
      </c>
      <c r="AG552" s="30"/>
      <c r="AH552" s="30"/>
      <c r="AI552" s="30">
        <v>2</v>
      </c>
      <c r="AJ552" s="30">
        <v>2</v>
      </c>
      <c r="AK552" s="30">
        <v>2</v>
      </c>
      <c r="AL552" s="60" t="s">
        <v>1737</v>
      </c>
      <c r="AM552" s="66"/>
      <c r="AN552" s="66"/>
      <c r="AO552" s="30"/>
      <c r="AP552" s="30" t="str">
        <f t="shared" ca="1" si="57"/>
        <v/>
      </c>
    </row>
    <row r="553" spans="1:42" ht="15" customHeight="1">
      <c r="A553" s="22">
        <v>1020</v>
      </c>
      <c r="B553" s="58" t="s">
        <v>1738</v>
      </c>
      <c r="C553" s="53" t="s">
        <v>1739</v>
      </c>
      <c r="D553" s="3"/>
      <c r="E553" s="3">
        <v>48851</v>
      </c>
      <c r="F553" s="3">
        <f t="shared" si="55"/>
        <v>15</v>
      </c>
      <c r="G553" s="3"/>
      <c r="H553" s="3"/>
      <c r="I553" s="54">
        <v>1</v>
      </c>
      <c r="J553" s="103" t="s">
        <v>789</v>
      </c>
      <c r="K553" s="30" t="s">
        <v>45</v>
      </c>
      <c r="L553" s="30" t="s">
        <v>1682</v>
      </c>
      <c r="M553" s="30" t="s">
        <v>789</v>
      </c>
      <c r="N553" s="30"/>
      <c r="O553" s="57"/>
      <c r="P553" s="30" t="s">
        <v>47</v>
      </c>
      <c r="Q553" s="30"/>
      <c r="R553" s="30"/>
      <c r="S553" s="30"/>
      <c r="T553" s="30" t="s">
        <v>381</v>
      </c>
      <c r="U553" s="11"/>
      <c r="V553" s="13" t="str">
        <f t="shared" ca="1" si="50"/>
        <v>SEM PACTUAÇÃO</v>
      </c>
      <c r="W553" s="35" t="s">
        <v>145</v>
      </c>
      <c r="X553" s="13"/>
      <c r="Y553" s="13"/>
      <c r="Z553" s="17"/>
      <c r="AA553" s="18" t="str">
        <f t="shared" ca="1" si="48"/>
        <v>SEM PACTUAÇÃO</v>
      </c>
      <c r="AB553" s="13">
        <v>45655</v>
      </c>
      <c r="AC553" s="13"/>
      <c r="AD553" s="62"/>
      <c r="AE553" s="62"/>
      <c r="AF553" s="62"/>
      <c r="AG553" s="3"/>
      <c r="AH553" s="3">
        <v>12</v>
      </c>
      <c r="AI553" s="30">
        <v>1</v>
      </c>
      <c r="AJ553" s="30">
        <v>1</v>
      </c>
      <c r="AK553" s="30">
        <v>1</v>
      </c>
      <c r="AL553" s="56" t="s">
        <v>1740</v>
      </c>
      <c r="AM553" s="57" t="s">
        <v>1741</v>
      </c>
      <c r="AN553" s="57" t="s">
        <v>1742</v>
      </c>
      <c r="AO553" s="66"/>
      <c r="AP553" s="30" t="str">
        <f t="shared" ca="1" si="57"/>
        <v/>
      </c>
    </row>
    <row r="554" spans="1:42" ht="15" customHeight="1">
      <c r="A554" s="22">
        <v>192</v>
      </c>
      <c r="B554" s="58" t="s">
        <v>1743</v>
      </c>
      <c r="C554" s="53"/>
      <c r="D554" s="3"/>
      <c r="E554" s="3">
        <v>28635</v>
      </c>
      <c r="F554" s="3">
        <f t="shared" si="55"/>
        <v>7</v>
      </c>
      <c r="G554" s="3">
        <v>0</v>
      </c>
      <c r="H554" s="3"/>
      <c r="I554" s="54">
        <v>1</v>
      </c>
      <c r="J554" s="82" t="s">
        <v>102</v>
      </c>
      <c r="K554" s="30" t="s">
        <v>103</v>
      </c>
      <c r="L554" s="30" t="s">
        <v>104</v>
      </c>
      <c r="M554" s="30" t="s">
        <v>102</v>
      </c>
      <c r="N554" s="30" t="s">
        <v>102</v>
      </c>
      <c r="O554" s="30" t="s">
        <v>68</v>
      </c>
      <c r="P554" s="30" t="s">
        <v>47</v>
      </c>
      <c r="Q554" s="30" t="s">
        <v>105</v>
      </c>
      <c r="R554" s="30"/>
      <c r="S554" s="30" t="s">
        <v>102</v>
      </c>
      <c r="T554" s="30" t="s">
        <v>84</v>
      </c>
      <c r="U554" s="15"/>
      <c r="V554" s="13" t="str">
        <f t="shared" ca="1" si="50"/>
        <v>CONCLUÍDO</v>
      </c>
      <c r="W554" s="32" t="s">
        <v>106</v>
      </c>
      <c r="X554" s="13">
        <v>44831</v>
      </c>
      <c r="Y554" s="13">
        <f t="shared" ref="Y554:Y561" si="58">X554+180</f>
        <v>45011</v>
      </c>
      <c r="Z554" s="17">
        <v>45664</v>
      </c>
      <c r="AA554" s="18" t="str">
        <f t="shared" ca="1" si="48"/>
        <v>CONCLUÍDO</v>
      </c>
      <c r="AB554" s="13">
        <v>45664</v>
      </c>
      <c r="AC554" s="70">
        <v>45596</v>
      </c>
      <c r="AD554" s="30" t="s">
        <v>1744</v>
      </c>
      <c r="AE554" s="30">
        <v>75</v>
      </c>
      <c r="AF554" s="59">
        <v>45286</v>
      </c>
      <c r="AG554" s="3"/>
      <c r="AH554" s="3">
        <v>7</v>
      </c>
      <c r="AI554" s="30"/>
      <c r="AJ554" s="30"/>
      <c r="AK554" s="30"/>
      <c r="AL554" s="56" t="s">
        <v>1745</v>
      </c>
      <c r="AM554" s="57"/>
      <c r="AN554" s="57" t="s">
        <v>1746</v>
      </c>
      <c r="AO554" s="30"/>
      <c r="AP554" s="30" t="str">
        <f t="shared" ca="1" si="57"/>
        <v/>
      </c>
    </row>
    <row r="555" spans="1:42" ht="15" customHeight="1">
      <c r="A555" s="22">
        <v>701</v>
      </c>
      <c r="B555" s="58" t="s">
        <v>1747</v>
      </c>
      <c r="C555" s="128" t="s">
        <v>1748</v>
      </c>
      <c r="D555" s="3"/>
      <c r="E555" s="3">
        <v>27879</v>
      </c>
      <c r="F555" s="3">
        <f t="shared" si="55"/>
        <v>7</v>
      </c>
      <c r="G555" s="3">
        <v>6</v>
      </c>
      <c r="H555" s="3" t="s">
        <v>1749</v>
      </c>
      <c r="I555" s="54">
        <v>2</v>
      </c>
      <c r="J555" s="55" t="s">
        <v>78</v>
      </c>
      <c r="K555" s="30" t="s">
        <v>103</v>
      </c>
      <c r="L555" s="30" t="s">
        <v>113</v>
      </c>
      <c r="M555" s="30" t="s">
        <v>81</v>
      </c>
      <c r="N555" s="30"/>
      <c r="O555" s="30" t="s">
        <v>60</v>
      </c>
      <c r="P555" s="3" t="s">
        <v>61</v>
      </c>
      <c r="Q555" s="30" t="s">
        <v>873</v>
      </c>
      <c r="R555" s="30"/>
      <c r="S555" s="10" t="s">
        <v>81</v>
      </c>
      <c r="T555" s="30" t="s">
        <v>84</v>
      </c>
      <c r="U555" s="11"/>
      <c r="V555" s="13" t="str">
        <f t="shared" ca="1" si="50"/>
        <v>CONCLUÍDO</v>
      </c>
      <c r="W555" s="32" t="s">
        <v>106</v>
      </c>
      <c r="X555" s="13">
        <v>44974</v>
      </c>
      <c r="Y555" s="13">
        <f t="shared" si="58"/>
        <v>45154</v>
      </c>
      <c r="Z555" s="17">
        <v>45410</v>
      </c>
      <c r="AA555" s="18" t="str">
        <f t="shared" ca="1" si="48"/>
        <v>CONCLUÍDO</v>
      </c>
      <c r="AB555" s="13">
        <v>45655</v>
      </c>
      <c r="AC555" s="13">
        <v>45410</v>
      </c>
      <c r="AD555" s="129" t="s">
        <v>874</v>
      </c>
      <c r="AE555" s="30">
        <v>4</v>
      </c>
      <c r="AF555" s="59">
        <v>45314</v>
      </c>
      <c r="AG555" s="30"/>
      <c r="AH555" s="30">
        <v>1</v>
      </c>
      <c r="AI555" s="30">
        <v>2</v>
      </c>
      <c r="AJ555" s="30">
        <v>2</v>
      </c>
      <c r="AK555" s="30">
        <v>2</v>
      </c>
      <c r="AL555" s="56" t="s">
        <v>1750</v>
      </c>
      <c r="AM555" s="57"/>
      <c r="AN555" s="84" t="s">
        <v>1751</v>
      </c>
      <c r="AO555" s="57" t="s">
        <v>118</v>
      </c>
      <c r="AP555" s="30" t="str">
        <f t="shared" ca="1" si="57"/>
        <v/>
      </c>
    </row>
    <row r="556" spans="1:42" ht="15" customHeight="1">
      <c r="A556" s="22">
        <v>1118</v>
      </c>
      <c r="B556" s="58" t="s">
        <v>1752</v>
      </c>
      <c r="C556" s="89" t="s">
        <v>1753</v>
      </c>
      <c r="D556" s="3"/>
      <c r="E556" s="3">
        <v>47631</v>
      </c>
      <c r="F556" s="3">
        <f t="shared" si="55"/>
        <v>12</v>
      </c>
      <c r="G556" s="3"/>
      <c r="H556" s="3"/>
      <c r="I556" s="54">
        <v>2</v>
      </c>
      <c r="J556" s="64" t="s">
        <v>74</v>
      </c>
      <c r="K556" s="30" t="s">
        <v>45</v>
      </c>
      <c r="L556" s="30" t="s">
        <v>300</v>
      </c>
      <c r="M556" s="30" t="s">
        <v>59</v>
      </c>
      <c r="N556" s="30"/>
      <c r="O556" s="30" t="s">
        <v>60</v>
      </c>
      <c r="P556" s="3" t="s">
        <v>61</v>
      </c>
      <c r="Q556" s="30" t="s">
        <v>62</v>
      </c>
      <c r="R556" s="30"/>
      <c r="S556" s="30" t="s">
        <v>63</v>
      </c>
      <c r="T556" s="30" t="s">
        <v>64</v>
      </c>
      <c r="U556" s="15">
        <v>45410</v>
      </c>
      <c r="V556" s="13" t="str">
        <f t="shared" ca="1" si="50"/>
        <v>VENCIDA</v>
      </c>
      <c r="W556" s="14" t="s">
        <v>51</v>
      </c>
      <c r="X556" s="13">
        <v>45324</v>
      </c>
      <c r="Y556" s="13">
        <f t="shared" si="58"/>
        <v>45504</v>
      </c>
      <c r="Z556" s="17">
        <v>45565</v>
      </c>
      <c r="AA556" s="18">
        <f t="shared" ca="1" si="48"/>
        <v>82</v>
      </c>
      <c r="AB556" s="13">
        <v>45655</v>
      </c>
      <c r="AC556" s="13"/>
      <c r="AD556" s="62"/>
      <c r="AE556" s="62"/>
      <c r="AF556" s="59">
        <v>45286</v>
      </c>
      <c r="AG556" s="30"/>
      <c r="AH556" s="30"/>
      <c r="AI556" s="30">
        <v>4</v>
      </c>
      <c r="AJ556" s="30">
        <v>4</v>
      </c>
      <c r="AK556" s="30">
        <v>4</v>
      </c>
      <c r="AL556" s="60" t="s">
        <v>1001</v>
      </c>
      <c r="AM556" s="66"/>
      <c r="AN556" s="66"/>
      <c r="AO556" s="66"/>
      <c r="AP556" s="18">
        <f t="shared" ca="1" si="57"/>
        <v>82</v>
      </c>
    </row>
    <row r="557" spans="1:42" ht="15" customHeight="1">
      <c r="A557" s="22">
        <v>193</v>
      </c>
      <c r="B557" s="58" t="s">
        <v>1754</v>
      </c>
      <c r="C557" s="53"/>
      <c r="D557" s="3"/>
      <c r="E557" s="3">
        <v>42294</v>
      </c>
      <c r="F557" s="3">
        <f t="shared" si="55"/>
        <v>17</v>
      </c>
      <c r="G557" s="3">
        <v>97</v>
      </c>
      <c r="H557" s="3" t="s">
        <v>1755</v>
      </c>
      <c r="I557" s="54">
        <v>3</v>
      </c>
      <c r="J557" s="55" t="s">
        <v>78</v>
      </c>
      <c r="K557" s="30" t="s">
        <v>103</v>
      </c>
      <c r="L557" s="30" t="s">
        <v>113</v>
      </c>
      <c r="M557" s="30" t="s">
        <v>81</v>
      </c>
      <c r="N557" s="30"/>
      <c r="O557" s="30"/>
      <c r="P557" s="30" t="s">
        <v>47</v>
      </c>
      <c r="Q557" s="30"/>
      <c r="R557" s="30" t="s">
        <v>443</v>
      </c>
      <c r="S557" s="30"/>
      <c r="T557" s="30" t="s">
        <v>115</v>
      </c>
      <c r="U557" s="15"/>
      <c r="V557" s="13" t="str">
        <f t="shared" ca="1" si="50"/>
        <v>CONCLUÍDO</v>
      </c>
      <c r="W557" s="35" t="s">
        <v>106</v>
      </c>
      <c r="X557" s="13">
        <v>45380</v>
      </c>
      <c r="Y557" s="13">
        <f t="shared" si="58"/>
        <v>45560</v>
      </c>
      <c r="Z557" s="17"/>
      <c r="AA557" s="18" t="str">
        <f t="shared" ca="1" si="48"/>
        <v>CONCLUÍDO</v>
      </c>
      <c r="AB557" s="13">
        <v>45664</v>
      </c>
      <c r="AC557" s="13"/>
      <c r="AD557" s="30"/>
      <c r="AE557" s="115"/>
      <c r="AF557" s="59">
        <v>45314</v>
      </c>
      <c r="AG557" s="3">
        <v>3</v>
      </c>
      <c r="AH557" s="3">
        <v>14</v>
      </c>
      <c r="AI557" s="30"/>
      <c r="AJ557" s="30"/>
      <c r="AK557" s="30"/>
      <c r="AL557" s="56" t="s">
        <v>1756</v>
      </c>
      <c r="AM557" s="57"/>
      <c r="AN557" s="57" t="s">
        <v>1757</v>
      </c>
      <c r="AO557" s="57" t="s">
        <v>118</v>
      </c>
      <c r="AP557" s="30" t="str">
        <f t="shared" ca="1" si="57"/>
        <v/>
      </c>
    </row>
    <row r="558" spans="1:42" ht="15" customHeight="1">
      <c r="A558" s="22">
        <v>194</v>
      </c>
      <c r="B558" s="58" t="s">
        <v>1758</v>
      </c>
      <c r="C558" s="53"/>
      <c r="D558" s="3"/>
      <c r="E558" s="3">
        <v>32213</v>
      </c>
      <c r="F558" s="3">
        <f t="shared" si="55"/>
        <v>8</v>
      </c>
      <c r="G558" s="3">
        <v>32</v>
      </c>
      <c r="H558" s="3" t="s">
        <v>1759</v>
      </c>
      <c r="I558" s="54">
        <v>3</v>
      </c>
      <c r="J558" s="55" t="s">
        <v>78</v>
      </c>
      <c r="K558" s="30" t="s">
        <v>103</v>
      </c>
      <c r="L558" s="30" t="s">
        <v>113</v>
      </c>
      <c r="M558" s="30" t="s">
        <v>81</v>
      </c>
      <c r="N558" s="30"/>
      <c r="O558" s="30"/>
      <c r="P558" s="30" t="s">
        <v>47</v>
      </c>
      <c r="Q558" s="30"/>
      <c r="R558" s="30" t="s">
        <v>443</v>
      </c>
      <c r="S558" s="30"/>
      <c r="T558" s="30" t="s">
        <v>115</v>
      </c>
      <c r="U558" s="13"/>
      <c r="V558" s="13" t="str">
        <f t="shared" ca="1" si="50"/>
        <v>CONCLUÍDO</v>
      </c>
      <c r="W558" s="35" t="s">
        <v>106</v>
      </c>
      <c r="X558" s="13">
        <v>45380</v>
      </c>
      <c r="Y558" s="13">
        <f t="shared" si="58"/>
        <v>45560</v>
      </c>
      <c r="Z558" s="17"/>
      <c r="AA558" s="18" t="str">
        <f t="shared" ca="1" si="48"/>
        <v>CONCLUÍDO</v>
      </c>
      <c r="AB558" s="13">
        <v>45664</v>
      </c>
      <c r="AC558" s="13"/>
      <c r="AD558" s="30"/>
      <c r="AE558" s="115"/>
      <c r="AF558" s="59">
        <v>45314</v>
      </c>
      <c r="AG558" s="3">
        <v>2</v>
      </c>
      <c r="AH558" s="3">
        <v>6</v>
      </c>
      <c r="AI558" s="30"/>
      <c r="AJ558" s="30"/>
      <c r="AK558" s="30"/>
      <c r="AL558" s="56" t="s">
        <v>1760</v>
      </c>
      <c r="AM558" s="57"/>
      <c r="AN558" s="57" t="s">
        <v>1761</v>
      </c>
      <c r="AO558" s="57" t="s">
        <v>118</v>
      </c>
      <c r="AP558" s="30" t="str">
        <f t="shared" ca="1" si="57"/>
        <v/>
      </c>
    </row>
    <row r="559" spans="1:42" ht="15" customHeight="1">
      <c r="A559" s="22">
        <v>195</v>
      </c>
      <c r="B559" s="58" t="s">
        <v>1762</v>
      </c>
      <c r="C559" s="89"/>
      <c r="D559" s="3"/>
      <c r="E559" s="3">
        <v>50557</v>
      </c>
      <c r="F559" s="3">
        <f t="shared" si="55"/>
        <v>4</v>
      </c>
      <c r="G559" s="3"/>
      <c r="H559" s="3"/>
      <c r="I559" s="54">
        <v>1</v>
      </c>
      <c r="J559" s="55" t="s">
        <v>78</v>
      </c>
      <c r="K559" s="30" t="s">
        <v>103</v>
      </c>
      <c r="L559" s="30" t="s">
        <v>113</v>
      </c>
      <c r="M559" s="30" t="s">
        <v>81</v>
      </c>
      <c r="N559" s="30"/>
      <c r="O559" s="30" t="s">
        <v>68</v>
      </c>
      <c r="P559" s="30" t="s">
        <v>47</v>
      </c>
      <c r="Q559" s="30" t="s">
        <v>225</v>
      </c>
      <c r="R559" s="30"/>
      <c r="S559" s="30" t="s">
        <v>83</v>
      </c>
      <c r="T559" s="61" t="s">
        <v>226</v>
      </c>
      <c r="U559" s="13">
        <v>45394</v>
      </c>
      <c r="V559" s="13" t="str">
        <f t="shared" ca="1" si="50"/>
        <v>VENCIDA</v>
      </c>
      <c r="W559" s="38" t="s">
        <v>71</v>
      </c>
      <c r="X559" s="13">
        <v>45005</v>
      </c>
      <c r="Y559" s="13">
        <f t="shared" si="58"/>
        <v>45185</v>
      </c>
      <c r="Z559" s="17">
        <v>45387</v>
      </c>
      <c r="AA559" s="18">
        <f t="shared" ca="1" si="48"/>
        <v>-237</v>
      </c>
      <c r="AB559" s="13">
        <v>45664</v>
      </c>
      <c r="AC559" s="13"/>
      <c r="AD559" s="30"/>
      <c r="AE559" s="30"/>
      <c r="AF559" s="59">
        <v>45314</v>
      </c>
      <c r="AG559" s="3">
        <v>0</v>
      </c>
      <c r="AH559" s="3">
        <v>4</v>
      </c>
      <c r="AI559" s="30"/>
      <c r="AJ559" s="30"/>
      <c r="AK559" s="30"/>
      <c r="AL559" s="56" t="s">
        <v>1763</v>
      </c>
      <c r="AM559" s="30" t="s">
        <v>1764</v>
      </c>
      <c r="AN559" s="57" t="s">
        <v>1765</v>
      </c>
      <c r="AO559" s="57" t="s">
        <v>118</v>
      </c>
      <c r="AP559" s="18">
        <f t="shared" ca="1" si="57"/>
        <v>-237</v>
      </c>
    </row>
    <row r="560" spans="1:42" ht="15" customHeight="1">
      <c r="A560" s="22">
        <v>2142</v>
      </c>
      <c r="B560" s="58" t="s">
        <v>1766</v>
      </c>
      <c r="C560" s="53"/>
      <c r="D560" s="3"/>
      <c r="E560" s="3">
        <v>50904</v>
      </c>
      <c r="F560" s="3">
        <f t="shared" si="55"/>
        <v>2</v>
      </c>
      <c r="G560" s="3"/>
      <c r="H560" s="3"/>
      <c r="I560" s="54">
        <v>1</v>
      </c>
      <c r="J560" s="55" t="s">
        <v>78</v>
      </c>
      <c r="K560" s="30" t="s">
        <v>103</v>
      </c>
      <c r="L560" s="30" t="s">
        <v>113</v>
      </c>
      <c r="M560" s="30" t="s">
        <v>81</v>
      </c>
      <c r="N560" s="30"/>
      <c r="O560" s="30"/>
      <c r="P560" s="30" t="s">
        <v>47</v>
      </c>
      <c r="Q560" s="30" t="s">
        <v>225</v>
      </c>
      <c r="R560" s="30" t="s">
        <v>1044</v>
      </c>
      <c r="S560" s="30"/>
      <c r="T560" s="61" t="s">
        <v>226</v>
      </c>
      <c r="U560" s="15">
        <v>45394</v>
      </c>
      <c r="V560" s="13" t="str">
        <f t="shared" ca="1" si="50"/>
        <v>VENCIDA</v>
      </c>
      <c r="W560" s="35" t="s">
        <v>71</v>
      </c>
      <c r="X560" s="15">
        <v>45380</v>
      </c>
      <c r="Y560" s="13">
        <f t="shared" si="58"/>
        <v>45560</v>
      </c>
      <c r="Z560" s="17">
        <v>45387</v>
      </c>
      <c r="AA560" s="18">
        <f t="shared" ca="1" si="48"/>
        <v>138</v>
      </c>
      <c r="AB560" s="13">
        <v>45664</v>
      </c>
      <c r="AC560" s="13"/>
      <c r="AD560" s="62"/>
      <c r="AE560" s="62"/>
      <c r="AF560" s="59">
        <v>45314</v>
      </c>
      <c r="AG560" s="3">
        <v>0</v>
      </c>
      <c r="AH560" s="3">
        <v>2</v>
      </c>
      <c r="AI560" s="66"/>
      <c r="AJ560" s="66"/>
      <c r="AK560" s="66"/>
      <c r="AL560" s="56" t="s">
        <v>1767</v>
      </c>
      <c r="AM560" s="30" t="s">
        <v>1768</v>
      </c>
      <c r="AN560" s="84" t="s">
        <v>1769</v>
      </c>
      <c r="AO560" s="57" t="s">
        <v>118</v>
      </c>
      <c r="AP560" s="18">
        <f t="shared" ca="1" si="57"/>
        <v>138</v>
      </c>
    </row>
    <row r="561" spans="1:42" ht="15" customHeight="1">
      <c r="A561" s="22">
        <v>703</v>
      </c>
      <c r="B561" s="58" t="s">
        <v>1770</v>
      </c>
      <c r="C561" s="89" t="s">
        <v>1771</v>
      </c>
      <c r="D561" s="3"/>
      <c r="E561" s="3">
        <v>46466</v>
      </c>
      <c r="F561" s="3">
        <f t="shared" si="55"/>
        <v>9</v>
      </c>
      <c r="G561" s="3"/>
      <c r="H561" s="3"/>
      <c r="I561" s="54">
        <v>1</v>
      </c>
      <c r="J561" s="67" t="s">
        <v>59</v>
      </c>
      <c r="K561" s="30" t="s">
        <v>45</v>
      </c>
      <c r="L561" s="30" t="s">
        <v>130</v>
      </c>
      <c r="M561" s="30" t="s">
        <v>59</v>
      </c>
      <c r="N561" s="30"/>
      <c r="O561" s="30" t="s">
        <v>68</v>
      </c>
      <c r="P561" s="30" t="s">
        <v>47</v>
      </c>
      <c r="Q561" s="30" t="s">
        <v>131</v>
      </c>
      <c r="R561" s="30"/>
      <c r="S561" s="30" t="s">
        <v>63</v>
      </c>
      <c r="T561" s="30" t="s">
        <v>70</v>
      </c>
      <c r="U561" s="13">
        <v>45397</v>
      </c>
      <c r="V561" s="13" t="str">
        <f t="shared" ca="1" si="50"/>
        <v>VENCIDA</v>
      </c>
      <c r="W561" s="14" t="s">
        <v>51</v>
      </c>
      <c r="X561" s="13">
        <v>45345</v>
      </c>
      <c r="Y561" s="13">
        <f t="shared" si="58"/>
        <v>45525</v>
      </c>
      <c r="Z561" s="17">
        <v>45580</v>
      </c>
      <c r="AA561" s="18">
        <f t="shared" ca="1" si="48"/>
        <v>103</v>
      </c>
      <c r="AB561" s="13">
        <v>45655</v>
      </c>
      <c r="AC561" s="13"/>
      <c r="AD561" s="62"/>
      <c r="AE561" s="62"/>
      <c r="AF561" s="59">
        <v>45286</v>
      </c>
      <c r="AG561" s="30"/>
      <c r="AH561" s="30">
        <v>3</v>
      </c>
      <c r="AI561" s="30">
        <v>2</v>
      </c>
      <c r="AJ561" s="30">
        <v>2</v>
      </c>
      <c r="AK561" s="30">
        <v>2</v>
      </c>
      <c r="AL561" s="56" t="s">
        <v>482</v>
      </c>
      <c r="AM561" s="66"/>
      <c r="AN561" s="66"/>
      <c r="AO561" s="66"/>
      <c r="AP561" s="18">
        <f t="shared" ca="1" si="57"/>
        <v>103</v>
      </c>
    </row>
  </sheetData>
  <autoFilter ref="A1:AP561" xr:uid="{00000000-0009-0000-0000-000000000000}"/>
  <customSheetViews>
    <customSheetView guid="{F4C063A9-B58A-4491-8ED3-C6440D8B9B5E}" filter="1" showAutoFilter="1">
      <autoFilter ref="A1:AP274" xr:uid="{C4B705D9-5FEE-47FF-B06A-4347823D53DF}">
        <filterColumn colId="4">
          <filters blank="1"/>
        </filterColumn>
      </autoFilter>
      <extLst>
        <ext uri="GoogleSheetsCustomDataVersion1">
          <go:sheetsCustomData xmlns:go="http://customooxmlschemas.google.com/" filterViewId="1021120963"/>
        </ext>
      </extLst>
    </customSheetView>
    <customSheetView guid="{8FF2180A-3814-4E9D-AF73-6B698819847C}" filter="1" showAutoFilter="1">
      <autoFilter ref="A1:AP548" xr:uid="{EFDE2EED-EA58-4F34-B71B-D92534EECA5E}">
        <filterColumn colId="12">
          <filters>
            <filter val="SERMAC"/>
          </filters>
        </filterColumn>
      </autoFilter>
      <extLst>
        <ext uri="GoogleSheetsCustomDataVersion1">
          <go:sheetsCustomData xmlns:go="http://customooxmlschemas.google.com/" filterViewId="1059220612"/>
        </ext>
      </extLst>
    </customSheetView>
    <customSheetView guid="{C4B32578-45B5-4267-8142-CC7475ED7CAD}" filter="1" showAutoFilter="1">
      <autoFilter ref="A1:AP561" xr:uid="{9D5D3F4C-2684-4937-8D7B-19B0C8850AA8}">
        <filterColumn colId="4">
          <filters blank="1">
            <filter val="FALTA CADUM"/>
          </filters>
        </filterColumn>
      </autoFilter>
      <extLst>
        <ext uri="GoogleSheetsCustomDataVersion1">
          <go:sheetsCustomData xmlns:go="http://customooxmlschemas.google.com/" filterViewId="1080612582"/>
        </ext>
      </extLst>
    </customSheetView>
    <customSheetView guid="{0875429F-524F-4455-AB63-A34ABA16C190}" filter="1" showAutoFilter="1">
      <autoFilter ref="A1:AP552" xr:uid="{C8109CC8-0F05-4A45-BCD9-7B0160E0F3D7}">
        <filterColumn colId="25">
          <filters blank="1">
            <filter val="01/06/2024"/>
            <filter val="01/10/2024"/>
            <filter val="07/01/2025"/>
            <filter val="10/09/2024"/>
            <filter val="11/04/2024"/>
            <filter val="11/05/2024"/>
            <filter val="13/12/2024"/>
            <filter val="17/12/2024"/>
            <filter val="19/09/2024"/>
            <filter val="19/10/2024"/>
            <filter val="19/11/2024"/>
            <filter val="19/12/2024"/>
            <filter val="22/01/2025"/>
            <filter val="24/05/2024"/>
            <filter val="24/08/2024"/>
            <filter val="25/10/2024"/>
            <filter val="26/06/2024"/>
            <filter val="26/08/2024"/>
            <filter val="28/04/2024"/>
            <filter val="28/09/2024"/>
            <filter val="28/10/2024"/>
            <filter val="29/03/2024"/>
            <filter val="29/06/2024"/>
            <filter val="29/10/2024"/>
            <filter val="29/12/2024"/>
            <filter val="30/09/2024"/>
            <filter val="30/10/2024"/>
            <filter val="31/10/2024"/>
          </filters>
        </filterColumn>
      </autoFilter>
      <extLst>
        <ext uri="GoogleSheetsCustomDataVersion1">
          <go:sheetsCustomData xmlns:go="http://customooxmlschemas.google.com/" filterViewId="1109277049"/>
        </ext>
      </extLst>
    </customSheetView>
    <customSheetView guid="{6F8E0089-CADA-4F99-A4E6-30116B7B2C4E}" filter="1" showAutoFilter="1">
      <autoFilter ref="A1:AP561" xr:uid="{3D827FD2-20AA-4F80-A099-A791324100A4}">
        <filterColumn colId="12">
          <filters>
            <filter val="SEAF"/>
          </filters>
        </filterColumn>
        <filterColumn colId="16">
          <filters blank="1">
            <filter val="02.002127/2023-48"/>
            <filter val="039/2022 CI-422 B.B - 953347"/>
            <filter val="05.000012/2022-16"/>
            <filter val="33.000244/2022-29"/>
            <filter val="33.000502/2022-77"/>
            <filter val="33.000511/2022-68"/>
            <filter val="33.000710/2023-57"/>
            <filter val="33.002674/2023-66"/>
            <filter val="33.002803/2023-16"/>
            <filter val="33.006231/2024-25"/>
            <filter val="33.007004/2023-36"/>
            <filter val="33.007755/2023-52"/>
            <filter val="33.008083/2023-01"/>
            <filter val="33.008259/2023-16"/>
            <filter val="33.011301/2023-86"/>
            <filter val="33.011383/2023-69"/>
            <filter val="33.011383/2023-70"/>
            <filter val="33.012299/2024-43"/>
            <filter val="33.012443/2023-61"/>
            <filter val="33.013586/2023-90"/>
            <filter val="33.013681/2023-93"/>
            <filter val="33.014183/2023-68"/>
            <filter val="33.014804/2024-94"/>
            <filter val="33.015651/2024-01"/>
            <filter val="33.015694/2024-88"/>
            <filter val="33.016375/2023-17"/>
            <filter val="33.016521/2024-87                                Nº 040/2022 - CPLMSA"/>
            <filter val="33.017249/2023-71"/>
            <filter val="33.017455/2024-62"/>
            <filter val="33.017642/2023-65"/>
            <filter val="33.017707/2023-72"/>
            <filter val="33.017787/2023-66"/>
            <filter val="33.018188/2024-41"/>
            <filter val="33.018482/2024-52"/>
            <filter val="33.018848/2024-93"/>
            <filter val="33.019028/2024-19"/>
            <filter val="33.024450/2023-13"/>
            <filter val="33.028716/2023-99"/>
            <filter val="48/2022 - CPLMSA"/>
            <filter val="CI 137/2020 B.B. 960215"/>
            <filter val="Nº 006/2023 - CPLMSA"/>
            <filter val="Nº 038/2023 - CPLMSA"/>
            <filter val="Nº 047/2022 - CPLMSA"/>
            <filter val="Nº 059/2022 - CPLMSA"/>
          </filters>
        </filterColumn>
      </autoFilter>
      <extLst>
        <ext uri="GoogleSheetsCustomDataVersion1">
          <go:sheetsCustomData xmlns:go="http://customooxmlschemas.google.com/" filterViewId="121903567"/>
        </ext>
      </extLst>
    </customSheetView>
    <customSheetView guid="{EEF77DFD-4BA0-457C-99D0-15186D4934DA}" filter="1" showAutoFilter="1">
      <autoFilter ref="A1:AP274" xr:uid="{E9568795-2A61-4FA7-B314-FC912DE6F7E0}">
        <filterColumn colId="12">
          <filters>
            <filter val="GGSD"/>
          </filters>
        </filterColumn>
      </autoFilter>
      <extLst>
        <ext uri="GoogleSheetsCustomDataVersion1">
          <go:sheetsCustomData xmlns:go="http://customooxmlschemas.google.com/" filterViewId="1244180656"/>
        </ext>
      </extLst>
    </customSheetView>
    <customSheetView guid="{758F58FF-0B9A-493E-AC59-E041AD6E7F3E}" filter="1" showAutoFilter="1">
      <autoFilter ref="A1:AP561" xr:uid="{1A6A081D-C1E3-43B3-862F-754AFDCAC32F}">
        <filterColumn colId="16">
          <filters blank="1">
            <filter val="02.002127/2023-48"/>
            <filter val="039/2022 CI-422 B.B - 953347"/>
            <filter val="05.000012/2022-16"/>
            <filter val="33.000244/2022-29"/>
            <filter val="33.000502/2022-77"/>
            <filter val="33.000511/2022-68"/>
            <filter val="33.000710/2023-57"/>
            <filter val="33.000807/2023-60"/>
            <filter val="33.002674/2023-66"/>
            <filter val="33.002803/2023-16"/>
            <filter val="33.003834/2022-11"/>
            <filter val="33.006231/2024-25"/>
            <filter val="33.007004/2023-36"/>
            <filter val="33.007755/2023-52"/>
            <filter val="33.008083/2023-01"/>
            <filter val="33.008259/2023-16"/>
            <filter val="33.011301/2023-86"/>
            <filter val="33.011383/2023-70"/>
            <filter val="33.012443/2023-61"/>
            <filter val="33.013586/2023-90"/>
            <filter val="33.013681/2023-93"/>
            <filter val="33.014183/2023-68"/>
            <filter val="33.015651/2024-01"/>
            <filter val="33.016375/2023-17"/>
            <filter val="33.016521/2024-87                                Nº 040/2022 - CPLMSA"/>
            <filter val="33.017249/2023-71"/>
            <filter val="33.017642/2023-65"/>
            <filter val="33.017707/2023-72"/>
            <filter val="33.017787/2023-66"/>
            <filter val="33.018188/2024-41"/>
            <filter val="33.018848/2024-93"/>
            <filter val="33.019028/2024-19"/>
            <filter val="33.022784/2023-44"/>
            <filter val="33.024450/2023-13"/>
            <filter val="33.028716/2023-99"/>
            <filter val="33.058145/2023-17"/>
            <filter val="48/2022 - CPLMSA"/>
            <filter val="CI 137/2020 B.B. 960215"/>
            <filter val="Nº 006/2023 - CPLMSA"/>
            <filter val="Nº 038/2023 - CPLMSA"/>
            <filter val="Nº 047/2022 - CPLMSA"/>
            <filter val="Nº 059/2022 - CPLMSA"/>
          </filters>
        </filterColumn>
        <filterColumn colId="22">
          <filters>
            <filter val="PARALISADO"/>
            <filter val="ATRASADO"/>
          </filters>
        </filterColumn>
      </autoFilter>
      <extLst>
        <ext uri="GoogleSheetsCustomDataVersion1">
          <go:sheetsCustomData xmlns:go="http://customooxmlschemas.google.com/" filterViewId="1284923513"/>
        </ext>
      </extLst>
    </customSheetView>
    <customSheetView guid="{D0A1FAEC-4F97-482E-B6B2-7DE65910F750}" filter="1" showAutoFilter="1">
      <autoFilter ref="A1:AP561" xr:uid="{36DB1EF3-0987-4928-9426-27B02AF6422C}">
        <filterColumn colId="21">
          <filters>
            <filter val="VENCIDA"/>
            <filter val="CONCLUÍDO"/>
          </filters>
        </filterColumn>
        <filterColumn colId="22">
          <filters>
            <filter val="A INICIAR"/>
            <filter val="ATRASADO"/>
            <filter val="PARALISADO"/>
          </filters>
        </filterColumn>
        <filterColumn colId="33">
          <filters>
            <filter val="1"/>
            <filter val="10"/>
            <filter val="109"/>
            <filter val="11"/>
            <filter val="12"/>
            <filter val="13"/>
            <filter val="14"/>
            <filter val="15"/>
            <filter val="16"/>
            <filter val="17"/>
            <filter val="18"/>
            <filter val="19"/>
            <filter val="2"/>
            <filter val="20"/>
            <filter val="22"/>
            <filter val="24"/>
            <filter val="25"/>
            <filter val="26"/>
            <filter val="27"/>
            <filter val="3"/>
            <filter val="30"/>
            <filter val="300"/>
            <filter val="34"/>
            <filter val="35"/>
            <filter val="4"/>
            <filter val="44"/>
            <filter val="5"/>
            <filter val="50"/>
            <filter val="53"/>
            <filter val="58"/>
            <filter val="59"/>
            <filter val="6"/>
            <filter val="65"/>
            <filter val="7"/>
            <filter val="70"/>
            <filter val="8"/>
            <filter val="80"/>
            <filter val="86"/>
            <filter val="9"/>
            <filter val="96"/>
          </filters>
        </filterColumn>
      </autoFilter>
      <extLst>
        <ext uri="GoogleSheetsCustomDataVersion1">
          <go:sheetsCustomData xmlns:go="http://customooxmlschemas.google.com/" filterViewId="1324209538"/>
        </ext>
      </extLst>
    </customSheetView>
    <customSheetView guid="{1FE79C91-C245-42DE-8F8E-764A7B126731}" filter="1" showAutoFilter="1">
      <autoFilter ref="A1:AP550" xr:uid="{B7378553-2CB6-4854-AFF1-B29C0CBDBE15}">
        <filterColumn colId="19">
          <filters>
            <filter val="ELABORAÇÃO DE TR"/>
            <filter val="ORÇAMENTO"/>
            <filter val="SCC"/>
          </filters>
        </filterColumn>
        <filterColumn colId="21">
          <filters>
            <filter val="CONCLUÍDO"/>
            <filter val="EXECUÇÃO"/>
            <filter val="SEM PACTUAÇÃO"/>
          </filters>
        </filterColumn>
      </autoFilter>
      <extLst>
        <ext uri="GoogleSheetsCustomDataVersion1">
          <go:sheetsCustomData xmlns:go="http://customooxmlschemas.google.com/" filterViewId="1369418505"/>
        </ext>
      </extLst>
    </customSheetView>
    <customSheetView guid="{B9EDFD2E-3DBC-4849-ABAF-AFB3DCDD7C57}" filter="1" showAutoFilter="1">
      <autoFilter ref="A1:AP552" xr:uid="{69787893-B980-49DB-964B-982CC7A289A8}"/>
      <extLst>
        <ext uri="GoogleSheetsCustomDataVersion1">
          <go:sheetsCustomData xmlns:go="http://customooxmlschemas.google.com/" filterViewId="1437802329"/>
        </ext>
      </extLst>
    </customSheetView>
    <customSheetView guid="{C620ED1E-CFE8-45DB-A60D-CBD1EACB4AB9}" filter="1" showAutoFilter="1">
      <autoFilter ref="A1:AP561" xr:uid="{CFE78E1D-C127-4A2E-AB90-A1670624BDD7}"/>
      <extLst>
        <ext uri="GoogleSheetsCustomDataVersion1">
          <go:sheetsCustomData xmlns:go="http://customooxmlschemas.google.com/" filterViewId="1450414640"/>
        </ext>
      </extLst>
    </customSheetView>
    <customSheetView guid="{6FB78CA1-26ED-4EF7-A8EE-43A13F131925}" filter="1" showAutoFilter="1">
      <autoFilter ref="A1:AP561" xr:uid="{4EA95C0F-93E5-41CD-A115-C77910DD99F2}"/>
      <extLst>
        <ext uri="GoogleSheetsCustomDataVersion1">
          <go:sheetsCustomData xmlns:go="http://customooxmlschemas.google.com/" filterViewId="1458254341"/>
        </ext>
      </extLst>
    </customSheetView>
    <customSheetView guid="{F3062A69-9B09-412E-88C0-19F83A62D709}" filter="1" showAutoFilter="1">
      <autoFilter ref="A1:AP561" xr:uid="{E2632025-B2D6-4056-8ACA-E4040E0CC62E}">
        <filterColumn colId="16">
          <filters>
            <filter val="02.002127/2023-48"/>
            <filter val="039/2022 CI-422 B.B - 953347"/>
            <filter val="05.000012/2022-16"/>
            <filter val="33.000244/2022-29"/>
            <filter val="33.000502/2022-77"/>
            <filter val="33.000511/2022-68"/>
            <filter val="33.000710/2023-57"/>
            <filter val="33.000807/2023-60"/>
            <filter val="33.002674/2023-66"/>
            <filter val="33.002803/2023-16"/>
            <filter val="33.003834/2022-11"/>
            <filter val="33.004571/2024-11"/>
            <filter val="33.006231/2024-25"/>
            <filter val="33.006359/2024-99"/>
            <filter val="33.006375/2024-81"/>
            <filter val="33.007004/2023-36"/>
            <filter val="33.007450/2024-21"/>
            <filter val="33.007755/2023-52"/>
            <filter val="33.007808/2024-16"/>
            <filter val="33.008083/2023-01"/>
            <filter val="33.008259/2023-16"/>
            <filter val="33.010631/2024-35"/>
            <filter val="33.011301/2023-86"/>
            <filter val="33.011383/2023-69"/>
            <filter val="33.011383/2023-70"/>
            <filter val="33.012299/2024-43"/>
            <filter val="33.012443/2023-61"/>
            <filter val="33.013586/2023-90"/>
            <filter val="33.013681/2023-93"/>
            <filter val="33.014183/2023-68"/>
            <filter val="33.014804/2024-94"/>
            <filter val="33.015651/2024-01"/>
            <filter val="33.015694/2024-88"/>
            <filter val="33.016375/2023-17"/>
            <filter val="33.016521/2024-87                                Nº 040/2022 - CPLMSA"/>
            <filter val="33.017249/2023-71"/>
            <filter val="33.017455/2024-62"/>
            <filter val="33.017642/2023-65"/>
            <filter val="33.017707/2023-72"/>
            <filter val="33.017787/2023-66"/>
            <filter val="33.018188/2024-41"/>
            <filter val="33.018482/2024-52"/>
            <filter val="33.018848/2024-93"/>
            <filter val="33.019028/2024-19"/>
            <filter val="33.022784/2023-44"/>
            <filter val="33.024450/2023-13"/>
            <filter val="33.028716/2023-99"/>
            <filter val="33.051958/2023-86"/>
            <filter val="33.058145/2023-17"/>
            <filter val="48/2022 - CPLMSA"/>
            <filter val="CI 137/2020 B.B. 960215"/>
            <filter val="Nº 006/2023 - CPLMSA"/>
            <filter val="Nº 038/2023 - CPLMSA"/>
            <filter val="Nº 047/2022 - CPLMSA"/>
            <filter val="Nº 059/2022 - CPLMSA"/>
          </filters>
        </filterColumn>
        <filterColumn colId="19">
          <filters>
            <filter val="ADJUDICAÇÃO E HOMOLOGAÇÃO"/>
            <filter val="AVALIAÇÃO E CLASSIFICAÇÃO DE PROPOSTAS"/>
            <filter val="COMODATO"/>
            <filter val="COTAÇÃO"/>
            <filter val="ELABORAÇÃO DE TR"/>
            <filter val="ESTOQUE"/>
            <filter val="LEVANTAMENTO DE ITENS"/>
            <filter val="ORÇAMENTO"/>
            <filter val="SCC"/>
          </filters>
        </filterColumn>
        <filterColumn colId="21">
          <filters>
            <filter val="CONCLUÍDO"/>
            <filter val="EXECUÇÃO"/>
            <filter val="SEM PACTUAÇÃO"/>
          </filters>
        </filterColumn>
      </autoFilter>
      <extLst>
        <ext uri="GoogleSheetsCustomDataVersion1">
          <go:sheetsCustomData xmlns:go="http://customooxmlschemas.google.com/" filterViewId="1564268124"/>
        </ext>
      </extLst>
    </customSheetView>
    <customSheetView guid="{2982D49A-6106-4F60-B9E4-61C223C32B43}" filter="1" showAutoFilter="1">
      <autoFilter ref="U3:U542" xr:uid="{3727E0FF-E7E3-45D3-9E9C-E8C18DDCC2A0}"/>
      <extLst>
        <ext uri="GoogleSheetsCustomDataVersion1">
          <go:sheetsCustomData xmlns:go="http://customooxmlschemas.google.com/" filterViewId="1565132176"/>
        </ext>
      </extLst>
    </customSheetView>
    <customSheetView guid="{8B21B6AA-DDAD-4777-AA95-3EFD7A2DA2AB}" filter="1" showAutoFilter="1">
      <autoFilter ref="A1:AP561" xr:uid="{9B2911F0-3D64-45E1-A8BC-997D64618630}">
        <filterColumn colId="21">
          <filters>
            <filter val="VENCIDA"/>
          </filters>
        </filterColumn>
      </autoFilter>
      <extLst>
        <ext uri="GoogleSheetsCustomDataVersion1">
          <go:sheetsCustomData xmlns:go="http://customooxmlschemas.google.com/" filterViewId="1580413935"/>
        </ext>
      </extLst>
    </customSheetView>
    <customSheetView guid="{0D94E2A0-344D-47DD-BCF2-A28838AC9478}" filter="1" showAutoFilter="1">
      <autoFilter ref="A1:AP561" xr:uid="{04B758F8-35E5-4EBC-A600-00A4E2606B48}">
        <filterColumn colId="21">
          <filters>
            <filter val="CONCLUÍDO"/>
          </filters>
        </filterColumn>
      </autoFilter>
      <extLst>
        <ext uri="GoogleSheetsCustomDataVersion1">
          <go:sheetsCustomData xmlns:go="http://customooxmlschemas.google.com/" filterViewId="1669680127"/>
        </ext>
      </extLst>
    </customSheetView>
    <customSheetView guid="{29687D40-87A1-4BBB-99B4-3DF8B6EAE39A}" filter="1" showAutoFilter="1">
      <autoFilter ref="A1:AP228" xr:uid="{8DE0E894-D5B9-4C53-B545-A38386BE7921}">
        <filterColumn colId="12">
          <filters>
            <filter val="GGSD"/>
          </filters>
        </filterColumn>
      </autoFilter>
      <extLst>
        <ext uri="GoogleSheetsCustomDataVersion1">
          <go:sheetsCustomData xmlns:go="http://customooxmlschemas.google.com/" filterViewId="1682559402"/>
        </ext>
      </extLst>
    </customSheetView>
    <customSheetView guid="{4A88E6C4-8FAB-480E-BCA2-79AA1E737E3D}" filter="1" showAutoFilter="1">
      <autoFilter ref="U3:U542" xr:uid="{07892922-85D5-4F4A-983A-792C23C0A0A9}"/>
      <extLst>
        <ext uri="GoogleSheetsCustomDataVersion1">
          <go:sheetsCustomData xmlns:go="http://customooxmlschemas.google.com/" filterViewId="1860336937"/>
        </ext>
      </extLst>
    </customSheetView>
    <customSheetView guid="{79EABB97-0C50-4112-8DBA-FA37FDF4CE45}" filter="1" showAutoFilter="1">
      <autoFilter ref="A1:AP561" xr:uid="{75FF1CE3-7CE2-4879-BED1-F5BC024917FC}">
        <filterColumn colId="19">
          <filters>
            <filter val="ADJUDICAÇÃO E HOMOLOGAÇÃO"/>
            <filter val="ELABORAÇÃO DE TR"/>
            <filter val="ORÇAMENTO"/>
            <filter val="SCC"/>
          </filters>
        </filterColumn>
      </autoFilter>
      <extLst>
        <ext uri="GoogleSheetsCustomDataVersion1">
          <go:sheetsCustomData xmlns:go="http://customooxmlschemas.google.com/" filterViewId="1886661842"/>
        </ext>
      </extLst>
    </customSheetView>
    <customSheetView guid="{87F55FC4-8E8F-49AF-ADD1-7E703CA60AE2}" filter="1" showAutoFilter="1">
      <autoFilter ref="A1:AP507" xr:uid="{D59E2EC2-989F-4F98-96B2-ABA659B2F1CA}">
        <filterColumn colId="16">
          <filters>
            <filter val="33.011383/2023-70"/>
            <filter val="33.015651/2024-01"/>
            <filter val="33.016375/2023-17"/>
            <filter val="33.018188/2024-41"/>
            <filter val="33.018848/2024-93"/>
            <filter val="33.019028/2024-19"/>
          </filters>
        </filterColumn>
      </autoFilter>
      <extLst>
        <ext uri="GoogleSheetsCustomDataVersion1">
          <go:sheetsCustomData xmlns:go="http://customooxmlschemas.google.com/" filterViewId="1998560102"/>
        </ext>
      </extLst>
    </customSheetView>
    <customSheetView guid="{85C10688-A6EB-44C2-8435-62E507EAAC86}" filter="1" showAutoFilter="1">
      <autoFilter ref="U3:U542" xr:uid="{7E13F0F5-D73A-4B28-B7B0-74348366B9DB}"/>
      <extLst>
        <ext uri="GoogleSheetsCustomDataVersion1">
          <go:sheetsCustomData xmlns:go="http://customooxmlschemas.google.com/" filterViewId="2019517554"/>
        </ext>
      </extLst>
    </customSheetView>
    <customSheetView guid="{CE8CB9F3-DCCC-4A4D-8442-CCB809F88874}" filter="1" showAutoFilter="1">
      <autoFilter ref="A1:AP561" xr:uid="{0FD854BF-FBA5-4CC6-B695-696AF14866E3}">
        <filterColumn colId="12">
          <filters>
            <filter val="CAF"/>
            <filter val="GGSD"/>
            <filter val="SEAB"/>
            <filter val="SEINFRA"/>
          </filters>
        </filterColumn>
        <filterColumn colId="21">
          <filters>
            <filter val="VENCIDA"/>
          </filters>
        </filterColumn>
      </autoFilter>
      <extLst>
        <ext uri="GoogleSheetsCustomDataVersion1">
          <go:sheetsCustomData xmlns:go="http://customooxmlschemas.google.com/" filterViewId="207254146"/>
        </ext>
      </extLst>
    </customSheetView>
    <customSheetView guid="{009E2E13-52BD-4EF9-9D6B-43233112CE46}" filter="1" showAutoFilter="1">
      <autoFilter ref="A1:AP561" xr:uid="{EAF8D02E-7752-4F03-B675-2B17F7162978}">
        <filterColumn colId="12">
          <filters>
            <filter val="SERMAC"/>
          </filters>
        </filterColumn>
        <filterColumn colId="22">
          <filters>
            <filter val="A INICIAR"/>
            <filter val="ATRASADO"/>
            <filter val="PARALISADO"/>
          </filters>
        </filterColumn>
      </autoFilter>
      <extLst>
        <ext uri="GoogleSheetsCustomDataVersion1">
          <go:sheetsCustomData xmlns:go="http://customooxmlschemas.google.com/" filterViewId="2135379141"/>
        </ext>
      </extLst>
    </customSheetView>
    <customSheetView guid="{66F97167-141B-46CF-92FB-A5C57C8549F0}" filter="1" showAutoFilter="1">
      <autoFilter ref="A1:AP542" xr:uid="{C685CB1A-973F-47A8-9074-C46210F2F7D7}">
        <filterColumn colId="12">
          <filters>
            <filter val="SERMAC"/>
          </filters>
        </filterColumn>
      </autoFilter>
      <extLst>
        <ext uri="GoogleSheetsCustomDataVersion1">
          <go:sheetsCustomData xmlns:go="http://customooxmlschemas.google.com/" filterViewId="2146579049"/>
        </ext>
      </extLst>
    </customSheetView>
    <customSheetView guid="{A713E63B-DDAE-4168-BC28-4868CE34A6A4}" filter="1" showAutoFilter="1">
      <autoFilter ref="A1:AP561" xr:uid="{A0E6D033-D00F-43F3-A2E9-93424DD6D41D}">
        <filterColumn colId="21">
          <filters>
            <filter val="VENCIDA"/>
          </filters>
        </filterColumn>
      </autoFilter>
      <extLst>
        <ext uri="GoogleSheetsCustomDataVersion1">
          <go:sheetsCustomData xmlns:go="http://customooxmlschemas.google.com/" filterViewId="214721415"/>
        </ext>
      </extLst>
    </customSheetView>
    <customSheetView guid="{3CDEFDA3-F185-4849-9386-1ACDF8067BAC}" filter="1" showAutoFilter="1">
      <autoFilter ref="A1:AP552" xr:uid="{747BCC19-B05D-40BD-B2DA-CAD3B2CF182D}">
        <filterColumn colId="19">
          <filters>
            <filter val="ATA EM VIGÊNCIA"/>
            <filter val="ORÇAMENTO"/>
            <filter val="SCC"/>
          </filters>
        </filterColumn>
      </autoFilter>
      <extLst>
        <ext uri="GoogleSheetsCustomDataVersion1">
          <go:sheetsCustomData xmlns:go="http://customooxmlschemas.google.com/" filterViewId="232316739"/>
        </ext>
      </extLst>
    </customSheetView>
    <customSheetView guid="{CA05FE54-11BB-4E61-B742-8CC746593F4B}" filter="1" showAutoFilter="1">
      <autoFilter ref="A1:AP561" xr:uid="{7060DDE7-6447-40F4-BE06-4D9AEE0826C4}">
        <filterColumn colId="12">
          <filters>
            <filter val="SERMAC"/>
          </filters>
        </filterColumn>
      </autoFilter>
      <extLst>
        <ext uri="GoogleSheetsCustomDataVersion1">
          <go:sheetsCustomData xmlns:go="http://customooxmlschemas.google.com/" filterViewId="250983047"/>
        </ext>
      </extLst>
    </customSheetView>
    <customSheetView guid="{DC2690EF-6E04-4BED-80B1-3C0275D15617}" filter="1" showAutoFilter="1">
      <autoFilter ref="A1:AP561" xr:uid="{DB5711A7-2DE8-461C-AE8D-4E220074900D}"/>
      <extLst>
        <ext uri="GoogleSheetsCustomDataVersion1">
          <go:sheetsCustomData xmlns:go="http://customooxmlschemas.google.com/" filterViewId="357330187"/>
        </ext>
      </extLst>
    </customSheetView>
    <customSheetView guid="{D38C81D2-451A-45C9-B628-1DB86EA77781}" filter="1" showAutoFilter="1">
      <autoFilter ref="A1:AP561" xr:uid="{0DBFACAC-4246-4DE9-A551-5C1778756944}"/>
      <extLst>
        <ext uri="GoogleSheetsCustomDataVersion1">
          <go:sheetsCustomData xmlns:go="http://customooxmlschemas.google.com/" filterViewId="357816485"/>
        </ext>
      </extLst>
    </customSheetView>
    <customSheetView guid="{3EFBAD63-CDF5-41F5-AB64-BB0B8210DD48}" filter="1" showAutoFilter="1">
      <autoFilter ref="A1:AP561" xr:uid="{E16E9F03-9E5F-45FC-B161-06FE5836EFAC}">
        <filterColumn colId="12">
          <filters>
            <filter val="SERMAC"/>
          </filters>
        </filterColumn>
      </autoFilter>
      <extLst>
        <ext uri="GoogleSheetsCustomDataVersion1">
          <go:sheetsCustomData xmlns:go="http://customooxmlschemas.google.com/" filterViewId="393960139"/>
        </ext>
      </extLst>
    </customSheetView>
    <customSheetView guid="{DCA336FB-2B91-41D2-8B10-6F19856E894A}" filter="1" showAutoFilter="1">
      <autoFilter ref="A1:AP548" xr:uid="{5C70C180-35CC-4C16-8C79-45042F525C5B}"/>
      <extLst>
        <ext uri="GoogleSheetsCustomDataVersion1">
          <go:sheetsCustomData xmlns:go="http://customooxmlschemas.google.com/" filterViewId="420660453"/>
        </ext>
      </extLst>
    </customSheetView>
    <customSheetView guid="{D5AA333B-9298-4D0A-B55B-9ECB438BE541}" filter="1" showAutoFilter="1">
      <autoFilter ref="A1:AP543" xr:uid="{49944C1A-1909-4ED7-B042-E358ACD2EC85}">
        <filterColumn colId="19">
          <filters>
            <filter val="ADJUDICAÇÃO E HOMOLOGAÇÃO"/>
            <filter val="ATA EM VIGÊNCIA"/>
            <filter val="AVALIAÇÃO E CLASSIFICAÇÃO DE PROPOSTAS"/>
            <filter val="COMODATO"/>
            <filter val="COTAÇÃO"/>
            <filter val="ESTOQUE"/>
            <filter val="LEVANTAMENTO DE ITENS"/>
            <filter val="ORÇAMENTO"/>
            <filter val="SCC"/>
          </filters>
        </filterColumn>
        <filterColumn colId="21">
          <filters>
            <filter val="VENCIDA"/>
          </filters>
        </filterColumn>
      </autoFilter>
      <extLst>
        <ext uri="GoogleSheetsCustomDataVersion1">
          <go:sheetsCustomData xmlns:go="http://customooxmlschemas.google.com/" filterViewId="510147884"/>
        </ext>
      </extLst>
    </customSheetView>
    <customSheetView guid="{7FFFB2A5-C83D-4E71-9015-435075FEE034}" filter="1" showAutoFilter="1">
      <autoFilter ref="A1:AP561" xr:uid="{B1C054D9-8CD0-41EB-9F22-12B347E52BDD}">
        <filterColumn colId="12">
          <filters>
            <filter val="SEINFRA"/>
          </filters>
        </filterColumn>
        <filterColumn colId="19">
          <filters>
            <filter val="ADJUDICAÇÃO E HOMOLOGAÇÃO"/>
            <filter val="ATA EM VIGÊNCIA"/>
            <filter val="AVALIAÇÃO E CLASSIFICAÇÃO DE PROPOSTAS"/>
            <filter val="COMODATO"/>
            <filter val="COTAÇÃO"/>
            <filter val="ESTOQUE"/>
            <filter val="LEVANTAMENTO DE ITENS"/>
            <filter val="ORÇAMENTO"/>
            <filter val="SCC"/>
          </filters>
        </filterColumn>
        <filterColumn colId="21">
          <filters>
            <filter val="VENCIDA"/>
          </filters>
        </filterColumn>
      </autoFilter>
      <extLst>
        <ext uri="GoogleSheetsCustomDataVersion1">
          <go:sheetsCustomData xmlns:go="http://customooxmlschemas.google.com/" filterViewId="511001151"/>
        </ext>
      </extLst>
    </customSheetView>
    <customSheetView guid="{621BD34C-62ED-42AD-8B6E-48C4D67B7D3E}" filter="1" showAutoFilter="1">
      <autoFilter ref="A1:AP561" xr:uid="{10999379-B29E-4E1E-B9E9-2BE47BB751DB}">
        <filterColumn colId="12">
          <filters>
            <filter val="GGSD"/>
          </filters>
        </filterColumn>
      </autoFilter>
      <extLst>
        <ext uri="GoogleSheetsCustomDataVersion1">
          <go:sheetsCustomData xmlns:go="http://customooxmlschemas.google.com/" filterViewId="522085986"/>
        </ext>
      </extLst>
    </customSheetView>
    <customSheetView guid="{B1F937AE-5B95-4550-82BC-0DDDF4D0CAE6}" filter="1" showAutoFilter="1">
      <autoFilter ref="A1:AP541" xr:uid="{004F39E7-3FB4-4E0C-BC15-F00E1DD57E16}"/>
      <extLst>
        <ext uri="GoogleSheetsCustomDataVersion1">
          <go:sheetsCustomData xmlns:go="http://customooxmlschemas.google.com/" filterViewId="539310331"/>
        </ext>
      </extLst>
    </customSheetView>
    <customSheetView guid="{E8FE18AF-C385-4E96-A6F3-090E38DAE293}" filter="1" showAutoFilter="1">
      <autoFilter ref="A1:AP561" xr:uid="{A12F8820-0AE7-4EC3-A1E5-CD8ABA93FADA}">
        <filterColumn colId="9">
          <filters>
            <filter val="SEINFRA / ARQ."/>
          </filters>
        </filterColumn>
      </autoFilter>
      <extLst>
        <ext uri="GoogleSheetsCustomDataVersion1">
          <go:sheetsCustomData xmlns:go="http://customooxmlschemas.google.com/" filterViewId="567556662"/>
        </ext>
      </extLst>
    </customSheetView>
    <customSheetView guid="{25014551-99BC-4A55-A723-29132F7ADA3F}" filter="1" showAutoFilter="1">
      <autoFilter ref="A1:AP458" xr:uid="{EF8AAA13-E891-421A-B608-73DA9773F6C5}">
        <filterColumn colId="0">
          <filters>
            <filter val="1029"/>
            <filter val="1034"/>
            <filter val="1554"/>
            <filter val="173"/>
            <filter val="2184"/>
            <filter val="2185"/>
            <filter val="2186"/>
            <filter val="2187"/>
            <filter val="2188"/>
            <filter val="2189"/>
            <filter val="2190"/>
            <filter val="2191"/>
            <filter val="579"/>
            <filter val="588"/>
            <filter val="589"/>
            <filter val="592"/>
            <filter val="595"/>
            <filter val="596"/>
            <filter val="597"/>
            <filter val="598"/>
            <filter val="599"/>
            <filter val="85"/>
          </filters>
        </filterColumn>
      </autoFilter>
      <extLst>
        <ext uri="GoogleSheetsCustomDataVersion1">
          <go:sheetsCustomData xmlns:go="http://customooxmlschemas.google.com/" filterViewId="610832458"/>
        </ext>
      </extLst>
    </customSheetView>
    <customSheetView guid="{2E08A4B0-AC20-4C1F-B640-1C6BBD0C925F}" filter="1" showAutoFilter="1">
      <autoFilter ref="A1:AP371" xr:uid="{FB5B4865-5081-4517-B936-86BAE86674E1}">
        <filterColumn colId="20">
          <filters blank="1">
            <filter val="08/04/2024"/>
            <filter val="15/04/2024"/>
            <filter val="20/04/2024"/>
            <filter val="26/04/2024"/>
          </filters>
        </filterColumn>
      </autoFilter>
      <extLst>
        <ext uri="GoogleSheetsCustomDataVersion1">
          <go:sheetsCustomData xmlns:go="http://customooxmlschemas.google.com/" filterViewId="64929778"/>
        </ext>
      </extLst>
    </customSheetView>
    <customSheetView guid="{FF685268-B6E8-47F9-8FF6-E366F4A61076}" filter="1" showAutoFilter="1">
      <autoFilter ref="A1:AP542" xr:uid="{980B2D1A-4E4B-4591-8134-0EF66F9236D1}">
        <filterColumn colId="9">
          <filters>
            <filter val="SERMAC/GGSD"/>
          </filters>
        </filterColumn>
      </autoFilter>
      <extLst>
        <ext uri="GoogleSheetsCustomDataVersion1">
          <go:sheetsCustomData xmlns:go="http://customooxmlschemas.google.com/" filterViewId="719353574"/>
        </ext>
      </extLst>
    </customSheetView>
    <customSheetView guid="{E04220E4-0DA7-490E-8AEC-57F4697A4E7E}" filter="1" showAutoFilter="1">
      <autoFilter ref="A1:AP561" xr:uid="{D54CEF2A-A02E-4929-8329-1F865785F269}"/>
      <extLst>
        <ext uri="GoogleSheetsCustomDataVersion1">
          <go:sheetsCustomData xmlns:go="http://customooxmlschemas.google.com/" filterViewId="741072757"/>
        </ext>
      </extLst>
    </customSheetView>
    <customSheetView guid="{0BEAECA2-9BA2-4A05-9458-2C157A45FB7C}" filter="1" showAutoFilter="1">
      <autoFilter ref="A1:AP561" xr:uid="{262E1FD0-2118-4B25-A6E0-2B51C7197BF6}">
        <filterColumn colId="12">
          <filters>
            <filter val="SEINFRA"/>
          </filters>
        </filterColumn>
        <filterColumn colId="19">
          <filters>
            <filter val="ADJUDICAÇÃO E HOMOLOGAÇÃO"/>
            <filter val="AVALIAÇÃO E CLASSIFICAÇÃO DE PROPOSTAS"/>
            <filter val="COMODATO"/>
            <filter val="COTAÇÃO"/>
            <filter val="ESTOQUE"/>
            <filter val="LEVANTAMENTO DE ITENS"/>
            <filter val="ORÇAMENTO"/>
            <filter val="SCC"/>
          </filters>
        </filterColumn>
        <filterColumn colId="21">
          <filters>
            <filter val="VENCIDA"/>
          </filters>
        </filterColumn>
      </autoFilter>
      <extLst>
        <ext uri="GoogleSheetsCustomDataVersion1">
          <go:sheetsCustomData xmlns:go="http://customooxmlschemas.google.com/" filterViewId="793165154"/>
        </ext>
      </extLst>
    </customSheetView>
    <customSheetView guid="{48F2E4D7-55AD-4CCF-991E-88016860ABB3}" filter="1" showAutoFilter="1">
      <autoFilter ref="AE34:AF36" xr:uid="{5E122F85-59C8-4AE4-A424-F96EC211D0B7}"/>
      <extLst>
        <ext uri="GoogleSheetsCustomDataVersion1">
          <go:sheetsCustomData xmlns:go="http://customooxmlschemas.google.com/" filterViewId="796148213"/>
        </ext>
      </extLst>
    </customSheetView>
    <customSheetView guid="{EAAB002B-DDCA-42DF-9879-0038A88FB009}" filter="1" showAutoFilter="1">
      <autoFilter ref="A1:AP561" xr:uid="{90EAC81F-49E1-48E6-A9E2-8A1EE54F3BCF}">
        <filterColumn colId="19">
          <filters>
            <filter val="ADJUDICAÇÃO E HOMOLOGAÇÃO"/>
            <filter val="ATA EM VIGÊNCIA"/>
            <filter val="AVALIAÇÃO E CLASSIFICAÇÃO DE PROPOSTAS"/>
            <filter val="COMODATO"/>
            <filter val="ELABORAÇÃO DE TR"/>
            <filter val="LEVANTAMENTO DE ITENS"/>
            <filter val="ORÇAMENTO"/>
            <filter val="SCC"/>
          </filters>
        </filterColumn>
        <filterColumn colId="21">
          <filters>
            <filter val="VENCIDA"/>
          </filters>
        </filterColumn>
        <filterColumn colId="33">
          <filters>
            <filter val="1"/>
            <filter val="10"/>
            <filter val="109"/>
            <filter val="11"/>
            <filter val="12"/>
            <filter val="13"/>
            <filter val="14"/>
            <filter val="15"/>
            <filter val="16"/>
            <filter val="17"/>
            <filter val="18"/>
            <filter val="19"/>
            <filter val="2"/>
            <filter val="20"/>
            <filter val="22"/>
            <filter val="24"/>
            <filter val="25"/>
            <filter val="26"/>
            <filter val="27"/>
            <filter val="3"/>
            <filter val="30"/>
            <filter val="300"/>
            <filter val="34"/>
            <filter val="35"/>
            <filter val="4"/>
            <filter val="44"/>
            <filter val="5"/>
            <filter val="50"/>
            <filter val="53"/>
            <filter val="58"/>
            <filter val="59"/>
            <filter val="6"/>
            <filter val="65"/>
            <filter val="7"/>
            <filter val="70"/>
            <filter val="8"/>
            <filter val="80"/>
            <filter val="86"/>
            <filter val="9"/>
            <filter val="96"/>
          </filters>
        </filterColumn>
      </autoFilter>
      <extLst>
        <ext uri="GoogleSheetsCustomDataVersion1">
          <go:sheetsCustomData xmlns:go="http://customooxmlschemas.google.com/" filterViewId="864462594"/>
        </ext>
      </extLst>
    </customSheetView>
    <customSheetView guid="{D2129E39-FEF7-47AB-9CA9-8D57F67B2A08}" filter="1" showAutoFilter="1">
      <autoFilter ref="A1:AP561" xr:uid="{27D059D1-D560-450A-927D-77C3D7DD6D97}">
        <filterColumn colId="16">
          <filters>
            <filter val="33.011383/2023-70"/>
            <filter val="33.014183/2023-68"/>
            <filter val="33.015651/2024-01"/>
            <filter val="33.018188/2024-41"/>
            <filter val="33.018848/2024-93"/>
            <filter val="33.019028/2024-19"/>
          </filters>
        </filterColumn>
      </autoFilter>
      <extLst>
        <ext uri="GoogleSheetsCustomDataVersion1">
          <go:sheetsCustomData xmlns:go="http://customooxmlschemas.google.com/" filterViewId="914979910"/>
        </ext>
      </extLst>
    </customSheetView>
    <customSheetView guid="{02635D3E-4616-4823-A8E6-50187606B5DC}" filter="1" showAutoFilter="1">
      <autoFilter ref="A1:AP561" xr:uid="{938B98FA-D1A8-419D-8008-AD5B945E1628}"/>
      <extLst>
        <ext uri="GoogleSheetsCustomDataVersion1">
          <go:sheetsCustomData xmlns:go="http://customooxmlschemas.google.com/" filterViewId="924769440"/>
        </ext>
      </extLst>
    </customSheetView>
    <customSheetView guid="{AFE23D2A-5DD0-4A60-A46E-5F1E74E502B6}" filter="1" showAutoFilter="1">
      <autoFilter ref="A1:AP274" xr:uid="{566E120F-7371-41D2-8829-EF0235230725}">
        <filterColumn colId="12">
          <filters>
            <filter val="GGSD"/>
          </filters>
        </filterColumn>
      </autoFilter>
      <extLst>
        <ext uri="GoogleSheetsCustomDataVersion1">
          <go:sheetsCustomData xmlns:go="http://customooxmlschemas.google.com/" filterViewId="928844043"/>
        </ext>
      </extLst>
    </customSheetView>
    <customSheetView guid="{0765E982-7F49-495A-A932-A303DAC95941}" filter="1" showAutoFilter="1">
      <autoFilter ref="U3:U542" xr:uid="{3D9BDB6D-4825-4216-82CA-E82C9EC78B3E}"/>
      <extLst>
        <ext uri="GoogleSheetsCustomDataVersion1">
          <go:sheetsCustomData xmlns:go="http://customooxmlschemas.google.com/" filterViewId="977456286"/>
        </ext>
      </extLst>
    </customSheetView>
  </customSheetViews>
  <conditionalFormatting sqref="V2:V561">
    <cfRule type="containsText" dxfId="21" priority="1" operator="containsText" text="EXECUÇÃO">
      <formula>NOT(ISERROR(SEARCH(("EXECUÇÃO"),(V2))))</formula>
    </cfRule>
  </conditionalFormatting>
  <conditionalFormatting sqref="V1:V561">
    <cfRule type="containsText" dxfId="20" priority="2" operator="containsText" text="VENCIDA">
      <formula>NOT(ISERROR(SEARCH(("VENCIDA"),(V1))))</formula>
    </cfRule>
  </conditionalFormatting>
  <conditionalFormatting sqref="Z1 AA1:AA561">
    <cfRule type="cellIs" dxfId="19" priority="3" operator="between">
      <formula>30</formula>
      <formula>40</formula>
    </cfRule>
  </conditionalFormatting>
  <conditionalFormatting sqref="Z1 AA1:AA561">
    <cfRule type="cellIs" dxfId="18" priority="4" operator="lessThan">
      <formula>30</formula>
    </cfRule>
  </conditionalFormatting>
  <conditionalFormatting sqref="Z1 AA1:AA561">
    <cfRule type="cellIs" dxfId="17" priority="5" operator="greaterThan">
      <formula>60</formula>
    </cfRule>
  </conditionalFormatting>
  <conditionalFormatting sqref="Z1 AA1:AA561">
    <cfRule type="cellIs" dxfId="16" priority="6" operator="between">
      <formula>60</formula>
      <formula>40</formula>
    </cfRule>
  </conditionalFormatting>
  <conditionalFormatting sqref="W1:W561">
    <cfRule type="cellIs" dxfId="15" priority="7" operator="equal">
      <formula>"CONCLUÍDO"</formula>
    </cfRule>
  </conditionalFormatting>
  <conditionalFormatting sqref="W1:W561">
    <cfRule type="cellIs" dxfId="14" priority="8" operator="equal">
      <formula>"ATRASADO"</formula>
    </cfRule>
  </conditionalFormatting>
  <conditionalFormatting sqref="W1:W561">
    <cfRule type="cellIs" dxfId="13" priority="9" operator="equal">
      <formula>"A INICIAR"</formula>
    </cfRule>
  </conditionalFormatting>
  <conditionalFormatting sqref="W1:W561">
    <cfRule type="cellIs" dxfId="12" priority="10" operator="equal">
      <formula>"EM ANDAMENTO"</formula>
    </cfRule>
  </conditionalFormatting>
  <conditionalFormatting sqref="W1:W561">
    <cfRule type="cellIs" dxfId="11" priority="11" operator="equal">
      <formula>"PARALISADO"</formula>
    </cfRule>
  </conditionalFormatting>
  <dataValidations count="1">
    <dataValidation type="list" allowBlank="1" showErrorMessage="1" sqref="R2:R561" xr:uid="{00000000-0002-0000-0000-000001000000}">
      <formula1>"NOVA LEI,FRACASADO ,DESERTO,NOVA ATA"</formula1>
    </dataValidation>
  </dataValidations>
  <pageMargins left="0.511811024" right="0.511811024" top="0.78740157499999996" bottom="0.78740157499999996"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Lista!$G$3:$G$22</xm:f>
          </x14:formula1>
          <xm:sqref>T2:T561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70"/>
  <sheetViews>
    <sheetView workbookViewId="0">
      <pane ySplit="1" topLeftCell="A2" activePane="bottomLeft" state="frozen"/>
      <selection pane="bottomLeft" activeCell="B3" sqref="B3"/>
    </sheetView>
  </sheetViews>
  <sheetFormatPr defaultColWidth="12.5703125" defaultRowHeight="15" customHeight="1"/>
  <cols>
    <col min="1" max="1" width="7.5703125" customWidth="1"/>
    <col min="2" max="2" width="39.85546875" customWidth="1"/>
    <col min="3" max="3" width="11" customWidth="1"/>
    <col min="4" max="4" width="16.42578125" customWidth="1"/>
    <col min="5" max="5" width="15.5703125" customWidth="1"/>
    <col min="6" max="7" width="19.42578125" hidden="1" customWidth="1"/>
    <col min="8" max="8" width="13.85546875" customWidth="1"/>
    <col min="9" max="9" width="13" customWidth="1"/>
    <col min="10" max="10" width="17" hidden="1" customWidth="1"/>
    <col min="11" max="11" width="16.42578125" hidden="1" customWidth="1"/>
    <col min="12" max="12" width="20.5703125" hidden="1" customWidth="1"/>
    <col min="13" max="13" width="23.85546875" customWidth="1"/>
    <col min="14" max="14" width="15.85546875" hidden="1" customWidth="1"/>
    <col min="15" max="15" width="27.42578125" hidden="1" customWidth="1"/>
    <col min="16" max="16" width="22.42578125" hidden="1" customWidth="1"/>
    <col min="17" max="17" width="20.42578125" hidden="1" customWidth="1"/>
    <col min="18" max="18" width="18" customWidth="1"/>
    <col min="19" max="19" width="14" hidden="1" customWidth="1"/>
    <col min="20" max="20" width="14.42578125" hidden="1" customWidth="1"/>
    <col min="21" max="21" width="17.85546875" hidden="1" customWidth="1"/>
    <col min="22" max="22" width="9.7109375" hidden="1" customWidth="1"/>
    <col min="23" max="23" width="14.42578125" customWidth="1"/>
    <col min="24" max="24" width="20.28515625" customWidth="1"/>
    <col min="25" max="25" width="19.42578125" customWidth="1"/>
    <col min="26" max="26" width="20.28515625" customWidth="1"/>
    <col min="27" max="27" width="13.28515625" customWidth="1"/>
    <col min="28" max="28" width="14" customWidth="1"/>
    <col min="29" max="29" width="12.42578125" customWidth="1"/>
    <col min="30" max="30" width="19.28515625" customWidth="1"/>
    <col min="31" max="31" width="10.42578125" customWidth="1"/>
    <col min="32" max="32" width="22.7109375" customWidth="1"/>
    <col min="33" max="33" width="19.5703125" customWidth="1"/>
    <col min="34" max="34" width="71.5703125" customWidth="1"/>
    <col min="35" max="35" width="28.5703125" customWidth="1"/>
    <col min="36" max="36" width="18.42578125" customWidth="1"/>
  </cols>
  <sheetData>
    <row r="1" spans="1:36" ht="50.25" customHeight="1">
      <c r="A1" s="223" t="s">
        <v>0</v>
      </c>
      <c r="B1" s="1" t="s">
        <v>1</v>
      </c>
      <c r="C1" s="224" t="s">
        <v>4</v>
      </c>
      <c r="D1" s="1" t="s">
        <v>5</v>
      </c>
      <c r="E1" s="130" t="s">
        <v>6</v>
      </c>
      <c r="F1" s="226" t="s">
        <v>1772</v>
      </c>
      <c r="G1" s="230" t="s">
        <v>30</v>
      </c>
      <c r="H1" s="223" t="s">
        <v>9</v>
      </c>
      <c r="I1" s="224" t="s">
        <v>12</v>
      </c>
      <c r="J1" s="224" t="s">
        <v>13</v>
      </c>
      <c r="K1" s="130" t="s">
        <v>14</v>
      </c>
      <c r="L1" s="130" t="s">
        <v>15</v>
      </c>
      <c r="M1" s="223" t="s">
        <v>16</v>
      </c>
      <c r="N1" s="130" t="s">
        <v>18</v>
      </c>
      <c r="O1" s="224" t="s">
        <v>19</v>
      </c>
      <c r="P1" s="130" t="s">
        <v>20</v>
      </c>
      <c r="Q1" s="224" t="s">
        <v>21</v>
      </c>
      <c r="R1" s="224" t="s">
        <v>22</v>
      </c>
      <c r="S1" s="224" t="s">
        <v>23</v>
      </c>
      <c r="T1" s="2" t="s">
        <v>24</v>
      </c>
      <c r="U1" s="224" t="s">
        <v>26</v>
      </c>
      <c r="V1" s="130" t="s">
        <v>27</v>
      </c>
      <c r="W1" s="225" t="s">
        <v>28</v>
      </c>
      <c r="X1" s="226" t="s">
        <v>29</v>
      </c>
      <c r="Y1" s="230" t="s">
        <v>30</v>
      </c>
      <c r="Z1" s="226" t="s">
        <v>31</v>
      </c>
      <c r="AA1" s="231" t="s">
        <v>32</v>
      </c>
      <c r="AB1" s="231" t="s">
        <v>33</v>
      </c>
      <c r="AC1" s="231" t="s">
        <v>34</v>
      </c>
      <c r="AD1" s="231" t="s">
        <v>35</v>
      </c>
      <c r="AE1" s="231" t="s">
        <v>36</v>
      </c>
      <c r="AF1" s="224" t="s">
        <v>37</v>
      </c>
      <c r="AG1" s="1" t="s">
        <v>38</v>
      </c>
      <c r="AH1" s="131" t="s">
        <v>39</v>
      </c>
      <c r="AI1" s="229" t="s">
        <v>40</v>
      </c>
      <c r="AJ1" s="224" t="s">
        <v>41</v>
      </c>
    </row>
    <row r="2" spans="1:36" ht="15" hidden="1" customHeight="1">
      <c r="A2" s="3">
        <v>185</v>
      </c>
      <c r="B2" s="4" t="s">
        <v>1693</v>
      </c>
      <c r="C2" s="7">
        <v>38134</v>
      </c>
      <c r="D2" s="30">
        <f t="shared" ref="D2:D570" si="0">SUM(AA2:AE2)</f>
        <v>45</v>
      </c>
      <c r="E2" s="132">
        <v>500</v>
      </c>
      <c r="F2" s="19">
        <f t="shared" ref="F2:F570" si="1">E2-D2</f>
        <v>455</v>
      </c>
      <c r="G2" s="19"/>
      <c r="H2" s="28" t="s">
        <v>78</v>
      </c>
      <c r="I2" s="10" t="s">
        <v>81</v>
      </c>
      <c r="J2" s="10"/>
      <c r="K2" s="10"/>
      <c r="L2" s="10" t="s">
        <v>47</v>
      </c>
      <c r="M2" s="11"/>
      <c r="N2" s="10"/>
      <c r="O2" s="10"/>
      <c r="P2" s="12"/>
      <c r="Q2" s="13" t="str">
        <f ca="1">IF(O2="CONCLUÍDO","CONCLUÍDO",IF(P2="","SEM PACTUAÇÃO",IF(P2&lt;TODAY(),"VENCIDA","EXECUÇÃO")))</f>
        <v>SEM PACTUAÇÃO</v>
      </c>
      <c r="R2" s="14" t="s">
        <v>145</v>
      </c>
      <c r="S2" s="15"/>
      <c r="T2" s="12"/>
      <c r="U2" s="18" t="str">
        <f t="shared" ref="U2:U570" ca="1" si="2">IF(R2="CONCLUÍDO","CONCLUÍDO",IF(T2="","SEM PACTUAÇÃO",T2-TODAY()))</f>
        <v>SEM PACTUAÇÃO</v>
      </c>
      <c r="V2" s="119">
        <v>45623</v>
      </c>
      <c r="W2" s="12"/>
      <c r="X2" s="19"/>
      <c r="Y2" s="19"/>
      <c r="Z2" s="25">
        <v>45314</v>
      </c>
      <c r="AA2" s="7">
        <v>10</v>
      </c>
      <c r="AB2" s="7">
        <v>26</v>
      </c>
      <c r="AC2" s="10">
        <v>3</v>
      </c>
      <c r="AD2" s="10">
        <v>3</v>
      </c>
      <c r="AE2" s="10">
        <v>3</v>
      </c>
      <c r="AF2" s="20" t="s">
        <v>1696</v>
      </c>
      <c r="AG2" s="23"/>
      <c r="AH2" s="23" t="s">
        <v>1697</v>
      </c>
      <c r="AI2" s="10"/>
      <c r="AJ2" s="30" t="str">
        <f t="shared" ref="AJ2:AJ570" ca="1" si="3">IF(ISNUMBER(U2)=TRUE,U2,"")</f>
        <v/>
      </c>
    </row>
    <row r="3" spans="1:36" ht="15" customHeight="1">
      <c r="A3" s="22">
        <v>106</v>
      </c>
      <c r="B3" s="4" t="s">
        <v>442</v>
      </c>
      <c r="C3" s="7">
        <v>20500</v>
      </c>
      <c r="D3" s="30">
        <f t="shared" si="0"/>
        <v>76</v>
      </c>
      <c r="E3" s="132">
        <v>211</v>
      </c>
      <c r="F3" s="19">
        <f t="shared" si="1"/>
        <v>135</v>
      </c>
      <c r="G3" s="10" t="s">
        <v>1773</v>
      </c>
      <c r="H3" s="28" t="s">
        <v>78</v>
      </c>
      <c r="I3" s="10" t="s">
        <v>81</v>
      </c>
      <c r="J3" s="10"/>
      <c r="K3" s="10" t="s">
        <v>60</v>
      </c>
      <c r="L3" s="10" t="s">
        <v>47</v>
      </c>
      <c r="M3" s="11"/>
      <c r="N3" s="10"/>
      <c r="O3" s="10" t="s">
        <v>84</v>
      </c>
      <c r="P3" s="10"/>
      <c r="Q3" s="30" t="s">
        <v>106</v>
      </c>
      <c r="R3" s="32" t="s">
        <v>106</v>
      </c>
      <c r="S3" s="11"/>
      <c r="T3" s="12"/>
      <c r="U3" s="18" t="str">
        <f t="shared" ca="1" si="2"/>
        <v>CONCLUÍDO</v>
      </c>
      <c r="V3" s="119">
        <v>45623</v>
      </c>
      <c r="W3" s="12"/>
      <c r="X3" s="10" t="s">
        <v>1774</v>
      </c>
      <c r="Y3" s="10" t="s">
        <v>1773</v>
      </c>
      <c r="Z3" s="25">
        <v>45314</v>
      </c>
      <c r="AA3" s="10">
        <v>6</v>
      </c>
      <c r="AB3" s="10">
        <v>70</v>
      </c>
      <c r="AC3" s="10"/>
      <c r="AD3" s="10"/>
      <c r="AE3" s="10"/>
      <c r="AF3" s="20" t="s">
        <v>445</v>
      </c>
      <c r="AG3" s="23"/>
      <c r="AH3" s="50" t="s">
        <v>1775</v>
      </c>
      <c r="AI3" s="21"/>
      <c r="AJ3" s="30" t="str">
        <f t="shared" ca="1" si="3"/>
        <v/>
      </c>
    </row>
    <row r="4" spans="1:36" ht="15" customHeight="1">
      <c r="A4" s="22">
        <v>1950</v>
      </c>
      <c r="B4" s="4" t="s">
        <v>1183</v>
      </c>
      <c r="C4" s="7">
        <v>33912</v>
      </c>
      <c r="D4" s="30">
        <f t="shared" si="0"/>
        <v>23</v>
      </c>
      <c r="E4" s="132">
        <v>181</v>
      </c>
      <c r="F4" s="19">
        <f t="shared" si="1"/>
        <v>158</v>
      </c>
      <c r="G4" s="19" t="s">
        <v>1776</v>
      </c>
      <c r="H4" s="28" t="s">
        <v>78</v>
      </c>
      <c r="I4" s="10" t="s">
        <v>81</v>
      </c>
      <c r="J4" s="10"/>
      <c r="K4" s="10" t="s">
        <v>60</v>
      </c>
      <c r="L4" s="10" t="s">
        <v>47</v>
      </c>
      <c r="M4" s="11"/>
      <c r="N4" s="11"/>
      <c r="O4" s="10" t="s">
        <v>84</v>
      </c>
      <c r="P4" s="12"/>
      <c r="Q4" s="30" t="s">
        <v>106</v>
      </c>
      <c r="R4" s="32" t="s">
        <v>106</v>
      </c>
      <c r="S4" s="15"/>
      <c r="T4" s="12"/>
      <c r="U4" s="18" t="str">
        <f t="shared" ca="1" si="2"/>
        <v>CONCLUÍDO</v>
      </c>
      <c r="V4" s="119">
        <v>45623</v>
      </c>
      <c r="W4" s="12"/>
      <c r="X4" s="10" t="s">
        <v>1774</v>
      </c>
      <c r="Y4" s="19" t="s">
        <v>1776</v>
      </c>
      <c r="Z4" s="25">
        <v>45314</v>
      </c>
      <c r="AA4" s="7">
        <v>11</v>
      </c>
      <c r="AB4" s="7">
        <v>12</v>
      </c>
      <c r="AC4" s="10"/>
      <c r="AD4" s="10"/>
      <c r="AE4" s="10"/>
      <c r="AF4" s="20" t="s">
        <v>1094</v>
      </c>
      <c r="AG4" s="23"/>
      <c r="AH4" s="23" t="s">
        <v>1777</v>
      </c>
      <c r="AI4" s="23" t="s">
        <v>1778</v>
      </c>
      <c r="AJ4" s="30" t="str">
        <f t="shared" ca="1" si="3"/>
        <v/>
      </c>
    </row>
    <row r="5" spans="1:36" ht="15" customHeight="1">
      <c r="A5" s="22">
        <v>251</v>
      </c>
      <c r="B5" s="4" t="s">
        <v>110</v>
      </c>
      <c r="C5" s="7">
        <v>18713</v>
      </c>
      <c r="D5" s="30">
        <f t="shared" si="0"/>
        <v>23</v>
      </c>
      <c r="E5" s="132">
        <v>151</v>
      </c>
      <c r="F5" s="19">
        <f t="shared" si="1"/>
        <v>128</v>
      </c>
      <c r="G5" s="19" t="s">
        <v>1779</v>
      </c>
      <c r="H5" s="28" t="s">
        <v>78</v>
      </c>
      <c r="I5" s="10" t="s">
        <v>81</v>
      </c>
      <c r="J5" s="10"/>
      <c r="K5" s="10" t="s">
        <v>60</v>
      </c>
      <c r="L5" s="10" t="s">
        <v>47</v>
      </c>
      <c r="M5" s="11"/>
      <c r="N5" s="10"/>
      <c r="O5" s="10" t="s">
        <v>84</v>
      </c>
      <c r="P5" s="10"/>
      <c r="Q5" s="30" t="s">
        <v>106</v>
      </c>
      <c r="R5" s="32" t="s">
        <v>106</v>
      </c>
      <c r="S5" s="11"/>
      <c r="T5" s="12"/>
      <c r="U5" s="18" t="str">
        <f t="shared" ca="1" si="2"/>
        <v>CONCLUÍDO</v>
      </c>
      <c r="V5" s="119">
        <v>45623</v>
      </c>
      <c r="W5" s="12"/>
      <c r="X5" s="10" t="s">
        <v>1774</v>
      </c>
      <c r="Y5" s="19" t="s">
        <v>1779</v>
      </c>
      <c r="Z5" s="25">
        <v>45314</v>
      </c>
      <c r="AA5" s="7">
        <v>2</v>
      </c>
      <c r="AB5" s="7">
        <v>20</v>
      </c>
      <c r="AC5" s="10"/>
      <c r="AD5" s="10"/>
      <c r="AE5" s="10">
        <v>1</v>
      </c>
      <c r="AF5" s="20" t="s">
        <v>116</v>
      </c>
      <c r="AG5" s="23"/>
      <c r="AH5" s="23" t="s">
        <v>1780</v>
      </c>
      <c r="AI5" s="23" t="s">
        <v>1778</v>
      </c>
      <c r="AJ5" s="30" t="str">
        <f t="shared" ca="1" si="3"/>
        <v/>
      </c>
    </row>
    <row r="6" spans="1:36" ht="15" hidden="1" customHeight="1">
      <c r="A6" s="22">
        <v>157</v>
      </c>
      <c r="B6" s="4" t="s">
        <v>1284</v>
      </c>
      <c r="C6" s="7">
        <v>37411</v>
      </c>
      <c r="D6" s="30">
        <f t="shared" si="0"/>
        <v>43</v>
      </c>
      <c r="E6" s="132">
        <v>147</v>
      </c>
      <c r="F6" s="19">
        <f t="shared" si="1"/>
        <v>104</v>
      </c>
      <c r="G6" s="19">
        <v>150</v>
      </c>
      <c r="H6" s="28" t="s">
        <v>78</v>
      </c>
      <c r="I6" s="10" t="s">
        <v>81</v>
      </c>
      <c r="J6" s="10" t="s">
        <v>81</v>
      </c>
      <c r="K6" s="10" t="s">
        <v>60</v>
      </c>
      <c r="L6" s="10" t="s">
        <v>47</v>
      </c>
      <c r="M6" s="11" t="s">
        <v>354</v>
      </c>
      <c r="N6" s="10" t="s">
        <v>81</v>
      </c>
      <c r="O6" s="10" t="s">
        <v>84</v>
      </c>
      <c r="P6" s="12"/>
      <c r="Q6" s="30" t="s">
        <v>106</v>
      </c>
      <c r="R6" s="32" t="s">
        <v>106</v>
      </c>
      <c r="S6" s="15">
        <v>44946</v>
      </c>
      <c r="T6" s="12">
        <f t="shared" ref="T6:T7" si="4">S6+180</f>
        <v>45126</v>
      </c>
      <c r="U6" s="18" t="str">
        <f t="shared" ca="1" si="2"/>
        <v>CONCLUÍDO</v>
      </c>
      <c r="V6" s="119">
        <v>45623</v>
      </c>
      <c r="W6" s="12">
        <v>45545</v>
      </c>
      <c r="X6" s="19" t="s">
        <v>355</v>
      </c>
      <c r="Y6" s="19">
        <v>150</v>
      </c>
      <c r="Z6" s="25">
        <v>45314</v>
      </c>
      <c r="AA6" s="7">
        <v>20</v>
      </c>
      <c r="AB6" s="7">
        <v>16</v>
      </c>
      <c r="AC6" s="10">
        <v>2</v>
      </c>
      <c r="AD6" s="10">
        <v>1</v>
      </c>
      <c r="AE6" s="10">
        <v>4</v>
      </c>
      <c r="AF6" s="20" t="s">
        <v>1285</v>
      </c>
      <c r="AG6" s="23"/>
      <c r="AH6" s="50" t="s">
        <v>1286</v>
      </c>
      <c r="AI6" s="23" t="s">
        <v>1778</v>
      </c>
      <c r="AJ6" s="30" t="str">
        <f t="shared" ca="1" si="3"/>
        <v/>
      </c>
    </row>
    <row r="7" spans="1:36" ht="15" hidden="1" customHeight="1">
      <c r="A7" s="22">
        <v>115</v>
      </c>
      <c r="B7" s="4" t="s">
        <v>665</v>
      </c>
      <c r="C7" s="7">
        <v>33426</v>
      </c>
      <c r="D7" s="30">
        <f t="shared" si="0"/>
        <v>58</v>
      </c>
      <c r="E7" s="132">
        <v>97</v>
      </c>
      <c r="F7" s="19">
        <f t="shared" si="1"/>
        <v>39</v>
      </c>
      <c r="G7" s="10"/>
      <c r="H7" s="28" t="s">
        <v>78</v>
      </c>
      <c r="I7" s="10" t="s">
        <v>81</v>
      </c>
      <c r="J7" s="10" t="s">
        <v>81</v>
      </c>
      <c r="K7" s="10" t="s">
        <v>68</v>
      </c>
      <c r="L7" s="10" t="s">
        <v>47</v>
      </c>
      <c r="M7" s="11" t="s">
        <v>325</v>
      </c>
      <c r="N7" s="10" t="s">
        <v>83</v>
      </c>
      <c r="O7" s="10" t="s">
        <v>1781</v>
      </c>
      <c r="P7" s="12">
        <v>45280</v>
      </c>
      <c r="Q7" s="13" t="str">
        <f ca="1">IF(O7="CONCLUÍDO","CONCLUÍDO",IF(P7="","SEM PACTUAÇÃO",IF(P7&lt;TODAY(),"VENCIDA","EXECUÇÃO")))</f>
        <v>VENCIDA</v>
      </c>
      <c r="R7" s="38" t="s">
        <v>51</v>
      </c>
      <c r="S7" s="15">
        <v>45020</v>
      </c>
      <c r="T7" s="12">
        <f t="shared" si="4"/>
        <v>45200</v>
      </c>
      <c r="U7" s="18">
        <f t="shared" ca="1" si="2"/>
        <v>-222</v>
      </c>
      <c r="V7" s="119">
        <v>45623</v>
      </c>
      <c r="W7" s="133"/>
      <c r="X7" s="10"/>
      <c r="Y7" s="10"/>
      <c r="Z7" s="25">
        <v>45314</v>
      </c>
      <c r="AA7" s="7">
        <v>2</v>
      </c>
      <c r="AB7" s="7">
        <v>53</v>
      </c>
      <c r="AC7" s="10">
        <v>1</v>
      </c>
      <c r="AD7" s="10">
        <v>1</v>
      </c>
      <c r="AE7" s="10">
        <v>1</v>
      </c>
      <c r="AF7" s="20" t="s">
        <v>1782</v>
      </c>
      <c r="AG7" s="23"/>
      <c r="AH7" s="23" t="s">
        <v>1783</v>
      </c>
      <c r="AI7" s="23" t="s">
        <v>1778</v>
      </c>
      <c r="AJ7" s="18">
        <f t="shared" ca="1" si="3"/>
        <v>-222</v>
      </c>
    </row>
    <row r="8" spans="1:36" ht="15" customHeight="1">
      <c r="A8" s="22">
        <v>193</v>
      </c>
      <c r="B8" s="4" t="s">
        <v>1754</v>
      </c>
      <c r="C8" s="7">
        <v>42294</v>
      </c>
      <c r="D8" s="30">
        <f t="shared" si="0"/>
        <v>17</v>
      </c>
      <c r="E8" s="132">
        <v>85</v>
      </c>
      <c r="F8" s="19">
        <f t="shared" si="1"/>
        <v>68</v>
      </c>
      <c r="G8" s="134" t="s">
        <v>1784</v>
      </c>
      <c r="H8" s="28" t="s">
        <v>78</v>
      </c>
      <c r="I8" s="10" t="s">
        <v>81</v>
      </c>
      <c r="J8" s="10"/>
      <c r="K8" s="10" t="s">
        <v>60</v>
      </c>
      <c r="L8" s="10" t="s">
        <v>47</v>
      </c>
      <c r="M8" s="10"/>
      <c r="N8" s="10"/>
      <c r="O8" s="10" t="s">
        <v>84</v>
      </c>
      <c r="P8" s="10"/>
      <c r="Q8" s="30" t="s">
        <v>106</v>
      </c>
      <c r="R8" s="32" t="s">
        <v>106</v>
      </c>
      <c r="S8" s="11"/>
      <c r="T8" s="12"/>
      <c r="U8" s="18" t="str">
        <f t="shared" ca="1" si="2"/>
        <v>CONCLUÍDO</v>
      </c>
      <c r="V8" s="119">
        <v>45623</v>
      </c>
      <c r="W8" s="12"/>
      <c r="X8" s="10" t="s">
        <v>1774</v>
      </c>
      <c r="Y8" s="134" t="s">
        <v>1784</v>
      </c>
      <c r="Z8" s="25">
        <v>45314</v>
      </c>
      <c r="AA8" s="7">
        <v>3</v>
      </c>
      <c r="AB8" s="7">
        <v>14</v>
      </c>
      <c r="AC8" s="10"/>
      <c r="AD8" s="10"/>
      <c r="AE8" s="10"/>
      <c r="AF8" s="20" t="s">
        <v>1756</v>
      </c>
      <c r="AG8" s="23"/>
      <c r="AH8" s="23" t="s">
        <v>1785</v>
      </c>
      <c r="AI8" s="23" t="s">
        <v>1778</v>
      </c>
      <c r="AJ8" s="30" t="str">
        <f t="shared" ca="1" si="3"/>
        <v/>
      </c>
    </row>
    <row r="9" spans="1:36" ht="15" customHeight="1">
      <c r="A9" s="22">
        <v>135</v>
      </c>
      <c r="B9" s="4" t="s">
        <v>926</v>
      </c>
      <c r="C9" s="7">
        <v>44312</v>
      </c>
      <c r="D9" s="30">
        <f t="shared" si="0"/>
        <v>50</v>
      </c>
      <c r="E9" s="132">
        <v>79</v>
      </c>
      <c r="F9" s="19">
        <f t="shared" si="1"/>
        <v>29</v>
      </c>
      <c r="G9" s="134" t="s">
        <v>1786</v>
      </c>
      <c r="H9" s="28" t="s">
        <v>78</v>
      </c>
      <c r="I9" s="10" t="s">
        <v>81</v>
      </c>
      <c r="J9" s="10"/>
      <c r="K9" s="10" t="s">
        <v>60</v>
      </c>
      <c r="L9" s="10" t="s">
        <v>47</v>
      </c>
      <c r="M9" s="10"/>
      <c r="N9" s="10"/>
      <c r="O9" s="10" t="s">
        <v>84</v>
      </c>
      <c r="P9" s="10"/>
      <c r="Q9" s="30" t="s">
        <v>106</v>
      </c>
      <c r="R9" s="32" t="s">
        <v>106</v>
      </c>
      <c r="S9" s="11"/>
      <c r="T9" s="10"/>
      <c r="U9" s="18" t="str">
        <f t="shared" ca="1" si="2"/>
        <v>CONCLUÍDO</v>
      </c>
      <c r="V9" s="119">
        <v>45623</v>
      </c>
      <c r="W9" s="12"/>
      <c r="X9" s="10" t="s">
        <v>1774</v>
      </c>
      <c r="Y9" s="134" t="s">
        <v>1786</v>
      </c>
      <c r="Z9" s="25">
        <v>45314</v>
      </c>
      <c r="AA9" s="7">
        <v>10</v>
      </c>
      <c r="AB9" s="7">
        <v>34</v>
      </c>
      <c r="AC9" s="10">
        <v>2</v>
      </c>
      <c r="AD9" s="10">
        <v>1</v>
      </c>
      <c r="AE9" s="10">
        <v>3</v>
      </c>
      <c r="AF9" s="20" t="s">
        <v>928</v>
      </c>
      <c r="AG9" s="23"/>
      <c r="AH9" s="50" t="s">
        <v>1787</v>
      </c>
      <c r="AI9" s="21"/>
      <c r="AJ9" s="30" t="str">
        <f t="shared" ca="1" si="3"/>
        <v/>
      </c>
    </row>
    <row r="10" spans="1:36" ht="15" hidden="1" customHeight="1">
      <c r="A10" s="22">
        <v>134</v>
      </c>
      <c r="B10" s="4" t="s">
        <v>923</v>
      </c>
      <c r="C10" s="7">
        <v>16913</v>
      </c>
      <c r="D10" s="30">
        <f t="shared" si="0"/>
        <v>29</v>
      </c>
      <c r="E10" s="132">
        <v>77</v>
      </c>
      <c r="F10" s="19">
        <f t="shared" si="1"/>
        <v>48</v>
      </c>
      <c r="G10" s="19">
        <v>50</v>
      </c>
      <c r="H10" s="28" t="s">
        <v>78</v>
      </c>
      <c r="I10" s="10" t="s">
        <v>81</v>
      </c>
      <c r="J10" s="10" t="s">
        <v>81</v>
      </c>
      <c r="K10" s="10" t="s">
        <v>68</v>
      </c>
      <c r="L10" s="10" t="s">
        <v>47</v>
      </c>
      <c r="M10" s="10" t="s">
        <v>777</v>
      </c>
      <c r="N10" s="10" t="s">
        <v>83</v>
      </c>
      <c r="O10" s="10" t="s">
        <v>84</v>
      </c>
      <c r="P10" s="12"/>
      <c r="Q10" s="30" t="s">
        <v>106</v>
      </c>
      <c r="R10" s="32" t="s">
        <v>106</v>
      </c>
      <c r="S10" s="11"/>
      <c r="T10" s="12"/>
      <c r="U10" s="18" t="str">
        <f t="shared" ca="1" si="2"/>
        <v>CONCLUÍDO</v>
      </c>
      <c r="V10" s="119">
        <v>45623</v>
      </c>
      <c r="W10" s="12">
        <v>45554</v>
      </c>
      <c r="X10" s="19" t="s">
        <v>778</v>
      </c>
      <c r="Y10" s="19">
        <v>50</v>
      </c>
      <c r="Z10" s="25">
        <v>45314</v>
      </c>
      <c r="AA10" s="7">
        <v>11</v>
      </c>
      <c r="AB10" s="7">
        <v>18</v>
      </c>
      <c r="AC10" s="10"/>
      <c r="AD10" s="10"/>
      <c r="AE10" s="10"/>
      <c r="AF10" s="20" t="s">
        <v>924</v>
      </c>
      <c r="AG10" s="23"/>
      <c r="AH10" s="23" t="s">
        <v>925</v>
      </c>
      <c r="AI10" s="23"/>
      <c r="AJ10" s="30" t="str">
        <f t="shared" ca="1" si="3"/>
        <v/>
      </c>
    </row>
    <row r="11" spans="1:36" ht="15" customHeight="1">
      <c r="A11" s="22">
        <v>154</v>
      </c>
      <c r="B11" s="4" t="s">
        <v>1274</v>
      </c>
      <c r="C11" s="7">
        <v>38606</v>
      </c>
      <c r="D11" s="30">
        <f t="shared" si="0"/>
        <v>21</v>
      </c>
      <c r="E11" s="132">
        <v>70</v>
      </c>
      <c r="F11" s="19">
        <f t="shared" si="1"/>
        <v>49</v>
      </c>
      <c r="G11" s="134" t="s">
        <v>1788</v>
      </c>
      <c r="H11" s="28" t="s">
        <v>78</v>
      </c>
      <c r="I11" s="10" t="s">
        <v>81</v>
      </c>
      <c r="J11" s="10"/>
      <c r="K11" s="10" t="s">
        <v>60</v>
      </c>
      <c r="L11" s="10" t="s">
        <v>47</v>
      </c>
      <c r="M11" s="11"/>
      <c r="N11" s="10"/>
      <c r="O11" s="10" t="s">
        <v>84</v>
      </c>
      <c r="P11" s="11"/>
      <c r="Q11" s="30" t="s">
        <v>106</v>
      </c>
      <c r="R11" s="32" t="s">
        <v>106</v>
      </c>
      <c r="S11" s="11"/>
      <c r="T11" s="10"/>
      <c r="U11" s="18" t="str">
        <f t="shared" ca="1" si="2"/>
        <v>CONCLUÍDO</v>
      </c>
      <c r="V11" s="119">
        <v>45623</v>
      </c>
      <c r="W11" s="12"/>
      <c r="X11" s="10" t="s">
        <v>1774</v>
      </c>
      <c r="Y11" s="134" t="s">
        <v>1788</v>
      </c>
      <c r="Z11" s="25">
        <v>45314</v>
      </c>
      <c r="AA11" s="10">
        <v>9</v>
      </c>
      <c r="AB11" s="10">
        <v>12</v>
      </c>
      <c r="AC11" s="10"/>
      <c r="AD11" s="10"/>
      <c r="AE11" s="10"/>
      <c r="AF11" s="20" t="s">
        <v>1276</v>
      </c>
      <c r="AG11" s="23"/>
      <c r="AH11" s="50" t="s">
        <v>1789</v>
      </c>
      <c r="AI11" s="23" t="s">
        <v>1778</v>
      </c>
      <c r="AJ11" s="30" t="str">
        <f t="shared" ca="1" si="3"/>
        <v/>
      </c>
    </row>
    <row r="12" spans="1:36" ht="15" hidden="1" customHeight="1">
      <c r="A12" s="22">
        <v>6</v>
      </c>
      <c r="B12" s="4" t="s">
        <v>351</v>
      </c>
      <c r="C12" s="7">
        <v>27063</v>
      </c>
      <c r="D12" s="30">
        <f t="shared" si="0"/>
        <v>40</v>
      </c>
      <c r="E12" s="132">
        <v>66</v>
      </c>
      <c r="F12" s="19">
        <f t="shared" si="1"/>
        <v>26</v>
      </c>
      <c r="G12" s="10">
        <v>150</v>
      </c>
      <c r="H12" s="28" t="s">
        <v>78</v>
      </c>
      <c r="I12" s="10" t="s">
        <v>81</v>
      </c>
      <c r="J12" s="10" t="s">
        <v>81</v>
      </c>
      <c r="K12" s="10" t="s">
        <v>60</v>
      </c>
      <c r="L12" s="10" t="s">
        <v>47</v>
      </c>
      <c r="M12" s="11" t="s">
        <v>354</v>
      </c>
      <c r="N12" s="40" t="s">
        <v>81</v>
      </c>
      <c r="O12" s="10" t="s">
        <v>84</v>
      </c>
      <c r="P12" s="15"/>
      <c r="Q12" s="30" t="s">
        <v>106</v>
      </c>
      <c r="R12" s="32" t="s">
        <v>106</v>
      </c>
      <c r="S12" s="15">
        <v>44946</v>
      </c>
      <c r="T12" s="12">
        <f>S12+180</f>
        <v>45126</v>
      </c>
      <c r="U12" s="18" t="str">
        <f t="shared" ca="1" si="2"/>
        <v>CONCLUÍDO</v>
      </c>
      <c r="V12" s="119">
        <v>45623</v>
      </c>
      <c r="W12" s="12">
        <v>45545</v>
      </c>
      <c r="X12" s="10" t="s">
        <v>355</v>
      </c>
      <c r="Y12" s="10">
        <v>150</v>
      </c>
      <c r="Z12" s="25">
        <v>45314</v>
      </c>
      <c r="AA12" s="10">
        <v>11</v>
      </c>
      <c r="AB12" s="10">
        <v>14</v>
      </c>
      <c r="AC12" s="10">
        <v>5</v>
      </c>
      <c r="AD12" s="10">
        <v>5</v>
      </c>
      <c r="AE12" s="10">
        <v>5</v>
      </c>
      <c r="AF12" s="20" t="s">
        <v>356</v>
      </c>
      <c r="AG12" s="23"/>
      <c r="AH12" s="50" t="s">
        <v>357</v>
      </c>
      <c r="AI12" s="23" t="s">
        <v>1778</v>
      </c>
      <c r="AJ12" s="30" t="str">
        <f t="shared" ca="1" si="3"/>
        <v/>
      </c>
    </row>
    <row r="13" spans="1:36" ht="15" hidden="1" customHeight="1">
      <c r="A13" s="22">
        <v>7</v>
      </c>
      <c r="B13" s="4" t="s">
        <v>393</v>
      </c>
      <c r="C13" s="7">
        <v>29544</v>
      </c>
      <c r="D13" s="30">
        <f t="shared" si="0"/>
        <v>63</v>
      </c>
      <c r="E13" s="132">
        <v>60</v>
      </c>
      <c r="F13" s="135">
        <f t="shared" si="1"/>
        <v>-3</v>
      </c>
      <c r="G13" s="19"/>
      <c r="H13" s="28" t="s">
        <v>78</v>
      </c>
      <c r="I13" s="10" t="s">
        <v>81</v>
      </c>
      <c r="J13" s="10"/>
      <c r="K13" s="10"/>
      <c r="L13" s="10" t="s">
        <v>47</v>
      </c>
      <c r="M13" s="11"/>
      <c r="N13" s="10"/>
      <c r="O13" s="136"/>
      <c r="P13" s="11"/>
      <c r="Q13" s="13" t="str">
        <f ca="1">IF(O13="CONCLUÍDO","CONCLUÍDO",IF(P13="","SEM PACTUAÇÃO",IF(P13&lt;TODAY(),"VENCIDA","EXECUÇÃO")))</f>
        <v>SEM PACTUAÇÃO</v>
      </c>
      <c r="R13" s="14" t="s">
        <v>145</v>
      </c>
      <c r="S13" s="11"/>
      <c r="T13" s="12"/>
      <c r="U13" s="18" t="str">
        <f t="shared" ca="1" si="2"/>
        <v>SEM PACTUAÇÃO</v>
      </c>
      <c r="V13" s="119">
        <v>45623</v>
      </c>
      <c r="W13" s="12"/>
      <c r="X13" s="19"/>
      <c r="Y13" s="19"/>
      <c r="Z13" s="25">
        <v>45314</v>
      </c>
      <c r="AA13" s="7">
        <v>10</v>
      </c>
      <c r="AB13" s="7">
        <v>50</v>
      </c>
      <c r="AC13" s="10">
        <v>1</v>
      </c>
      <c r="AD13" s="10">
        <v>1</v>
      </c>
      <c r="AE13" s="10">
        <v>1</v>
      </c>
      <c r="AF13" s="20" t="s">
        <v>397</v>
      </c>
      <c r="AG13" s="23"/>
      <c r="AH13" s="50" t="s">
        <v>398</v>
      </c>
      <c r="AI13" s="23" t="s">
        <v>1778</v>
      </c>
      <c r="AJ13" s="30" t="str">
        <f t="shared" ca="1" si="3"/>
        <v/>
      </c>
    </row>
    <row r="14" spans="1:36" ht="15" customHeight="1">
      <c r="A14" s="22">
        <v>161</v>
      </c>
      <c r="B14" s="4" t="s">
        <v>1345</v>
      </c>
      <c r="C14" s="7">
        <v>40269</v>
      </c>
      <c r="D14" s="30">
        <f t="shared" si="0"/>
        <v>7</v>
      </c>
      <c r="E14" s="132">
        <v>60</v>
      </c>
      <c r="F14" s="19">
        <f t="shared" si="1"/>
        <v>53</v>
      </c>
      <c r="G14" s="134" t="s">
        <v>1790</v>
      </c>
      <c r="H14" s="28" t="s">
        <v>78</v>
      </c>
      <c r="I14" s="10" t="s">
        <v>81</v>
      </c>
      <c r="J14" s="10"/>
      <c r="K14" s="10" t="s">
        <v>60</v>
      </c>
      <c r="L14" s="10" t="s">
        <v>47</v>
      </c>
      <c r="M14" s="11"/>
      <c r="N14" s="10"/>
      <c r="O14" s="10" t="s">
        <v>84</v>
      </c>
      <c r="P14" s="11"/>
      <c r="Q14" s="30" t="s">
        <v>106</v>
      </c>
      <c r="R14" s="32" t="s">
        <v>106</v>
      </c>
      <c r="S14" s="11"/>
      <c r="T14" s="12"/>
      <c r="U14" s="18" t="str">
        <f t="shared" ca="1" si="2"/>
        <v>CONCLUÍDO</v>
      </c>
      <c r="V14" s="119">
        <v>45623</v>
      </c>
      <c r="W14" s="12"/>
      <c r="X14" s="10" t="s">
        <v>1774</v>
      </c>
      <c r="Y14" s="134" t="s">
        <v>1790</v>
      </c>
      <c r="Z14" s="25">
        <v>45314</v>
      </c>
      <c r="AA14" s="7">
        <v>3</v>
      </c>
      <c r="AB14" s="7">
        <v>4</v>
      </c>
      <c r="AC14" s="10"/>
      <c r="AD14" s="10"/>
      <c r="AE14" s="10"/>
      <c r="AF14" s="20" t="s">
        <v>1347</v>
      </c>
      <c r="AG14" s="23"/>
      <c r="AH14" s="23" t="s">
        <v>1791</v>
      </c>
      <c r="AI14" s="23" t="s">
        <v>1778</v>
      </c>
      <c r="AJ14" s="30" t="str">
        <f t="shared" ca="1" si="3"/>
        <v/>
      </c>
    </row>
    <row r="15" spans="1:36" ht="15" hidden="1" customHeight="1">
      <c r="A15" s="22">
        <v>41</v>
      </c>
      <c r="B15" s="4" t="s">
        <v>1620</v>
      </c>
      <c r="C15" s="7">
        <v>33262</v>
      </c>
      <c r="D15" s="30">
        <f t="shared" si="0"/>
        <v>109</v>
      </c>
      <c r="E15" s="132">
        <v>52</v>
      </c>
      <c r="F15" s="19">
        <f t="shared" si="1"/>
        <v>-57</v>
      </c>
      <c r="G15" s="19">
        <v>100</v>
      </c>
      <c r="H15" s="28" t="s">
        <v>78</v>
      </c>
      <c r="I15" s="10" t="s">
        <v>81</v>
      </c>
      <c r="J15" s="10" t="s">
        <v>81</v>
      </c>
      <c r="K15" s="10" t="s">
        <v>68</v>
      </c>
      <c r="L15" s="10" t="s">
        <v>47</v>
      </c>
      <c r="M15" s="10" t="s">
        <v>471</v>
      </c>
      <c r="N15" s="10" t="s">
        <v>81</v>
      </c>
      <c r="O15" s="10" t="s">
        <v>84</v>
      </c>
      <c r="P15" s="12"/>
      <c r="Q15" s="30" t="s">
        <v>106</v>
      </c>
      <c r="R15" s="32" t="s">
        <v>106</v>
      </c>
      <c r="S15" s="15">
        <v>44949</v>
      </c>
      <c r="T15" s="12">
        <v>45169</v>
      </c>
      <c r="U15" s="18" t="str">
        <f t="shared" ca="1" si="2"/>
        <v>CONCLUÍDO</v>
      </c>
      <c r="V15" s="119">
        <v>45623</v>
      </c>
      <c r="W15" s="12">
        <v>45530</v>
      </c>
      <c r="X15" s="19" t="s">
        <v>472</v>
      </c>
      <c r="Y15" s="19">
        <v>100</v>
      </c>
      <c r="Z15" s="25">
        <v>45314</v>
      </c>
      <c r="AA15" s="10">
        <v>12</v>
      </c>
      <c r="AB15" s="10">
        <v>96</v>
      </c>
      <c r="AC15" s="10"/>
      <c r="AD15" s="10"/>
      <c r="AE15" s="10">
        <v>1</v>
      </c>
      <c r="AF15" s="20" t="s">
        <v>1621</v>
      </c>
      <c r="AG15" s="23"/>
      <c r="AH15" s="50" t="s">
        <v>1622</v>
      </c>
      <c r="AI15" s="10"/>
      <c r="AJ15" s="30" t="str">
        <f t="shared" ca="1" si="3"/>
        <v/>
      </c>
    </row>
    <row r="16" spans="1:36" ht="15" hidden="1" customHeight="1">
      <c r="A16" s="22">
        <v>133</v>
      </c>
      <c r="B16" s="4" t="s">
        <v>902</v>
      </c>
      <c r="C16" s="7">
        <v>35644</v>
      </c>
      <c r="D16" s="30">
        <f t="shared" si="0"/>
        <v>122</v>
      </c>
      <c r="E16" s="132">
        <v>44</v>
      </c>
      <c r="F16" s="19">
        <f t="shared" si="1"/>
        <v>-78</v>
      </c>
      <c r="G16" s="19">
        <v>200</v>
      </c>
      <c r="H16" s="28" t="s">
        <v>78</v>
      </c>
      <c r="I16" s="10" t="s">
        <v>81</v>
      </c>
      <c r="J16" s="10"/>
      <c r="K16" s="10" t="s">
        <v>60</v>
      </c>
      <c r="L16" s="10" t="s">
        <v>47</v>
      </c>
      <c r="M16" s="11"/>
      <c r="N16" s="10"/>
      <c r="O16" s="85" t="s">
        <v>84</v>
      </c>
      <c r="P16" s="11"/>
      <c r="Q16" s="30" t="s">
        <v>106</v>
      </c>
      <c r="R16" s="32" t="s">
        <v>106</v>
      </c>
      <c r="S16" s="11"/>
      <c r="T16" s="10"/>
      <c r="U16" s="18" t="str">
        <f t="shared" ca="1" si="2"/>
        <v>CONCLUÍDO</v>
      </c>
      <c r="V16" s="119">
        <v>45623</v>
      </c>
      <c r="W16" s="12">
        <v>45392</v>
      </c>
      <c r="X16" s="19" t="s">
        <v>905</v>
      </c>
      <c r="Y16" s="19">
        <v>200</v>
      </c>
      <c r="Z16" s="25">
        <v>45314</v>
      </c>
      <c r="AA16" s="10">
        <v>23</v>
      </c>
      <c r="AB16" s="10">
        <v>86</v>
      </c>
      <c r="AC16" s="10">
        <v>3</v>
      </c>
      <c r="AD16" s="10">
        <v>2</v>
      </c>
      <c r="AE16" s="10">
        <v>8</v>
      </c>
      <c r="AF16" s="20" t="s">
        <v>906</v>
      </c>
      <c r="AG16" s="23"/>
      <c r="AH16" s="50" t="s">
        <v>907</v>
      </c>
      <c r="AI16" s="21"/>
      <c r="AJ16" s="30" t="str">
        <f t="shared" ca="1" si="3"/>
        <v/>
      </c>
    </row>
    <row r="17" spans="1:36" ht="15" hidden="1" customHeight="1">
      <c r="A17" s="22">
        <v>20</v>
      </c>
      <c r="B17" s="4" t="s">
        <v>964</v>
      </c>
      <c r="C17" s="7">
        <v>28909</v>
      </c>
      <c r="D17" s="30">
        <f t="shared" si="0"/>
        <v>55</v>
      </c>
      <c r="E17" s="132">
        <v>38</v>
      </c>
      <c r="F17" s="19">
        <f t="shared" si="1"/>
        <v>-17</v>
      </c>
      <c r="G17" s="10">
        <v>300</v>
      </c>
      <c r="H17" s="28" t="s">
        <v>78</v>
      </c>
      <c r="I17" s="10" t="s">
        <v>81</v>
      </c>
      <c r="J17" s="10" t="s">
        <v>81</v>
      </c>
      <c r="K17" s="10" t="s">
        <v>68</v>
      </c>
      <c r="L17" s="10" t="s">
        <v>47</v>
      </c>
      <c r="M17" s="11" t="s">
        <v>777</v>
      </c>
      <c r="N17" s="10" t="s">
        <v>83</v>
      </c>
      <c r="O17" s="40" t="s">
        <v>84</v>
      </c>
      <c r="P17" s="12"/>
      <c r="Q17" s="30" t="s">
        <v>106</v>
      </c>
      <c r="R17" s="32" t="s">
        <v>106</v>
      </c>
      <c r="S17" s="11"/>
      <c r="T17" s="12"/>
      <c r="U17" s="18" t="str">
        <f t="shared" ca="1" si="2"/>
        <v>CONCLUÍDO</v>
      </c>
      <c r="V17" s="119">
        <v>45623</v>
      </c>
      <c r="W17" s="12">
        <v>45554</v>
      </c>
      <c r="X17" s="10" t="s">
        <v>778</v>
      </c>
      <c r="Y17" s="10">
        <v>300</v>
      </c>
      <c r="Z17" s="25">
        <v>45314</v>
      </c>
      <c r="AA17" s="10">
        <v>11</v>
      </c>
      <c r="AB17" s="10">
        <v>44</v>
      </c>
      <c r="AC17" s="10"/>
      <c r="AD17" s="10"/>
      <c r="AE17" s="10"/>
      <c r="AF17" s="20" t="s">
        <v>966</v>
      </c>
      <c r="AG17" s="23"/>
      <c r="AH17" s="23" t="s">
        <v>967</v>
      </c>
      <c r="AI17" s="23"/>
      <c r="AJ17" s="30" t="str">
        <f t="shared" ca="1" si="3"/>
        <v/>
      </c>
    </row>
    <row r="18" spans="1:36" ht="15" hidden="1" customHeight="1">
      <c r="A18" s="22">
        <v>577</v>
      </c>
      <c r="B18" s="4" t="s">
        <v>1409</v>
      </c>
      <c r="C18" s="7">
        <v>42954</v>
      </c>
      <c r="D18" s="30">
        <f t="shared" si="0"/>
        <v>29</v>
      </c>
      <c r="E18" s="132">
        <v>36</v>
      </c>
      <c r="F18" s="19">
        <f t="shared" si="1"/>
        <v>7</v>
      </c>
      <c r="G18" s="10"/>
      <c r="H18" s="28" t="s">
        <v>78</v>
      </c>
      <c r="I18" s="10" t="s">
        <v>81</v>
      </c>
      <c r="J18" s="10"/>
      <c r="K18" s="10"/>
      <c r="L18" s="10" t="s">
        <v>47</v>
      </c>
      <c r="M18" s="10"/>
      <c r="N18" s="10"/>
      <c r="O18" s="10"/>
      <c r="P18" s="10"/>
      <c r="Q18" s="13" t="str">
        <f t="shared" ref="Q18:Q19" ca="1" si="5">IF(O18="CONCLUÍDO","CONCLUÍDO",IF(P18="","SEM PACTUAÇÃO",IF(P18&lt;TODAY(),"VENCIDA","EXECUÇÃO")))</f>
        <v>SEM PACTUAÇÃO</v>
      </c>
      <c r="R18" s="14" t="s">
        <v>145</v>
      </c>
      <c r="S18" s="11"/>
      <c r="T18" s="12"/>
      <c r="U18" s="18" t="str">
        <f t="shared" ca="1" si="2"/>
        <v>SEM PACTUAÇÃO</v>
      </c>
      <c r="V18" s="119">
        <v>45623</v>
      </c>
      <c r="W18" s="12"/>
      <c r="X18" s="10"/>
      <c r="Y18" s="10"/>
      <c r="Z18" s="25">
        <v>45314</v>
      </c>
      <c r="AA18" s="7">
        <v>11</v>
      </c>
      <c r="AB18" s="7">
        <v>12</v>
      </c>
      <c r="AC18" s="10">
        <v>2</v>
      </c>
      <c r="AD18" s="10">
        <v>2</v>
      </c>
      <c r="AE18" s="10">
        <v>2</v>
      </c>
      <c r="AF18" s="20" t="s">
        <v>1410</v>
      </c>
      <c r="AG18" s="23"/>
      <c r="AH18" s="50" t="s">
        <v>1411</v>
      </c>
      <c r="AI18" s="23" t="s">
        <v>1778</v>
      </c>
      <c r="AJ18" s="30" t="str">
        <f t="shared" ca="1" si="3"/>
        <v/>
      </c>
    </row>
    <row r="19" spans="1:36" ht="15" hidden="1" customHeight="1">
      <c r="A19" s="22">
        <v>101</v>
      </c>
      <c r="B19" s="4" t="s">
        <v>323</v>
      </c>
      <c r="C19" s="7">
        <v>7229</v>
      </c>
      <c r="D19" s="30">
        <f t="shared" si="0"/>
        <v>14</v>
      </c>
      <c r="E19" s="132">
        <v>35</v>
      </c>
      <c r="F19" s="19">
        <f t="shared" si="1"/>
        <v>21</v>
      </c>
      <c r="G19" s="19"/>
      <c r="H19" s="28" t="s">
        <v>78</v>
      </c>
      <c r="I19" s="10" t="s">
        <v>81</v>
      </c>
      <c r="J19" s="10" t="s">
        <v>81</v>
      </c>
      <c r="K19" s="10" t="s">
        <v>68</v>
      </c>
      <c r="L19" s="10" t="s">
        <v>47</v>
      </c>
      <c r="M19" s="10" t="s">
        <v>325</v>
      </c>
      <c r="N19" s="10" t="s">
        <v>83</v>
      </c>
      <c r="O19" s="10" t="s">
        <v>1781</v>
      </c>
      <c r="P19" s="12">
        <v>45280</v>
      </c>
      <c r="Q19" s="13" t="str">
        <f t="shared" ca="1" si="5"/>
        <v>VENCIDA</v>
      </c>
      <c r="R19" s="38" t="s">
        <v>51</v>
      </c>
      <c r="S19" s="15">
        <v>45020</v>
      </c>
      <c r="T19" s="12">
        <f>S19+180</f>
        <v>45200</v>
      </c>
      <c r="U19" s="18">
        <f t="shared" ca="1" si="2"/>
        <v>-222</v>
      </c>
      <c r="V19" s="119">
        <v>45623</v>
      </c>
      <c r="W19" s="12"/>
      <c r="X19" s="19"/>
      <c r="Y19" s="19"/>
      <c r="Z19" s="25">
        <v>45314</v>
      </c>
      <c r="AA19" s="7">
        <v>1</v>
      </c>
      <c r="AB19" s="7">
        <v>10</v>
      </c>
      <c r="AC19" s="10">
        <v>1</v>
      </c>
      <c r="AD19" s="10">
        <v>1</v>
      </c>
      <c r="AE19" s="10">
        <v>1</v>
      </c>
      <c r="AF19" s="20" t="s">
        <v>1792</v>
      </c>
      <c r="AG19" s="23"/>
      <c r="AH19" s="23" t="s">
        <v>1793</v>
      </c>
      <c r="AI19" s="23" t="s">
        <v>1778</v>
      </c>
      <c r="AJ19" s="18">
        <f t="shared" ca="1" si="3"/>
        <v>-222</v>
      </c>
    </row>
    <row r="20" spans="1:36" ht="15" customHeight="1">
      <c r="A20" s="22">
        <v>33</v>
      </c>
      <c r="B20" s="4" t="s">
        <v>1794</v>
      </c>
      <c r="C20" s="7">
        <v>33261</v>
      </c>
      <c r="D20" s="30">
        <f t="shared" si="0"/>
        <v>13</v>
      </c>
      <c r="E20" s="132">
        <v>35</v>
      </c>
      <c r="F20" s="19">
        <f t="shared" si="1"/>
        <v>22</v>
      </c>
      <c r="G20" s="134" t="s">
        <v>1795</v>
      </c>
      <c r="H20" s="28" t="s">
        <v>78</v>
      </c>
      <c r="I20" s="10" t="s">
        <v>81</v>
      </c>
      <c r="J20" s="10"/>
      <c r="K20" s="10" t="s">
        <v>60</v>
      </c>
      <c r="L20" s="10" t="s">
        <v>47</v>
      </c>
      <c r="M20" s="10"/>
      <c r="N20" s="10"/>
      <c r="O20" s="10" t="s">
        <v>84</v>
      </c>
      <c r="P20" s="10"/>
      <c r="Q20" s="30" t="s">
        <v>106</v>
      </c>
      <c r="R20" s="32" t="s">
        <v>106</v>
      </c>
      <c r="S20" s="11"/>
      <c r="T20" s="10"/>
      <c r="U20" s="18" t="str">
        <f t="shared" ca="1" si="2"/>
        <v>CONCLUÍDO</v>
      </c>
      <c r="V20" s="119">
        <v>45623</v>
      </c>
      <c r="W20" s="12"/>
      <c r="X20" s="10" t="s">
        <v>1774</v>
      </c>
      <c r="Y20" s="134" t="s">
        <v>1795</v>
      </c>
      <c r="Z20" s="25">
        <v>45314</v>
      </c>
      <c r="AA20" s="7">
        <v>3</v>
      </c>
      <c r="AB20" s="7">
        <v>9</v>
      </c>
      <c r="AC20" s="10"/>
      <c r="AD20" s="10"/>
      <c r="AE20" s="10">
        <v>1</v>
      </c>
      <c r="AF20" s="20" t="s">
        <v>1357</v>
      </c>
      <c r="AG20" s="23"/>
      <c r="AH20" s="23" t="s">
        <v>1796</v>
      </c>
      <c r="AI20" s="23" t="s">
        <v>1778</v>
      </c>
      <c r="AJ20" s="30" t="str">
        <f t="shared" ca="1" si="3"/>
        <v/>
      </c>
    </row>
    <row r="21" spans="1:36" ht="15" hidden="1" customHeight="1">
      <c r="A21" s="22">
        <v>99</v>
      </c>
      <c r="B21" s="4" t="s">
        <v>292</v>
      </c>
      <c r="C21" s="7">
        <v>33236</v>
      </c>
      <c r="D21" s="30">
        <f t="shared" si="0"/>
        <v>8</v>
      </c>
      <c r="E21" s="132">
        <v>34</v>
      </c>
      <c r="F21" s="19">
        <f t="shared" si="1"/>
        <v>26</v>
      </c>
      <c r="G21" s="19">
        <v>30</v>
      </c>
      <c r="H21" s="28" t="s">
        <v>78</v>
      </c>
      <c r="I21" s="10" t="s">
        <v>81</v>
      </c>
      <c r="J21" s="10" t="s">
        <v>81</v>
      </c>
      <c r="K21" s="10" t="s">
        <v>60</v>
      </c>
      <c r="L21" s="10" t="s">
        <v>47</v>
      </c>
      <c r="M21" s="10" t="s">
        <v>294</v>
      </c>
      <c r="N21" s="10" t="s">
        <v>81</v>
      </c>
      <c r="O21" s="10" t="s">
        <v>84</v>
      </c>
      <c r="P21" s="12"/>
      <c r="Q21" s="30" t="s">
        <v>106</v>
      </c>
      <c r="R21" s="32" t="s">
        <v>106</v>
      </c>
      <c r="S21" s="15">
        <v>44986</v>
      </c>
      <c r="T21" s="12">
        <f>S21+180</f>
        <v>45166</v>
      </c>
      <c r="U21" s="18" t="str">
        <f t="shared" ca="1" si="2"/>
        <v>CONCLUÍDO</v>
      </c>
      <c r="V21" s="119">
        <v>45623</v>
      </c>
      <c r="W21" s="12">
        <v>45563</v>
      </c>
      <c r="X21" s="19" t="s">
        <v>295</v>
      </c>
      <c r="Y21" s="19">
        <v>30</v>
      </c>
      <c r="Z21" s="25">
        <v>45314</v>
      </c>
      <c r="AA21" s="7">
        <v>2</v>
      </c>
      <c r="AB21" s="7">
        <v>6</v>
      </c>
      <c r="AC21" s="10"/>
      <c r="AD21" s="10"/>
      <c r="AE21" s="10"/>
      <c r="AF21" s="20" t="s">
        <v>296</v>
      </c>
      <c r="AG21" s="23"/>
      <c r="AH21" s="23" t="s">
        <v>297</v>
      </c>
      <c r="AI21" s="23" t="s">
        <v>1778</v>
      </c>
      <c r="AJ21" s="30" t="str">
        <f t="shared" ca="1" si="3"/>
        <v/>
      </c>
    </row>
    <row r="22" spans="1:36" ht="15" hidden="1" customHeight="1">
      <c r="A22" s="22">
        <v>127</v>
      </c>
      <c r="B22" s="4" t="s">
        <v>834</v>
      </c>
      <c r="C22" s="7">
        <v>6528</v>
      </c>
      <c r="D22" s="30">
        <f t="shared" si="0"/>
        <v>1</v>
      </c>
      <c r="E22" s="132">
        <v>32</v>
      </c>
      <c r="F22" s="19">
        <f t="shared" si="1"/>
        <v>31</v>
      </c>
      <c r="G22" s="10">
        <v>50</v>
      </c>
      <c r="H22" s="28" t="s">
        <v>78</v>
      </c>
      <c r="I22" s="10" t="s">
        <v>81</v>
      </c>
      <c r="J22" s="10" t="s">
        <v>81</v>
      </c>
      <c r="K22" s="10" t="s">
        <v>68</v>
      </c>
      <c r="L22" s="10" t="s">
        <v>47</v>
      </c>
      <c r="M22" s="11" t="s">
        <v>777</v>
      </c>
      <c r="N22" s="10" t="s">
        <v>83</v>
      </c>
      <c r="O22" s="10" t="s">
        <v>84</v>
      </c>
      <c r="P22" s="12"/>
      <c r="Q22" s="30" t="s">
        <v>106</v>
      </c>
      <c r="R22" s="32" t="s">
        <v>106</v>
      </c>
      <c r="S22" s="11"/>
      <c r="T22" s="12"/>
      <c r="U22" s="18" t="str">
        <f t="shared" ca="1" si="2"/>
        <v>CONCLUÍDO</v>
      </c>
      <c r="V22" s="119">
        <v>45623</v>
      </c>
      <c r="W22" s="12">
        <v>45554</v>
      </c>
      <c r="X22" s="10" t="s">
        <v>778</v>
      </c>
      <c r="Y22" s="10">
        <v>50</v>
      </c>
      <c r="Z22" s="25">
        <v>45314</v>
      </c>
      <c r="AA22" s="7">
        <v>0</v>
      </c>
      <c r="AB22" s="7">
        <v>1</v>
      </c>
      <c r="AC22" s="10"/>
      <c r="AD22" s="10"/>
      <c r="AE22" s="10"/>
      <c r="AF22" s="20" t="s">
        <v>836</v>
      </c>
      <c r="AG22" s="23"/>
      <c r="AH22" s="23" t="s">
        <v>837</v>
      </c>
      <c r="AI22" s="23" t="s">
        <v>1778</v>
      </c>
      <c r="AJ22" s="30" t="str">
        <f t="shared" ca="1" si="3"/>
        <v/>
      </c>
    </row>
    <row r="23" spans="1:36" ht="15" hidden="1" customHeight="1">
      <c r="A23" s="22">
        <v>143</v>
      </c>
      <c r="B23" s="4" t="s">
        <v>1059</v>
      </c>
      <c r="C23" s="10">
        <v>27704</v>
      </c>
      <c r="D23" s="30">
        <f t="shared" si="0"/>
        <v>7</v>
      </c>
      <c r="E23" s="132">
        <v>29</v>
      </c>
      <c r="F23" s="19">
        <f t="shared" si="1"/>
        <v>22</v>
      </c>
      <c r="G23" s="19"/>
      <c r="H23" s="31" t="s">
        <v>102</v>
      </c>
      <c r="I23" s="10" t="s">
        <v>102</v>
      </c>
      <c r="J23" s="10"/>
      <c r="K23" s="10"/>
      <c r="L23" s="10" t="s">
        <v>47</v>
      </c>
      <c r="M23" s="10"/>
      <c r="N23" s="10"/>
      <c r="O23" s="10"/>
      <c r="P23" s="12"/>
      <c r="Q23" s="13" t="str">
        <f ca="1">IF(O23="CONCLUÍDO","CONCLUÍDO",IF(P23="","SEM PACTUAÇÃO",IF(P23&lt;TODAY(),"VENCIDA","EXECUÇÃO")))</f>
        <v>SEM PACTUAÇÃO</v>
      </c>
      <c r="R23" s="32" t="s">
        <v>145</v>
      </c>
      <c r="S23" s="15"/>
      <c r="T23" s="12"/>
      <c r="U23" s="18" t="str">
        <f t="shared" ca="1" si="2"/>
        <v>SEM PACTUAÇÃO</v>
      </c>
      <c r="V23" s="119">
        <v>45623</v>
      </c>
      <c r="W23" s="12"/>
      <c r="X23" s="19"/>
      <c r="Y23" s="19"/>
      <c r="Z23" s="25">
        <v>45286</v>
      </c>
      <c r="AA23" s="7">
        <v>0</v>
      </c>
      <c r="AB23" s="7">
        <v>7</v>
      </c>
      <c r="AC23" s="10"/>
      <c r="AD23" s="10"/>
      <c r="AE23" s="10"/>
      <c r="AF23" s="20" t="s">
        <v>1060</v>
      </c>
      <c r="AG23" s="23"/>
      <c r="AH23" s="23" t="s">
        <v>1061</v>
      </c>
      <c r="AI23" s="10"/>
      <c r="AJ23" s="30" t="str">
        <f t="shared" ca="1" si="3"/>
        <v/>
      </c>
    </row>
    <row r="24" spans="1:36" ht="15" hidden="1" customHeight="1">
      <c r="A24" s="22">
        <v>126</v>
      </c>
      <c r="B24" s="4" t="s">
        <v>813</v>
      </c>
      <c r="C24" s="10">
        <v>37438</v>
      </c>
      <c r="D24" s="30">
        <f t="shared" si="0"/>
        <v>7</v>
      </c>
      <c r="E24" s="132">
        <v>28</v>
      </c>
      <c r="F24" s="19">
        <f t="shared" si="1"/>
        <v>21</v>
      </c>
      <c r="G24" s="19">
        <v>38</v>
      </c>
      <c r="H24" s="31" t="s">
        <v>102</v>
      </c>
      <c r="I24" s="10" t="s">
        <v>102</v>
      </c>
      <c r="J24" s="10" t="s">
        <v>102</v>
      </c>
      <c r="K24" s="10" t="s">
        <v>68</v>
      </c>
      <c r="L24" s="10" t="s">
        <v>47</v>
      </c>
      <c r="M24" s="10" t="s">
        <v>105</v>
      </c>
      <c r="N24" s="10" t="s">
        <v>102</v>
      </c>
      <c r="O24" s="85" t="s">
        <v>84</v>
      </c>
      <c r="P24" s="15"/>
      <c r="Q24" s="30" t="s">
        <v>106</v>
      </c>
      <c r="R24" s="32" t="s">
        <v>106</v>
      </c>
      <c r="S24" s="15">
        <v>44831</v>
      </c>
      <c r="T24" s="12">
        <f>S24+180</f>
        <v>45011</v>
      </c>
      <c r="U24" s="18" t="str">
        <f t="shared" ca="1" si="2"/>
        <v>CONCLUÍDO</v>
      </c>
      <c r="V24" s="119">
        <v>45623</v>
      </c>
      <c r="W24" s="12">
        <v>45620</v>
      </c>
      <c r="X24" s="19" t="s">
        <v>814</v>
      </c>
      <c r="Y24" s="19">
        <v>38</v>
      </c>
      <c r="Z24" s="25">
        <v>45286</v>
      </c>
      <c r="AA24" s="10"/>
      <c r="AB24" s="10">
        <v>7</v>
      </c>
      <c r="AC24" s="10"/>
      <c r="AD24" s="10"/>
      <c r="AE24" s="10"/>
      <c r="AF24" s="20" t="s">
        <v>815</v>
      </c>
      <c r="AG24" s="23"/>
      <c r="AH24" s="23" t="s">
        <v>816</v>
      </c>
      <c r="AI24" s="10"/>
      <c r="AJ24" s="30" t="str">
        <f t="shared" ca="1" si="3"/>
        <v/>
      </c>
    </row>
    <row r="25" spans="1:36" ht="15" hidden="1" customHeight="1">
      <c r="A25" s="22">
        <v>138</v>
      </c>
      <c r="B25" s="4" t="s">
        <v>1033</v>
      </c>
      <c r="C25" s="7">
        <v>37815</v>
      </c>
      <c r="D25" s="30">
        <f t="shared" si="0"/>
        <v>5</v>
      </c>
      <c r="E25" s="132">
        <v>28</v>
      </c>
      <c r="F25" s="19">
        <f t="shared" si="1"/>
        <v>23</v>
      </c>
      <c r="G25" s="19"/>
      <c r="H25" s="28" t="s">
        <v>78</v>
      </c>
      <c r="I25" s="10" t="s">
        <v>81</v>
      </c>
      <c r="J25" s="10"/>
      <c r="K25" s="10"/>
      <c r="L25" s="10" t="s">
        <v>47</v>
      </c>
      <c r="M25" s="11"/>
      <c r="N25" s="10"/>
      <c r="O25" s="48"/>
      <c r="P25" s="12"/>
      <c r="Q25" s="13" t="str">
        <f ca="1">IF(O25="CONCLUÍDO","CONCLUÍDO",IF(P25="","SEM PACTUAÇÃO",IF(P25&lt;TODAY(),"VENCIDA","EXECUÇÃO")))</f>
        <v>SEM PACTUAÇÃO</v>
      </c>
      <c r="R25" s="14" t="s">
        <v>145</v>
      </c>
      <c r="S25" s="15"/>
      <c r="T25" s="12"/>
      <c r="U25" s="18" t="str">
        <f t="shared" ca="1" si="2"/>
        <v>SEM PACTUAÇÃO</v>
      </c>
      <c r="V25" s="119">
        <v>45623</v>
      </c>
      <c r="W25" s="12"/>
      <c r="X25" s="19"/>
      <c r="Y25" s="19"/>
      <c r="Z25" s="25">
        <v>45314</v>
      </c>
      <c r="AA25" s="7">
        <v>2</v>
      </c>
      <c r="AB25" s="7">
        <v>3</v>
      </c>
      <c r="AC25" s="10"/>
      <c r="AD25" s="10"/>
      <c r="AE25" s="10"/>
      <c r="AF25" s="20" t="s">
        <v>1035</v>
      </c>
      <c r="AG25" s="23"/>
      <c r="AH25" s="23" t="s">
        <v>1036</v>
      </c>
      <c r="AI25" s="23" t="s">
        <v>1778</v>
      </c>
      <c r="AJ25" s="30" t="str">
        <f t="shared" ca="1" si="3"/>
        <v/>
      </c>
    </row>
    <row r="26" spans="1:36" ht="15" customHeight="1">
      <c r="A26" s="22">
        <v>194</v>
      </c>
      <c r="B26" s="4" t="s">
        <v>1758</v>
      </c>
      <c r="C26" s="7">
        <v>32213</v>
      </c>
      <c r="D26" s="30">
        <f t="shared" si="0"/>
        <v>8</v>
      </c>
      <c r="E26" s="132">
        <v>27</v>
      </c>
      <c r="F26" s="19">
        <f t="shared" si="1"/>
        <v>19</v>
      </c>
      <c r="G26" s="134" t="s">
        <v>1797</v>
      </c>
      <c r="H26" s="28" t="s">
        <v>78</v>
      </c>
      <c r="I26" s="10" t="s">
        <v>81</v>
      </c>
      <c r="J26" s="10"/>
      <c r="K26" s="10" t="s">
        <v>60</v>
      </c>
      <c r="L26" s="10" t="s">
        <v>47</v>
      </c>
      <c r="M26" s="10"/>
      <c r="N26" s="10"/>
      <c r="O26" s="10" t="s">
        <v>84</v>
      </c>
      <c r="P26" s="10"/>
      <c r="Q26" s="30" t="s">
        <v>106</v>
      </c>
      <c r="R26" s="32" t="s">
        <v>106</v>
      </c>
      <c r="S26" s="11"/>
      <c r="T26" s="12"/>
      <c r="U26" s="18" t="str">
        <f t="shared" ca="1" si="2"/>
        <v>CONCLUÍDO</v>
      </c>
      <c r="V26" s="119">
        <v>45623</v>
      </c>
      <c r="W26" s="12"/>
      <c r="X26" s="10" t="s">
        <v>1774</v>
      </c>
      <c r="Y26" s="134" t="s">
        <v>1797</v>
      </c>
      <c r="Z26" s="25">
        <v>45314</v>
      </c>
      <c r="AA26" s="7">
        <v>2</v>
      </c>
      <c r="AB26" s="7">
        <v>6</v>
      </c>
      <c r="AC26" s="10"/>
      <c r="AD26" s="10"/>
      <c r="AE26" s="10"/>
      <c r="AF26" s="20" t="s">
        <v>1760</v>
      </c>
      <c r="AG26" s="23"/>
      <c r="AH26" s="23" t="s">
        <v>1798</v>
      </c>
      <c r="AI26" s="23" t="s">
        <v>1778</v>
      </c>
      <c r="AJ26" s="30" t="str">
        <f t="shared" ca="1" si="3"/>
        <v/>
      </c>
    </row>
    <row r="27" spans="1:36" ht="15" hidden="1" customHeight="1">
      <c r="A27" s="22">
        <v>100</v>
      </c>
      <c r="B27" s="4" t="s">
        <v>317</v>
      </c>
      <c r="C27" s="7">
        <v>35643</v>
      </c>
      <c r="D27" s="30">
        <f t="shared" si="0"/>
        <v>24</v>
      </c>
      <c r="E27" s="132">
        <v>25</v>
      </c>
      <c r="F27" s="19">
        <f t="shared" si="1"/>
        <v>1</v>
      </c>
      <c r="G27" s="10">
        <v>100</v>
      </c>
      <c r="H27" s="28" t="s">
        <v>78</v>
      </c>
      <c r="I27" s="10" t="s">
        <v>81</v>
      </c>
      <c r="J27" s="10" t="s">
        <v>81</v>
      </c>
      <c r="K27" s="10" t="s">
        <v>60</v>
      </c>
      <c r="L27" s="10" t="s">
        <v>47</v>
      </c>
      <c r="M27" s="10" t="s">
        <v>294</v>
      </c>
      <c r="N27" s="10" t="s">
        <v>81</v>
      </c>
      <c r="O27" s="85" t="s">
        <v>84</v>
      </c>
      <c r="P27" s="15"/>
      <c r="Q27" s="30" t="s">
        <v>106</v>
      </c>
      <c r="R27" s="32" t="s">
        <v>106</v>
      </c>
      <c r="S27" s="15">
        <v>44986</v>
      </c>
      <c r="T27" s="12">
        <f>S27+180</f>
        <v>45166</v>
      </c>
      <c r="U27" s="18" t="str">
        <f t="shared" ca="1" si="2"/>
        <v>CONCLUÍDO</v>
      </c>
      <c r="V27" s="119">
        <v>45623</v>
      </c>
      <c r="W27" s="12">
        <v>45545</v>
      </c>
      <c r="X27" s="10" t="s">
        <v>319</v>
      </c>
      <c r="Y27" s="10">
        <v>100</v>
      </c>
      <c r="Z27" s="25">
        <v>45314</v>
      </c>
      <c r="AA27" s="7">
        <v>4</v>
      </c>
      <c r="AB27" s="7">
        <v>15</v>
      </c>
      <c r="AC27" s="10">
        <v>2</v>
      </c>
      <c r="AD27" s="10">
        <v>1</v>
      </c>
      <c r="AE27" s="10">
        <v>2</v>
      </c>
      <c r="AF27" s="20" t="s">
        <v>320</v>
      </c>
      <c r="AG27" s="23"/>
      <c r="AH27" s="23" t="s">
        <v>321</v>
      </c>
      <c r="AI27" s="23" t="s">
        <v>1778</v>
      </c>
      <c r="AJ27" s="30" t="str">
        <f t="shared" ca="1" si="3"/>
        <v/>
      </c>
    </row>
    <row r="28" spans="1:36" ht="15" customHeight="1">
      <c r="A28" s="22">
        <v>459</v>
      </c>
      <c r="B28" s="4" t="s">
        <v>1799</v>
      </c>
      <c r="C28" s="7">
        <v>41779</v>
      </c>
      <c r="D28" s="30">
        <f t="shared" si="0"/>
        <v>49</v>
      </c>
      <c r="E28" s="132">
        <v>25</v>
      </c>
      <c r="F28" s="19">
        <f t="shared" si="1"/>
        <v>-24</v>
      </c>
      <c r="G28" s="10" t="s">
        <v>1800</v>
      </c>
      <c r="H28" s="28" t="s">
        <v>78</v>
      </c>
      <c r="I28" s="10" t="s">
        <v>81</v>
      </c>
      <c r="J28" s="10"/>
      <c r="K28" s="10" t="s">
        <v>60</v>
      </c>
      <c r="L28" s="10" t="s">
        <v>47</v>
      </c>
      <c r="M28" s="10"/>
      <c r="N28" s="10"/>
      <c r="O28" s="40" t="s">
        <v>84</v>
      </c>
      <c r="P28" s="10"/>
      <c r="Q28" s="30" t="s">
        <v>106</v>
      </c>
      <c r="R28" s="32" t="s">
        <v>106</v>
      </c>
      <c r="S28" s="11"/>
      <c r="T28" s="12"/>
      <c r="U28" s="18" t="str">
        <f t="shared" ca="1" si="2"/>
        <v>CONCLUÍDO</v>
      </c>
      <c r="V28" s="119">
        <v>45623</v>
      </c>
      <c r="W28" s="12"/>
      <c r="X28" s="10" t="s">
        <v>1774</v>
      </c>
      <c r="Y28" s="10" t="s">
        <v>1800</v>
      </c>
      <c r="Z28" s="25">
        <v>45314</v>
      </c>
      <c r="AA28" s="7">
        <v>10</v>
      </c>
      <c r="AB28" s="7">
        <v>30</v>
      </c>
      <c r="AC28" s="10">
        <v>3</v>
      </c>
      <c r="AD28" s="10">
        <v>2</v>
      </c>
      <c r="AE28" s="10">
        <v>4</v>
      </c>
      <c r="AF28" s="20" t="s">
        <v>1801</v>
      </c>
      <c r="AG28" s="23"/>
      <c r="AH28" s="23" t="s">
        <v>1802</v>
      </c>
      <c r="AI28" s="23"/>
      <c r="AJ28" s="30" t="str">
        <f t="shared" ca="1" si="3"/>
        <v/>
      </c>
    </row>
    <row r="29" spans="1:36" ht="15" customHeight="1">
      <c r="A29" s="22">
        <v>164</v>
      </c>
      <c r="B29" s="4" t="s">
        <v>1351</v>
      </c>
      <c r="C29" s="7">
        <v>31912</v>
      </c>
      <c r="D29" s="30">
        <f t="shared" si="0"/>
        <v>16</v>
      </c>
      <c r="E29" s="132">
        <v>23</v>
      </c>
      <c r="F29" s="19">
        <f t="shared" si="1"/>
        <v>7</v>
      </c>
      <c r="G29" s="134" t="s">
        <v>1803</v>
      </c>
      <c r="H29" s="28" t="s">
        <v>78</v>
      </c>
      <c r="I29" s="10" t="s">
        <v>81</v>
      </c>
      <c r="J29" s="10"/>
      <c r="K29" s="10" t="s">
        <v>60</v>
      </c>
      <c r="L29" s="10" t="s">
        <v>47</v>
      </c>
      <c r="M29" s="10"/>
      <c r="N29" s="10"/>
      <c r="O29" s="10" t="s">
        <v>84</v>
      </c>
      <c r="P29" s="10"/>
      <c r="Q29" s="30" t="s">
        <v>106</v>
      </c>
      <c r="R29" s="32" t="s">
        <v>106</v>
      </c>
      <c r="S29" s="11"/>
      <c r="T29" s="12"/>
      <c r="U29" s="18" t="str">
        <f t="shared" ca="1" si="2"/>
        <v>CONCLUÍDO</v>
      </c>
      <c r="V29" s="119">
        <v>45623</v>
      </c>
      <c r="W29" s="12"/>
      <c r="X29" s="10" t="s">
        <v>1774</v>
      </c>
      <c r="Y29" s="134" t="s">
        <v>1803</v>
      </c>
      <c r="Z29" s="25">
        <v>45314</v>
      </c>
      <c r="AA29" s="7">
        <v>5</v>
      </c>
      <c r="AB29" s="7">
        <v>11</v>
      </c>
      <c r="AC29" s="10"/>
      <c r="AD29" s="10"/>
      <c r="AE29" s="10"/>
      <c r="AF29" s="20" t="s">
        <v>1353</v>
      </c>
      <c r="AG29" s="23"/>
      <c r="AH29" s="23" t="s">
        <v>1804</v>
      </c>
      <c r="AI29" s="23" t="s">
        <v>1778</v>
      </c>
      <c r="AJ29" s="30" t="str">
        <f t="shared" ca="1" si="3"/>
        <v/>
      </c>
    </row>
    <row r="30" spans="1:36" ht="15" hidden="1" customHeight="1">
      <c r="A30" s="22">
        <v>1412</v>
      </c>
      <c r="B30" s="4" t="s">
        <v>999</v>
      </c>
      <c r="C30" s="10">
        <v>48756</v>
      </c>
      <c r="D30" s="30">
        <f t="shared" si="0"/>
        <v>12</v>
      </c>
      <c r="E30" s="132">
        <v>22</v>
      </c>
      <c r="F30" s="19">
        <f t="shared" si="1"/>
        <v>10</v>
      </c>
      <c r="G30" s="19">
        <v>20</v>
      </c>
      <c r="H30" s="9" t="s">
        <v>370</v>
      </c>
      <c r="I30" s="10" t="s">
        <v>81</v>
      </c>
      <c r="J30" s="10" t="s">
        <v>81</v>
      </c>
      <c r="K30" s="10" t="s">
        <v>68</v>
      </c>
      <c r="L30" s="10" t="s">
        <v>47</v>
      </c>
      <c r="M30" s="10" t="s">
        <v>136</v>
      </c>
      <c r="N30" s="10" t="s">
        <v>137</v>
      </c>
      <c r="O30" s="10" t="s">
        <v>84</v>
      </c>
      <c r="P30" s="12"/>
      <c r="Q30" s="30" t="s">
        <v>106</v>
      </c>
      <c r="R30" s="32" t="s">
        <v>106</v>
      </c>
      <c r="S30" s="15">
        <v>45005</v>
      </c>
      <c r="T30" s="12">
        <f t="shared" ref="T30:T32" si="6">S30+180</f>
        <v>45185</v>
      </c>
      <c r="U30" s="18" t="str">
        <f t="shared" ca="1" si="2"/>
        <v>CONCLUÍDO</v>
      </c>
      <c r="V30" s="119">
        <v>45623</v>
      </c>
      <c r="W30" s="12">
        <v>45596</v>
      </c>
      <c r="X30" s="19" t="s">
        <v>138</v>
      </c>
      <c r="Y30" s="19">
        <v>20</v>
      </c>
      <c r="Z30" s="25">
        <v>45299</v>
      </c>
      <c r="AA30" s="10"/>
      <c r="AB30" s="10"/>
      <c r="AC30" s="10">
        <v>12</v>
      </c>
      <c r="AD30" s="10"/>
      <c r="AE30" s="10"/>
      <c r="AF30" s="20" t="s">
        <v>1001</v>
      </c>
      <c r="AG30" s="23" t="s">
        <v>1002</v>
      </c>
      <c r="AH30" s="23" t="s">
        <v>1003</v>
      </c>
      <c r="AI30" s="10"/>
      <c r="AJ30" s="30" t="str">
        <f t="shared" ca="1" si="3"/>
        <v/>
      </c>
    </row>
    <row r="31" spans="1:36" ht="15" hidden="1" customHeight="1">
      <c r="A31" s="22">
        <v>934</v>
      </c>
      <c r="B31" s="23" t="s">
        <v>1012</v>
      </c>
      <c r="C31" s="7">
        <v>27858</v>
      </c>
      <c r="D31" s="30">
        <f t="shared" si="0"/>
        <v>4</v>
      </c>
      <c r="E31" s="132">
        <v>19</v>
      </c>
      <c r="F31" s="19">
        <f t="shared" si="1"/>
        <v>15</v>
      </c>
      <c r="G31" s="19">
        <v>20</v>
      </c>
      <c r="H31" s="9" t="s">
        <v>370</v>
      </c>
      <c r="I31" s="10" t="s">
        <v>81</v>
      </c>
      <c r="J31" s="10" t="s">
        <v>81</v>
      </c>
      <c r="K31" s="10" t="s">
        <v>68</v>
      </c>
      <c r="L31" s="10" t="s">
        <v>47</v>
      </c>
      <c r="M31" s="10" t="s">
        <v>136</v>
      </c>
      <c r="N31" s="10" t="s">
        <v>137</v>
      </c>
      <c r="O31" s="10" t="s">
        <v>84</v>
      </c>
      <c r="P31" s="12"/>
      <c r="Q31" s="30" t="s">
        <v>106</v>
      </c>
      <c r="R31" s="32" t="s">
        <v>106</v>
      </c>
      <c r="S31" s="15">
        <v>45005</v>
      </c>
      <c r="T31" s="12">
        <f t="shared" si="6"/>
        <v>45185</v>
      </c>
      <c r="U31" s="18" t="str">
        <f t="shared" ca="1" si="2"/>
        <v>CONCLUÍDO</v>
      </c>
      <c r="V31" s="119">
        <v>45623</v>
      </c>
      <c r="W31" s="12">
        <v>45596</v>
      </c>
      <c r="X31" s="19" t="s">
        <v>138</v>
      </c>
      <c r="Y31" s="19">
        <v>20</v>
      </c>
      <c r="Z31" s="25">
        <v>45299</v>
      </c>
      <c r="AA31" s="10"/>
      <c r="AB31" s="10"/>
      <c r="AC31" s="10"/>
      <c r="AD31" s="10">
        <v>4</v>
      </c>
      <c r="AE31" s="10"/>
      <c r="AF31" s="20" t="s">
        <v>1015</v>
      </c>
      <c r="AG31" s="23" t="s">
        <v>1016</v>
      </c>
      <c r="AH31" s="21"/>
      <c r="AI31" s="10"/>
      <c r="AJ31" s="30" t="str">
        <f t="shared" ca="1" si="3"/>
        <v/>
      </c>
    </row>
    <row r="32" spans="1:36" ht="15" hidden="1" customHeight="1">
      <c r="A32" s="22">
        <v>151</v>
      </c>
      <c r="B32" s="4" t="s">
        <v>1243</v>
      </c>
      <c r="C32" s="7">
        <v>30582</v>
      </c>
      <c r="D32" s="30">
        <f t="shared" si="0"/>
        <v>11</v>
      </c>
      <c r="E32" s="132">
        <v>19</v>
      </c>
      <c r="F32" s="19">
        <f t="shared" si="1"/>
        <v>8</v>
      </c>
      <c r="G32" s="12"/>
      <c r="H32" s="28" t="s">
        <v>78</v>
      </c>
      <c r="I32" s="10" t="s">
        <v>81</v>
      </c>
      <c r="J32" s="10" t="s">
        <v>81</v>
      </c>
      <c r="K32" s="10" t="s">
        <v>68</v>
      </c>
      <c r="L32" s="10" t="s">
        <v>47</v>
      </c>
      <c r="M32" s="10" t="s">
        <v>325</v>
      </c>
      <c r="N32" s="10" t="s">
        <v>83</v>
      </c>
      <c r="O32" s="10" t="s">
        <v>1781</v>
      </c>
      <c r="P32" s="12">
        <v>45280</v>
      </c>
      <c r="Q32" s="13" t="str">
        <f t="shared" ref="Q32:Q33" ca="1" si="7">IF(O32="CONCLUÍDO","CONCLUÍDO",IF(P32="","SEM PACTUAÇÃO",IF(P32&lt;TODAY(),"VENCIDA","EXECUÇÃO")))</f>
        <v>VENCIDA</v>
      </c>
      <c r="R32" s="38" t="s">
        <v>51</v>
      </c>
      <c r="S32" s="15">
        <v>45020</v>
      </c>
      <c r="T32" s="12">
        <f t="shared" si="6"/>
        <v>45200</v>
      </c>
      <c r="U32" s="18">
        <f t="shared" ca="1" si="2"/>
        <v>-222</v>
      </c>
      <c r="V32" s="119">
        <v>45623</v>
      </c>
      <c r="W32" s="133"/>
      <c r="X32" s="12"/>
      <c r="Y32" s="12"/>
      <c r="Z32" s="25">
        <v>45314</v>
      </c>
      <c r="AA32" s="7">
        <v>2</v>
      </c>
      <c r="AB32" s="7">
        <v>9</v>
      </c>
      <c r="AC32" s="10"/>
      <c r="AD32" s="10"/>
      <c r="AE32" s="10"/>
      <c r="AF32" s="20" t="s">
        <v>1245</v>
      </c>
      <c r="AG32" s="23"/>
      <c r="AH32" s="23" t="s">
        <v>1805</v>
      </c>
      <c r="AI32" s="23" t="s">
        <v>1778</v>
      </c>
      <c r="AJ32" s="18">
        <f t="shared" ca="1" si="3"/>
        <v>-222</v>
      </c>
    </row>
    <row r="33" spans="1:36" ht="15" hidden="1" customHeight="1">
      <c r="A33" s="22">
        <v>390</v>
      </c>
      <c r="B33" s="4" t="s">
        <v>744</v>
      </c>
      <c r="C33" s="7">
        <v>43825</v>
      </c>
      <c r="D33" s="30">
        <f t="shared" si="0"/>
        <v>6</v>
      </c>
      <c r="E33" s="132">
        <v>18</v>
      </c>
      <c r="F33" s="19">
        <f t="shared" si="1"/>
        <v>12</v>
      </c>
      <c r="G33" s="10"/>
      <c r="H33" s="28" t="s">
        <v>78</v>
      </c>
      <c r="I33" s="10" t="s">
        <v>81</v>
      </c>
      <c r="J33" s="10"/>
      <c r="K33" s="10"/>
      <c r="L33" s="10" t="s">
        <v>47</v>
      </c>
      <c r="M33" s="10"/>
      <c r="N33" s="10"/>
      <c r="O33" s="10"/>
      <c r="P33" s="10"/>
      <c r="Q33" s="13" t="str">
        <f t="shared" ca="1" si="7"/>
        <v>SEM PACTUAÇÃO</v>
      </c>
      <c r="R33" s="14" t="s">
        <v>145</v>
      </c>
      <c r="S33" s="11"/>
      <c r="T33" s="12"/>
      <c r="U33" s="18" t="str">
        <f t="shared" ca="1" si="2"/>
        <v>SEM PACTUAÇÃO</v>
      </c>
      <c r="V33" s="119">
        <v>45623</v>
      </c>
      <c r="W33" s="12"/>
      <c r="X33" s="10"/>
      <c r="Y33" s="10"/>
      <c r="Z33" s="25">
        <v>45314</v>
      </c>
      <c r="AA33" s="10"/>
      <c r="AB33" s="10"/>
      <c r="AC33" s="10">
        <v>2</v>
      </c>
      <c r="AD33" s="10">
        <v>3</v>
      </c>
      <c r="AE33" s="10">
        <v>1</v>
      </c>
      <c r="AF33" s="20" t="s">
        <v>748</v>
      </c>
      <c r="AG33" s="23"/>
      <c r="AH33" s="23" t="s">
        <v>749</v>
      </c>
      <c r="AI33" s="23"/>
      <c r="AJ33" s="30" t="str">
        <f t="shared" ca="1" si="3"/>
        <v/>
      </c>
    </row>
    <row r="34" spans="1:36" ht="15" hidden="1" customHeight="1">
      <c r="A34" s="22">
        <v>11</v>
      </c>
      <c r="B34" s="4" t="s">
        <v>469</v>
      </c>
      <c r="C34" s="7">
        <v>30845</v>
      </c>
      <c r="D34" s="30">
        <f t="shared" si="0"/>
        <v>14</v>
      </c>
      <c r="E34" s="132">
        <v>16</v>
      </c>
      <c r="F34" s="19">
        <f t="shared" si="1"/>
        <v>2</v>
      </c>
      <c r="G34" s="19">
        <v>150</v>
      </c>
      <c r="H34" s="28" t="s">
        <v>78</v>
      </c>
      <c r="I34" s="10" t="s">
        <v>81</v>
      </c>
      <c r="J34" s="10"/>
      <c r="K34" s="10" t="s">
        <v>60</v>
      </c>
      <c r="L34" s="10" t="s">
        <v>47</v>
      </c>
      <c r="M34" s="10"/>
      <c r="N34" s="10"/>
      <c r="O34" s="10" t="s">
        <v>84</v>
      </c>
      <c r="P34" s="10"/>
      <c r="Q34" s="30" t="s">
        <v>106</v>
      </c>
      <c r="R34" s="32" t="s">
        <v>106</v>
      </c>
      <c r="S34" s="11"/>
      <c r="T34" s="12"/>
      <c r="U34" s="18" t="str">
        <f t="shared" ca="1" si="2"/>
        <v>CONCLUÍDO</v>
      </c>
      <c r="V34" s="119">
        <v>45623</v>
      </c>
      <c r="W34" s="12">
        <v>45528</v>
      </c>
      <c r="X34" s="19" t="s">
        <v>472</v>
      </c>
      <c r="Y34" s="19">
        <v>150</v>
      </c>
      <c r="Z34" s="25">
        <v>45314</v>
      </c>
      <c r="AA34" s="7">
        <v>4</v>
      </c>
      <c r="AB34" s="7">
        <v>10</v>
      </c>
      <c r="AC34" s="10"/>
      <c r="AD34" s="10"/>
      <c r="AE34" s="10"/>
      <c r="AF34" s="20" t="s">
        <v>473</v>
      </c>
      <c r="AG34" s="23"/>
      <c r="AH34" s="50" t="s">
        <v>474</v>
      </c>
      <c r="AI34" s="21"/>
      <c r="AJ34" s="30" t="str">
        <f t="shared" ca="1" si="3"/>
        <v/>
      </c>
    </row>
    <row r="35" spans="1:36" ht="15" hidden="1" customHeight="1">
      <c r="A35" s="22">
        <v>125</v>
      </c>
      <c r="B35" s="4" t="s">
        <v>805</v>
      </c>
      <c r="C35" s="7">
        <v>18293</v>
      </c>
      <c r="D35" s="30">
        <f t="shared" si="0"/>
        <v>28</v>
      </c>
      <c r="E35" s="132">
        <v>16</v>
      </c>
      <c r="F35" s="19">
        <f t="shared" si="1"/>
        <v>-12</v>
      </c>
      <c r="G35" s="10">
        <v>100</v>
      </c>
      <c r="H35" s="28" t="s">
        <v>78</v>
      </c>
      <c r="I35" s="10" t="s">
        <v>81</v>
      </c>
      <c r="J35" s="10" t="s">
        <v>81</v>
      </c>
      <c r="K35" s="10" t="s">
        <v>68</v>
      </c>
      <c r="L35" s="10" t="s">
        <v>47</v>
      </c>
      <c r="M35" s="11" t="s">
        <v>801</v>
      </c>
      <c r="N35" s="10" t="s">
        <v>81</v>
      </c>
      <c r="O35" s="10" t="s">
        <v>84</v>
      </c>
      <c r="P35" s="12"/>
      <c r="Q35" s="30" t="s">
        <v>106</v>
      </c>
      <c r="R35" s="32" t="s">
        <v>106</v>
      </c>
      <c r="S35" s="15">
        <v>45019</v>
      </c>
      <c r="T35" s="12">
        <f t="shared" ref="T35:T36" si="8">S35+180</f>
        <v>45199</v>
      </c>
      <c r="U35" s="18" t="str">
        <f t="shared" ca="1" si="2"/>
        <v>CONCLUÍDO</v>
      </c>
      <c r="V35" s="119">
        <v>45623</v>
      </c>
      <c r="W35" s="12">
        <v>45563</v>
      </c>
      <c r="X35" s="10" t="s">
        <v>806</v>
      </c>
      <c r="Y35" s="10">
        <v>100</v>
      </c>
      <c r="Z35" s="25">
        <v>45314</v>
      </c>
      <c r="AA35" s="7">
        <v>1</v>
      </c>
      <c r="AB35" s="7">
        <v>27</v>
      </c>
      <c r="AC35" s="10"/>
      <c r="AD35" s="10"/>
      <c r="AE35" s="10"/>
      <c r="AF35" s="20" t="s">
        <v>807</v>
      </c>
      <c r="AG35" s="23"/>
      <c r="AH35" s="23" t="s">
        <v>808</v>
      </c>
      <c r="AI35" s="23" t="s">
        <v>1778</v>
      </c>
      <c r="AJ35" s="30" t="str">
        <f t="shared" ca="1" si="3"/>
        <v/>
      </c>
    </row>
    <row r="36" spans="1:36" ht="15" hidden="1" customHeight="1">
      <c r="A36" s="22">
        <v>472</v>
      </c>
      <c r="B36" s="4" t="s">
        <v>1004</v>
      </c>
      <c r="C36" s="10">
        <v>48757</v>
      </c>
      <c r="D36" s="30">
        <f t="shared" si="0"/>
        <v>12</v>
      </c>
      <c r="E36" s="132">
        <v>16</v>
      </c>
      <c r="F36" s="19">
        <f t="shared" si="1"/>
        <v>4</v>
      </c>
      <c r="G36" s="19">
        <v>20</v>
      </c>
      <c r="H36" s="28" t="s">
        <v>78</v>
      </c>
      <c r="I36" s="10" t="s">
        <v>81</v>
      </c>
      <c r="J36" s="10" t="s">
        <v>81</v>
      </c>
      <c r="K36" s="10" t="s">
        <v>68</v>
      </c>
      <c r="L36" s="10" t="s">
        <v>47</v>
      </c>
      <c r="M36" s="11" t="s">
        <v>136</v>
      </c>
      <c r="N36" s="10" t="s">
        <v>137</v>
      </c>
      <c r="O36" s="10" t="s">
        <v>84</v>
      </c>
      <c r="P36" s="12"/>
      <c r="Q36" s="30" t="s">
        <v>106</v>
      </c>
      <c r="R36" s="32" t="s">
        <v>106</v>
      </c>
      <c r="S36" s="15">
        <v>45005</v>
      </c>
      <c r="T36" s="12">
        <f t="shared" si="8"/>
        <v>45185</v>
      </c>
      <c r="U36" s="18" t="str">
        <f t="shared" ca="1" si="2"/>
        <v>CONCLUÍDO</v>
      </c>
      <c r="V36" s="119">
        <v>45623</v>
      </c>
      <c r="W36" s="12">
        <v>45596</v>
      </c>
      <c r="X36" s="19" t="s">
        <v>138</v>
      </c>
      <c r="Y36" s="19">
        <v>20</v>
      </c>
      <c r="Z36" s="25">
        <v>45314</v>
      </c>
      <c r="AA36" s="10"/>
      <c r="AB36" s="10"/>
      <c r="AC36" s="10"/>
      <c r="AD36" s="10"/>
      <c r="AE36" s="10">
        <v>12</v>
      </c>
      <c r="AF36" s="20" t="s">
        <v>1005</v>
      </c>
      <c r="AG36" s="23" t="s">
        <v>1006</v>
      </c>
      <c r="AH36" s="23" t="s">
        <v>1003</v>
      </c>
      <c r="AI36" s="10"/>
      <c r="AJ36" s="30" t="str">
        <f t="shared" ca="1" si="3"/>
        <v/>
      </c>
    </row>
    <row r="37" spans="1:36" ht="15" hidden="1" customHeight="1">
      <c r="A37" s="22">
        <v>166</v>
      </c>
      <c r="B37" s="4" t="s">
        <v>1372</v>
      </c>
      <c r="C37" s="7">
        <v>36701</v>
      </c>
      <c r="D37" s="30">
        <f t="shared" si="0"/>
        <v>8</v>
      </c>
      <c r="E37" s="132">
        <v>16</v>
      </c>
      <c r="F37" s="19">
        <f t="shared" si="1"/>
        <v>8</v>
      </c>
      <c r="G37" s="19">
        <v>200</v>
      </c>
      <c r="H37" s="28" t="s">
        <v>78</v>
      </c>
      <c r="I37" s="10" t="s">
        <v>81</v>
      </c>
      <c r="J37" s="10" t="s">
        <v>81</v>
      </c>
      <c r="K37" s="10" t="s">
        <v>68</v>
      </c>
      <c r="L37" s="10" t="s">
        <v>47</v>
      </c>
      <c r="M37" s="10" t="s">
        <v>471</v>
      </c>
      <c r="N37" s="10" t="s">
        <v>81</v>
      </c>
      <c r="O37" s="10" t="s">
        <v>84</v>
      </c>
      <c r="P37" s="12"/>
      <c r="Q37" s="30" t="s">
        <v>106</v>
      </c>
      <c r="R37" s="32" t="s">
        <v>106</v>
      </c>
      <c r="S37" s="15">
        <v>44949</v>
      </c>
      <c r="T37" s="12">
        <v>45169</v>
      </c>
      <c r="U37" s="18" t="str">
        <f t="shared" ca="1" si="2"/>
        <v>CONCLUÍDO</v>
      </c>
      <c r="V37" s="119">
        <v>45623</v>
      </c>
      <c r="W37" s="12">
        <v>45530</v>
      </c>
      <c r="X37" s="19" t="s">
        <v>472</v>
      </c>
      <c r="Y37" s="19">
        <v>200</v>
      </c>
      <c r="Z37" s="25">
        <v>45314</v>
      </c>
      <c r="AA37" s="7">
        <v>0</v>
      </c>
      <c r="AB37" s="7">
        <v>8</v>
      </c>
      <c r="AC37" s="10"/>
      <c r="AD37" s="10"/>
      <c r="AE37" s="10"/>
      <c r="AF37" s="20" t="s">
        <v>1374</v>
      </c>
      <c r="AG37" s="23"/>
      <c r="AH37" s="50" t="s">
        <v>1375</v>
      </c>
      <c r="AI37" s="23"/>
      <c r="AJ37" s="30" t="str">
        <f t="shared" ca="1" si="3"/>
        <v/>
      </c>
    </row>
    <row r="38" spans="1:36" ht="15" hidden="1" customHeight="1">
      <c r="A38" s="22">
        <v>119</v>
      </c>
      <c r="B38" s="4" t="s">
        <v>717</v>
      </c>
      <c r="C38" s="7">
        <v>41397</v>
      </c>
      <c r="D38" s="30">
        <f t="shared" si="0"/>
        <v>18</v>
      </c>
      <c r="E38" s="132">
        <v>16</v>
      </c>
      <c r="F38" s="19">
        <f t="shared" si="1"/>
        <v>-2</v>
      </c>
      <c r="G38" s="10"/>
      <c r="H38" s="28" t="s">
        <v>78</v>
      </c>
      <c r="I38" s="10" t="s">
        <v>81</v>
      </c>
      <c r="J38" s="10" t="s">
        <v>81</v>
      </c>
      <c r="K38" s="10" t="s">
        <v>68</v>
      </c>
      <c r="L38" s="10" t="s">
        <v>47</v>
      </c>
      <c r="M38" s="7" t="s">
        <v>157</v>
      </c>
      <c r="N38" s="10" t="s">
        <v>83</v>
      </c>
      <c r="O38" s="42" t="s">
        <v>1781</v>
      </c>
      <c r="P38" s="12">
        <v>45267</v>
      </c>
      <c r="Q38" s="13" t="str">
        <f t="shared" ref="Q38:Q39" ca="1" si="9">IF(O38="CONCLUÍDO","CONCLUÍDO",IF(P38="","SEM PACTUAÇÃO",IF(P38&lt;TODAY(),"VENCIDA","EXECUÇÃO")))</f>
        <v>VENCIDA</v>
      </c>
      <c r="R38" s="38" t="s">
        <v>51</v>
      </c>
      <c r="S38" s="15">
        <v>45035</v>
      </c>
      <c r="T38" s="12">
        <f>S38+180</f>
        <v>45215</v>
      </c>
      <c r="U38" s="18">
        <f t="shared" ca="1" si="2"/>
        <v>-207</v>
      </c>
      <c r="V38" s="119">
        <v>45623</v>
      </c>
      <c r="W38" s="12"/>
      <c r="X38" s="10"/>
      <c r="Y38" s="10"/>
      <c r="Z38" s="25">
        <v>45314</v>
      </c>
      <c r="AA38" s="7">
        <v>5</v>
      </c>
      <c r="AB38" s="7">
        <v>13</v>
      </c>
      <c r="AC38" s="10"/>
      <c r="AD38" s="10"/>
      <c r="AE38" s="10"/>
      <c r="AF38" s="20" t="s">
        <v>719</v>
      </c>
      <c r="AG38" s="23"/>
      <c r="AH38" s="23" t="s">
        <v>720</v>
      </c>
      <c r="AI38" s="23" t="s">
        <v>1778</v>
      </c>
      <c r="AJ38" s="18">
        <f t="shared" ca="1" si="3"/>
        <v>-207</v>
      </c>
    </row>
    <row r="39" spans="1:36" ht="15" hidden="1" customHeight="1">
      <c r="A39" s="22">
        <v>175</v>
      </c>
      <c r="B39" s="4" t="s">
        <v>1517</v>
      </c>
      <c r="C39" s="7">
        <v>31391</v>
      </c>
      <c r="D39" s="30">
        <f t="shared" si="0"/>
        <v>6</v>
      </c>
      <c r="E39" s="132">
        <v>15</v>
      </c>
      <c r="F39" s="19">
        <f t="shared" si="1"/>
        <v>9</v>
      </c>
      <c r="G39" s="10"/>
      <c r="H39" s="28" t="s">
        <v>78</v>
      </c>
      <c r="I39" s="10" t="s">
        <v>81</v>
      </c>
      <c r="J39" s="10"/>
      <c r="K39" s="10"/>
      <c r="L39" s="10" t="s">
        <v>47</v>
      </c>
      <c r="M39" s="10"/>
      <c r="N39" s="10"/>
      <c r="O39" s="10"/>
      <c r="P39" s="10"/>
      <c r="Q39" s="13" t="str">
        <f t="shared" ca="1" si="9"/>
        <v>SEM PACTUAÇÃO</v>
      </c>
      <c r="R39" s="14" t="s">
        <v>145</v>
      </c>
      <c r="S39" s="11"/>
      <c r="T39" s="12"/>
      <c r="U39" s="18" t="str">
        <f t="shared" ca="1" si="2"/>
        <v>SEM PACTUAÇÃO</v>
      </c>
      <c r="V39" s="119">
        <v>45623</v>
      </c>
      <c r="W39" s="12"/>
      <c r="X39" s="10"/>
      <c r="Y39" s="10"/>
      <c r="Z39" s="25">
        <v>45314</v>
      </c>
      <c r="AA39" s="10"/>
      <c r="AB39" s="10">
        <v>6</v>
      </c>
      <c r="AC39" s="10"/>
      <c r="AD39" s="10"/>
      <c r="AE39" s="10"/>
      <c r="AF39" s="20" t="s">
        <v>1518</v>
      </c>
      <c r="AG39" s="23"/>
      <c r="AH39" s="23" t="s">
        <v>1519</v>
      </c>
      <c r="AI39" s="23"/>
      <c r="AJ39" s="30" t="str">
        <f t="shared" ca="1" si="3"/>
        <v/>
      </c>
    </row>
    <row r="40" spans="1:36" ht="15" hidden="1" customHeight="1">
      <c r="A40" s="22">
        <v>176</v>
      </c>
      <c r="B40" s="4" t="s">
        <v>1542</v>
      </c>
      <c r="C40" s="10">
        <v>42727</v>
      </c>
      <c r="D40" s="30">
        <f t="shared" si="0"/>
        <v>7</v>
      </c>
      <c r="E40" s="132">
        <v>14</v>
      </c>
      <c r="F40" s="19">
        <f t="shared" si="1"/>
        <v>7</v>
      </c>
      <c r="G40" s="10">
        <v>23</v>
      </c>
      <c r="H40" s="31" t="s">
        <v>102</v>
      </c>
      <c r="I40" s="10" t="s">
        <v>102</v>
      </c>
      <c r="J40" s="10" t="s">
        <v>102</v>
      </c>
      <c r="K40" s="10" t="s">
        <v>68</v>
      </c>
      <c r="L40" s="10" t="s">
        <v>47</v>
      </c>
      <c r="M40" s="10" t="s">
        <v>1543</v>
      </c>
      <c r="N40" s="10" t="s">
        <v>102</v>
      </c>
      <c r="O40" s="10" t="s">
        <v>84</v>
      </c>
      <c r="P40" s="12"/>
      <c r="Q40" s="30" t="s">
        <v>106</v>
      </c>
      <c r="R40" s="32" t="s">
        <v>106</v>
      </c>
      <c r="S40" s="15">
        <v>44837</v>
      </c>
      <c r="T40" s="12">
        <v>45020</v>
      </c>
      <c r="U40" s="18" t="str">
        <f t="shared" ca="1" si="2"/>
        <v>CONCLUÍDO</v>
      </c>
      <c r="V40" s="119">
        <v>45623</v>
      </c>
      <c r="W40" s="12">
        <v>45379</v>
      </c>
      <c r="X40" s="10" t="s">
        <v>1544</v>
      </c>
      <c r="Y40" s="10">
        <v>23</v>
      </c>
      <c r="Z40" s="25">
        <v>45286</v>
      </c>
      <c r="AA40" s="7">
        <v>0</v>
      </c>
      <c r="AB40" s="7">
        <v>7</v>
      </c>
      <c r="AC40" s="10"/>
      <c r="AD40" s="10"/>
      <c r="AE40" s="10"/>
      <c r="AF40" s="20" t="s">
        <v>285</v>
      </c>
      <c r="AG40" s="23"/>
      <c r="AH40" s="23" t="s">
        <v>1545</v>
      </c>
      <c r="AI40" s="21"/>
      <c r="AJ40" s="30" t="str">
        <f t="shared" ca="1" si="3"/>
        <v/>
      </c>
    </row>
    <row r="41" spans="1:36" ht="15" hidden="1" customHeight="1">
      <c r="A41" s="22">
        <v>93</v>
      </c>
      <c r="B41" s="4" t="s">
        <v>248</v>
      </c>
      <c r="C41" s="7">
        <v>45918</v>
      </c>
      <c r="D41" s="30">
        <f t="shared" si="0"/>
        <v>9</v>
      </c>
      <c r="E41" s="132">
        <v>14</v>
      </c>
      <c r="F41" s="19">
        <f t="shared" si="1"/>
        <v>5</v>
      </c>
      <c r="G41" s="10"/>
      <c r="H41" s="28" t="s">
        <v>78</v>
      </c>
      <c r="I41" s="10" t="s">
        <v>81</v>
      </c>
      <c r="J41" s="10" t="s">
        <v>81</v>
      </c>
      <c r="K41" s="10" t="s">
        <v>60</v>
      </c>
      <c r="L41" s="10" t="s">
        <v>47</v>
      </c>
      <c r="M41" s="7" t="s">
        <v>1553</v>
      </c>
      <c r="N41" s="10" t="s">
        <v>422</v>
      </c>
      <c r="O41" s="10" t="s">
        <v>226</v>
      </c>
      <c r="P41" s="12">
        <v>45296</v>
      </c>
      <c r="Q41" s="13" t="str">
        <f t="shared" ref="Q41:Q42" ca="1" si="10">IF(O41="CONCLUÍDO","CONCLUÍDO",IF(P41="","SEM PACTUAÇÃO",IF(P41&lt;TODAY(),"VENCIDA","EXECUÇÃO")))</f>
        <v>VENCIDA</v>
      </c>
      <c r="R41" s="38" t="s">
        <v>51</v>
      </c>
      <c r="S41" s="15">
        <v>45107</v>
      </c>
      <c r="T41" s="12">
        <f>S41+180</f>
        <v>45287</v>
      </c>
      <c r="U41" s="18">
        <f t="shared" ca="1" si="2"/>
        <v>-135</v>
      </c>
      <c r="V41" s="119">
        <v>45623</v>
      </c>
      <c r="W41" s="12"/>
      <c r="X41" s="10"/>
      <c r="Y41" s="10"/>
      <c r="Z41" s="25">
        <v>45314</v>
      </c>
      <c r="AA41" s="10">
        <v>4</v>
      </c>
      <c r="AB41" s="10">
        <v>5</v>
      </c>
      <c r="AC41" s="10"/>
      <c r="AD41" s="10"/>
      <c r="AE41" s="10"/>
      <c r="AF41" s="20" t="s">
        <v>252</v>
      </c>
      <c r="AG41" s="23"/>
      <c r="AH41" s="23" t="s">
        <v>253</v>
      </c>
      <c r="AI41" s="23" t="s">
        <v>1778</v>
      </c>
      <c r="AJ41" s="18">
        <f t="shared" ca="1" si="3"/>
        <v>-135</v>
      </c>
    </row>
    <row r="42" spans="1:36" ht="15" hidden="1" customHeight="1">
      <c r="A42" s="22">
        <v>616</v>
      </c>
      <c r="B42" s="4" t="s">
        <v>1806</v>
      </c>
      <c r="C42" s="7">
        <v>27927</v>
      </c>
      <c r="D42" s="30">
        <f t="shared" si="0"/>
        <v>12</v>
      </c>
      <c r="E42" s="132">
        <v>13</v>
      </c>
      <c r="F42" s="19">
        <f t="shared" si="1"/>
        <v>1</v>
      </c>
      <c r="G42" s="10"/>
      <c r="H42" s="28" t="s">
        <v>78</v>
      </c>
      <c r="I42" s="10" t="s">
        <v>44</v>
      </c>
      <c r="J42" s="10"/>
      <c r="K42" s="10"/>
      <c r="L42" s="10" t="s">
        <v>47</v>
      </c>
      <c r="M42" s="10"/>
      <c r="N42" s="10"/>
      <c r="O42" s="10"/>
      <c r="P42" s="12"/>
      <c r="Q42" s="13" t="str">
        <f t="shared" ca="1" si="10"/>
        <v>SEM PACTUAÇÃO</v>
      </c>
      <c r="R42" s="14" t="s">
        <v>145</v>
      </c>
      <c r="S42" s="15"/>
      <c r="T42" s="12"/>
      <c r="U42" s="18" t="str">
        <f t="shared" ca="1" si="2"/>
        <v>SEM PACTUAÇÃO</v>
      </c>
      <c r="V42" s="119">
        <v>45623</v>
      </c>
      <c r="W42" s="12"/>
      <c r="X42" s="10"/>
      <c r="Y42" s="10"/>
      <c r="Z42" s="25">
        <v>45314</v>
      </c>
      <c r="AA42" s="10"/>
      <c r="AB42" s="10"/>
      <c r="AC42" s="10">
        <v>4</v>
      </c>
      <c r="AD42" s="10">
        <v>4</v>
      </c>
      <c r="AE42" s="10">
        <v>4</v>
      </c>
      <c r="AF42" s="20" t="s">
        <v>497</v>
      </c>
      <c r="AG42" s="23"/>
      <c r="AH42" s="23" t="s">
        <v>1653</v>
      </c>
      <c r="AI42" s="10"/>
      <c r="AJ42" s="30" t="str">
        <f t="shared" ca="1" si="3"/>
        <v/>
      </c>
    </row>
    <row r="43" spans="1:36" ht="15" hidden="1" customHeight="1">
      <c r="A43" s="22">
        <v>129</v>
      </c>
      <c r="B43" s="4" t="s">
        <v>863</v>
      </c>
      <c r="C43" s="7">
        <v>29558</v>
      </c>
      <c r="D43" s="30">
        <f t="shared" si="0"/>
        <v>7</v>
      </c>
      <c r="E43" s="132">
        <v>12</v>
      </c>
      <c r="F43" s="19">
        <f t="shared" si="1"/>
        <v>5</v>
      </c>
      <c r="G43" s="10">
        <v>30</v>
      </c>
      <c r="H43" s="28" t="s">
        <v>78</v>
      </c>
      <c r="I43" s="10" t="s">
        <v>81</v>
      </c>
      <c r="J43" s="10" t="s">
        <v>81</v>
      </c>
      <c r="K43" s="10" t="s">
        <v>68</v>
      </c>
      <c r="L43" s="10" t="s">
        <v>47</v>
      </c>
      <c r="M43" s="10" t="s">
        <v>864</v>
      </c>
      <c r="N43" s="10" t="s">
        <v>83</v>
      </c>
      <c r="O43" s="10" t="s">
        <v>84</v>
      </c>
      <c r="P43" s="12"/>
      <c r="Q43" s="30" t="s">
        <v>106</v>
      </c>
      <c r="R43" s="32" t="s">
        <v>106</v>
      </c>
      <c r="S43" s="11"/>
      <c r="T43" s="12"/>
      <c r="U43" s="18" t="str">
        <f t="shared" ca="1" si="2"/>
        <v>CONCLUÍDO</v>
      </c>
      <c r="V43" s="119">
        <v>45623</v>
      </c>
      <c r="W43" s="12">
        <v>45472</v>
      </c>
      <c r="X43" s="10" t="s">
        <v>865</v>
      </c>
      <c r="Y43" s="10">
        <v>30</v>
      </c>
      <c r="Z43" s="25">
        <v>45314</v>
      </c>
      <c r="AA43" s="7">
        <v>2</v>
      </c>
      <c r="AB43" s="7">
        <v>5</v>
      </c>
      <c r="AC43" s="10"/>
      <c r="AD43" s="10"/>
      <c r="AE43" s="10"/>
      <c r="AF43" s="20" t="s">
        <v>866</v>
      </c>
      <c r="AG43" s="23"/>
      <c r="AH43" s="23" t="s">
        <v>867</v>
      </c>
      <c r="AI43" s="23" t="s">
        <v>1778</v>
      </c>
      <c r="AJ43" s="30" t="str">
        <f t="shared" ca="1" si="3"/>
        <v/>
      </c>
    </row>
    <row r="44" spans="1:36" ht="15" hidden="1" customHeight="1">
      <c r="A44" s="22">
        <v>94</v>
      </c>
      <c r="B44" s="4" t="s">
        <v>262</v>
      </c>
      <c r="C44" s="7">
        <v>37447</v>
      </c>
      <c r="D44" s="30">
        <f t="shared" si="0"/>
        <v>7</v>
      </c>
      <c r="E44" s="132">
        <v>10</v>
      </c>
      <c r="F44" s="19">
        <f t="shared" si="1"/>
        <v>3</v>
      </c>
      <c r="G44" s="19">
        <v>75</v>
      </c>
      <c r="H44" s="31" t="s">
        <v>102</v>
      </c>
      <c r="I44" s="10" t="s">
        <v>102</v>
      </c>
      <c r="J44" s="10" t="s">
        <v>102</v>
      </c>
      <c r="K44" s="10" t="s">
        <v>68</v>
      </c>
      <c r="L44" s="10" t="s">
        <v>47</v>
      </c>
      <c r="M44" s="10" t="s">
        <v>105</v>
      </c>
      <c r="N44" s="10" t="s">
        <v>102</v>
      </c>
      <c r="O44" s="10" t="s">
        <v>84</v>
      </c>
      <c r="P44" s="12"/>
      <c r="Q44" s="30" t="s">
        <v>106</v>
      </c>
      <c r="R44" s="32" t="s">
        <v>106</v>
      </c>
      <c r="S44" s="15">
        <v>44831</v>
      </c>
      <c r="T44" s="12">
        <f>S44+180</f>
        <v>45011</v>
      </c>
      <c r="U44" s="18" t="str">
        <f t="shared" ca="1" si="2"/>
        <v>CONCLUÍDO</v>
      </c>
      <c r="V44" s="119">
        <v>45623</v>
      </c>
      <c r="W44" s="12">
        <v>45596</v>
      </c>
      <c r="X44" s="19" t="s">
        <v>264</v>
      </c>
      <c r="Y44" s="19">
        <v>75</v>
      </c>
      <c r="Z44" s="25">
        <v>45286</v>
      </c>
      <c r="AA44" s="10"/>
      <c r="AB44" s="10">
        <v>7</v>
      </c>
      <c r="AC44" s="10"/>
      <c r="AD44" s="10"/>
      <c r="AE44" s="10"/>
      <c r="AF44" s="20" t="s">
        <v>265</v>
      </c>
      <c r="AG44" s="23"/>
      <c r="AH44" s="23" t="s">
        <v>266</v>
      </c>
      <c r="AI44" s="21"/>
      <c r="AJ44" s="30" t="str">
        <f t="shared" ca="1" si="3"/>
        <v/>
      </c>
    </row>
    <row r="45" spans="1:36" ht="15" hidden="1" customHeight="1">
      <c r="A45" s="22">
        <v>16</v>
      </c>
      <c r="B45" s="4" t="s">
        <v>713</v>
      </c>
      <c r="C45" s="7">
        <v>590</v>
      </c>
      <c r="D45" s="30">
        <f t="shared" si="0"/>
        <v>8</v>
      </c>
      <c r="E45" s="132">
        <v>10</v>
      </c>
      <c r="F45" s="19">
        <f t="shared" si="1"/>
        <v>2</v>
      </c>
      <c r="G45" s="19"/>
      <c r="H45" s="28" t="s">
        <v>78</v>
      </c>
      <c r="I45" s="10" t="s">
        <v>81</v>
      </c>
      <c r="J45" s="10"/>
      <c r="K45" s="10"/>
      <c r="L45" s="10" t="s">
        <v>47</v>
      </c>
      <c r="M45" s="10"/>
      <c r="N45" s="10"/>
      <c r="O45" s="136"/>
      <c r="P45" s="10"/>
      <c r="Q45" s="13" t="str">
        <f ca="1">IF(O45="CONCLUÍDO","CONCLUÍDO",IF(P45="","SEM PACTUAÇÃO",IF(P45&lt;TODAY(),"VENCIDA","EXECUÇÃO")))</f>
        <v>SEM PACTUAÇÃO</v>
      </c>
      <c r="R45" s="14" t="s">
        <v>145</v>
      </c>
      <c r="S45" s="11"/>
      <c r="T45" s="10"/>
      <c r="U45" s="18" t="str">
        <f t="shared" ca="1" si="2"/>
        <v>SEM PACTUAÇÃO</v>
      </c>
      <c r="V45" s="119">
        <v>45623</v>
      </c>
      <c r="W45" s="12"/>
      <c r="X45" s="19"/>
      <c r="Y45" s="19"/>
      <c r="Z45" s="25">
        <v>45314</v>
      </c>
      <c r="AA45" s="7">
        <v>3</v>
      </c>
      <c r="AB45" s="7">
        <v>5</v>
      </c>
      <c r="AC45" s="10"/>
      <c r="AD45" s="10"/>
      <c r="AE45" s="10"/>
      <c r="AF45" s="20" t="s">
        <v>714</v>
      </c>
      <c r="AG45" s="23"/>
      <c r="AH45" s="50" t="s">
        <v>715</v>
      </c>
      <c r="AI45" s="23" t="s">
        <v>1778</v>
      </c>
      <c r="AJ45" s="30" t="str">
        <f t="shared" ca="1" si="3"/>
        <v/>
      </c>
    </row>
    <row r="46" spans="1:36" ht="15" hidden="1" customHeight="1">
      <c r="A46" s="22">
        <v>156</v>
      </c>
      <c r="B46" s="4" t="s">
        <v>1290</v>
      </c>
      <c r="C46" s="7">
        <v>38548</v>
      </c>
      <c r="D46" s="30">
        <f t="shared" si="0"/>
        <v>29</v>
      </c>
      <c r="E46" s="132">
        <v>9</v>
      </c>
      <c r="F46" s="19">
        <f t="shared" si="1"/>
        <v>-20</v>
      </c>
      <c r="G46" s="19">
        <v>100</v>
      </c>
      <c r="H46" s="28" t="s">
        <v>78</v>
      </c>
      <c r="I46" s="10" t="s">
        <v>81</v>
      </c>
      <c r="J46" s="10" t="s">
        <v>81</v>
      </c>
      <c r="K46" s="10" t="s">
        <v>60</v>
      </c>
      <c r="L46" s="10" t="s">
        <v>47</v>
      </c>
      <c r="M46" s="10" t="s">
        <v>354</v>
      </c>
      <c r="N46" s="10" t="s">
        <v>81</v>
      </c>
      <c r="O46" s="10" t="s">
        <v>84</v>
      </c>
      <c r="P46" s="12"/>
      <c r="Q46" s="30" t="s">
        <v>106</v>
      </c>
      <c r="R46" s="32" t="s">
        <v>106</v>
      </c>
      <c r="S46" s="15">
        <v>44946</v>
      </c>
      <c r="T46" s="12">
        <f t="shared" ref="T46:T48" si="11">S46+180</f>
        <v>45126</v>
      </c>
      <c r="U46" s="18" t="str">
        <f t="shared" ca="1" si="2"/>
        <v>CONCLUÍDO</v>
      </c>
      <c r="V46" s="119">
        <v>45623</v>
      </c>
      <c r="W46" s="12">
        <v>45554</v>
      </c>
      <c r="X46" s="19" t="s">
        <v>1292</v>
      </c>
      <c r="Y46" s="19">
        <v>100</v>
      </c>
      <c r="Z46" s="25">
        <v>45314</v>
      </c>
      <c r="AA46" s="10">
        <v>8</v>
      </c>
      <c r="AB46" s="10">
        <v>20</v>
      </c>
      <c r="AC46" s="10"/>
      <c r="AD46" s="10"/>
      <c r="AE46" s="10">
        <v>1</v>
      </c>
      <c r="AF46" s="20" t="s">
        <v>1293</v>
      </c>
      <c r="AG46" s="23"/>
      <c r="AH46" s="50" t="s">
        <v>1294</v>
      </c>
      <c r="AI46" s="23" t="s">
        <v>1778</v>
      </c>
      <c r="AJ46" s="30" t="str">
        <f t="shared" ca="1" si="3"/>
        <v/>
      </c>
    </row>
    <row r="47" spans="1:36" ht="15" hidden="1" customHeight="1">
      <c r="A47" s="22">
        <v>192</v>
      </c>
      <c r="B47" s="4" t="s">
        <v>1743</v>
      </c>
      <c r="C47" s="10">
        <v>28635</v>
      </c>
      <c r="D47" s="30">
        <f t="shared" si="0"/>
        <v>7</v>
      </c>
      <c r="E47" s="132">
        <v>9</v>
      </c>
      <c r="F47" s="19">
        <f t="shared" si="1"/>
        <v>2</v>
      </c>
      <c r="G47" s="10">
        <v>75</v>
      </c>
      <c r="H47" s="31" t="s">
        <v>102</v>
      </c>
      <c r="I47" s="10" t="s">
        <v>102</v>
      </c>
      <c r="J47" s="10" t="s">
        <v>102</v>
      </c>
      <c r="K47" s="10" t="s">
        <v>68</v>
      </c>
      <c r="L47" s="10" t="s">
        <v>47</v>
      </c>
      <c r="M47" s="10" t="s">
        <v>105</v>
      </c>
      <c r="N47" s="10" t="s">
        <v>102</v>
      </c>
      <c r="O47" s="10" t="s">
        <v>84</v>
      </c>
      <c r="P47" s="12"/>
      <c r="Q47" s="30" t="s">
        <v>106</v>
      </c>
      <c r="R47" s="32" t="s">
        <v>106</v>
      </c>
      <c r="S47" s="15">
        <v>44831</v>
      </c>
      <c r="T47" s="12">
        <f t="shared" si="11"/>
        <v>45011</v>
      </c>
      <c r="U47" s="18" t="str">
        <f t="shared" ca="1" si="2"/>
        <v>CONCLUÍDO</v>
      </c>
      <c r="V47" s="119">
        <v>45623</v>
      </c>
      <c r="W47" s="39">
        <v>45596</v>
      </c>
      <c r="X47" s="10" t="s">
        <v>1744</v>
      </c>
      <c r="Y47" s="10">
        <v>75</v>
      </c>
      <c r="Z47" s="25">
        <v>45286</v>
      </c>
      <c r="AA47" s="7"/>
      <c r="AB47" s="7">
        <v>7</v>
      </c>
      <c r="AC47" s="10"/>
      <c r="AD47" s="10"/>
      <c r="AE47" s="10"/>
      <c r="AF47" s="20" t="s">
        <v>1745</v>
      </c>
      <c r="AG47" s="23"/>
      <c r="AH47" s="23" t="s">
        <v>1746</v>
      </c>
      <c r="AI47" s="10"/>
      <c r="AJ47" s="30" t="str">
        <f t="shared" ca="1" si="3"/>
        <v/>
      </c>
    </row>
    <row r="48" spans="1:36" ht="15" hidden="1" customHeight="1">
      <c r="A48" s="22">
        <v>12</v>
      </c>
      <c r="B48" s="4" t="s">
        <v>536</v>
      </c>
      <c r="C48" s="7">
        <v>30854</v>
      </c>
      <c r="D48" s="30">
        <f t="shared" si="0"/>
        <v>20</v>
      </c>
      <c r="E48" s="132">
        <v>8</v>
      </c>
      <c r="F48" s="19">
        <f t="shared" si="1"/>
        <v>-12</v>
      </c>
      <c r="G48" s="19"/>
      <c r="H48" s="28" t="s">
        <v>78</v>
      </c>
      <c r="I48" s="10" t="s">
        <v>81</v>
      </c>
      <c r="J48" s="10" t="s">
        <v>81</v>
      </c>
      <c r="K48" s="10" t="s">
        <v>68</v>
      </c>
      <c r="L48" s="10" t="s">
        <v>47</v>
      </c>
      <c r="M48" s="10" t="s">
        <v>325</v>
      </c>
      <c r="N48" s="10" t="s">
        <v>83</v>
      </c>
      <c r="O48" s="10" t="s">
        <v>1781</v>
      </c>
      <c r="P48" s="12">
        <v>45280</v>
      </c>
      <c r="Q48" s="13" t="str">
        <f ca="1">IF(O48="CONCLUÍDO","CONCLUÍDO",IF(P48="","SEM PACTUAÇÃO",IF(P48&lt;TODAY(),"VENCIDA","EXECUÇÃO")))</f>
        <v>VENCIDA</v>
      </c>
      <c r="R48" s="38" t="s">
        <v>51</v>
      </c>
      <c r="S48" s="15">
        <v>45020</v>
      </c>
      <c r="T48" s="12">
        <f t="shared" si="11"/>
        <v>45200</v>
      </c>
      <c r="U48" s="18">
        <f t="shared" ca="1" si="2"/>
        <v>-222</v>
      </c>
      <c r="V48" s="119">
        <v>45623</v>
      </c>
      <c r="W48" s="12"/>
      <c r="X48" s="19"/>
      <c r="Y48" s="19"/>
      <c r="Z48" s="25">
        <v>45314</v>
      </c>
      <c r="AA48" s="10">
        <v>4</v>
      </c>
      <c r="AB48" s="10">
        <v>10</v>
      </c>
      <c r="AC48" s="10">
        <v>2</v>
      </c>
      <c r="AD48" s="10">
        <v>2</v>
      </c>
      <c r="AE48" s="10">
        <v>2</v>
      </c>
      <c r="AF48" s="20" t="s">
        <v>1807</v>
      </c>
      <c r="AG48" s="23"/>
      <c r="AH48" s="23" t="s">
        <v>1808</v>
      </c>
      <c r="AI48" s="23" t="s">
        <v>1778</v>
      </c>
      <c r="AJ48" s="18">
        <f t="shared" ca="1" si="3"/>
        <v>-222</v>
      </c>
    </row>
    <row r="49" spans="1:36" ht="15" hidden="1" customHeight="1">
      <c r="A49" s="22">
        <v>701</v>
      </c>
      <c r="B49" s="4" t="s">
        <v>1747</v>
      </c>
      <c r="C49" s="7">
        <v>27879</v>
      </c>
      <c r="D49" s="30">
        <f t="shared" si="0"/>
        <v>7</v>
      </c>
      <c r="E49" s="132">
        <v>6</v>
      </c>
      <c r="F49" s="19">
        <f t="shared" si="1"/>
        <v>-1</v>
      </c>
      <c r="G49" s="10">
        <v>5</v>
      </c>
      <c r="H49" s="28" t="s">
        <v>78</v>
      </c>
      <c r="I49" s="10" t="s">
        <v>81</v>
      </c>
      <c r="J49" s="10"/>
      <c r="K49" s="10" t="s">
        <v>60</v>
      </c>
      <c r="L49" s="10" t="s">
        <v>47</v>
      </c>
      <c r="M49" s="10"/>
      <c r="N49" s="10"/>
      <c r="O49" s="10" t="s">
        <v>84</v>
      </c>
      <c r="P49" s="10"/>
      <c r="Q49" s="30" t="s">
        <v>106</v>
      </c>
      <c r="R49" s="32" t="s">
        <v>106</v>
      </c>
      <c r="S49" s="11"/>
      <c r="T49" s="12"/>
      <c r="U49" s="18" t="str">
        <f t="shared" ca="1" si="2"/>
        <v>CONCLUÍDO</v>
      </c>
      <c r="V49" s="119">
        <v>45623</v>
      </c>
      <c r="W49" s="12">
        <v>45409</v>
      </c>
      <c r="X49" s="137" t="s">
        <v>874</v>
      </c>
      <c r="Y49" s="10">
        <v>5</v>
      </c>
      <c r="Z49" s="25">
        <v>45314</v>
      </c>
      <c r="AA49" s="10"/>
      <c r="AB49" s="10">
        <v>1</v>
      </c>
      <c r="AC49" s="10">
        <v>2</v>
      </c>
      <c r="AD49" s="10">
        <v>2</v>
      </c>
      <c r="AE49" s="10">
        <v>2</v>
      </c>
      <c r="AF49" s="20" t="s">
        <v>1750</v>
      </c>
      <c r="AG49" s="23"/>
      <c r="AH49" s="50" t="s">
        <v>1751</v>
      </c>
      <c r="AI49" s="23" t="s">
        <v>1778</v>
      </c>
      <c r="AJ49" s="30" t="str">
        <f t="shared" ca="1" si="3"/>
        <v/>
      </c>
    </row>
    <row r="50" spans="1:36" ht="15" hidden="1" customHeight="1">
      <c r="A50" s="22">
        <v>116</v>
      </c>
      <c r="B50" s="4" t="s">
        <v>671</v>
      </c>
      <c r="C50" s="7">
        <v>40443</v>
      </c>
      <c r="D50" s="30">
        <f t="shared" si="0"/>
        <v>1</v>
      </c>
      <c r="E50" s="132">
        <v>5</v>
      </c>
      <c r="F50" s="19">
        <f t="shared" si="1"/>
        <v>4</v>
      </c>
      <c r="G50" s="19">
        <v>100</v>
      </c>
      <c r="H50" s="28" t="s">
        <v>78</v>
      </c>
      <c r="I50" s="10" t="s">
        <v>81</v>
      </c>
      <c r="J50" s="10" t="s">
        <v>81</v>
      </c>
      <c r="K50" s="10" t="s">
        <v>60</v>
      </c>
      <c r="L50" s="10" t="s">
        <v>47</v>
      </c>
      <c r="M50" s="10" t="s">
        <v>568</v>
      </c>
      <c r="N50" s="10" t="s">
        <v>81</v>
      </c>
      <c r="O50" s="10" t="s">
        <v>84</v>
      </c>
      <c r="P50" s="12"/>
      <c r="Q50" s="30" t="s">
        <v>106</v>
      </c>
      <c r="R50" s="32" t="s">
        <v>106</v>
      </c>
      <c r="S50" s="11"/>
      <c r="T50" s="12"/>
      <c r="U50" s="18" t="str">
        <f t="shared" ca="1" si="2"/>
        <v>CONCLUÍDO</v>
      </c>
      <c r="V50" s="119">
        <v>45623</v>
      </c>
      <c r="W50" s="12">
        <v>45545</v>
      </c>
      <c r="X50" s="19" t="s">
        <v>673</v>
      </c>
      <c r="Y50" s="19">
        <v>100</v>
      </c>
      <c r="Z50" s="25">
        <v>45314</v>
      </c>
      <c r="AA50" s="7">
        <v>0</v>
      </c>
      <c r="AB50" s="7">
        <v>1</v>
      </c>
      <c r="AC50" s="10"/>
      <c r="AD50" s="10"/>
      <c r="AE50" s="10"/>
      <c r="AF50" s="20" t="s">
        <v>674</v>
      </c>
      <c r="AG50" s="23"/>
      <c r="AH50" s="23" t="s">
        <v>675</v>
      </c>
      <c r="AI50" s="23" t="s">
        <v>1778</v>
      </c>
      <c r="AJ50" s="30" t="str">
        <f t="shared" ca="1" si="3"/>
        <v/>
      </c>
    </row>
    <row r="51" spans="1:36" ht="15" hidden="1" customHeight="1">
      <c r="A51" s="22">
        <v>87</v>
      </c>
      <c r="B51" s="4" t="s">
        <v>101</v>
      </c>
      <c r="C51" s="10">
        <v>14611</v>
      </c>
      <c r="D51" s="30">
        <f t="shared" si="0"/>
        <v>7</v>
      </c>
      <c r="E51" s="132">
        <v>5</v>
      </c>
      <c r="F51" s="19">
        <f t="shared" si="1"/>
        <v>-2</v>
      </c>
      <c r="G51" s="19">
        <v>80</v>
      </c>
      <c r="H51" s="31" t="s">
        <v>102</v>
      </c>
      <c r="I51" s="10" t="s">
        <v>102</v>
      </c>
      <c r="J51" s="10" t="s">
        <v>102</v>
      </c>
      <c r="K51" s="10" t="s">
        <v>68</v>
      </c>
      <c r="L51" s="10" t="s">
        <v>47</v>
      </c>
      <c r="M51" s="10" t="s">
        <v>105</v>
      </c>
      <c r="N51" s="10" t="s">
        <v>102</v>
      </c>
      <c r="O51" s="10" t="s">
        <v>84</v>
      </c>
      <c r="P51" s="15"/>
      <c r="Q51" s="30" t="s">
        <v>106</v>
      </c>
      <c r="R51" s="32" t="s">
        <v>106</v>
      </c>
      <c r="S51" s="15">
        <v>44831</v>
      </c>
      <c r="T51" s="12">
        <f t="shared" ref="T51:T52" si="12">S51+180</f>
        <v>45011</v>
      </c>
      <c r="U51" s="18" t="str">
        <f t="shared" ca="1" si="2"/>
        <v>CONCLUÍDO</v>
      </c>
      <c r="V51" s="119">
        <v>45623</v>
      </c>
      <c r="W51" s="15">
        <v>45382</v>
      </c>
      <c r="X51" s="19" t="s">
        <v>107</v>
      </c>
      <c r="Y51" s="19">
        <v>80</v>
      </c>
      <c r="Z51" s="25">
        <v>45286</v>
      </c>
      <c r="AA51" s="10"/>
      <c r="AB51" s="10">
        <v>7</v>
      </c>
      <c r="AC51" s="10"/>
      <c r="AD51" s="10"/>
      <c r="AE51" s="10"/>
      <c r="AF51" s="20" t="s">
        <v>108</v>
      </c>
      <c r="AG51" s="23"/>
      <c r="AH51" s="23" t="s">
        <v>109</v>
      </c>
      <c r="AI51" s="10"/>
      <c r="AJ51" s="30" t="str">
        <f t="shared" ca="1" si="3"/>
        <v/>
      </c>
    </row>
    <row r="52" spans="1:36" ht="15" hidden="1" customHeight="1">
      <c r="A52" s="22">
        <v>139</v>
      </c>
      <c r="B52" s="4" t="s">
        <v>1037</v>
      </c>
      <c r="C52" s="7">
        <v>37624</v>
      </c>
      <c r="D52" s="30">
        <f t="shared" si="0"/>
        <v>7</v>
      </c>
      <c r="E52" s="132">
        <v>5</v>
      </c>
      <c r="F52" s="19">
        <f t="shared" si="1"/>
        <v>-2</v>
      </c>
      <c r="G52" s="10"/>
      <c r="H52" s="28" t="s">
        <v>78</v>
      </c>
      <c r="I52" s="10" t="s">
        <v>81</v>
      </c>
      <c r="J52" s="10" t="s">
        <v>81</v>
      </c>
      <c r="K52" s="10" t="s">
        <v>68</v>
      </c>
      <c r="L52" s="10" t="s">
        <v>47</v>
      </c>
      <c r="M52" s="7" t="s">
        <v>157</v>
      </c>
      <c r="N52" s="10" t="s">
        <v>83</v>
      </c>
      <c r="O52" s="42" t="s">
        <v>1781</v>
      </c>
      <c r="P52" s="15">
        <v>45267</v>
      </c>
      <c r="Q52" s="13" t="str">
        <f t="shared" ref="Q52:Q53" ca="1" si="13">IF(O52="CONCLUÍDO","CONCLUÍDO",IF(P52="","SEM PACTUAÇÃO",IF(P52&lt;TODAY(),"VENCIDA","EXECUÇÃO")))</f>
        <v>VENCIDA</v>
      </c>
      <c r="R52" s="38" t="s">
        <v>51</v>
      </c>
      <c r="S52" s="15">
        <v>45035</v>
      </c>
      <c r="T52" s="12">
        <f t="shared" si="12"/>
        <v>45215</v>
      </c>
      <c r="U52" s="18">
        <f t="shared" ca="1" si="2"/>
        <v>-207</v>
      </c>
      <c r="V52" s="119">
        <v>45623</v>
      </c>
      <c r="W52" s="12"/>
      <c r="X52" s="10"/>
      <c r="Y52" s="10"/>
      <c r="Z52" s="25">
        <v>45314</v>
      </c>
      <c r="AA52" s="7">
        <v>3</v>
      </c>
      <c r="AB52" s="7">
        <v>4</v>
      </c>
      <c r="AC52" s="10"/>
      <c r="AD52" s="10"/>
      <c r="AE52" s="10"/>
      <c r="AF52" s="20" t="s">
        <v>1038</v>
      </c>
      <c r="AG52" s="23"/>
      <c r="AH52" s="23" t="s">
        <v>1039</v>
      </c>
      <c r="AI52" s="23" t="s">
        <v>1778</v>
      </c>
      <c r="AJ52" s="18">
        <f t="shared" ca="1" si="3"/>
        <v>-207</v>
      </c>
    </row>
    <row r="53" spans="1:36" ht="15" hidden="1" customHeight="1">
      <c r="A53" s="22">
        <v>145</v>
      </c>
      <c r="B53" s="4" t="s">
        <v>1092</v>
      </c>
      <c r="C53" s="7">
        <v>38441</v>
      </c>
      <c r="D53" s="30">
        <f t="shared" si="0"/>
        <v>5</v>
      </c>
      <c r="E53" s="132">
        <v>4</v>
      </c>
      <c r="F53" s="135">
        <f t="shared" si="1"/>
        <v>-1</v>
      </c>
      <c r="G53" s="10"/>
      <c r="H53" s="28" t="s">
        <v>78</v>
      </c>
      <c r="I53" s="10" t="s">
        <v>81</v>
      </c>
      <c r="J53" s="10"/>
      <c r="K53" s="10"/>
      <c r="L53" s="10" t="s">
        <v>47</v>
      </c>
      <c r="M53" s="10"/>
      <c r="N53" s="10"/>
      <c r="O53" s="10"/>
      <c r="P53" s="11"/>
      <c r="Q53" s="13" t="str">
        <f t="shared" ca="1" si="13"/>
        <v>SEM PACTUAÇÃO</v>
      </c>
      <c r="R53" s="14" t="s">
        <v>145</v>
      </c>
      <c r="S53" s="11"/>
      <c r="T53" s="10"/>
      <c r="U53" s="18" t="str">
        <f t="shared" ca="1" si="2"/>
        <v>SEM PACTUAÇÃO</v>
      </c>
      <c r="V53" s="119">
        <v>45623</v>
      </c>
      <c r="W53" s="12"/>
      <c r="X53" s="10"/>
      <c r="Y53" s="10"/>
      <c r="Z53" s="25">
        <v>45314</v>
      </c>
      <c r="AA53" s="10"/>
      <c r="AB53" s="10">
        <v>2</v>
      </c>
      <c r="AC53" s="10">
        <v>1</v>
      </c>
      <c r="AD53" s="10">
        <v>1</v>
      </c>
      <c r="AE53" s="10">
        <v>1</v>
      </c>
      <c r="AF53" s="20" t="s">
        <v>1094</v>
      </c>
      <c r="AG53" s="23"/>
      <c r="AH53" s="50" t="s">
        <v>1095</v>
      </c>
      <c r="AI53" s="21"/>
      <c r="AJ53" s="30" t="str">
        <f t="shared" ca="1" si="3"/>
        <v/>
      </c>
    </row>
    <row r="54" spans="1:36" ht="15" hidden="1" customHeight="1">
      <c r="A54" s="22">
        <v>112</v>
      </c>
      <c r="B54" s="4" t="s">
        <v>562</v>
      </c>
      <c r="C54" s="7">
        <v>33243</v>
      </c>
      <c r="D54" s="30">
        <f t="shared" si="0"/>
        <v>1</v>
      </c>
      <c r="E54" s="132">
        <v>3</v>
      </c>
      <c r="F54" s="19">
        <f t="shared" si="1"/>
        <v>2</v>
      </c>
      <c r="G54" s="10">
        <v>15</v>
      </c>
      <c r="H54" s="28" t="s">
        <v>78</v>
      </c>
      <c r="I54" s="10" t="s">
        <v>81</v>
      </c>
      <c r="J54" s="10" t="s">
        <v>81</v>
      </c>
      <c r="K54" s="10" t="s">
        <v>68</v>
      </c>
      <c r="L54" s="10" t="s">
        <v>47</v>
      </c>
      <c r="M54" s="10" t="s">
        <v>289</v>
      </c>
      <c r="N54" s="10" t="s">
        <v>81</v>
      </c>
      <c r="O54" s="10" t="s">
        <v>84</v>
      </c>
      <c r="P54" s="15"/>
      <c r="Q54" s="30" t="s">
        <v>106</v>
      </c>
      <c r="R54" s="32" t="s">
        <v>106</v>
      </c>
      <c r="S54" s="15">
        <v>45043</v>
      </c>
      <c r="T54" s="12">
        <f>S54+180</f>
        <v>45223</v>
      </c>
      <c r="U54" s="18" t="str">
        <f t="shared" ca="1" si="2"/>
        <v>CONCLUÍDO</v>
      </c>
      <c r="V54" s="119">
        <v>45623</v>
      </c>
      <c r="W54" s="12">
        <v>45615</v>
      </c>
      <c r="X54" s="10" t="s">
        <v>564</v>
      </c>
      <c r="Y54" s="10">
        <v>15</v>
      </c>
      <c r="Z54" s="25">
        <v>45314</v>
      </c>
      <c r="AA54" s="10"/>
      <c r="AB54" s="10">
        <v>1</v>
      </c>
      <c r="AC54" s="10"/>
      <c r="AD54" s="10"/>
      <c r="AE54" s="10"/>
      <c r="AF54" s="20" t="s">
        <v>565</v>
      </c>
      <c r="AG54" s="23"/>
      <c r="AH54" s="23" t="s">
        <v>566</v>
      </c>
      <c r="AI54" s="23" t="s">
        <v>1778</v>
      </c>
      <c r="AJ54" s="30" t="str">
        <f t="shared" ca="1" si="3"/>
        <v/>
      </c>
    </row>
    <row r="55" spans="1:36" ht="15" hidden="1" customHeight="1">
      <c r="A55" s="22">
        <v>90</v>
      </c>
      <c r="B55" s="4" t="s">
        <v>170</v>
      </c>
      <c r="C55" s="7">
        <v>41402</v>
      </c>
      <c r="D55" s="30">
        <f t="shared" si="0"/>
        <v>3</v>
      </c>
      <c r="E55" s="132">
        <v>3</v>
      </c>
      <c r="F55" s="19">
        <f t="shared" si="1"/>
        <v>0</v>
      </c>
      <c r="G55" s="10"/>
      <c r="H55" s="28" t="s">
        <v>78</v>
      </c>
      <c r="I55" s="10" t="s">
        <v>81</v>
      </c>
      <c r="J55" s="10"/>
      <c r="K55" s="10"/>
      <c r="L55" s="10" t="s">
        <v>47</v>
      </c>
      <c r="M55" s="7"/>
      <c r="N55" s="10"/>
      <c r="O55" s="136"/>
      <c r="P55" s="15"/>
      <c r="Q55" s="13" t="str">
        <f t="shared" ref="Q55:Q57" ca="1" si="14">IF(O55="CONCLUÍDO","CONCLUÍDO",IF(P55="","SEM PACTUAÇÃO",IF(P55&lt;TODAY(),"VENCIDA","EXECUÇÃO")))</f>
        <v>SEM PACTUAÇÃO</v>
      </c>
      <c r="R55" s="14" t="s">
        <v>145</v>
      </c>
      <c r="S55" s="15"/>
      <c r="T55" s="12"/>
      <c r="U55" s="18" t="str">
        <f t="shared" ca="1" si="2"/>
        <v>SEM PACTUAÇÃO</v>
      </c>
      <c r="V55" s="119">
        <v>45623</v>
      </c>
      <c r="W55" s="12"/>
      <c r="X55" s="10"/>
      <c r="Y55" s="10"/>
      <c r="Z55" s="25">
        <v>45314</v>
      </c>
      <c r="AA55" s="7">
        <v>1</v>
      </c>
      <c r="AB55" s="7">
        <v>2</v>
      </c>
      <c r="AC55" s="10"/>
      <c r="AD55" s="10"/>
      <c r="AE55" s="10"/>
      <c r="AF55" s="20" t="s">
        <v>173</v>
      </c>
      <c r="AG55" s="23" t="s">
        <v>174</v>
      </c>
      <c r="AH55" s="23" t="s">
        <v>175</v>
      </c>
      <c r="AI55" s="23" t="s">
        <v>1778</v>
      </c>
      <c r="AJ55" s="30" t="str">
        <f t="shared" ca="1" si="3"/>
        <v/>
      </c>
    </row>
    <row r="56" spans="1:36" ht="15" hidden="1" customHeight="1">
      <c r="A56" s="22">
        <v>123</v>
      </c>
      <c r="B56" s="4" t="s">
        <v>796</v>
      </c>
      <c r="C56" s="7">
        <v>45264</v>
      </c>
      <c r="D56" s="30">
        <f t="shared" si="0"/>
        <v>28</v>
      </c>
      <c r="E56" s="132">
        <v>3</v>
      </c>
      <c r="F56" s="135">
        <f t="shared" si="1"/>
        <v>-25</v>
      </c>
      <c r="G56" s="19"/>
      <c r="H56" s="28" t="s">
        <v>78</v>
      </c>
      <c r="I56" s="10" t="s">
        <v>81</v>
      </c>
      <c r="J56" s="10"/>
      <c r="K56" s="10"/>
      <c r="L56" s="10" t="s">
        <v>47</v>
      </c>
      <c r="M56" s="11"/>
      <c r="N56" s="10"/>
      <c r="O56" s="136"/>
      <c r="P56" s="11"/>
      <c r="Q56" s="13" t="str">
        <f t="shared" ca="1" si="14"/>
        <v>SEM PACTUAÇÃO</v>
      </c>
      <c r="R56" s="14" t="s">
        <v>145</v>
      </c>
      <c r="S56" s="11"/>
      <c r="T56" s="10"/>
      <c r="U56" s="18" t="str">
        <f t="shared" ca="1" si="2"/>
        <v>SEM PACTUAÇÃO</v>
      </c>
      <c r="V56" s="119">
        <v>45623</v>
      </c>
      <c r="W56" s="12"/>
      <c r="X56" s="19"/>
      <c r="Y56" s="19"/>
      <c r="Z56" s="25">
        <v>45314</v>
      </c>
      <c r="AA56" s="7">
        <v>1</v>
      </c>
      <c r="AB56" s="7">
        <v>27</v>
      </c>
      <c r="AC56" s="10"/>
      <c r="AD56" s="10"/>
      <c r="AE56" s="10"/>
      <c r="AF56" s="20" t="s">
        <v>798</v>
      </c>
      <c r="AG56" s="23"/>
      <c r="AH56" s="50" t="s">
        <v>799</v>
      </c>
      <c r="AI56" s="23" t="s">
        <v>1778</v>
      </c>
      <c r="AJ56" s="30" t="str">
        <f t="shared" ca="1" si="3"/>
        <v/>
      </c>
    </row>
    <row r="57" spans="1:36" ht="15" hidden="1" customHeight="1">
      <c r="A57" s="22">
        <v>150</v>
      </c>
      <c r="B57" s="4" t="s">
        <v>1239</v>
      </c>
      <c r="C57" s="7">
        <v>18333</v>
      </c>
      <c r="D57" s="30">
        <f t="shared" si="0"/>
        <v>4</v>
      </c>
      <c r="E57" s="132">
        <v>3</v>
      </c>
      <c r="F57" s="135">
        <f t="shared" si="1"/>
        <v>-1</v>
      </c>
      <c r="G57" s="10"/>
      <c r="H57" s="28" t="s">
        <v>78</v>
      </c>
      <c r="I57" s="10" t="s">
        <v>81</v>
      </c>
      <c r="J57" s="10"/>
      <c r="K57" s="10"/>
      <c r="L57" s="10" t="s">
        <v>47</v>
      </c>
      <c r="M57" s="10"/>
      <c r="N57" s="10"/>
      <c r="O57" s="10"/>
      <c r="P57" s="15"/>
      <c r="Q57" s="13" t="str">
        <f t="shared" ca="1" si="14"/>
        <v>SEM PACTUAÇÃO</v>
      </c>
      <c r="R57" s="14" t="s">
        <v>145</v>
      </c>
      <c r="S57" s="15"/>
      <c r="T57" s="12"/>
      <c r="U57" s="18" t="str">
        <f t="shared" ca="1" si="2"/>
        <v>SEM PACTUAÇÃO</v>
      </c>
      <c r="V57" s="119">
        <v>45623</v>
      </c>
      <c r="W57" s="12"/>
      <c r="X57" s="10"/>
      <c r="Y57" s="10"/>
      <c r="Z57" s="25">
        <v>45314</v>
      </c>
      <c r="AA57" s="7">
        <v>2</v>
      </c>
      <c r="AB57" s="7">
        <v>2</v>
      </c>
      <c r="AC57" s="10"/>
      <c r="AD57" s="10"/>
      <c r="AE57" s="10"/>
      <c r="AF57" s="20" t="s">
        <v>1240</v>
      </c>
      <c r="AG57" s="23"/>
      <c r="AH57" s="23" t="s">
        <v>1241</v>
      </c>
      <c r="AI57" s="23" t="s">
        <v>1778</v>
      </c>
      <c r="AJ57" s="30" t="str">
        <f t="shared" ca="1" si="3"/>
        <v/>
      </c>
    </row>
    <row r="58" spans="1:36" ht="15" hidden="1" customHeight="1">
      <c r="A58" s="22">
        <v>124</v>
      </c>
      <c r="B58" s="4" t="s">
        <v>800</v>
      </c>
      <c r="C58" s="7">
        <v>6719</v>
      </c>
      <c r="D58" s="30">
        <f t="shared" si="0"/>
        <v>6</v>
      </c>
      <c r="E58" s="132">
        <v>2</v>
      </c>
      <c r="F58" s="19">
        <f t="shared" si="1"/>
        <v>-4</v>
      </c>
      <c r="G58" s="19">
        <v>100</v>
      </c>
      <c r="H58" s="28" t="s">
        <v>78</v>
      </c>
      <c r="I58" s="10" t="s">
        <v>81</v>
      </c>
      <c r="J58" s="10" t="s">
        <v>81</v>
      </c>
      <c r="K58" s="10" t="s">
        <v>68</v>
      </c>
      <c r="L58" s="10" t="s">
        <v>47</v>
      </c>
      <c r="M58" s="10" t="s">
        <v>801</v>
      </c>
      <c r="N58" s="10" t="s">
        <v>81</v>
      </c>
      <c r="O58" s="10" t="s">
        <v>84</v>
      </c>
      <c r="P58" s="15"/>
      <c r="Q58" s="30" t="s">
        <v>106</v>
      </c>
      <c r="R58" s="32" t="s">
        <v>106</v>
      </c>
      <c r="S58" s="15">
        <v>45019</v>
      </c>
      <c r="T58" s="12">
        <f t="shared" ref="T58:T60" si="15">S58+180</f>
        <v>45199</v>
      </c>
      <c r="U58" s="18" t="str">
        <f t="shared" ca="1" si="2"/>
        <v>CONCLUÍDO</v>
      </c>
      <c r="V58" s="119">
        <v>45623</v>
      </c>
      <c r="W58" s="12">
        <v>45563</v>
      </c>
      <c r="X58" s="10" t="s">
        <v>802</v>
      </c>
      <c r="Y58" s="19">
        <v>100</v>
      </c>
      <c r="Z58" s="25">
        <v>45314</v>
      </c>
      <c r="AA58" s="7">
        <v>0</v>
      </c>
      <c r="AB58" s="7">
        <v>6</v>
      </c>
      <c r="AC58" s="10"/>
      <c r="AD58" s="10"/>
      <c r="AE58" s="10"/>
      <c r="AF58" s="20" t="s">
        <v>803</v>
      </c>
      <c r="AG58" s="23"/>
      <c r="AH58" s="23" t="s">
        <v>804</v>
      </c>
      <c r="AI58" s="23" t="s">
        <v>1778</v>
      </c>
      <c r="AJ58" s="30" t="str">
        <f t="shared" ca="1" si="3"/>
        <v/>
      </c>
    </row>
    <row r="59" spans="1:36" hidden="1">
      <c r="A59" s="22">
        <v>492</v>
      </c>
      <c r="B59" s="4" t="s">
        <v>1101</v>
      </c>
      <c r="C59" s="7">
        <v>43744</v>
      </c>
      <c r="D59" s="30">
        <f t="shared" si="0"/>
        <v>6</v>
      </c>
      <c r="E59" s="132">
        <v>2</v>
      </c>
      <c r="F59" s="19">
        <f t="shared" si="1"/>
        <v>-4</v>
      </c>
      <c r="G59" s="19">
        <v>20</v>
      </c>
      <c r="H59" s="28" t="s">
        <v>78</v>
      </c>
      <c r="I59" s="10" t="s">
        <v>81</v>
      </c>
      <c r="J59" s="10" t="s">
        <v>81</v>
      </c>
      <c r="K59" s="10" t="s">
        <v>68</v>
      </c>
      <c r="L59" s="10" t="s">
        <v>47</v>
      </c>
      <c r="M59" s="10" t="s">
        <v>136</v>
      </c>
      <c r="N59" s="10" t="s">
        <v>137</v>
      </c>
      <c r="O59" s="10" t="s">
        <v>84</v>
      </c>
      <c r="P59" s="15"/>
      <c r="Q59" s="30" t="s">
        <v>106</v>
      </c>
      <c r="R59" s="32" t="s">
        <v>106</v>
      </c>
      <c r="S59" s="15">
        <v>45005</v>
      </c>
      <c r="T59" s="12">
        <f t="shared" si="15"/>
        <v>45185</v>
      </c>
      <c r="U59" s="18" t="str">
        <f t="shared" ca="1" si="2"/>
        <v>CONCLUÍDO</v>
      </c>
      <c r="V59" s="119">
        <v>45623</v>
      </c>
      <c r="W59" s="12">
        <v>45596</v>
      </c>
      <c r="X59" s="19" t="s">
        <v>138</v>
      </c>
      <c r="Y59" s="19">
        <v>20</v>
      </c>
      <c r="Z59" s="25">
        <v>45314</v>
      </c>
      <c r="AA59" s="10"/>
      <c r="AB59" s="10"/>
      <c r="AC59" s="10">
        <v>2</v>
      </c>
      <c r="AD59" s="10">
        <v>2</v>
      </c>
      <c r="AE59" s="10">
        <v>2</v>
      </c>
      <c r="AF59" s="20" t="s">
        <v>1103</v>
      </c>
      <c r="AG59" s="20" t="s">
        <v>1104</v>
      </c>
      <c r="AH59" s="23" t="s">
        <v>1105</v>
      </c>
      <c r="AI59" s="10"/>
      <c r="AJ59" s="30" t="str">
        <f t="shared" ca="1" si="3"/>
        <v/>
      </c>
    </row>
    <row r="60" spans="1:36" ht="15" hidden="1" customHeight="1">
      <c r="A60" s="22">
        <v>184</v>
      </c>
      <c r="B60" s="4" t="s">
        <v>1690</v>
      </c>
      <c r="C60" s="7">
        <v>33671</v>
      </c>
      <c r="D60" s="30">
        <f t="shared" si="0"/>
        <v>3</v>
      </c>
      <c r="E60" s="132">
        <v>2</v>
      </c>
      <c r="F60" s="19">
        <f t="shared" si="1"/>
        <v>-1</v>
      </c>
      <c r="G60" s="10">
        <v>2</v>
      </c>
      <c r="H60" s="28" t="s">
        <v>78</v>
      </c>
      <c r="I60" s="10" t="s">
        <v>81</v>
      </c>
      <c r="J60" s="10" t="s">
        <v>81</v>
      </c>
      <c r="K60" s="10" t="s">
        <v>68</v>
      </c>
      <c r="L60" s="10" t="s">
        <v>47</v>
      </c>
      <c r="M60" s="10" t="s">
        <v>274</v>
      </c>
      <c r="N60" s="10" t="s">
        <v>83</v>
      </c>
      <c r="O60" s="10" t="s">
        <v>84</v>
      </c>
      <c r="P60" s="15"/>
      <c r="Q60" s="30" t="s">
        <v>106</v>
      </c>
      <c r="R60" s="32" t="s">
        <v>106</v>
      </c>
      <c r="S60" s="15">
        <v>45041</v>
      </c>
      <c r="T60" s="12">
        <f t="shared" si="15"/>
        <v>45221</v>
      </c>
      <c r="U60" s="18" t="str">
        <f t="shared" ca="1" si="2"/>
        <v>CONCLUÍDO</v>
      </c>
      <c r="V60" s="119">
        <v>45623</v>
      </c>
      <c r="W60" s="12">
        <v>45643</v>
      </c>
      <c r="X60" s="10" t="s">
        <v>275</v>
      </c>
      <c r="Y60" s="10">
        <v>2</v>
      </c>
      <c r="Z60" s="25">
        <v>45314</v>
      </c>
      <c r="AA60" s="7">
        <v>1</v>
      </c>
      <c r="AB60" s="7">
        <v>2</v>
      </c>
      <c r="AC60" s="10"/>
      <c r="AD60" s="10"/>
      <c r="AE60" s="10"/>
      <c r="AF60" s="20" t="s">
        <v>1692</v>
      </c>
      <c r="AG60" s="23"/>
      <c r="AH60" s="23" t="s">
        <v>277</v>
      </c>
      <c r="AI60" s="23" t="s">
        <v>1778</v>
      </c>
      <c r="AJ60" s="30" t="str">
        <f t="shared" ca="1" si="3"/>
        <v/>
      </c>
    </row>
    <row r="61" spans="1:36" ht="15" hidden="1" customHeight="1">
      <c r="A61" s="22">
        <v>169</v>
      </c>
      <c r="B61" s="4" t="s">
        <v>1403</v>
      </c>
      <c r="C61" s="7">
        <v>33534</v>
      </c>
      <c r="D61" s="30">
        <f t="shared" si="0"/>
        <v>1</v>
      </c>
      <c r="E61" s="132">
        <v>2</v>
      </c>
      <c r="F61" s="19">
        <f t="shared" si="1"/>
        <v>1</v>
      </c>
      <c r="G61" s="19"/>
      <c r="H61" s="28" t="s">
        <v>78</v>
      </c>
      <c r="I61" s="10" t="s">
        <v>81</v>
      </c>
      <c r="J61" s="10"/>
      <c r="K61" s="10"/>
      <c r="L61" s="10" t="s">
        <v>47</v>
      </c>
      <c r="M61" s="10"/>
      <c r="N61" s="10"/>
      <c r="O61" s="10"/>
      <c r="P61" s="10"/>
      <c r="Q61" s="13" t="str">
        <f t="shared" ref="Q61:Q62" ca="1" si="16">IF(O61="CONCLUÍDO","CONCLUÍDO",IF(P61="","SEM PACTUAÇÃO",IF(P61&lt;TODAY(),"VENCIDA","EXECUÇÃO")))</f>
        <v>SEM PACTUAÇÃO</v>
      </c>
      <c r="R61" s="14" t="s">
        <v>145</v>
      </c>
      <c r="S61" s="11"/>
      <c r="T61" s="12"/>
      <c r="U61" s="18" t="str">
        <f t="shared" ca="1" si="2"/>
        <v>SEM PACTUAÇÃO</v>
      </c>
      <c r="V61" s="119">
        <v>45623</v>
      </c>
      <c r="W61" s="12"/>
      <c r="X61" s="19"/>
      <c r="Y61" s="19"/>
      <c r="Z61" s="25">
        <v>45314</v>
      </c>
      <c r="AA61" s="7">
        <v>0</v>
      </c>
      <c r="AB61" s="7">
        <v>1</v>
      </c>
      <c r="AC61" s="10"/>
      <c r="AD61" s="10"/>
      <c r="AE61" s="10"/>
      <c r="AF61" s="20" t="s">
        <v>1404</v>
      </c>
      <c r="AG61" s="23"/>
      <c r="AH61" s="50" t="s">
        <v>1405</v>
      </c>
      <c r="AI61" s="23" t="s">
        <v>1778</v>
      </c>
      <c r="AJ61" s="30" t="str">
        <f t="shared" ca="1" si="3"/>
        <v/>
      </c>
    </row>
    <row r="62" spans="1:36" ht="15" hidden="1" customHeight="1">
      <c r="A62" s="22">
        <v>1020</v>
      </c>
      <c r="B62" s="4" t="s">
        <v>1738</v>
      </c>
      <c r="C62" s="10">
        <v>48851</v>
      </c>
      <c r="D62" s="30">
        <f t="shared" si="0"/>
        <v>15</v>
      </c>
      <c r="E62" s="132">
        <v>2</v>
      </c>
      <c r="F62" s="135">
        <f t="shared" si="1"/>
        <v>-13</v>
      </c>
      <c r="G62" s="19"/>
      <c r="H62" s="138" t="s">
        <v>789</v>
      </c>
      <c r="I62" s="10" t="s">
        <v>789</v>
      </c>
      <c r="J62" s="10"/>
      <c r="K62" s="23"/>
      <c r="L62" s="10" t="s">
        <v>47</v>
      </c>
      <c r="M62" s="10"/>
      <c r="N62" s="10"/>
      <c r="O62" s="10"/>
      <c r="P62" s="11"/>
      <c r="Q62" s="13" t="str">
        <f t="shared" ca="1" si="16"/>
        <v>SEM PACTUAÇÃO</v>
      </c>
      <c r="R62" s="35" t="s">
        <v>145</v>
      </c>
      <c r="S62" s="11"/>
      <c r="T62" s="12"/>
      <c r="U62" s="18" t="str">
        <f t="shared" ca="1" si="2"/>
        <v>SEM PACTUAÇÃO</v>
      </c>
      <c r="V62" s="119">
        <v>45623</v>
      </c>
      <c r="W62" s="12"/>
      <c r="X62" s="19"/>
      <c r="Y62" s="19"/>
      <c r="Z62" s="19"/>
      <c r="AA62" s="7"/>
      <c r="AB62" s="7">
        <v>12</v>
      </c>
      <c r="AC62" s="10">
        <v>1</v>
      </c>
      <c r="AD62" s="10">
        <v>1</v>
      </c>
      <c r="AE62" s="10">
        <v>1</v>
      </c>
      <c r="AF62" s="20" t="s">
        <v>1740</v>
      </c>
      <c r="AG62" s="23" t="s">
        <v>1741</v>
      </c>
      <c r="AH62" s="23" t="s">
        <v>1742</v>
      </c>
      <c r="AI62" s="21"/>
      <c r="AJ62" s="30" t="str">
        <f t="shared" ca="1" si="3"/>
        <v/>
      </c>
    </row>
    <row r="63" spans="1:36" ht="15" hidden="1" customHeight="1">
      <c r="A63" s="22">
        <v>98</v>
      </c>
      <c r="B63" s="4" t="s">
        <v>287</v>
      </c>
      <c r="C63" s="7">
        <v>40888</v>
      </c>
      <c r="D63" s="30">
        <f t="shared" si="0"/>
        <v>1</v>
      </c>
      <c r="E63" s="132">
        <v>1</v>
      </c>
      <c r="F63" s="19">
        <f t="shared" si="1"/>
        <v>0</v>
      </c>
      <c r="G63" s="19">
        <v>15</v>
      </c>
      <c r="H63" s="28" t="s">
        <v>78</v>
      </c>
      <c r="I63" s="10" t="s">
        <v>81</v>
      </c>
      <c r="J63" s="10" t="s">
        <v>81</v>
      </c>
      <c r="K63" s="10" t="s">
        <v>68</v>
      </c>
      <c r="L63" s="10" t="s">
        <v>47</v>
      </c>
      <c r="M63" s="10" t="s">
        <v>289</v>
      </c>
      <c r="N63" s="10" t="s">
        <v>81</v>
      </c>
      <c r="O63" s="10" t="s">
        <v>84</v>
      </c>
      <c r="P63" s="15"/>
      <c r="Q63" s="30" t="s">
        <v>106</v>
      </c>
      <c r="R63" s="32" t="s">
        <v>106</v>
      </c>
      <c r="S63" s="15">
        <v>45043</v>
      </c>
      <c r="T63" s="12">
        <f t="shared" ref="T63:T64" si="17">S63+180</f>
        <v>45223</v>
      </c>
      <c r="U63" s="18" t="str">
        <f t="shared" ca="1" si="2"/>
        <v>CONCLUÍDO</v>
      </c>
      <c r="V63" s="119">
        <v>45623</v>
      </c>
      <c r="W63" s="12">
        <v>45596</v>
      </c>
      <c r="X63" s="19" t="s">
        <v>290</v>
      </c>
      <c r="Y63" s="19">
        <v>15</v>
      </c>
      <c r="Z63" s="25">
        <v>45314</v>
      </c>
      <c r="AA63" s="10"/>
      <c r="AB63" s="10">
        <v>1</v>
      </c>
      <c r="AC63" s="10"/>
      <c r="AD63" s="10"/>
      <c r="AE63" s="10"/>
      <c r="AF63" s="20" t="s">
        <v>291</v>
      </c>
      <c r="AG63" s="23"/>
      <c r="AH63" s="23"/>
      <c r="AI63" s="23" t="s">
        <v>1778</v>
      </c>
      <c r="AJ63" s="30" t="str">
        <f t="shared" ca="1" si="3"/>
        <v/>
      </c>
    </row>
    <row r="64" spans="1:36" ht="15" hidden="1" customHeight="1">
      <c r="A64" s="22">
        <v>153</v>
      </c>
      <c r="B64" s="4" t="s">
        <v>1258</v>
      </c>
      <c r="C64" s="7">
        <v>38478</v>
      </c>
      <c r="D64" s="30">
        <f t="shared" si="0"/>
        <v>8</v>
      </c>
      <c r="E64" s="132">
        <v>1</v>
      </c>
      <c r="F64" s="19">
        <f t="shared" si="1"/>
        <v>-7</v>
      </c>
      <c r="G64" s="10">
        <v>30</v>
      </c>
      <c r="H64" s="28" t="s">
        <v>78</v>
      </c>
      <c r="I64" s="10" t="s">
        <v>81</v>
      </c>
      <c r="J64" s="10" t="s">
        <v>81</v>
      </c>
      <c r="K64" s="10" t="s">
        <v>68</v>
      </c>
      <c r="L64" s="10" t="s">
        <v>47</v>
      </c>
      <c r="M64" s="10" t="s">
        <v>82</v>
      </c>
      <c r="N64" s="10" t="s">
        <v>83</v>
      </c>
      <c r="O64" s="10" t="s">
        <v>84</v>
      </c>
      <c r="P64" s="15"/>
      <c r="Q64" s="30" t="s">
        <v>106</v>
      </c>
      <c r="R64" s="32" t="s">
        <v>106</v>
      </c>
      <c r="S64" s="15">
        <v>45019</v>
      </c>
      <c r="T64" s="12">
        <f t="shared" si="17"/>
        <v>45199</v>
      </c>
      <c r="U64" s="18" t="str">
        <f t="shared" ca="1" si="2"/>
        <v>CONCLUÍDO</v>
      </c>
      <c r="V64" s="119">
        <v>45623</v>
      </c>
      <c r="W64" s="12">
        <v>45615</v>
      </c>
      <c r="X64" s="10" t="s">
        <v>1260</v>
      </c>
      <c r="Y64" s="10">
        <v>30</v>
      </c>
      <c r="Z64" s="25">
        <v>45314</v>
      </c>
      <c r="AA64" s="7"/>
      <c r="AB64" s="7">
        <v>2</v>
      </c>
      <c r="AC64" s="10">
        <v>2</v>
      </c>
      <c r="AD64" s="10">
        <v>2</v>
      </c>
      <c r="AE64" s="10">
        <v>2</v>
      </c>
      <c r="AF64" s="20" t="s">
        <v>1261</v>
      </c>
      <c r="AG64" s="23"/>
      <c r="AH64" s="23" t="s">
        <v>1262</v>
      </c>
      <c r="AI64" s="21"/>
      <c r="AJ64" s="30" t="str">
        <f t="shared" ca="1" si="3"/>
        <v/>
      </c>
    </row>
    <row r="65" spans="1:36" ht="15" hidden="1" customHeight="1">
      <c r="A65" s="22">
        <v>167</v>
      </c>
      <c r="B65" s="4" t="s">
        <v>1376</v>
      </c>
      <c r="C65" s="7">
        <v>33395</v>
      </c>
      <c r="D65" s="30">
        <f t="shared" si="0"/>
        <v>11</v>
      </c>
      <c r="E65" s="132">
        <v>1</v>
      </c>
      <c r="F65" s="19">
        <f t="shared" si="1"/>
        <v>-10</v>
      </c>
      <c r="G65" s="19">
        <v>100</v>
      </c>
      <c r="H65" s="28" t="s">
        <v>78</v>
      </c>
      <c r="I65" s="10" t="s">
        <v>81</v>
      </c>
      <c r="J65" s="10" t="s">
        <v>81</v>
      </c>
      <c r="K65" s="10" t="s">
        <v>68</v>
      </c>
      <c r="L65" s="10" t="s">
        <v>47</v>
      </c>
      <c r="M65" s="10" t="s">
        <v>471</v>
      </c>
      <c r="N65" s="10" t="s">
        <v>81</v>
      </c>
      <c r="O65" s="10" t="s">
        <v>84</v>
      </c>
      <c r="P65" s="15"/>
      <c r="Q65" s="30" t="s">
        <v>106</v>
      </c>
      <c r="R65" s="32" t="s">
        <v>106</v>
      </c>
      <c r="S65" s="15">
        <v>44949</v>
      </c>
      <c r="T65" s="12">
        <v>45169</v>
      </c>
      <c r="U65" s="18" t="str">
        <f t="shared" ca="1" si="2"/>
        <v>CONCLUÍDO</v>
      </c>
      <c r="V65" s="119">
        <v>45623</v>
      </c>
      <c r="W65" s="12">
        <v>45530</v>
      </c>
      <c r="X65" s="19" t="s">
        <v>472</v>
      </c>
      <c r="Y65" s="19">
        <v>100</v>
      </c>
      <c r="Z65" s="25">
        <v>45314</v>
      </c>
      <c r="AA65" s="7">
        <v>0</v>
      </c>
      <c r="AB65" s="7">
        <v>8</v>
      </c>
      <c r="AC65" s="10">
        <v>1</v>
      </c>
      <c r="AD65" s="10">
        <v>1</v>
      </c>
      <c r="AE65" s="10">
        <v>1</v>
      </c>
      <c r="AF65" s="20" t="s">
        <v>1379</v>
      </c>
      <c r="AG65" s="23"/>
      <c r="AH65" s="50" t="s">
        <v>1380</v>
      </c>
      <c r="AI65" s="10"/>
      <c r="AJ65" s="30" t="str">
        <f t="shared" ca="1" si="3"/>
        <v/>
      </c>
    </row>
    <row r="66" spans="1:36" ht="15" hidden="1" customHeight="1">
      <c r="A66" s="22">
        <v>117</v>
      </c>
      <c r="B66" s="4" t="s">
        <v>696</v>
      </c>
      <c r="C66" s="7">
        <v>29433</v>
      </c>
      <c r="D66" s="30">
        <f t="shared" si="0"/>
        <v>17</v>
      </c>
      <c r="E66" s="132">
        <v>1</v>
      </c>
      <c r="F66" s="19">
        <f t="shared" si="1"/>
        <v>-16</v>
      </c>
      <c r="G66" s="10"/>
      <c r="H66" s="28" t="s">
        <v>78</v>
      </c>
      <c r="I66" s="10" t="s">
        <v>81</v>
      </c>
      <c r="J66" s="10" t="s">
        <v>81</v>
      </c>
      <c r="K66" s="10" t="s">
        <v>68</v>
      </c>
      <c r="L66" s="10" t="s">
        <v>47</v>
      </c>
      <c r="M66" s="22" t="s">
        <v>157</v>
      </c>
      <c r="N66" s="10" t="s">
        <v>83</v>
      </c>
      <c r="O66" s="42" t="s">
        <v>1781</v>
      </c>
      <c r="P66" s="15">
        <v>45267</v>
      </c>
      <c r="Q66" s="13" t="str">
        <f t="shared" ref="Q66:Q67" ca="1" si="18">IF(O66="CONCLUÍDO","CONCLUÍDO",IF(P66="","SEM PACTUAÇÃO",IF(P66&lt;TODAY(),"VENCIDA","EXECUÇÃO")))</f>
        <v>VENCIDA</v>
      </c>
      <c r="R66" s="38" t="s">
        <v>51</v>
      </c>
      <c r="S66" s="15">
        <v>45035</v>
      </c>
      <c r="T66" s="12">
        <f t="shared" ref="T66:T67" si="19">S66+180</f>
        <v>45215</v>
      </c>
      <c r="U66" s="18">
        <f t="shared" ca="1" si="2"/>
        <v>-207</v>
      </c>
      <c r="V66" s="119">
        <v>45623</v>
      </c>
      <c r="W66" s="12"/>
      <c r="X66" s="10"/>
      <c r="Y66" s="10"/>
      <c r="Z66" s="25">
        <v>45314</v>
      </c>
      <c r="AA66" s="7">
        <v>4</v>
      </c>
      <c r="AB66" s="7">
        <v>13</v>
      </c>
      <c r="AC66" s="10"/>
      <c r="AD66" s="10"/>
      <c r="AE66" s="10"/>
      <c r="AF66" s="20" t="s">
        <v>698</v>
      </c>
      <c r="AG66" s="23"/>
      <c r="AH66" s="23" t="s">
        <v>699</v>
      </c>
      <c r="AI66" s="23" t="s">
        <v>1778</v>
      </c>
      <c r="AJ66" s="18">
        <f t="shared" ca="1" si="3"/>
        <v>-207</v>
      </c>
    </row>
    <row r="67" spans="1:36" ht="15" hidden="1" customHeight="1">
      <c r="A67" s="22">
        <v>178</v>
      </c>
      <c r="B67" s="4" t="s">
        <v>1552</v>
      </c>
      <c r="C67" s="7">
        <v>33390</v>
      </c>
      <c r="D67" s="30">
        <f t="shared" si="0"/>
        <v>1</v>
      </c>
      <c r="E67" s="132">
        <v>1</v>
      </c>
      <c r="F67" s="19">
        <f t="shared" si="1"/>
        <v>0</v>
      </c>
      <c r="G67" s="19"/>
      <c r="H67" s="28" t="s">
        <v>78</v>
      </c>
      <c r="I67" s="10" t="s">
        <v>81</v>
      </c>
      <c r="J67" s="10" t="s">
        <v>81</v>
      </c>
      <c r="K67" s="10" t="s">
        <v>60</v>
      </c>
      <c r="L67" s="10" t="s">
        <v>47</v>
      </c>
      <c r="M67" s="22" t="s">
        <v>1553</v>
      </c>
      <c r="N67" s="10" t="s">
        <v>422</v>
      </c>
      <c r="O67" s="10" t="s">
        <v>226</v>
      </c>
      <c r="P67" s="15">
        <v>45296</v>
      </c>
      <c r="Q67" s="13" t="str">
        <f t="shared" ca="1" si="18"/>
        <v>VENCIDA</v>
      </c>
      <c r="R67" s="38" t="s">
        <v>51</v>
      </c>
      <c r="S67" s="15">
        <v>45107</v>
      </c>
      <c r="T67" s="12">
        <f t="shared" si="19"/>
        <v>45287</v>
      </c>
      <c r="U67" s="18">
        <f t="shared" ca="1" si="2"/>
        <v>-135</v>
      </c>
      <c r="V67" s="119">
        <v>45623</v>
      </c>
      <c r="W67" s="12"/>
      <c r="X67" s="19"/>
      <c r="Y67" s="19"/>
      <c r="Z67" s="25">
        <v>45314</v>
      </c>
      <c r="AA67" s="7"/>
      <c r="AB67" s="7">
        <v>1</v>
      </c>
      <c r="AC67" s="10"/>
      <c r="AD67" s="10"/>
      <c r="AE67" s="10"/>
      <c r="AF67" s="20" t="s">
        <v>1555</v>
      </c>
      <c r="AG67" s="23"/>
      <c r="AH67" s="23" t="s">
        <v>1556</v>
      </c>
      <c r="AI67" s="23" t="s">
        <v>1778</v>
      </c>
      <c r="AJ67" s="18">
        <f t="shared" ca="1" si="3"/>
        <v>-135</v>
      </c>
    </row>
    <row r="68" spans="1:36" ht="15" hidden="1" customHeight="1">
      <c r="A68" s="22">
        <v>120</v>
      </c>
      <c r="B68" s="4" t="s">
        <v>776</v>
      </c>
      <c r="C68" s="7">
        <v>38453</v>
      </c>
      <c r="D68" s="30">
        <f t="shared" si="0"/>
        <v>2</v>
      </c>
      <c r="E68" s="132"/>
      <c r="F68" s="19">
        <f t="shared" si="1"/>
        <v>-2</v>
      </c>
      <c r="G68" s="10">
        <v>38</v>
      </c>
      <c r="H68" s="28" t="s">
        <v>78</v>
      </c>
      <c r="I68" s="10" t="s">
        <v>81</v>
      </c>
      <c r="J68" s="10" t="s">
        <v>81</v>
      </c>
      <c r="K68" s="10" t="s">
        <v>68</v>
      </c>
      <c r="L68" s="10" t="s">
        <v>47</v>
      </c>
      <c r="M68" s="11" t="s">
        <v>777</v>
      </c>
      <c r="N68" s="10" t="s">
        <v>83</v>
      </c>
      <c r="O68" s="10" t="s">
        <v>84</v>
      </c>
      <c r="P68" s="12"/>
      <c r="Q68" s="30" t="s">
        <v>106</v>
      </c>
      <c r="R68" s="32" t="s">
        <v>106</v>
      </c>
      <c r="S68" s="11"/>
      <c r="T68" s="12"/>
      <c r="U68" s="18" t="str">
        <f t="shared" ca="1" si="2"/>
        <v>CONCLUÍDO</v>
      </c>
      <c r="V68" s="119">
        <v>45623</v>
      </c>
      <c r="W68" s="12">
        <v>45554</v>
      </c>
      <c r="X68" s="10" t="s">
        <v>778</v>
      </c>
      <c r="Y68" s="10">
        <v>38</v>
      </c>
      <c r="Z68" s="25">
        <v>45314</v>
      </c>
      <c r="AA68" s="10">
        <v>1</v>
      </c>
      <c r="AB68" s="10">
        <v>1</v>
      </c>
      <c r="AC68" s="10"/>
      <c r="AD68" s="10"/>
      <c r="AE68" s="10"/>
      <c r="AF68" s="20" t="s">
        <v>779</v>
      </c>
      <c r="AG68" s="23"/>
      <c r="AH68" s="23" t="s">
        <v>780</v>
      </c>
      <c r="AI68" s="23"/>
      <c r="AJ68" s="30" t="str">
        <f t="shared" ca="1" si="3"/>
        <v/>
      </c>
    </row>
    <row r="69" spans="1:36" ht="15" hidden="1" customHeight="1">
      <c r="A69" s="22">
        <v>158</v>
      </c>
      <c r="B69" s="4" t="s">
        <v>1314</v>
      </c>
      <c r="C69" s="7">
        <v>30420</v>
      </c>
      <c r="D69" s="30">
        <f t="shared" si="0"/>
        <v>2</v>
      </c>
      <c r="E69" s="132"/>
      <c r="F69" s="19">
        <f t="shared" si="1"/>
        <v>-2</v>
      </c>
      <c r="G69" s="19">
        <v>20</v>
      </c>
      <c r="H69" s="28" t="s">
        <v>78</v>
      </c>
      <c r="I69" s="10" t="s">
        <v>81</v>
      </c>
      <c r="J69" s="10" t="s">
        <v>81</v>
      </c>
      <c r="K69" s="10" t="s">
        <v>60</v>
      </c>
      <c r="L69" s="10" t="s">
        <v>47</v>
      </c>
      <c r="M69" s="11" t="s">
        <v>1315</v>
      </c>
      <c r="N69" s="139" t="s">
        <v>81</v>
      </c>
      <c r="O69" s="10" t="s">
        <v>84</v>
      </c>
      <c r="P69" s="15"/>
      <c r="Q69" s="30" t="s">
        <v>106</v>
      </c>
      <c r="R69" s="32" t="s">
        <v>106</v>
      </c>
      <c r="S69" s="15">
        <v>44973</v>
      </c>
      <c r="T69" s="12">
        <f>S69+180</f>
        <v>45153</v>
      </c>
      <c r="U69" s="18" t="str">
        <f t="shared" ca="1" si="2"/>
        <v>CONCLUÍDO</v>
      </c>
      <c r="V69" s="119">
        <v>45623</v>
      </c>
      <c r="W69" s="12">
        <v>45528</v>
      </c>
      <c r="X69" s="19" t="s">
        <v>1316</v>
      </c>
      <c r="Y69" s="19">
        <v>20</v>
      </c>
      <c r="Z69" s="25">
        <v>45314</v>
      </c>
      <c r="AA69" s="7">
        <v>1</v>
      </c>
      <c r="AB69" s="7">
        <v>1</v>
      </c>
      <c r="AC69" s="10"/>
      <c r="AD69" s="10"/>
      <c r="AE69" s="10"/>
      <c r="AF69" s="20" t="s">
        <v>1317</v>
      </c>
      <c r="AG69" s="23"/>
      <c r="AH69" s="23" t="s">
        <v>1318</v>
      </c>
      <c r="AI69" s="23" t="s">
        <v>1778</v>
      </c>
      <c r="AJ69" s="30" t="str">
        <f t="shared" ca="1" si="3"/>
        <v/>
      </c>
    </row>
    <row r="70" spans="1:36" ht="15" hidden="1" customHeight="1">
      <c r="A70" s="22">
        <v>113</v>
      </c>
      <c r="B70" s="4" t="s">
        <v>567</v>
      </c>
      <c r="C70" s="7">
        <v>33235</v>
      </c>
      <c r="D70" s="30">
        <f t="shared" si="0"/>
        <v>1</v>
      </c>
      <c r="E70" s="132"/>
      <c r="F70" s="19">
        <f t="shared" si="1"/>
        <v>-1</v>
      </c>
      <c r="G70" s="10">
        <v>20</v>
      </c>
      <c r="H70" s="28" t="s">
        <v>78</v>
      </c>
      <c r="I70" s="10" t="s">
        <v>81</v>
      </c>
      <c r="J70" s="10" t="s">
        <v>81</v>
      </c>
      <c r="K70" s="10" t="s">
        <v>60</v>
      </c>
      <c r="L70" s="10" t="s">
        <v>47</v>
      </c>
      <c r="M70" s="11" t="s">
        <v>568</v>
      </c>
      <c r="N70" s="10" t="s">
        <v>81</v>
      </c>
      <c r="O70" s="10" t="s">
        <v>84</v>
      </c>
      <c r="P70" s="15"/>
      <c r="Q70" s="30" t="s">
        <v>106</v>
      </c>
      <c r="R70" s="32" t="s">
        <v>106</v>
      </c>
      <c r="S70" s="11"/>
      <c r="T70" s="12"/>
      <c r="U70" s="18" t="str">
        <f t="shared" ca="1" si="2"/>
        <v>CONCLUÍDO</v>
      </c>
      <c r="V70" s="119">
        <v>45623</v>
      </c>
      <c r="W70" s="12">
        <v>45545</v>
      </c>
      <c r="X70" s="10" t="s">
        <v>569</v>
      </c>
      <c r="Y70" s="10">
        <v>20</v>
      </c>
      <c r="Z70" s="25">
        <v>45314</v>
      </c>
      <c r="AA70" s="10"/>
      <c r="AB70" s="10">
        <v>1</v>
      </c>
      <c r="AC70" s="10"/>
      <c r="AD70" s="10"/>
      <c r="AE70" s="10"/>
      <c r="AF70" s="20" t="s">
        <v>570</v>
      </c>
      <c r="AG70" s="23"/>
      <c r="AH70" s="23" t="s">
        <v>571</v>
      </c>
      <c r="AI70" s="23" t="s">
        <v>1778</v>
      </c>
      <c r="AJ70" s="30" t="str">
        <f t="shared" ca="1" si="3"/>
        <v/>
      </c>
    </row>
    <row r="71" spans="1:36" ht="15" hidden="1" customHeight="1">
      <c r="A71" s="22">
        <v>142</v>
      </c>
      <c r="B71" s="4" t="s">
        <v>1055</v>
      </c>
      <c r="C71" s="7">
        <v>31171</v>
      </c>
      <c r="D71" s="30">
        <f t="shared" si="0"/>
        <v>6</v>
      </c>
      <c r="E71" s="132"/>
      <c r="F71" s="19">
        <f t="shared" si="1"/>
        <v>-6</v>
      </c>
      <c r="G71" s="19">
        <v>50</v>
      </c>
      <c r="H71" s="28" t="s">
        <v>78</v>
      </c>
      <c r="I71" s="10" t="s">
        <v>81</v>
      </c>
      <c r="J71" s="10" t="s">
        <v>81</v>
      </c>
      <c r="K71" s="10" t="s">
        <v>68</v>
      </c>
      <c r="L71" s="10" t="s">
        <v>47</v>
      </c>
      <c r="M71" s="11" t="s">
        <v>801</v>
      </c>
      <c r="N71" s="10" t="s">
        <v>81</v>
      </c>
      <c r="O71" s="10" t="s">
        <v>84</v>
      </c>
      <c r="P71" s="15"/>
      <c r="Q71" s="30" t="s">
        <v>106</v>
      </c>
      <c r="R71" s="32" t="s">
        <v>106</v>
      </c>
      <c r="S71" s="15">
        <v>45019</v>
      </c>
      <c r="T71" s="12">
        <f t="shared" ref="T71:T76" si="20">S71+180</f>
        <v>45199</v>
      </c>
      <c r="U71" s="18" t="str">
        <f t="shared" ca="1" si="2"/>
        <v>CONCLUÍDO</v>
      </c>
      <c r="V71" s="119">
        <v>45623</v>
      </c>
      <c r="W71" s="12">
        <v>45563</v>
      </c>
      <c r="X71" s="19" t="s">
        <v>1056</v>
      </c>
      <c r="Y71" s="19">
        <v>50</v>
      </c>
      <c r="Z71" s="25">
        <v>45314</v>
      </c>
      <c r="AA71" s="7">
        <v>3</v>
      </c>
      <c r="AB71" s="7">
        <v>3</v>
      </c>
      <c r="AC71" s="10"/>
      <c r="AD71" s="10"/>
      <c r="AE71" s="10"/>
      <c r="AF71" s="20" t="s">
        <v>1057</v>
      </c>
      <c r="AG71" s="23"/>
      <c r="AH71" s="23" t="s">
        <v>1058</v>
      </c>
      <c r="AI71" s="23" t="s">
        <v>1778</v>
      </c>
      <c r="AJ71" s="30" t="str">
        <f t="shared" ca="1" si="3"/>
        <v/>
      </c>
    </row>
    <row r="72" spans="1:36" ht="15" hidden="1" customHeight="1">
      <c r="A72" s="22">
        <v>155</v>
      </c>
      <c r="B72" s="4" t="s">
        <v>1278</v>
      </c>
      <c r="C72" s="7">
        <v>43422</v>
      </c>
      <c r="D72" s="30">
        <f t="shared" si="0"/>
        <v>6</v>
      </c>
      <c r="E72" s="132"/>
      <c r="F72" s="19">
        <f t="shared" si="1"/>
        <v>-6</v>
      </c>
      <c r="G72" s="10">
        <v>5</v>
      </c>
      <c r="H72" s="28" t="s">
        <v>78</v>
      </c>
      <c r="I72" s="10" t="s">
        <v>81</v>
      </c>
      <c r="J72" s="10" t="s">
        <v>81</v>
      </c>
      <c r="K72" s="10" t="s">
        <v>68</v>
      </c>
      <c r="L72" s="10" t="s">
        <v>47</v>
      </c>
      <c r="M72" s="10" t="s">
        <v>1279</v>
      </c>
      <c r="N72" s="10" t="s">
        <v>81</v>
      </c>
      <c r="O72" s="10" t="s">
        <v>84</v>
      </c>
      <c r="P72" s="15"/>
      <c r="Q72" s="30" t="s">
        <v>106</v>
      </c>
      <c r="R72" s="32" t="s">
        <v>106</v>
      </c>
      <c r="S72" s="15">
        <v>44837</v>
      </c>
      <c r="T72" s="12">
        <f t="shared" si="20"/>
        <v>45017</v>
      </c>
      <c r="U72" s="18" t="str">
        <f t="shared" ca="1" si="2"/>
        <v>CONCLUÍDO</v>
      </c>
      <c r="V72" s="119">
        <v>45623</v>
      </c>
      <c r="W72" s="12">
        <v>45594</v>
      </c>
      <c r="X72" s="10" t="s">
        <v>1280</v>
      </c>
      <c r="Y72" s="10">
        <v>5</v>
      </c>
      <c r="Z72" s="25">
        <v>45314</v>
      </c>
      <c r="AA72" s="22">
        <v>3</v>
      </c>
      <c r="AB72" s="7">
        <v>3</v>
      </c>
      <c r="AC72" s="10"/>
      <c r="AD72" s="10"/>
      <c r="AE72" s="10"/>
      <c r="AF72" s="20" t="s">
        <v>1281</v>
      </c>
      <c r="AG72" s="23" t="s">
        <v>1282</v>
      </c>
      <c r="AH72" s="23" t="s">
        <v>1283</v>
      </c>
      <c r="AI72" s="23" t="s">
        <v>1778</v>
      </c>
      <c r="AJ72" s="30" t="str">
        <f t="shared" ca="1" si="3"/>
        <v/>
      </c>
    </row>
    <row r="73" spans="1:36" ht="15" hidden="1" customHeight="1">
      <c r="A73" s="22">
        <v>255</v>
      </c>
      <c r="B73" s="4" t="s">
        <v>133</v>
      </c>
      <c r="C73" s="7">
        <v>8368</v>
      </c>
      <c r="D73" s="30">
        <f t="shared" si="0"/>
        <v>7</v>
      </c>
      <c r="E73" s="132"/>
      <c r="F73" s="19">
        <f t="shared" si="1"/>
        <v>-7</v>
      </c>
      <c r="G73" s="19">
        <v>20</v>
      </c>
      <c r="H73" s="28" t="s">
        <v>78</v>
      </c>
      <c r="I73" s="10" t="s">
        <v>81</v>
      </c>
      <c r="J73" s="10" t="s">
        <v>81</v>
      </c>
      <c r="K73" s="10" t="s">
        <v>68</v>
      </c>
      <c r="L73" s="10" t="s">
        <v>47</v>
      </c>
      <c r="M73" s="10" t="s">
        <v>136</v>
      </c>
      <c r="N73" s="10" t="s">
        <v>137</v>
      </c>
      <c r="O73" s="10" t="s">
        <v>84</v>
      </c>
      <c r="P73" s="15"/>
      <c r="Q73" s="30" t="s">
        <v>106</v>
      </c>
      <c r="R73" s="32" t="s">
        <v>106</v>
      </c>
      <c r="S73" s="15">
        <v>45005</v>
      </c>
      <c r="T73" s="12">
        <f t="shared" si="20"/>
        <v>45185</v>
      </c>
      <c r="U73" s="18" t="str">
        <f t="shared" ca="1" si="2"/>
        <v>CONCLUÍDO</v>
      </c>
      <c r="V73" s="119">
        <v>45623</v>
      </c>
      <c r="W73" s="12">
        <v>45596</v>
      </c>
      <c r="X73" s="19" t="s">
        <v>138</v>
      </c>
      <c r="Y73" s="19">
        <v>20</v>
      </c>
      <c r="Z73" s="25">
        <v>45314</v>
      </c>
      <c r="AA73" s="10">
        <v>1</v>
      </c>
      <c r="AB73" s="10">
        <v>5</v>
      </c>
      <c r="AC73" s="10"/>
      <c r="AD73" s="10"/>
      <c r="AE73" s="10">
        <v>1</v>
      </c>
      <c r="AF73" s="20" t="s">
        <v>139</v>
      </c>
      <c r="AG73" s="20" t="s">
        <v>140</v>
      </c>
      <c r="AH73" s="23" t="s">
        <v>141</v>
      </c>
      <c r="AI73" s="10"/>
      <c r="AJ73" s="30" t="str">
        <f t="shared" ca="1" si="3"/>
        <v/>
      </c>
    </row>
    <row r="74" spans="1:36" ht="15.75" hidden="1" customHeight="1">
      <c r="A74" s="22">
        <v>568</v>
      </c>
      <c r="B74" s="4" t="s">
        <v>1369</v>
      </c>
      <c r="C74" s="7">
        <v>49500</v>
      </c>
      <c r="D74" s="30">
        <f t="shared" si="0"/>
        <v>13</v>
      </c>
      <c r="E74" s="132"/>
      <c r="F74" s="19">
        <f t="shared" si="1"/>
        <v>-13</v>
      </c>
      <c r="G74" s="10">
        <v>50</v>
      </c>
      <c r="H74" s="28" t="s">
        <v>78</v>
      </c>
      <c r="I74" s="10" t="s">
        <v>81</v>
      </c>
      <c r="J74" s="10" t="s">
        <v>81</v>
      </c>
      <c r="K74" s="10" t="s">
        <v>68</v>
      </c>
      <c r="L74" s="10" t="s">
        <v>47</v>
      </c>
      <c r="M74" s="11" t="s">
        <v>686</v>
      </c>
      <c r="N74" s="10" t="s">
        <v>687</v>
      </c>
      <c r="O74" s="10" t="s">
        <v>84</v>
      </c>
      <c r="P74" s="15"/>
      <c r="Q74" s="30" t="s">
        <v>106</v>
      </c>
      <c r="R74" s="32" t="s">
        <v>106</v>
      </c>
      <c r="S74" s="15">
        <v>45012</v>
      </c>
      <c r="T74" s="12">
        <f t="shared" si="20"/>
        <v>45192</v>
      </c>
      <c r="U74" s="18" t="str">
        <f t="shared" ca="1" si="2"/>
        <v>CONCLUÍDO</v>
      </c>
      <c r="V74" s="119">
        <v>45623</v>
      </c>
      <c r="W74" s="12">
        <v>45584</v>
      </c>
      <c r="X74" s="10" t="s">
        <v>1368</v>
      </c>
      <c r="Y74" s="10">
        <v>50</v>
      </c>
      <c r="Z74" s="25">
        <v>45314</v>
      </c>
      <c r="AA74" s="7">
        <v>0</v>
      </c>
      <c r="AB74" s="7">
        <v>7</v>
      </c>
      <c r="AC74" s="10">
        <v>2</v>
      </c>
      <c r="AD74" s="10">
        <v>1</v>
      </c>
      <c r="AE74" s="10">
        <v>3</v>
      </c>
      <c r="AF74" s="20" t="s">
        <v>1370</v>
      </c>
      <c r="AG74" s="23"/>
      <c r="AH74" s="23" t="s">
        <v>1371</v>
      </c>
      <c r="AI74" s="23"/>
      <c r="AJ74" s="30" t="str">
        <f t="shared" ca="1" si="3"/>
        <v/>
      </c>
    </row>
    <row r="75" spans="1:36" ht="15" hidden="1" customHeight="1">
      <c r="A75" s="22">
        <v>906</v>
      </c>
      <c r="B75" s="4" t="s">
        <v>908</v>
      </c>
      <c r="C75" s="10">
        <v>50219</v>
      </c>
      <c r="D75" s="30">
        <f t="shared" si="0"/>
        <v>3</v>
      </c>
      <c r="E75" s="132"/>
      <c r="F75" s="19">
        <f t="shared" si="1"/>
        <v>-3</v>
      </c>
      <c r="G75" s="19">
        <v>20</v>
      </c>
      <c r="H75" s="28" t="s">
        <v>78</v>
      </c>
      <c r="I75" s="10" t="s">
        <v>81</v>
      </c>
      <c r="J75" s="10" t="s">
        <v>81</v>
      </c>
      <c r="K75" s="10" t="s">
        <v>68</v>
      </c>
      <c r="L75" s="10" t="s">
        <v>47</v>
      </c>
      <c r="M75" s="10" t="s">
        <v>686</v>
      </c>
      <c r="N75" s="10" t="s">
        <v>687</v>
      </c>
      <c r="O75" s="10" t="s">
        <v>84</v>
      </c>
      <c r="P75" s="15"/>
      <c r="Q75" s="30" t="s">
        <v>106</v>
      </c>
      <c r="R75" s="32" t="s">
        <v>106</v>
      </c>
      <c r="S75" s="15">
        <v>45012</v>
      </c>
      <c r="T75" s="12">
        <f t="shared" si="20"/>
        <v>45192</v>
      </c>
      <c r="U75" s="18" t="str">
        <f t="shared" ca="1" si="2"/>
        <v>CONCLUÍDO</v>
      </c>
      <c r="V75" s="119">
        <v>45623</v>
      </c>
      <c r="W75" s="12">
        <v>45596</v>
      </c>
      <c r="X75" s="19" t="s">
        <v>688</v>
      </c>
      <c r="Y75" s="19">
        <v>20</v>
      </c>
      <c r="Z75" s="25">
        <v>45314</v>
      </c>
      <c r="AA75" s="10"/>
      <c r="AB75" s="10"/>
      <c r="AC75" s="10">
        <v>1</v>
      </c>
      <c r="AD75" s="10">
        <v>1</v>
      </c>
      <c r="AE75" s="10">
        <v>1</v>
      </c>
      <c r="AF75" s="20" t="s">
        <v>910</v>
      </c>
      <c r="AG75" s="23"/>
      <c r="AH75" s="23" t="s">
        <v>911</v>
      </c>
      <c r="AI75" s="10"/>
      <c r="AJ75" s="30" t="str">
        <f t="shared" ca="1" si="3"/>
        <v/>
      </c>
    </row>
    <row r="76" spans="1:36" ht="15" hidden="1" customHeight="1">
      <c r="A76" s="22">
        <v>38</v>
      </c>
      <c r="B76" s="4" t="s">
        <v>1465</v>
      </c>
      <c r="C76" s="7">
        <v>32603</v>
      </c>
      <c r="D76" s="30">
        <f t="shared" si="0"/>
        <v>10</v>
      </c>
      <c r="E76" s="132"/>
      <c r="F76" s="19">
        <f t="shared" si="1"/>
        <v>-10</v>
      </c>
      <c r="G76" s="10">
        <v>15</v>
      </c>
      <c r="H76" s="28" t="s">
        <v>78</v>
      </c>
      <c r="I76" s="10" t="s">
        <v>81</v>
      </c>
      <c r="J76" s="10" t="s">
        <v>81</v>
      </c>
      <c r="K76" s="10" t="s">
        <v>68</v>
      </c>
      <c r="L76" s="10" t="s">
        <v>47</v>
      </c>
      <c r="M76" s="10" t="s">
        <v>1466</v>
      </c>
      <c r="N76" s="10" t="s">
        <v>59</v>
      </c>
      <c r="O76" s="10" t="s">
        <v>84</v>
      </c>
      <c r="P76" s="15"/>
      <c r="Q76" s="30" t="s">
        <v>106</v>
      </c>
      <c r="R76" s="32" t="s">
        <v>106</v>
      </c>
      <c r="S76" s="15">
        <v>44974</v>
      </c>
      <c r="T76" s="12">
        <f t="shared" si="20"/>
        <v>45154</v>
      </c>
      <c r="U76" s="18" t="str">
        <f t="shared" ca="1" si="2"/>
        <v>CONCLUÍDO</v>
      </c>
      <c r="V76" s="119">
        <v>45623</v>
      </c>
      <c r="W76" s="12">
        <v>45594</v>
      </c>
      <c r="X76" s="10" t="s">
        <v>1467</v>
      </c>
      <c r="Y76" s="10">
        <v>15</v>
      </c>
      <c r="Z76" s="25">
        <v>45314</v>
      </c>
      <c r="AA76" s="10">
        <v>4</v>
      </c>
      <c r="AB76" s="10">
        <v>6</v>
      </c>
      <c r="AC76" s="10"/>
      <c r="AD76" s="10"/>
      <c r="AE76" s="10"/>
      <c r="AF76" s="20" t="s">
        <v>1468</v>
      </c>
      <c r="AG76" s="23"/>
      <c r="AH76" s="23" t="s">
        <v>1469</v>
      </c>
      <c r="AI76" s="10"/>
      <c r="AJ76" s="30" t="str">
        <f t="shared" ca="1" si="3"/>
        <v/>
      </c>
    </row>
    <row r="77" spans="1:36" ht="15" hidden="1" customHeight="1">
      <c r="A77" s="22">
        <v>121</v>
      </c>
      <c r="B77" s="4" t="s">
        <v>781</v>
      </c>
      <c r="C77" s="7">
        <v>33240</v>
      </c>
      <c r="D77" s="30">
        <f t="shared" si="0"/>
        <v>1</v>
      </c>
      <c r="E77" s="132"/>
      <c r="F77" s="19">
        <f t="shared" si="1"/>
        <v>-1</v>
      </c>
      <c r="G77" s="19">
        <v>6</v>
      </c>
      <c r="H77" s="28" t="s">
        <v>78</v>
      </c>
      <c r="I77" s="10" t="s">
        <v>81</v>
      </c>
      <c r="J77" s="10"/>
      <c r="K77" s="10" t="s">
        <v>60</v>
      </c>
      <c r="L77" s="10" t="s">
        <v>47</v>
      </c>
      <c r="M77" s="11"/>
      <c r="N77" s="10"/>
      <c r="O77" s="10" t="s">
        <v>84</v>
      </c>
      <c r="P77" s="11"/>
      <c r="Q77" s="30" t="s">
        <v>106</v>
      </c>
      <c r="R77" s="32" t="s">
        <v>106</v>
      </c>
      <c r="S77" s="11"/>
      <c r="T77" s="10"/>
      <c r="U77" s="18" t="str">
        <f t="shared" ca="1" si="2"/>
        <v>CONCLUÍDO</v>
      </c>
      <c r="V77" s="119">
        <v>45623</v>
      </c>
      <c r="W77" s="39">
        <v>45594</v>
      </c>
      <c r="X77" s="19" t="s">
        <v>783</v>
      </c>
      <c r="Y77" s="19">
        <v>6</v>
      </c>
      <c r="Z77" s="25">
        <v>45314</v>
      </c>
      <c r="AA77" s="7">
        <v>0</v>
      </c>
      <c r="AB77" s="7">
        <v>1</v>
      </c>
      <c r="AC77" s="10"/>
      <c r="AD77" s="10"/>
      <c r="AE77" s="10"/>
      <c r="AF77" s="20" t="s">
        <v>784</v>
      </c>
      <c r="AG77" s="23"/>
      <c r="AH77" s="50" t="s">
        <v>785</v>
      </c>
      <c r="AI77" s="23" t="s">
        <v>1778</v>
      </c>
      <c r="AJ77" s="30" t="str">
        <f t="shared" ca="1" si="3"/>
        <v/>
      </c>
    </row>
    <row r="78" spans="1:36" ht="15" hidden="1" customHeight="1">
      <c r="A78" s="22">
        <v>86</v>
      </c>
      <c r="B78" s="4" t="s">
        <v>76</v>
      </c>
      <c r="C78" s="7">
        <v>31100</v>
      </c>
      <c r="D78" s="30">
        <f t="shared" si="0"/>
        <v>5</v>
      </c>
      <c r="E78" s="132"/>
      <c r="F78" s="19">
        <f t="shared" si="1"/>
        <v>-5</v>
      </c>
      <c r="G78" s="10">
        <v>30</v>
      </c>
      <c r="H78" s="28" t="s">
        <v>78</v>
      </c>
      <c r="I78" s="10" t="s">
        <v>81</v>
      </c>
      <c r="J78" s="10" t="s">
        <v>81</v>
      </c>
      <c r="K78" s="10" t="s">
        <v>68</v>
      </c>
      <c r="L78" s="10" t="s">
        <v>47</v>
      </c>
      <c r="M78" s="11" t="s">
        <v>82</v>
      </c>
      <c r="N78" s="10" t="s">
        <v>83</v>
      </c>
      <c r="O78" s="10" t="s">
        <v>84</v>
      </c>
      <c r="P78" s="15"/>
      <c r="Q78" s="30" t="s">
        <v>106</v>
      </c>
      <c r="R78" s="32" t="s">
        <v>106</v>
      </c>
      <c r="S78" s="15">
        <v>45019</v>
      </c>
      <c r="T78" s="12">
        <f t="shared" ref="T78:T105" si="21">S78+180</f>
        <v>45199</v>
      </c>
      <c r="U78" s="18" t="str">
        <f t="shared" ca="1" si="2"/>
        <v>CONCLUÍDO</v>
      </c>
      <c r="V78" s="119">
        <v>45623</v>
      </c>
      <c r="W78" s="12">
        <v>45596</v>
      </c>
      <c r="X78" s="10" t="s">
        <v>85</v>
      </c>
      <c r="Y78" s="10">
        <v>30</v>
      </c>
      <c r="Z78" s="25">
        <v>45314</v>
      </c>
      <c r="AA78" s="7">
        <v>1</v>
      </c>
      <c r="AB78" s="7">
        <v>1</v>
      </c>
      <c r="AC78" s="10">
        <v>1</v>
      </c>
      <c r="AD78" s="10">
        <v>1</v>
      </c>
      <c r="AE78" s="10">
        <v>1</v>
      </c>
      <c r="AF78" s="20" t="s">
        <v>86</v>
      </c>
      <c r="AG78" s="23"/>
      <c r="AH78" s="23" t="s">
        <v>87</v>
      </c>
      <c r="AI78" s="23"/>
      <c r="AJ78" s="30" t="str">
        <f t="shared" ca="1" si="3"/>
        <v/>
      </c>
    </row>
    <row r="79" spans="1:36" ht="13.5" hidden="1" customHeight="1">
      <c r="A79" s="22">
        <v>136</v>
      </c>
      <c r="B79" s="4" t="s">
        <v>952</v>
      </c>
      <c r="C79" s="7">
        <v>16427</v>
      </c>
      <c r="D79" s="30">
        <f t="shared" si="0"/>
        <v>2</v>
      </c>
      <c r="E79" s="132"/>
      <c r="F79" s="19">
        <f t="shared" si="1"/>
        <v>-2</v>
      </c>
      <c r="G79" s="19">
        <v>100</v>
      </c>
      <c r="H79" s="28" t="s">
        <v>78</v>
      </c>
      <c r="I79" s="10" t="s">
        <v>81</v>
      </c>
      <c r="J79" s="10" t="s">
        <v>81</v>
      </c>
      <c r="K79" s="10" t="s">
        <v>68</v>
      </c>
      <c r="L79" s="10" t="s">
        <v>47</v>
      </c>
      <c r="M79" s="11" t="s">
        <v>82</v>
      </c>
      <c r="N79" s="10" t="s">
        <v>83</v>
      </c>
      <c r="O79" s="85" t="s">
        <v>84</v>
      </c>
      <c r="P79" s="15"/>
      <c r="Q79" s="30" t="s">
        <v>106</v>
      </c>
      <c r="R79" s="32" t="s">
        <v>106</v>
      </c>
      <c r="S79" s="15">
        <v>45019</v>
      </c>
      <c r="T79" s="12">
        <f t="shared" si="21"/>
        <v>45199</v>
      </c>
      <c r="U79" s="18" t="str">
        <f t="shared" ca="1" si="2"/>
        <v>CONCLUÍDO</v>
      </c>
      <c r="V79" s="119">
        <v>45623</v>
      </c>
      <c r="W79" s="12">
        <v>45596</v>
      </c>
      <c r="X79" s="19" t="s">
        <v>85</v>
      </c>
      <c r="Y79" s="19">
        <v>100</v>
      </c>
      <c r="Z79" s="25">
        <v>45314</v>
      </c>
      <c r="AA79" s="10"/>
      <c r="AB79" s="10">
        <v>2</v>
      </c>
      <c r="AC79" s="10"/>
      <c r="AD79" s="10"/>
      <c r="AE79" s="10"/>
      <c r="AF79" s="20" t="s">
        <v>954</v>
      </c>
      <c r="AG79" s="23"/>
      <c r="AH79" s="23" t="s">
        <v>955</v>
      </c>
      <c r="AI79" s="21"/>
      <c r="AJ79" s="30" t="str">
        <f t="shared" ca="1" si="3"/>
        <v/>
      </c>
    </row>
    <row r="80" spans="1:36" ht="15" hidden="1" customHeight="1">
      <c r="A80" s="22">
        <v>111</v>
      </c>
      <c r="B80" s="4" t="s">
        <v>545</v>
      </c>
      <c r="C80" s="7">
        <v>33253</v>
      </c>
      <c r="D80" s="30">
        <f t="shared" si="0"/>
        <v>5</v>
      </c>
      <c r="E80" s="132"/>
      <c r="F80" s="19">
        <f t="shared" si="1"/>
        <v>-5</v>
      </c>
      <c r="G80" s="10">
        <v>70</v>
      </c>
      <c r="H80" s="28" t="s">
        <v>78</v>
      </c>
      <c r="I80" s="10" t="s">
        <v>81</v>
      </c>
      <c r="J80" s="10" t="s">
        <v>81</v>
      </c>
      <c r="K80" s="10" t="s">
        <v>68</v>
      </c>
      <c r="L80" s="10" t="s">
        <v>47</v>
      </c>
      <c r="M80" s="10" t="s">
        <v>547</v>
      </c>
      <c r="N80" s="10" t="s">
        <v>81</v>
      </c>
      <c r="O80" s="10" t="s">
        <v>84</v>
      </c>
      <c r="P80" s="15"/>
      <c r="Q80" s="30" t="s">
        <v>106</v>
      </c>
      <c r="R80" s="32" t="s">
        <v>106</v>
      </c>
      <c r="S80" s="15">
        <v>45043</v>
      </c>
      <c r="T80" s="12">
        <f t="shared" si="21"/>
        <v>45223</v>
      </c>
      <c r="U80" s="18" t="str">
        <f t="shared" ca="1" si="2"/>
        <v>CONCLUÍDO</v>
      </c>
      <c r="V80" s="119">
        <v>45623</v>
      </c>
      <c r="W80" s="12">
        <v>45615</v>
      </c>
      <c r="X80" s="10" t="s">
        <v>548</v>
      </c>
      <c r="Y80" s="10">
        <v>70</v>
      </c>
      <c r="Z80" s="25">
        <v>45314</v>
      </c>
      <c r="AA80" s="10">
        <v>1</v>
      </c>
      <c r="AB80" s="10">
        <v>1</v>
      </c>
      <c r="AC80" s="10">
        <v>1</v>
      </c>
      <c r="AD80" s="10">
        <v>1</v>
      </c>
      <c r="AE80" s="10">
        <v>1</v>
      </c>
      <c r="AF80" s="20" t="s">
        <v>549</v>
      </c>
      <c r="AG80" s="23"/>
      <c r="AH80" s="23" t="s">
        <v>550</v>
      </c>
      <c r="AI80" s="23" t="s">
        <v>1778</v>
      </c>
      <c r="AJ80" s="30" t="str">
        <f t="shared" ca="1" si="3"/>
        <v/>
      </c>
    </row>
    <row r="81" spans="1:36" ht="15" hidden="1" customHeight="1">
      <c r="A81" s="22">
        <v>105</v>
      </c>
      <c r="B81" s="4" t="s">
        <v>401</v>
      </c>
      <c r="C81" s="7">
        <v>38225</v>
      </c>
      <c r="D81" s="30">
        <f t="shared" si="0"/>
        <v>6</v>
      </c>
      <c r="E81" s="132"/>
      <c r="F81" s="19">
        <f t="shared" si="1"/>
        <v>-6</v>
      </c>
      <c r="G81" s="10">
        <v>20</v>
      </c>
      <c r="H81" s="28" t="s">
        <v>78</v>
      </c>
      <c r="I81" s="10" t="s">
        <v>81</v>
      </c>
      <c r="J81" s="10" t="s">
        <v>81</v>
      </c>
      <c r="K81" s="10" t="s">
        <v>60</v>
      </c>
      <c r="L81" s="10" t="s">
        <v>47</v>
      </c>
      <c r="M81" s="7" t="s">
        <v>258</v>
      </c>
      <c r="N81" s="10" t="s">
        <v>81</v>
      </c>
      <c r="O81" s="10" t="s">
        <v>84</v>
      </c>
      <c r="P81" s="15"/>
      <c r="Q81" s="30" t="s">
        <v>106</v>
      </c>
      <c r="R81" s="32" t="s">
        <v>106</v>
      </c>
      <c r="S81" s="15">
        <v>45043</v>
      </c>
      <c r="T81" s="12">
        <f t="shared" si="21"/>
        <v>45223</v>
      </c>
      <c r="U81" s="18" t="str">
        <f t="shared" ca="1" si="2"/>
        <v>CONCLUÍDO</v>
      </c>
      <c r="V81" s="119">
        <v>45623</v>
      </c>
      <c r="W81" s="12">
        <v>45645</v>
      </c>
      <c r="X81" s="10" t="s">
        <v>400</v>
      </c>
      <c r="Y81" s="10">
        <v>20</v>
      </c>
      <c r="Z81" s="25">
        <v>45314</v>
      </c>
      <c r="AA81" s="7">
        <v>3</v>
      </c>
      <c r="AB81" s="7">
        <v>3</v>
      </c>
      <c r="AC81" s="10"/>
      <c r="AD81" s="10"/>
      <c r="AE81" s="10"/>
      <c r="AF81" s="20" t="s">
        <v>402</v>
      </c>
      <c r="AG81" s="23"/>
      <c r="AH81" s="23" t="s">
        <v>403</v>
      </c>
      <c r="AI81" s="23" t="s">
        <v>1778</v>
      </c>
      <c r="AJ81" s="30" t="str">
        <f t="shared" ca="1" si="3"/>
        <v/>
      </c>
    </row>
    <row r="82" spans="1:36" ht="15" hidden="1" customHeight="1">
      <c r="A82" s="22">
        <v>95</v>
      </c>
      <c r="B82" s="4" t="s">
        <v>273</v>
      </c>
      <c r="C82" s="7">
        <v>50601</v>
      </c>
      <c r="D82" s="30">
        <f t="shared" si="0"/>
        <v>3</v>
      </c>
      <c r="E82" s="132"/>
      <c r="F82" s="19">
        <f t="shared" si="1"/>
        <v>-3</v>
      </c>
      <c r="G82" s="10">
        <v>2</v>
      </c>
      <c r="H82" s="28" t="s">
        <v>78</v>
      </c>
      <c r="I82" s="10" t="s">
        <v>81</v>
      </c>
      <c r="J82" s="10" t="s">
        <v>81</v>
      </c>
      <c r="K82" s="10" t="s">
        <v>68</v>
      </c>
      <c r="L82" s="10" t="s">
        <v>47</v>
      </c>
      <c r="M82" s="11" t="s">
        <v>274</v>
      </c>
      <c r="N82" s="10" t="s">
        <v>83</v>
      </c>
      <c r="O82" s="10" t="s">
        <v>84</v>
      </c>
      <c r="P82" s="15"/>
      <c r="Q82" s="30" t="s">
        <v>106</v>
      </c>
      <c r="R82" s="32" t="s">
        <v>106</v>
      </c>
      <c r="S82" s="15">
        <v>45041</v>
      </c>
      <c r="T82" s="12">
        <f t="shared" si="21"/>
        <v>45221</v>
      </c>
      <c r="U82" s="18" t="str">
        <f t="shared" ca="1" si="2"/>
        <v>CONCLUÍDO</v>
      </c>
      <c r="V82" s="119">
        <v>45623</v>
      </c>
      <c r="W82" s="12">
        <v>45643</v>
      </c>
      <c r="X82" s="10" t="s">
        <v>275</v>
      </c>
      <c r="Y82" s="10">
        <v>2</v>
      </c>
      <c r="Z82" s="25">
        <v>45314</v>
      </c>
      <c r="AA82" s="7">
        <v>1</v>
      </c>
      <c r="AB82" s="7">
        <v>2</v>
      </c>
      <c r="AC82" s="10"/>
      <c r="AD82" s="10"/>
      <c r="AE82" s="10"/>
      <c r="AF82" s="20" t="s">
        <v>276</v>
      </c>
      <c r="AG82" s="23"/>
      <c r="AH82" s="23" t="s">
        <v>277</v>
      </c>
      <c r="AI82" s="23" t="s">
        <v>1778</v>
      </c>
      <c r="AJ82" s="30" t="str">
        <f t="shared" ca="1" si="3"/>
        <v/>
      </c>
    </row>
    <row r="83" spans="1:36" ht="15" hidden="1" customHeight="1">
      <c r="A83" s="22">
        <v>147</v>
      </c>
      <c r="B83" s="4" t="s">
        <v>1193</v>
      </c>
      <c r="C83" s="7">
        <v>50598</v>
      </c>
      <c r="D83" s="30">
        <f t="shared" si="0"/>
        <v>2</v>
      </c>
      <c r="E83" s="132"/>
      <c r="F83" s="19">
        <f t="shared" si="1"/>
        <v>-2</v>
      </c>
      <c r="G83" s="19">
        <v>2</v>
      </c>
      <c r="H83" s="28" t="s">
        <v>78</v>
      </c>
      <c r="I83" s="10" t="s">
        <v>81</v>
      </c>
      <c r="J83" s="10" t="s">
        <v>81</v>
      </c>
      <c r="K83" s="10" t="s">
        <v>68</v>
      </c>
      <c r="L83" s="10" t="s">
        <v>47</v>
      </c>
      <c r="M83" s="10" t="s">
        <v>274</v>
      </c>
      <c r="N83" s="10" t="s">
        <v>83</v>
      </c>
      <c r="O83" s="10" t="s">
        <v>84</v>
      </c>
      <c r="P83" s="15"/>
      <c r="Q83" s="30" t="s">
        <v>106</v>
      </c>
      <c r="R83" s="32" t="s">
        <v>106</v>
      </c>
      <c r="S83" s="15">
        <v>45041</v>
      </c>
      <c r="T83" s="12">
        <f t="shared" si="21"/>
        <v>45221</v>
      </c>
      <c r="U83" s="18" t="str">
        <f t="shared" ca="1" si="2"/>
        <v>CONCLUÍDO</v>
      </c>
      <c r="V83" s="119">
        <v>45623</v>
      </c>
      <c r="W83" s="12">
        <v>45643</v>
      </c>
      <c r="X83" s="10" t="s">
        <v>275</v>
      </c>
      <c r="Y83" s="19">
        <v>2</v>
      </c>
      <c r="Z83" s="25">
        <v>45314</v>
      </c>
      <c r="AA83" s="7">
        <v>1</v>
      </c>
      <c r="AB83" s="7">
        <v>1</v>
      </c>
      <c r="AC83" s="10"/>
      <c r="AD83" s="10"/>
      <c r="AE83" s="10"/>
      <c r="AF83" s="20" t="s">
        <v>1194</v>
      </c>
      <c r="AG83" s="23"/>
      <c r="AH83" s="23" t="s">
        <v>1195</v>
      </c>
      <c r="AI83" s="23" t="s">
        <v>1778</v>
      </c>
      <c r="AJ83" s="30" t="str">
        <f t="shared" ca="1" si="3"/>
        <v/>
      </c>
    </row>
    <row r="84" spans="1:36" ht="15" hidden="1" customHeight="1">
      <c r="A84" s="22">
        <v>96</v>
      </c>
      <c r="B84" s="4" t="s">
        <v>278</v>
      </c>
      <c r="C84" s="7">
        <v>40287</v>
      </c>
      <c r="D84" s="30">
        <f t="shared" si="0"/>
        <v>1</v>
      </c>
      <c r="E84" s="132"/>
      <c r="F84" s="19">
        <f t="shared" si="1"/>
        <v>-1</v>
      </c>
      <c r="G84" s="10">
        <v>4</v>
      </c>
      <c r="H84" s="28" t="s">
        <v>78</v>
      </c>
      <c r="I84" s="10" t="s">
        <v>81</v>
      </c>
      <c r="J84" s="10" t="s">
        <v>81</v>
      </c>
      <c r="K84" s="10" t="s">
        <v>60</v>
      </c>
      <c r="L84" s="10" t="s">
        <v>47</v>
      </c>
      <c r="M84" s="10" t="s">
        <v>268</v>
      </c>
      <c r="N84" s="10" t="s">
        <v>83</v>
      </c>
      <c r="O84" s="10" t="s">
        <v>84</v>
      </c>
      <c r="P84" s="12"/>
      <c r="Q84" s="30" t="s">
        <v>106</v>
      </c>
      <c r="R84" s="32" t="s">
        <v>106</v>
      </c>
      <c r="S84" s="15">
        <v>44985</v>
      </c>
      <c r="T84" s="12">
        <f t="shared" si="21"/>
        <v>45165</v>
      </c>
      <c r="U84" s="18" t="str">
        <f t="shared" ca="1" si="2"/>
        <v>CONCLUÍDO</v>
      </c>
      <c r="V84" s="119">
        <v>45623</v>
      </c>
      <c r="W84" s="12">
        <v>45643</v>
      </c>
      <c r="X84" s="10" t="s">
        <v>269</v>
      </c>
      <c r="Y84" s="10">
        <v>4</v>
      </c>
      <c r="Z84" s="25">
        <v>45314</v>
      </c>
      <c r="AA84" s="10"/>
      <c r="AB84" s="10">
        <v>1</v>
      </c>
      <c r="AC84" s="10"/>
      <c r="AD84" s="10"/>
      <c r="AE84" s="10"/>
      <c r="AF84" s="20" t="s">
        <v>279</v>
      </c>
      <c r="AG84" s="23" t="s">
        <v>280</v>
      </c>
      <c r="AH84" s="23" t="s">
        <v>281</v>
      </c>
      <c r="AI84" s="23" t="s">
        <v>1778</v>
      </c>
      <c r="AJ84" s="30" t="str">
        <f t="shared" ca="1" si="3"/>
        <v/>
      </c>
    </row>
    <row r="85" spans="1:36" ht="15" hidden="1" customHeight="1">
      <c r="A85" s="22">
        <v>92</v>
      </c>
      <c r="B85" s="4" t="s">
        <v>224</v>
      </c>
      <c r="C85" s="7">
        <v>50558</v>
      </c>
      <c r="D85" s="30">
        <f t="shared" si="0"/>
        <v>1</v>
      </c>
      <c r="E85" s="132"/>
      <c r="F85" s="19">
        <f t="shared" si="1"/>
        <v>-1</v>
      </c>
      <c r="G85" s="10"/>
      <c r="H85" s="28" t="s">
        <v>78</v>
      </c>
      <c r="I85" s="10" t="s">
        <v>81</v>
      </c>
      <c r="J85" s="10" t="s">
        <v>81</v>
      </c>
      <c r="K85" s="10" t="s">
        <v>68</v>
      </c>
      <c r="L85" s="10" t="s">
        <v>47</v>
      </c>
      <c r="M85" s="11" t="s">
        <v>225</v>
      </c>
      <c r="N85" s="10" t="s">
        <v>83</v>
      </c>
      <c r="O85" s="42" t="s">
        <v>1781</v>
      </c>
      <c r="P85" s="15">
        <v>45278</v>
      </c>
      <c r="Q85" s="13" t="str">
        <f t="shared" ref="Q85:Q130" ca="1" si="22">IF(O85="CONCLUÍDO","CONCLUÍDO",IF(P85="","SEM PACTUAÇÃO",IF(P85&lt;TODAY(),"VENCIDA","EXECUÇÃO")))</f>
        <v>VENCIDA</v>
      </c>
      <c r="R85" s="38" t="s">
        <v>51</v>
      </c>
      <c r="S85" s="15">
        <v>45005</v>
      </c>
      <c r="T85" s="12">
        <f t="shared" si="21"/>
        <v>45185</v>
      </c>
      <c r="U85" s="18">
        <f t="shared" ca="1" si="2"/>
        <v>-237</v>
      </c>
      <c r="V85" s="119">
        <v>45623</v>
      </c>
      <c r="W85" s="12"/>
      <c r="X85" s="10"/>
      <c r="Y85" s="10"/>
      <c r="Z85" s="25">
        <v>45314</v>
      </c>
      <c r="AA85" s="10"/>
      <c r="AB85" s="10">
        <v>1</v>
      </c>
      <c r="AC85" s="10"/>
      <c r="AD85" s="10"/>
      <c r="AE85" s="10"/>
      <c r="AF85" s="20" t="s">
        <v>227</v>
      </c>
      <c r="AG85" s="23"/>
      <c r="AH85" s="23" t="s">
        <v>1809</v>
      </c>
      <c r="AI85" s="23" t="s">
        <v>1778</v>
      </c>
      <c r="AJ85" s="18">
        <f t="shared" ca="1" si="3"/>
        <v>-237</v>
      </c>
    </row>
    <row r="86" spans="1:36" ht="15" hidden="1" customHeight="1">
      <c r="A86" s="22">
        <v>148</v>
      </c>
      <c r="B86" s="4" t="s">
        <v>1196</v>
      </c>
      <c r="C86" s="7">
        <v>38597</v>
      </c>
      <c r="D86" s="30">
        <f t="shared" si="0"/>
        <v>2</v>
      </c>
      <c r="E86" s="132"/>
      <c r="F86" s="19">
        <f t="shared" si="1"/>
        <v>-2</v>
      </c>
      <c r="G86" s="10"/>
      <c r="H86" s="28" t="s">
        <v>78</v>
      </c>
      <c r="I86" s="10" t="s">
        <v>81</v>
      </c>
      <c r="J86" s="10" t="s">
        <v>81</v>
      </c>
      <c r="K86" s="10" t="s">
        <v>68</v>
      </c>
      <c r="L86" s="10" t="s">
        <v>47</v>
      </c>
      <c r="M86" s="10" t="s">
        <v>225</v>
      </c>
      <c r="N86" s="10" t="s">
        <v>83</v>
      </c>
      <c r="O86" s="42" t="s">
        <v>1781</v>
      </c>
      <c r="P86" s="15">
        <v>45278</v>
      </c>
      <c r="Q86" s="13" t="str">
        <f t="shared" ca="1" si="22"/>
        <v>VENCIDA</v>
      </c>
      <c r="R86" s="38" t="s">
        <v>51</v>
      </c>
      <c r="S86" s="15">
        <v>45005</v>
      </c>
      <c r="T86" s="12">
        <f t="shared" si="21"/>
        <v>45185</v>
      </c>
      <c r="U86" s="18">
        <f t="shared" ca="1" si="2"/>
        <v>-237</v>
      </c>
      <c r="V86" s="119">
        <v>45623</v>
      </c>
      <c r="W86" s="12"/>
      <c r="X86" s="10"/>
      <c r="Y86" s="10"/>
      <c r="Z86" s="25">
        <v>45314</v>
      </c>
      <c r="AA86" s="7">
        <v>1</v>
      </c>
      <c r="AB86" s="7">
        <v>1</v>
      </c>
      <c r="AC86" s="10"/>
      <c r="AD86" s="10"/>
      <c r="AE86" s="10"/>
      <c r="AF86" s="20" t="s">
        <v>1198</v>
      </c>
      <c r="AG86" s="23"/>
      <c r="AH86" s="23" t="s">
        <v>1809</v>
      </c>
      <c r="AI86" s="23" t="s">
        <v>1778</v>
      </c>
      <c r="AJ86" s="18">
        <f t="shared" ca="1" si="3"/>
        <v>-237</v>
      </c>
    </row>
    <row r="87" spans="1:36" ht="15" hidden="1" customHeight="1">
      <c r="A87" s="22">
        <v>195</v>
      </c>
      <c r="B87" s="4" t="s">
        <v>1810</v>
      </c>
      <c r="C87" s="7">
        <v>46528</v>
      </c>
      <c r="D87" s="30">
        <f t="shared" si="0"/>
        <v>4</v>
      </c>
      <c r="E87" s="132"/>
      <c r="F87" s="19">
        <f t="shared" si="1"/>
        <v>-4</v>
      </c>
      <c r="G87" s="10"/>
      <c r="H87" s="28" t="s">
        <v>78</v>
      </c>
      <c r="I87" s="10" t="s">
        <v>81</v>
      </c>
      <c r="J87" s="10" t="s">
        <v>81</v>
      </c>
      <c r="K87" s="10" t="s">
        <v>68</v>
      </c>
      <c r="L87" s="10" t="s">
        <v>47</v>
      </c>
      <c r="M87" s="10" t="s">
        <v>225</v>
      </c>
      <c r="N87" s="10" t="s">
        <v>83</v>
      </c>
      <c r="O87" s="42" t="s">
        <v>1781</v>
      </c>
      <c r="P87" s="15">
        <v>45278</v>
      </c>
      <c r="Q87" s="13" t="str">
        <f t="shared" ca="1" si="22"/>
        <v>VENCIDA</v>
      </c>
      <c r="R87" s="38" t="s">
        <v>51</v>
      </c>
      <c r="S87" s="15">
        <v>45005</v>
      </c>
      <c r="T87" s="12">
        <f t="shared" si="21"/>
        <v>45185</v>
      </c>
      <c r="U87" s="18">
        <f t="shared" ca="1" si="2"/>
        <v>-237</v>
      </c>
      <c r="V87" s="119">
        <v>45623</v>
      </c>
      <c r="W87" s="12"/>
      <c r="X87" s="10"/>
      <c r="Y87" s="10"/>
      <c r="Z87" s="25">
        <v>45314</v>
      </c>
      <c r="AA87" s="7">
        <v>0</v>
      </c>
      <c r="AB87" s="7">
        <v>4</v>
      </c>
      <c r="AC87" s="10"/>
      <c r="AD87" s="10"/>
      <c r="AE87" s="10"/>
      <c r="AF87" s="20" t="s">
        <v>1763</v>
      </c>
      <c r="AG87" s="10" t="s">
        <v>1764</v>
      </c>
      <c r="AH87" s="10" t="s">
        <v>1809</v>
      </c>
      <c r="AI87" s="23" t="s">
        <v>1778</v>
      </c>
      <c r="AJ87" s="18">
        <f t="shared" ca="1" si="3"/>
        <v>-237</v>
      </c>
    </row>
    <row r="88" spans="1:36" ht="15" hidden="1" customHeight="1">
      <c r="A88" s="22">
        <v>2141</v>
      </c>
      <c r="B88" s="4" t="s">
        <v>1605</v>
      </c>
      <c r="C88" s="10">
        <v>50807</v>
      </c>
      <c r="D88" s="30">
        <f t="shared" si="0"/>
        <v>1</v>
      </c>
      <c r="E88" s="132"/>
      <c r="F88" s="19">
        <f t="shared" si="1"/>
        <v>-1</v>
      </c>
      <c r="G88" s="10"/>
      <c r="H88" s="28" t="s">
        <v>78</v>
      </c>
      <c r="I88" s="10" t="s">
        <v>81</v>
      </c>
      <c r="J88" s="10" t="s">
        <v>81</v>
      </c>
      <c r="K88" s="10" t="s">
        <v>68</v>
      </c>
      <c r="L88" s="10" t="s">
        <v>47</v>
      </c>
      <c r="M88" s="140" t="s">
        <v>225</v>
      </c>
      <c r="N88" s="10" t="s">
        <v>83</v>
      </c>
      <c r="O88" s="42" t="s">
        <v>1781</v>
      </c>
      <c r="P88" s="15">
        <v>45278</v>
      </c>
      <c r="Q88" s="13" t="str">
        <f t="shared" ca="1" si="22"/>
        <v>VENCIDA</v>
      </c>
      <c r="R88" s="38" t="s">
        <v>51</v>
      </c>
      <c r="S88" s="15">
        <v>45005</v>
      </c>
      <c r="T88" s="12">
        <f t="shared" si="21"/>
        <v>45185</v>
      </c>
      <c r="U88" s="18">
        <f t="shared" ca="1" si="2"/>
        <v>-237</v>
      </c>
      <c r="V88" s="119">
        <v>45623</v>
      </c>
      <c r="W88" s="12"/>
      <c r="X88" s="10"/>
      <c r="Y88" s="10"/>
      <c r="Z88" s="25">
        <v>45314</v>
      </c>
      <c r="AA88" s="7">
        <v>0</v>
      </c>
      <c r="AB88" s="7">
        <v>1</v>
      </c>
      <c r="AC88" s="21"/>
      <c r="AD88" s="21"/>
      <c r="AE88" s="21"/>
      <c r="AF88" s="20" t="s">
        <v>1606</v>
      </c>
      <c r="AG88" s="10" t="s">
        <v>1607</v>
      </c>
      <c r="AH88" s="10" t="s">
        <v>1809</v>
      </c>
      <c r="AI88" s="23" t="s">
        <v>1778</v>
      </c>
      <c r="AJ88" s="18">
        <f t="shared" ca="1" si="3"/>
        <v>-237</v>
      </c>
    </row>
    <row r="89" spans="1:36" ht="15" hidden="1" customHeight="1">
      <c r="A89" s="22">
        <v>110</v>
      </c>
      <c r="B89" s="4" t="s">
        <v>541</v>
      </c>
      <c r="C89" s="7">
        <v>45398</v>
      </c>
      <c r="D89" s="30">
        <f t="shared" si="0"/>
        <v>14</v>
      </c>
      <c r="E89" s="132"/>
      <c r="F89" s="19">
        <f t="shared" si="1"/>
        <v>-14</v>
      </c>
      <c r="G89" s="19"/>
      <c r="H89" s="28" t="s">
        <v>78</v>
      </c>
      <c r="I89" s="10" t="s">
        <v>81</v>
      </c>
      <c r="J89" s="10" t="s">
        <v>81</v>
      </c>
      <c r="K89" s="10" t="s">
        <v>68</v>
      </c>
      <c r="L89" s="10" t="s">
        <v>47</v>
      </c>
      <c r="M89" s="10" t="s">
        <v>325</v>
      </c>
      <c r="N89" s="10" t="s">
        <v>83</v>
      </c>
      <c r="O89" s="10" t="s">
        <v>1781</v>
      </c>
      <c r="P89" s="15">
        <v>45280</v>
      </c>
      <c r="Q89" s="13" t="str">
        <f t="shared" ca="1" si="22"/>
        <v>VENCIDA</v>
      </c>
      <c r="R89" s="38" t="s">
        <v>51</v>
      </c>
      <c r="S89" s="15">
        <v>45020</v>
      </c>
      <c r="T89" s="12">
        <f t="shared" si="21"/>
        <v>45200</v>
      </c>
      <c r="U89" s="18">
        <f t="shared" ca="1" si="2"/>
        <v>-222</v>
      </c>
      <c r="V89" s="119">
        <v>45623</v>
      </c>
      <c r="W89" s="12"/>
      <c r="X89" s="19"/>
      <c r="Y89" s="19"/>
      <c r="Z89" s="25">
        <v>45314</v>
      </c>
      <c r="AA89" s="10">
        <v>1</v>
      </c>
      <c r="AB89" s="10">
        <v>10</v>
      </c>
      <c r="AC89" s="10">
        <v>1</v>
      </c>
      <c r="AD89" s="10">
        <v>1</v>
      </c>
      <c r="AE89" s="10">
        <v>1</v>
      </c>
      <c r="AF89" s="20" t="s">
        <v>1811</v>
      </c>
      <c r="AG89" s="23"/>
      <c r="AH89" s="23" t="s">
        <v>1812</v>
      </c>
      <c r="AI89" s="23" t="s">
        <v>1778</v>
      </c>
      <c r="AJ89" s="18">
        <f t="shared" ca="1" si="3"/>
        <v>-222</v>
      </c>
    </row>
    <row r="90" spans="1:36" ht="15" hidden="1" customHeight="1">
      <c r="A90" s="22">
        <v>114</v>
      </c>
      <c r="B90" s="4" t="s">
        <v>660</v>
      </c>
      <c r="C90" s="7">
        <v>46025</v>
      </c>
      <c r="D90" s="30">
        <f t="shared" si="0"/>
        <v>14</v>
      </c>
      <c r="E90" s="132"/>
      <c r="F90" s="19">
        <f t="shared" si="1"/>
        <v>-14</v>
      </c>
      <c r="G90" s="10"/>
      <c r="H90" s="28" t="s">
        <v>78</v>
      </c>
      <c r="I90" s="10" t="s">
        <v>81</v>
      </c>
      <c r="J90" s="10" t="s">
        <v>81</v>
      </c>
      <c r="K90" s="10" t="s">
        <v>68</v>
      </c>
      <c r="L90" s="10" t="s">
        <v>47</v>
      </c>
      <c r="M90" s="11" t="s">
        <v>325</v>
      </c>
      <c r="N90" s="10" t="s">
        <v>83</v>
      </c>
      <c r="O90" s="85" t="s">
        <v>1781</v>
      </c>
      <c r="P90" s="15">
        <v>45280</v>
      </c>
      <c r="Q90" s="13" t="str">
        <f t="shared" ca="1" si="22"/>
        <v>VENCIDA</v>
      </c>
      <c r="R90" s="38" t="s">
        <v>51</v>
      </c>
      <c r="S90" s="15">
        <v>45020</v>
      </c>
      <c r="T90" s="12">
        <f t="shared" si="21"/>
        <v>45200</v>
      </c>
      <c r="U90" s="18">
        <f t="shared" ca="1" si="2"/>
        <v>-222</v>
      </c>
      <c r="V90" s="119">
        <v>45623</v>
      </c>
      <c r="W90" s="33"/>
      <c r="X90" s="10"/>
      <c r="Y90" s="10"/>
      <c r="Z90" s="25">
        <v>45314</v>
      </c>
      <c r="AA90" s="7">
        <v>3</v>
      </c>
      <c r="AB90" s="7">
        <v>11</v>
      </c>
      <c r="AC90" s="10"/>
      <c r="AD90" s="10"/>
      <c r="AE90" s="10"/>
      <c r="AF90" s="20" t="s">
        <v>662</v>
      </c>
      <c r="AG90" s="10" t="s">
        <v>663</v>
      </c>
      <c r="AH90" s="23" t="s">
        <v>1813</v>
      </c>
      <c r="AI90" s="23" t="s">
        <v>1778</v>
      </c>
      <c r="AJ90" s="18">
        <f t="shared" ca="1" si="3"/>
        <v>-222</v>
      </c>
    </row>
    <row r="91" spans="1:36" ht="15" hidden="1" customHeight="1">
      <c r="A91" s="22">
        <v>88</v>
      </c>
      <c r="B91" s="4" t="s">
        <v>155</v>
      </c>
      <c r="C91" s="7">
        <v>28871</v>
      </c>
      <c r="D91" s="30">
        <f t="shared" si="0"/>
        <v>11</v>
      </c>
      <c r="E91" s="132"/>
      <c r="F91" s="19">
        <f t="shared" si="1"/>
        <v>-11</v>
      </c>
      <c r="G91" s="19"/>
      <c r="H91" s="28" t="s">
        <v>78</v>
      </c>
      <c r="I91" s="10" t="s">
        <v>81</v>
      </c>
      <c r="J91" s="10" t="s">
        <v>81</v>
      </c>
      <c r="K91" s="10" t="s">
        <v>68</v>
      </c>
      <c r="L91" s="10" t="s">
        <v>47</v>
      </c>
      <c r="M91" s="7" t="s">
        <v>157</v>
      </c>
      <c r="N91" s="10" t="s">
        <v>83</v>
      </c>
      <c r="O91" s="48" t="s">
        <v>1781</v>
      </c>
      <c r="P91" s="15">
        <v>45267</v>
      </c>
      <c r="Q91" s="13" t="str">
        <f t="shared" ca="1" si="22"/>
        <v>VENCIDA</v>
      </c>
      <c r="R91" s="38" t="s">
        <v>51</v>
      </c>
      <c r="S91" s="15">
        <v>45035</v>
      </c>
      <c r="T91" s="12">
        <f t="shared" si="21"/>
        <v>45215</v>
      </c>
      <c r="U91" s="18">
        <f t="shared" ca="1" si="2"/>
        <v>-207</v>
      </c>
      <c r="V91" s="119">
        <v>45623</v>
      </c>
      <c r="W91" s="12"/>
      <c r="X91" s="19"/>
      <c r="Y91" s="19"/>
      <c r="Z91" s="25">
        <v>45314</v>
      </c>
      <c r="AA91" s="10">
        <v>3</v>
      </c>
      <c r="AB91" s="10">
        <v>8</v>
      </c>
      <c r="AC91" s="10"/>
      <c r="AD91" s="10"/>
      <c r="AE91" s="10"/>
      <c r="AF91" s="20" t="s">
        <v>159</v>
      </c>
      <c r="AG91" s="23"/>
      <c r="AH91" s="23" t="s">
        <v>160</v>
      </c>
      <c r="AI91" s="10"/>
      <c r="AJ91" s="18">
        <f t="shared" ca="1" si="3"/>
        <v>-207</v>
      </c>
    </row>
    <row r="92" spans="1:36" ht="15" hidden="1" customHeight="1">
      <c r="A92" s="22">
        <v>140</v>
      </c>
      <c r="B92" s="4" t="s">
        <v>1040</v>
      </c>
      <c r="C92" s="7">
        <v>37623</v>
      </c>
      <c r="D92" s="30">
        <f t="shared" si="0"/>
        <v>6</v>
      </c>
      <c r="E92" s="132"/>
      <c r="F92" s="19">
        <f t="shared" si="1"/>
        <v>-6</v>
      </c>
      <c r="G92" s="19"/>
      <c r="H92" s="28" t="s">
        <v>78</v>
      </c>
      <c r="I92" s="10" t="s">
        <v>81</v>
      </c>
      <c r="J92" s="10" t="s">
        <v>81</v>
      </c>
      <c r="K92" s="10" t="s">
        <v>68</v>
      </c>
      <c r="L92" s="10" t="s">
        <v>47</v>
      </c>
      <c r="M92" s="22" t="s">
        <v>157</v>
      </c>
      <c r="N92" s="10" t="s">
        <v>83</v>
      </c>
      <c r="O92" s="42" t="s">
        <v>1781</v>
      </c>
      <c r="P92" s="15">
        <v>45267</v>
      </c>
      <c r="Q92" s="13" t="str">
        <f t="shared" ca="1" si="22"/>
        <v>VENCIDA</v>
      </c>
      <c r="R92" s="38" t="s">
        <v>51</v>
      </c>
      <c r="S92" s="15">
        <v>45035</v>
      </c>
      <c r="T92" s="12">
        <f t="shared" si="21"/>
        <v>45215</v>
      </c>
      <c r="U92" s="18">
        <f t="shared" ca="1" si="2"/>
        <v>-207</v>
      </c>
      <c r="V92" s="119">
        <v>45623</v>
      </c>
      <c r="W92" s="12"/>
      <c r="X92" s="19"/>
      <c r="Y92" s="19"/>
      <c r="Z92" s="25">
        <v>45314</v>
      </c>
      <c r="AA92" s="7">
        <v>3</v>
      </c>
      <c r="AB92" s="7">
        <v>3</v>
      </c>
      <c r="AC92" s="10"/>
      <c r="AD92" s="10"/>
      <c r="AE92" s="10"/>
      <c r="AF92" s="20" t="s">
        <v>1041</v>
      </c>
      <c r="AG92" s="23"/>
      <c r="AH92" s="23" t="s">
        <v>1042</v>
      </c>
      <c r="AI92" s="23" t="s">
        <v>1778</v>
      </c>
      <c r="AJ92" s="18">
        <f t="shared" ca="1" si="3"/>
        <v>-207</v>
      </c>
    </row>
    <row r="93" spans="1:36" ht="15" hidden="1" customHeight="1">
      <c r="A93" s="22">
        <v>286</v>
      </c>
      <c r="B93" s="4" t="s">
        <v>358</v>
      </c>
      <c r="C93" s="7">
        <v>50226</v>
      </c>
      <c r="D93" s="30">
        <f t="shared" si="0"/>
        <v>3</v>
      </c>
      <c r="E93" s="132"/>
      <c r="F93" s="19">
        <f t="shared" si="1"/>
        <v>-3</v>
      </c>
      <c r="G93" s="19"/>
      <c r="H93" s="28" t="s">
        <v>78</v>
      </c>
      <c r="I93" s="10" t="s">
        <v>81</v>
      </c>
      <c r="J93" s="10" t="s">
        <v>81</v>
      </c>
      <c r="K93" s="10" t="s">
        <v>68</v>
      </c>
      <c r="L93" s="10" t="s">
        <v>47</v>
      </c>
      <c r="M93" s="22" t="s">
        <v>898</v>
      </c>
      <c r="N93" s="10" t="s">
        <v>422</v>
      </c>
      <c r="O93" s="42" t="s">
        <v>226</v>
      </c>
      <c r="P93" s="15">
        <v>45294</v>
      </c>
      <c r="Q93" s="13" t="str">
        <f t="shared" ca="1" si="22"/>
        <v>VENCIDA</v>
      </c>
      <c r="R93" s="38" t="s">
        <v>51</v>
      </c>
      <c r="S93" s="15">
        <v>45082</v>
      </c>
      <c r="T93" s="12">
        <f t="shared" si="21"/>
        <v>45262</v>
      </c>
      <c r="U93" s="18">
        <f t="shared" ca="1" si="2"/>
        <v>-160</v>
      </c>
      <c r="V93" s="119">
        <v>45623</v>
      </c>
      <c r="W93" s="12"/>
      <c r="X93" s="19"/>
      <c r="Y93" s="19"/>
      <c r="Z93" s="25">
        <v>45314</v>
      </c>
      <c r="AA93" s="10"/>
      <c r="AB93" s="10"/>
      <c r="AC93" s="10">
        <v>1</v>
      </c>
      <c r="AD93" s="10">
        <v>1</v>
      </c>
      <c r="AE93" s="10">
        <v>1</v>
      </c>
      <c r="AF93" s="20" t="s">
        <v>359</v>
      </c>
      <c r="AG93" s="23"/>
      <c r="AH93" s="23" t="s">
        <v>360</v>
      </c>
      <c r="AI93" s="21"/>
      <c r="AJ93" s="18">
        <f t="shared" ca="1" si="3"/>
        <v>-160</v>
      </c>
    </row>
    <row r="94" spans="1:36" ht="15" hidden="1" customHeight="1">
      <c r="A94" s="22">
        <v>441</v>
      </c>
      <c r="B94" s="4" t="s">
        <v>896</v>
      </c>
      <c r="C94" s="7">
        <v>50221</v>
      </c>
      <c r="D94" s="30">
        <f t="shared" si="0"/>
        <v>5</v>
      </c>
      <c r="E94" s="132"/>
      <c r="F94" s="19">
        <f t="shared" si="1"/>
        <v>-5</v>
      </c>
      <c r="G94" s="19"/>
      <c r="H94" s="28" t="s">
        <v>78</v>
      </c>
      <c r="I94" s="10" t="s">
        <v>81</v>
      </c>
      <c r="J94" s="10" t="s">
        <v>81</v>
      </c>
      <c r="K94" s="10" t="s">
        <v>68</v>
      </c>
      <c r="L94" s="10" t="s">
        <v>47</v>
      </c>
      <c r="M94" s="10" t="s">
        <v>898</v>
      </c>
      <c r="N94" s="10" t="s">
        <v>422</v>
      </c>
      <c r="O94" s="42" t="s">
        <v>226</v>
      </c>
      <c r="P94" s="15">
        <v>45294</v>
      </c>
      <c r="Q94" s="13" t="str">
        <f t="shared" ca="1" si="22"/>
        <v>VENCIDA</v>
      </c>
      <c r="R94" s="38" t="s">
        <v>51</v>
      </c>
      <c r="S94" s="15">
        <v>45082</v>
      </c>
      <c r="T94" s="12">
        <f t="shared" si="21"/>
        <v>45262</v>
      </c>
      <c r="U94" s="18">
        <f t="shared" ca="1" si="2"/>
        <v>-160</v>
      </c>
      <c r="V94" s="119">
        <v>45623</v>
      </c>
      <c r="W94" s="12"/>
      <c r="X94" s="19"/>
      <c r="Y94" s="19"/>
      <c r="Z94" s="25">
        <v>45314</v>
      </c>
      <c r="AA94" s="10"/>
      <c r="AB94" s="10"/>
      <c r="AC94" s="10">
        <v>1</v>
      </c>
      <c r="AD94" s="10">
        <v>2</v>
      </c>
      <c r="AE94" s="10">
        <v>2</v>
      </c>
      <c r="AF94" s="20" t="s">
        <v>900</v>
      </c>
      <c r="AG94" s="23"/>
      <c r="AH94" s="23" t="s">
        <v>901</v>
      </c>
      <c r="AI94" s="23"/>
      <c r="AJ94" s="18">
        <f t="shared" ca="1" si="3"/>
        <v>-160</v>
      </c>
    </row>
    <row r="95" spans="1:36" ht="15" hidden="1" customHeight="1">
      <c r="A95" s="22">
        <v>450</v>
      </c>
      <c r="B95" s="4" t="s">
        <v>931</v>
      </c>
      <c r="C95" s="7">
        <v>22241</v>
      </c>
      <c r="D95" s="30">
        <f t="shared" si="0"/>
        <v>7</v>
      </c>
      <c r="E95" s="132"/>
      <c r="F95" s="19">
        <f t="shared" si="1"/>
        <v>-7</v>
      </c>
      <c r="G95" s="19"/>
      <c r="H95" s="28" t="s">
        <v>78</v>
      </c>
      <c r="I95" s="10" t="s">
        <v>81</v>
      </c>
      <c r="J95" s="10" t="s">
        <v>81</v>
      </c>
      <c r="K95" s="10" t="s">
        <v>68</v>
      </c>
      <c r="L95" s="10" t="s">
        <v>47</v>
      </c>
      <c r="M95" s="10" t="s">
        <v>898</v>
      </c>
      <c r="N95" s="10" t="s">
        <v>422</v>
      </c>
      <c r="O95" s="42" t="s">
        <v>226</v>
      </c>
      <c r="P95" s="15">
        <v>45294</v>
      </c>
      <c r="Q95" s="13" t="str">
        <f t="shared" ca="1" si="22"/>
        <v>VENCIDA</v>
      </c>
      <c r="R95" s="38" t="s">
        <v>51</v>
      </c>
      <c r="S95" s="15">
        <v>45082</v>
      </c>
      <c r="T95" s="12">
        <f t="shared" si="21"/>
        <v>45262</v>
      </c>
      <c r="U95" s="18">
        <f t="shared" ca="1" si="2"/>
        <v>-160</v>
      </c>
      <c r="V95" s="119">
        <v>45623</v>
      </c>
      <c r="W95" s="12"/>
      <c r="X95" s="19"/>
      <c r="Y95" s="19"/>
      <c r="Z95" s="25">
        <v>45314</v>
      </c>
      <c r="AA95" s="10"/>
      <c r="AB95" s="10"/>
      <c r="AC95" s="10">
        <v>2</v>
      </c>
      <c r="AD95" s="10">
        <v>3</v>
      </c>
      <c r="AE95" s="10">
        <v>2</v>
      </c>
      <c r="AF95" s="20" t="s">
        <v>934</v>
      </c>
      <c r="AG95" s="23"/>
      <c r="AH95" s="23" t="s">
        <v>935</v>
      </c>
      <c r="AI95" s="21"/>
      <c r="AJ95" s="18">
        <f t="shared" ca="1" si="3"/>
        <v>-160</v>
      </c>
    </row>
    <row r="96" spans="1:36" ht="15" hidden="1" customHeight="1">
      <c r="A96" s="22">
        <v>518</v>
      </c>
      <c r="B96" s="4" t="s">
        <v>1188</v>
      </c>
      <c r="C96" s="7">
        <v>50231</v>
      </c>
      <c r="D96" s="30">
        <f t="shared" si="0"/>
        <v>7</v>
      </c>
      <c r="E96" s="132"/>
      <c r="F96" s="19">
        <f t="shared" si="1"/>
        <v>-7</v>
      </c>
      <c r="G96" s="10"/>
      <c r="H96" s="28" t="s">
        <v>78</v>
      </c>
      <c r="I96" s="10" t="s">
        <v>81</v>
      </c>
      <c r="J96" s="10" t="s">
        <v>81</v>
      </c>
      <c r="K96" s="10" t="s">
        <v>68</v>
      </c>
      <c r="L96" s="10" t="s">
        <v>47</v>
      </c>
      <c r="M96" s="10" t="s">
        <v>898</v>
      </c>
      <c r="N96" s="10" t="s">
        <v>422</v>
      </c>
      <c r="O96" s="42" t="s">
        <v>226</v>
      </c>
      <c r="P96" s="15">
        <v>45294</v>
      </c>
      <c r="Q96" s="13" t="str">
        <f t="shared" ca="1" si="22"/>
        <v>VENCIDA</v>
      </c>
      <c r="R96" s="38" t="s">
        <v>51</v>
      </c>
      <c r="S96" s="15">
        <v>45082</v>
      </c>
      <c r="T96" s="12">
        <f t="shared" si="21"/>
        <v>45262</v>
      </c>
      <c r="U96" s="18">
        <f t="shared" ca="1" si="2"/>
        <v>-160</v>
      </c>
      <c r="V96" s="119">
        <v>45623</v>
      </c>
      <c r="W96" s="12"/>
      <c r="X96" s="10"/>
      <c r="Y96" s="10"/>
      <c r="Z96" s="25">
        <v>45314</v>
      </c>
      <c r="AA96" s="7">
        <v>3</v>
      </c>
      <c r="AB96" s="7">
        <v>1</v>
      </c>
      <c r="AC96" s="10">
        <v>1</v>
      </c>
      <c r="AD96" s="10">
        <v>1</v>
      </c>
      <c r="AE96" s="10">
        <v>1</v>
      </c>
      <c r="AF96" s="20" t="s">
        <v>1191</v>
      </c>
      <c r="AG96" s="23"/>
      <c r="AH96" s="23" t="s">
        <v>1192</v>
      </c>
      <c r="AI96" s="23" t="s">
        <v>1778</v>
      </c>
      <c r="AJ96" s="18">
        <f t="shared" ca="1" si="3"/>
        <v>-160</v>
      </c>
    </row>
    <row r="97" spans="1:36" ht="15" hidden="1" customHeight="1">
      <c r="A97" s="22">
        <v>655</v>
      </c>
      <c r="B97" s="4" t="s">
        <v>1641</v>
      </c>
      <c r="C97" s="7">
        <v>43762</v>
      </c>
      <c r="D97" s="30">
        <f t="shared" si="0"/>
        <v>9</v>
      </c>
      <c r="E97" s="132"/>
      <c r="F97" s="19">
        <f t="shared" si="1"/>
        <v>-9</v>
      </c>
      <c r="G97" s="10"/>
      <c r="H97" s="28" t="s">
        <v>78</v>
      </c>
      <c r="I97" s="10" t="s">
        <v>81</v>
      </c>
      <c r="J97" s="10" t="s">
        <v>81</v>
      </c>
      <c r="K97" s="10" t="s">
        <v>68</v>
      </c>
      <c r="L97" s="10" t="s">
        <v>47</v>
      </c>
      <c r="M97" s="10" t="s">
        <v>898</v>
      </c>
      <c r="N97" s="10" t="s">
        <v>422</v>
      </c>
      <c r="O97" s="42" t="s">
        <v>226</v>
      </c>
      <c r="P97" s="15">
        <v>45294</v>
      </c>
      <c r="Q97" s="13" t="str">
        <f t="shared" ca="1" si="22"/>
        <v>VENCIDA</v>
      </c>
      <c r="R97" s="38" t="s">
        <v>51</v>
      </c>
      <c r="S97" s="15">
        <v>45082</v>
      </c>
      <c r="T97" s="12">
        <f t="shared" si="21"/>
        <v>45262</v>
      </c>
      <c r="U97" s="18">
        <f t="shared" ca="1" si="2"/>
        <v>-160</v>
      </c>
      <c r="V97" s="119">
        <v>45623</v>
      </c>
      <c r="W97" s="12"/>
      <c r="X97" s="10"/>
      <c r="Y97" s="10"/>
      <c r="Z97" s="25">
        <v>45314</v>
      </c>
      <c r="AA97" s="10"/>
      <c r="AB97" s="10"/>
      <c r="AC97" s="10">
        <v>3</v>
      </c>
      <c r="AD97" s="10">
        <v>3</v>
      </c>
      <c r="AE97" s="10">
        <v>3</v>
      </c>
      <c r="AF97" s="20" t="s">
        <v>1643</v>
      </c>
      <c r="AG97" s="23"/>
      <c r="AH97" s="23" t="s">
        <v>738</v>
      </c>
      <c r="AI97" s="21"/>
      <c r="AJ97" s="18">
        <f t="shared" ca="1" si="3"/>
        <v>-160</v>
      </c>
    </row>
    <row r="98" spans="1:36" ht="15" hidden="1" customHeight="1">
      <c r="A98" s="22">
        <v>720</v>
      </c>
      <c r="B98" s="23" t="s">
        <v>142</v>
      </c>
      <c r="C98" s="7">
        <v>50813</v>
      </c>
      <c r="D98" s="30">
        <f t="shared" si="0"/>
        <v>16</v>
      </c>
      <c r="E98" s="132"/>
      <c r="F98" s="19">
        <f t="shared" si="1"/>
        <v>-16</v>
      </c>
      <c r="G98" s="10"/>
      <c r="H98" s="28" t="s">
        <v>78</v>
      </c>
      <c r="I98" s="10" t="s">
        <v>81</v>
      </c>
      <c r="J98" s="10" t="s">
        <v>81</v>
      </c>
      <c r="K98" s="10" t="s">
        <v>68</v>
      </c>
      <c r="L98" s="10" t="s">
        <v>47</v>
      </c>
      <c r="M98" s="11" t="s">
        <v>898</v>
      </c>
      <c r="N98" s="10" t="s">
        <v>422</v>
      </c>
      <c r="O98" s="42" t="s">
        <v>226</v>
      </c>
      <c r="P98" s="15">
        <v>45294</v>
      </c>
      <c r="Q98" s="13" t="str">
        <f t="shared" ca="1" si="22"/>
        <v>VENCIDA</v>
      </c>
      <c r="R98" s="38" t="s">
        <v>51</v>
      </c>
      <c r="S98" s="15">
        <v>45082</v>
      </c>
      <c r="T98" s="12">
        <f t="shared" si="21"/>
        <v>45262</v>
      </c>
      <c r="U98" s="18">
        <f t="shared" ca="1" si="2"/>
        <v>-160</v>
      </c>
      <c r="V98" s="119">
        <v>45623</v>
      </c>
      <c r="W98" s="12"/>
      <c r="X98" s="10"/>
      <c r="Y98" s="10"/>
      <c r="Z98" s="25">
        <v>45314</v>
      </c>
      <c r="AA98" s="10">
        <v>1</v>
      </c>
      <c r="AB98" s="10">
        <v>9</v>
      </c>
      <c r="AC98" s="10">
        <v>2</v>
      </c>
      <c r="AD98" s="10">
        <v>2</v>
      </c>
      <c r="AE98" s="10">
        <v>2</v>
      </c>
      <c r="AF98" s="20" t="s">
        <v>146</v>
      </c>
      <c r="AG98" s="23"/>
      <c r="AH98" s="23" t="s">
        <v>147</v>
      </c>
      <c r="AI98" s="21"/>
      <c r="AJ98" s="18">
        <f t="shared" ca="1" si="3"/>
        <v>-160</v>
      </c>
    </row>
    <row r="99" spans="1:36" ht="15" hidden="1" customHeight="1">
      <c r="A99" s="22">
        <v>278</v>
      </c>
      <c r="B99" s="4" t="s">
        <v>331</v>
      </c>
      <c r="C99" s="7">
        <v>43861</v>
      </c>
      <c r="D99" s="30">
        <f t="shared" si="0"/>
        <v>6</v>
      </c>
      <c r="E99" s="132"/>
      <c r="F99" s="19">
        <f t="shared" si="1"/>
        <v>-6</v>
      </c>
      <c r="G99" s="19"/>
      <c r="H99" s="28" t="s">
        <v>78</v>
      </c>
      <c r="I99" s="10" t="s">
        <v>81</v>
      </c>
      <c r="J99" s="10" t="s">
        <v>81</v>
      </c>
      <c r="K99" s="10" t="s">
        <v>68</v>
      </c>
      <c r="L99" s="10" t="s">
        <v>47</v>
      </c>
      <c r="M99" s="7" t="s">
        <v>1814</v>
      </c>
      <c r="N99" s="10" t="s">
        <v>83</v>
      </c>
      <c r="O99" s="10" t="s">
        <v>1815</v>
      </c>
      <c r="P99" s="15">
        <v>45320</v>
      </c>
      <c r="Q99" s="13" t="str">
        <f t="shared" ca="1" si="22"/>
        <v>VENCIDA</v>
      </c>
      <c r="R99" s="38" t="s">
        <v>51</v>
      </c>
      <c r="S99" s="15">
        <v>45106</v>
      </c>
      <c r="T99" s="12">
        <f t="shared" si="21"/>
        <v>45286</v>
      </c>
      <c r="U99" s="18">
        <f t="shared" ca="1" si="2"/>
        <v>-136</v>
      </c>
      <c r="V99" s="119">
        <v>45623</v>
      </c>
      <c r="W99" s="12"/>
      <c r="X99" s="19"/>
      <c r="Y99" s="19"/>
      <c r="Z99" s="25">
        <v>45314</v>
      </c>
      <c r="AA99" s="10"/>
      <c r="AB99" s="10"/>
      <c r="AC99" s="10">
        <v>2</v>
      </c>
      <c r="AD99" s="10">
        <v>2</v>
      </c>
      <c r="AE99" s="10">
        <v>2</v>
      </c>
      <c r="AF99" s="20" t="s">
        <v>333</v>
      </c>
      <c r="AG99" s="23"/>
      <c r="AH99" s="23" t="s">
        <v>334</v>
      </c>
      <c r="AI99" s="23" t="s">
        <v>1778</v>
      </c>
      <c r="AJ99" s="18">
        <f t="shared" ca="1" si="3"/>
        <v>-136</v>
      </c>
    </row>
    <row r="100" spans="1:36" ht="15" hidden="1" customHeight="1">
      <c r="A100" s="22">
        <v>372</v>
      </c>
      <c r="B100" s="4" t="s">
        <v>652</v>
      </c>
      <c r="C100" s="7">
        <v>43759</v>
      </c>
      <c r="D100" s="30">
        <f t="shared" si="0"/>
        <v>6</v>
      </c>
      <c r="E100" s="132"/>
      <c r="F100" s="19">
        <f t="shared" si="1"/>
        <v>-6</v>
      </c>
      <c r="G100" s="10">
        <v>3</v>
      </c>
      <c r="H100" s="28" t="s">
        <v>78</v>
      </c>
      <c r="I100" s="10" t="s">
        <v>81</v>
      </c>
      <c r="J100" s="10" t="s">
        <v>81</v>
      </c>
      <c r="K100" s="10" t="s">
        <v>68</v>
      </c>
      <c r="L100" s="10" t="s">
        <v>47</v>
      </c>
      <c r="M100" s="7" t="s">
        <v>1814</v>
      </c>
      <c r="N100" s="10" t="s">
        <v>83</v>
      </c>
      <c r="O100" s="42" t="s">
        <v>1815</v>
      </c>
      <c r="P100" s="15">
        <v>45320</v>
      </c>
      <c r="Q100" s="13" t="str">
        <f t="shared" ca="1" si="22"/>
        <v>VENCIDA</v>
      </c>
      <c r="R100" s="38" t="s">
        <v>51</v>
      </c>
      <c r="S100" s="15">
        <v>45106</v>
      </c>
      <c r="T100" s="12">
        <f t="shared" si="21"/>
        <v>45286</v>
      </c>
      <c r="U100" s="18">
        <f t="shared" ca="1" si="2"/>
        <v>-136</v>
      </c>
      <c r="V100" s="119">
        <v>45623</v>
      </c>
      <c r="W100" s="12"/>
      <c r="X100" s="10"/>
      <c r="Y100" s="10">
        <v>3</v>
      </c>
      <c r="Z100" s="25">
        <v>45314</v>
      </c>
      <c r="AA100" s="10"/>
      <c r="AB100" s="10"/>
      <c r="AC100" s="10">
        <v>2</v>
      </c>
      <c r="AD100" s="10">
        <v>2</v>
      </c>
      <c r="AE100" s="10">
        <v>2</v>
      </c>
      <c r="AF100" s="20" t="s">
        <v>655</v>
      </c>
      <c r="AG100" s="23"/>
      <c r="AH100" s="23" t="s">
        <v>656</v>
      </c>
      <c r="AI100" s="50"/>
      <c r="AJ100" s="18">
        <f t="shared" ca="1" si="3"/>
        <v>-136</v>
      </c>
    </row>
    <row r="101" spans="1:36" ht="15" hidden="1" customHeight="1">
      <c r="A101" s="22">
        <v>1630</v>
      </c>
      <c r="B101" s="4" t="s">
        <v>1644</v>
      </c>
      <c r="C101" s="7">
        <v>50890</v>
      </c>
      <c r="D101" s="30">
        <f t="shared" si="0"/>
        <v>1</v>
      </c>
      <c r="E101" s="132"/>
      <c r="F101" s="19">
        <f t="shared" si="1"/>
        <v>-1</v>
      </c>
      <c r="G101" s="10"/>
      <c r="H101" s="28" t="s">
        <v>78</v>
      </c>
      <c r="I101" s="10" t="s">
        <v>81</v>
      </c>
      <c r="J101" s="10" t="s">
        <v>81</v>
      </c>
      <c r="K101" s="10" t="s">
        <v>68</v>
      </c>
      <c r="L101" s="10" t="s">
        <v>47</v>
      </c>
      <c r="M101" s="11" t="s">
        <v>1814</v>
      </c>
      <c r="N101" s="10" t="s">
        <v>83</v>
      </c>
      <c r="O101" s="10" t="s">
        <v>1815</v>
      </c>
      <c r="P101" s="15">
        <v>45320</v>
      </c>
      <c r="Q101" s="13" t="str">
        <f t="shared" ca="1" si="22"/>
        <v>VENCIDA</v>
      </c>
      <c r="R101" s="38" t="s">
        <v>51</v>
      </c>
      <c r="S101" s="15">
        <v>45106</v>
      </c>
      <c r="T101" s="12">
        <f t="shared" si="21"/>
        <v>45286</v>
      </c>
      <c r="U101" s="18">
        <f t="shared" ca="1" si="2"/>
        <v>-136</v>
      </c>
      <c r="V101" s="119">
        <v>45623</v>
      </c>
      <c r="W101" s="12"/>
      <c r="X101" s="10"/>
      <c r="Y101" s="10"/>
      <c r="Z101" s="25">
        <v>45314</v>
      </c>
      <c r="AA101" s="10"/>
      <c r="AB101" s="10"/>
      <c r="AC101" s="10">
        <v>1</v>
      </c>
      <c r="AD101" s="10"/>
      <c r="AE101" s="10"/>
      <c r="AF101" s="20" t="s">
        <v>1646</v>
      </c>
      <c r="AG101" s="21"/>
      <c r="AH101" s="21"/>
      <c r="AI101" s="23"/>
      <c r="AJ101" s="18">
        <f t="shared" ca="1" si="3"/>
        <v>-136</v>
      </c>
    </row>
    <row r="102" spans="1:36" ht="15" hidden="1" customHeight="1">
      <c r="A102" s="22">
        <v>1917</v>
      </c>
      <c r="B102" s="4" t="s">
        <v>960</v>
      </c>
      <c r="C102" s="7">
        <v>46552</v>
      </c>
      <c r="D102" s="30">
        <f t="shared" si="0"/>
        <v>1</v>
      </c>
      <c r="E102" s="132"/>
      <c r="F102" s="19">
        <f t="shared" si="1"/>
        <v>-1</v>
      </c>
      <c r="G102" s="10"/>
      <c r="H102" s="28" t="s">
        <v>78</v>
      </c>
      <c r="I102" s="10" t="s">
        <v>81</v>
      </c>
      <c r="J102" s="10" t="s">
        <v>81</v>
      </c>
      <c r="K102" s="10" t="s">
        <v>68</v>
      </c>
      <c r="L102" s="10" t="s">
        <v>47</v>
      </c>
      <c r="M102" s="10" t="s">
        <v>1814</v>
      </c>
      <c r="N102" s="10" t="s">
        <v>83</v>
      </c>
      <c r="O102" s="10" t="s">
        <v>1815</v>
      </c>
      <c r="P102" s="15">
        <v>45320</v>
      </c>
      <c r="Q102" s="13" t="str">
        <f t="shared" ca="1" si="22"/>
        <v>VENCIDA</v>
      </c>
      <c r="R102" s="38" t="s">
        <v>51</v>
      </c>
      <c r="S102" s="15">
        <v>45106</v>
      </c>
      <c r="T102" s="12">
        <f t="shared" si="21"/>
        <v>45286</v>
      </c>
      <c r="U102" s="18">
        <f t="shared" ca="1" si="2"/>
        <v>-136</v>
      </c>
      <c r="V102" s="119">
        <v>45623</v>
      </c>
      <c r="W102" s="12"/>
      <c r="X102" s="10"/>
      <c r="Y102" s="10"/>
      <c r="Z102" s="25">
        <v>45314</v>
      </c>
      <c r="AA102" s="10"/>
      <c r="AB102" s="10"/>
      <c r="AC102" s="10"/>
      <c r="AD102" s="10"/>
      <c r="AE102" s="10">
        <v>1</v>
      </c>
      <c r="AF102" s="20" t="s">
        <v>962</v>
      </c>
      <c r="AG102" s="23"/>
      <c r="AH102" s="23" t="s">
        <v>963</v>
      </c>
      <c r="AI102" s="10"/>
      <c r="AJ102" s="18">
        <f t="shared" ca="1" si="3"/>
        <v>-136</v>
      </c>
    </row>
    <row r="103" spans="1:36" ht="15" hidden="1" customHeight="1">
      <c r="A103" s="22">
        <v>179</v>
      </c>
      <c r="B103" s="4" t="s">
        <v>1591</v>
      </c>
      <c r="C103" s="7">
        <v>16305</v>
      </c>
      <c r="D103" s="30">
        <f t="shared" si="0"/>
        <v>1</v>
      </c>
      <c r="E103" s="132"/>
      <c r="F103" s="19">
        <f t="shared" si="1"/>
        <v>-1</v>
      </c>
      <c r="G103" s="10"/>
      <c r="H103" s="28" t="s">
        <v>78</v>
      </c>
      <c r="I103" s="10" t="s">
        <v>81</v>
      </c>
      <c r="J103" s="10" t="s">
        <v>81</v>
      </c>
      <c r="K103" s="10" t="s">
        <v>60</v>
      </c>
      <c r="L103" s="10" t="s">
        <v>47</v>
      </c>
      <c r="M103" s="22" t="s">
        <v>1553</v>
      </c>
      <c r="N103" s="10" t="s">
        <v>422</v>
      </c>
      <c r="O103" s="10" t="s">
        <v>226</v>
      </c>
      <c r="P103" s="15">
        <v>45296</v>
      </c>
      <c r="Q103" s="13" t="str">
        <f t="shared" ca="1" si="22"/>
        <v>VENCIDA</v>
      </c>
      <c r="R103" s="38" t="s">
        <v>51</v>
      </c>
      <c r="S103" s="15">
        <v>45107</v>
      </c>
      <c r="T103" s="12">
        <f t="shared" si="21"/>
        <v>45287</v>
      </c>
      <c r="U103" s="18">
        <f t="shared" ca="1" si="2"/>
        <v>-135</v>
      </c>
      <c r="V103" s="119">
        <v>45623</v>
      </c>
      <c r="W103" s="12"/>
      <c r="X103" s="10"/>
      <c r="Y103" s="10"/>
      <c r="Z103" s="25">
        <v>45314</v>
      </c>
      <c r="AA103" s="7"/>
      <c r="AB103" s="7">
        <v>1</v>
      </c>
      <c r="AC103" s="10"/>
      <c r="AD103" s="10"/>
      <c r="AE103" s="10"/>
      <c r="AF103" s="20" t="s">
        <v>1593</v>
      </c>
      <c r="AG103" s="23"/>
      <c r="AH103" s="23" t="s">
        <v>1594</v>
      </c>
      <c r="AI103" s="23" t="s">
        <v>1778</v>
      </c>
      <c r="AJ103" s="18">
        <f t="shared" ca="1" si="3"/>
        <v>-135</v>
      </c>
    </row>
    <row r="104" spans="1:36" ht="15" hidden="1" customHeight="1">
      <c r="A104" s="22">
        <v>252</v>
      </c>
      <c r="B104" s="4" t="s">
        <v>119</v>
      </c>
      <c r="C104" s="7">
        <v>18714</v>
      </c>
      <c r="D104" s="30">
        <f t="shared" si="0"/>
        <v>23</v>
      </c>
      <c r="E104" s="132"/>
      <c r="F104" s="19">
        <f t="shared" si="1"/>
        <v>-23</v>
      </c>
      <c r="G104" s="10"/>
      <c r="H104" s="28" t="s">
        <v>78</v>
      </c>
      <c r="I104" s="10" t="s">
        <v>81</v>
      </c>
      <c r="J104" s="10" t="s">
        <v>81</v>
      </c>
      <c r="K104" s="10" t="s">
        <v>60</v>
      </c>
      <c r="L104" s="10" t="s">
        <v>47</v>
      </c>
      <c r="M104" s="22" t="s">
        <v>1553</v>
      </c>
      <c r="N104" s="10" t="s">
        <v>422</v>
      </c>
      <c r="O104" s="10" t="s">
        <v>226</v>
      </c>
      <c r="P104" s="15">
        <v>45296</v>
      </c>
      <c r="Q104" s="13" t="str">
        <f t="shared" ca="1" si="22"/>
        <v>VENCIDA</v>
      </c>
      <c r="R104" s="38" t="s">
        <v>51</v>
      </c>
      <c r="S104" s="15">
        <v>45107</v>
      </c>
      <c r="T104" s="12">
        <f t="shared" si="21"/>
        <v>45287</v>
      </c>
      <c r="U104" s="18">
        <f t="shared" ca="1" si="2"/>
        <v>-135</v>
      </c>
      <c r="V104" s="119">
        <v>45623</v>
      </c>
      <c r="W104" s="12"/>
      <c r="X104" s="10"/>
      <c r="Y104" s="10"/>
      <c r="Z104" s="25">
        <v>45314</v>
      </c>
      <c r="AA104" s="7">
        <v>2</v>
      </c>
      <c r="AB104" s="7">
        <v>20</v>
      </c>
      <c r="AC104" s="10"/>
      <c r="AD104" s="10"/>
      <c r="AE104" s="10">
        <v>1</v>
      </c>
      <c r="AF104" s="20" t="s">
        <v>122</v>
      </c>
      <c r="AG104" s="23"/>
      <c r="AH104" s="23" t="s">
        <v>123</v>
      </c>
      <c r="AI104" s="23" t="s">
        <v>1778</v>
      </c>
      <c r="AJ104" s="18">
        <f t="shared" ca="1" si="3"/>
        <v>-135</v>
      </c>
    </row>
    <row r="105" spans="1:36" ht="15" hidden="1" customHeight="1">
      <c r="A105" s="22">
        <v>253</v>
      </c>
      <c r="B105" s="4" t="s">
        <v>124</v>
      </c>
      <c r="C105" s="7">
        <v>18784</v>
      </c>
      <c r="D105" s="30">
        <f t="shared" si="0"/>
        <v>20</v>
      </c>
      <c r="E105" s="132"/>
      <c r="F105" s="19">
        <f t="shared" si="1"/>
        <v>-20</v>
      </c>
      <c r="G105" s="39"/>
      <c r="H105" s="28" t="s">
        <v>78</v>
      </c>
      <c r="I105" s="10" t="s">
        <v>81</v>
      </c>
      <c r="J105" s="10" t="s">
        <v>81</v>
      </c>
      <c r="K105" s="10" t="s">
        <v>60</v>
      </c>
      <c r="L105" s="10" t="s">
        <v>47</v>
      </c>
      <c r="M105" s="22" t="s">
        <v>1553</v>
      </c>
      <c r="N105" s="10" t="s">
        <v>422</v>
      </c>
      <c r="O105" s="85" t="s">
        <v>226</v>
      </c>
      <c r="P105" s="15">
        <v>45296</v>
      </c>
      <c r="Q105" s="13" t="str">
        <f t="shared" ca="1" si="22"/>
        <v>VENCIDA</v>
      </c>
      <c r="R105" s="38" t="s">
        <v>51</v>
      </c>
      <c r="S105" s="15">
        <v>45107</v>
      </c>
      <c r="T105" s="12">
        <f t="shared" si="21"/>
        <v>45287</v>
      </c>
      <c r="U105" s="18">
        <f t="shared" ca="1" si="2"/>
        <v>-135</v>
      </c>
      <c r="V105" s="119">
        <v>45623</v>
      </c>
      <c r="W105" s="12"/>
      <c r="X105" s="39"/>
      <c r="Y105" s="39"/>
      <c r="Z105" s="25">
        <v>45314</v>
      </c>
      <c r="AA105" s="7">
        <v>0</v>
      </c>
      <c r="AB105" s="7">
        <v>20</v>
      </c>
      <c r="AC105" s="10"/>
      <c r="AD105" s="10"/>
      <c r="AE105" s="10"/>
      <c r="AF105" s="20" t="s">
        <v>126</v>
      </c>
      <c r="AG105" s="23"/>
      <c r="AH105" s="23" t="s">
        <v>127</v>
      </c>
      <c r="AI105" s="23" t="s">
        <v>1778</v>
      </c>
      <c r="AJ105" s="18">
        <f t="shared" ca="1" si="3"/>
        <v>-135</v>
      </c>
    </row>
    <row r="106" spans="1:36" ht="15" hidden="1" customHeight="1">
      <c r="A106" s="22">
        <v>89</v>
      </c>
      <c r="B106" s="4" t="s">
        <v>167</v>
      </c>
      <c r="C106" s="7">
        <v>41691</v>
      </c>
      <c r="D106" s="30">
        <f t="shared" si="0"/>
        <v>2</v>
      </c>
      <c r="E106" s="132"/>
      <c r="F106" s="19">
        <f t="shared" si="1"/>
        <v>-2</v>
      </c>
      <c r="G106" s="10"/>
      <c r="H106" s="28" t="s">
        <v>78</v>
      </c>
      <c r="I106" s="10" t="s">
        <v>81</v>
      </c>
      <c r="J106" s="10"/>
      <c r="K106" s="10"/>
      <c r="L106" s="10" t="s">
        <v>47</v>
      </c>
      <c r="M106" s="11"/>
      <c r="N106" s="10"/>
      <c r="O106" s="136"/>
      <c r="P106" s="15"/>
      <c r="Q106" s="13" t="str">
        <f t="shared" ca="1" si="22"/>
        <v>SEM PACTUAÇÃO</v>
      </c>
      <c r="R106" s="14" t="s">
        <v>145</v>
      </c>
      <c r="S106" s="15"/>
      <c r="T106" s="12"/>
      <c r="U106" s="18" t="str">
        <f t="shared" ca="1" si="2"/>
        <v>SEM PACTUAÇÃO</v>
      </c>
      <c r="V106" s="119">
        <v>45623</v>
      </c>
      <c r="W106" s="12"/>
      <c r="X106" s="10"/>
      <c r="Y106" s="10"/>
      <c r="Z106" s="25">
        <v>45314</v>
      </c>
      <c r="AA106" s="7">
        <v>1</v>
      </c>
      <c r="AB106" s="7">
        <v>1</v>
      </c>
      <c r="AC106" s="10"/>
      <c r="AD106" s="10"/>
      <c r="AE106" s="10"/>
      <c r="AF106" s="20" t="s">
        <v>169</v>
      </c>
      <c r="AG106" s="23"/>
      <c r="AH106" s="23"/>
      <c r="AI106" s="23" t="s">
        <v>1778</v>
      </c>
      <c r="AJ106" s="30" t="str">
        <f t="shared" ca="1" si="3"/>
        <v/>
      </c>
    </row>
    <row r="107" spans="1:36" ht="15" hidden="1" customHeight="1">
      <c r="A107" s="22">
        <v>91</v>
      </c>
      <c r="B107" s="4" t="s">
        <v>176</v>
      </c>
      <c r="C107" s="7">
        <v>33330</v>
      </c>
      <c r="D107" s="30">
        <f t="shared" si="0"/>
        <v>4</v>
      </c>
      <c r="E107" s="132"/>
      <c r="F107" s="19">
        <f t="shared" si="1"/>
        <v>-4</v>
      </c>
      <c r="G107" s="19"/>
      <c r="H107" s="28" t="s">
        <v>78</v>
      </c>
      <c r="I107" s="10" t="s">
        <v>81</v>
      </c>
      <c r="J107" s="10"/>
      <c r="K107" s="10"/>
      <c r="L107" s="10" t="s">
        <v>47</v>
      </c>
      <c r="M107" s="11"/>
      <c r="N107" s="10"/>
      <c r="O107" s="136"/>
      <c r="P107" s="15"/>
      <c r="Q107" s="13" t="str">
        <f t="shared" ca="1" si="22"/>
        <v>SEM PACTUAÇÃO</v>
      </c>
      <c r="R107" s="14" t="s">
        <v>145</v>
      </c>
      <c r="S107" s="15"/>
      <c r="T107" s="12"/>
      <c r="U107" s="18" t="str">
        <f t="shared" ca="1" si="2"/>
        <v>SEM PACTUAÇÃO</v>
      </c>
      <c r="V107" s="119">
        <v>45623</v>
      </c>
      <c r="W107" s="12"/>
      <c r="X107" s="19"/>
      <c r="Y107" s="19"/>
      <c r="Z107" s="25">
        <v>45314</v>
      </c>
      <c r="AA107" s="10">
        <v>2</v>
      </c>
      <c r="AB107" s="10">
        <v>2</v>
      </c>
      <c r="AC107" s="10"/>
      <c r="AD107" s="10"/>
      <c r="AE107" s="10"/>
      <c r="AF107" s="20" t="s">
        <v>178</v>
      </c>
      <c r="AG107" s="23"/>
      <c r="AH107" s="23" t="s">
        <v>179</v>
      </c>
      <c r="AI107" s="23" t="s">
        <v>1778</v>
      </c>
      <c r="AJ107" s="30" t="str">
        <f t="shared" ca="1" si="3"/>
        <v/>
      </c>
    </row>
    <row r="108" spans="1:36" ht="15" hidden="1" customHeight="1">
      <c r="A108" s="22">
        <v>128</v>
      </c>
      <c r="B108" s="4" t="s">
        <v>838</v>
      </c>
      <c r="C108" s="7">
        <v>50572</v>
      </c>
      <c r="D108" s="30">
        <f t="shared" si="0"/>
        <v>4</v>
      </c>
      <c r="E108" s="132"/>
      <c r="F108" s="19">
        <f t="shared" si="1"/>
        <v>-4</v>
      </c>
      <c r="G108" s="10"/>
      <c r="H108" s="28" t="s">
        <v>78</v>
      </c>
      <c r="I108" s="10" t="s">
        <v>81</v>
      </c>
      <c r="J108" s="10"/>
      <c r="K108" s="10"/>
      <c r="L108" s="10" t="s">
        <v>47</v>
      </c>
      <c r="M108" s="10"/>
      <c r="N108" s="10"/>
      <c r="O108" s="136"/>
      <c r="P108" s="15"/>
      <c r="Q108" s="13" t="str">
        <f t="shared" ca="1" si="22"/>
        <v>SEM PACTUAÇÃO</v>
      </c>
      <c r="R108" s="14" t="s">
        <v>145</v>
      </c>
      <c r="S108" s="15"/>
      <c r="T108" s="12"/>
      <c r="U108" s="18" t="str">
        <f t="shared" ca="1" si="2"/>
        <v>SEM PACTUAÇÃO</v>
      </c>
      <c r="V108" s="119">
        <v>45623</v>
      </c>
      <c r="W108" s="12"/>
      <c r="X108" s="10"/>
      <c r="Y108" s="10"/>
      <c r="Z108" s="25">
        <v>45314</v>
      </c>
      <c r="AA108" s="10"/>
      <c r="AB108" s="10">
        <v>4</v>
      </c>
      <c r="AC108" s="10"/>
      <c r="AD108" s="10"/>
      <c r="AE108" s="10"/>
      <c r="AF108" s="20" t="s">
        <v>839</v>
      </c>
      <c r="AG108" s="23"/>
      <c r="AH108" s="23" t="s">
        <v>840</v>
      </c>
      <c r="AI108" s="23"/>
      <c r="AJ108" s="30" t="str">
        <f t="shared" ca="1" si="3"/>
        <v/>
      </c>
    </row>
    <row r="109" spans="1:36" ht="15" hidden="1" customHeight="1">
      <c r="A109" s="22">
        <v>130</v>
      </c>
      <c r="B109" s="4" t="s">
        <v>868</v>
      </c>
      <c r="C109" s="7">
        <v>46563</v>
      </c>
      <c r="D109" s="30">
        <f t="shared" si="0"/>
        <v>1</v>
      </c>
      <c r="E109" s="141"/>
      <c r="F109" s="19">
        <f t="shared" si="1"/>
        <v>-1</v>
      </c>
      <c r="G109" s="19"/>
      <c r="H109" s="142" t="s">
        <v>78</v>
      </c>
      <c r="I109" s="11" t="s">
        <v>81</v>
      </c>
      <c r="J109" s="10"/>
      <c r="K109" s="10"/>
      <c r="L109" s="10" t="s">
        <v>47</v>
      </c>
      <c r="M109" s="11"/>
      <c r="N109" s="11"/>
      <c r="O109" s="136"/>
      <c r="P109" s="15"/>
      <c r="Q109" s="13" t="str">
        <f t="shared" ca="1" si="22"/>
        <v>SEM PACTUAÇÃO</v>
      </c>
      <c r="R109" s="14" t="s">
        <v>145</v>
      </c>
      <c r="S109" s="15"/>
      <c r="T109" s="12"/>
      <c r="U109" s="18" t="str">
        <f t="shared" ca="1" si="2"/>
        <v>SEM PACTUAÇÃO</v>
      </c>
      <c r="V109" s="119">
        <v>45623</v>
      </c>
      <c r="W109" s="12"/>
      <c r="X109" s="19"/>
      <c r="Y109" s="19"/>
      <c r="Z109" s="25">
        <v>45314</v>
      </c>
      <c r="AA109" s="7">
        <v>0</v>
      </c>
      <c r="AB109" s="7">
        <v>1</v>
      </c>
      <c r="AC109" s="10"/>
      <c r="AD109" s="10"/>
      <c r="AE109" s="10"/>
      <c r="AF109" s="20" t="s">
        <v>870</v>
      </c>
      <c r="AG109" s="23"/>
      <c r="AH109" s="23" t="s">
        <v>179</v>
      </c>
      <c r="AI109" s="23" t="s">
        <v>1778</v>
      </c>
      <c r="AJ109" s="30" t="str">
        <f t="shared" ca="1" si="3"/>
        <v/>
      </c>
    </row>
    <row r="110" spans="1:36" ht="15" hidden="1" customHeight="1">
      <c r="A110" s="22">
        <v>132</v>
      </c>
      <c r="B110" s="4" t="s">
        <v>161</v>
      </c>
      <c r="C110" s="7">
        <v>50785</v>
      </c>
      <c r="D110" s="30">
        <f t="shared" si="0"/>
        <v>2</v>
      </c>
      <c r="E110" s="141"/>
      <c r="F110" s="19">
        <f t="shared" si="1"/>
        <v>-2</v>
      </c>
      <c r="G110" s="10"/>
      <c r="H110" s="142" t="s">
        <v>78</v>
      </c>
      <c r="I110" s="11" t="s">
        <v>81</v>
      </c>
      <c r="J110" s="10"/>
      <c r="K110" s="10"/>
      <c r="L110" s="10" t="s">
        <v>47</v>
      </c>
      <c r="M110" s="11"/>
      <c r="N110" s="11"/>
      <c r="O110" s="136"/>
      <c r="P110" s="12"/>
      <c r="Q110" s="13" t="str">
        <f t="shared" ca="1" si="22"/>
        <v>SEM PACTUAÇÃO</v>
      </c>
      <c r="R110" s="14" t="s">
        <v>145</v>
      </c>
      <c r="S110" s="15"/>
      <c r="T110" s="12"/>
      <c r="U110" s="18" t="str">
        <f t="shared" ca="1" si="2"/>
        <v>SEM PACTUAÇÃO</v>
      </c>
      <c r="V110" s="119">
        <v>45623</v>
      </c>
      <c r="W110" s="12"/>
      <c r="X110" s="10"/>
      <c r="Y110" s="10"/>
      <c r="Z110" s="25">
        <v>45314</v>
      </c>
      <c r="AA110" s="7">
        <v>1</v>
      </c>
      <c r="AB110" s="7">
        <v>1</v>
      </c>
      <c r="AC110" s="10"/>
      <c r="AD110" s="10"/>
      <c r="AE110" s="10"/>
      <c r="AF110" s="20" t="s">
        <v>162</v>
      </c>
      <c r="AG110" s="23"/>
      <c r="AH110" s="23" t="s">
        <v>163</v>
      </c>
      <c r="AI110" s="10"/>
      <c r="AJ110" s="30" t="str">
        <f t="shared" ca="1" si="3"/>
        <v/>
      </c>
    </row>
    <row r="111" spans="1:36" ht="15" hidden="1" customHeight="1">
      <c r="A111" s="22">
        <v>141</v>
      </c>
      <c r="B111" s="4" t="s">
        <v>1043</v>
      </c>
      <c r="C111" s="7">
        <v>18004</v>
      </c>
      <c r="D111" s="30">
        <f t="shared" si="0"/>
        <v>23</v>
      </c>
      <c r="E111" s="141"/>
      <c r="F111" s="19">
        <f t="shared" si="1"/>
        <v>-23</v>
      </c>
      <c r="G111" s="10"/>
      <c r="H111" s="142" t="s">
        <v>78</v>
      </c>
      <c r="I111" s="11" t="s">
        <v>81</v>
      </c>
      <c r="J111" s="10"/>
      <c r="K111" s="10"/>
      <c r="L111" s="10" t="s">
        <v>47</v>
      </c>
      <c r="M111" s="11"/>
      <c r="N111" s="11"/>
      <c r="O111" s="10"/>
      <c r="P111" s="12"/>
      <c r="Q111" s="13" t="str">
        <f t="shared" ca="1" si="22"/>
        <v>SEM PACTUAÇÃO</v>
      </c>
      <c r="R111" s="14" t="s">
        <v>145</v>
      </c>
      <c r="S111" s="15"/>
      <c r="T111" s="12"/>
      <c r="U111" s="18" t="str">
        <f t="shared" ca="1" si="2"/>
        <v>SEM PACTUAÇÃO</v>
      </c>
      <c r="V111" s="119">
        <v>45623</v>
      </c>
      <c r="W111" s="12"/>
      <c r="X111" s="10"/>
      <c r="Y111" s="10"/>
      <c r="Z111" s="25">
        <v>45314</v>
      </c>
      <c r="AA111" s="7">
        <v>13</v>
      </c>
      <c r="AB111" s="7">
        <v>10</v>
      </c>
      <c r="AC111" s="10"/>
      <c r="AD111" s="10"/>
      <c r="AE111" s="10"/>
      <c r="AF111" s="20" t="s">
        <v>1045</v>
      </c>
      <c r="AG111" s="23"/>
      <c r="AH111" s="23" t="s">
        <v>1046</v>
      </c>
      <c r="AI111" s="23" t="s">
        <v>1778</v>
      </c>
      <c r="AJ111" s="30" t="str">
        <f t="shared" ca="1" si="3"/>
        <v/>
      </c>
    </row>
    <row r="112" spans="1:36" ht="15" hidden="1" customHeight="1">
      <c r="A112" s="22">
        <v>152</v>
      </c>
      <c r="B112" s="4" t="s">
        <v>1255</v>
      </c>
      <c r="C112" s="7">
        <v>42733</v>
      </c>
      <c r="D112" s="30">
        <f t="shared" si="0"/>
        <v>1</v>
      </c>
      <c r="E112" s="141"/>
      <c r="F112" s="19">
        <f t="shared" si="1"/>
        <v>-1</v>
      </c>
      <c r="G112" s="10"/>
      <c r="H112" s="142" t="s">
        <v>78</v>
      </c>
      <c r="I112" s="11" t="s">
        <v>81</v>
      </c>
      <c r="J112" s="10"/>
      <c r="K112" s="10"/>
      <c r="L112" s="10" t="s">
        <v>47</v>
      </c>
      <c r="M112" s="11"/>
      <c r="N112" s="11"/>
      <c r="O112" s="10"/>
      <c r="P112" s="15"/>
      <c r="Q112" s="13" t="str">
        <f t="shared" ca="1" si="22"/>
        <v>SEM PACTUAÇÃO</v>
      </c>
      <c r="R112" s="14" t="s">
        <v>145</v>
      </c>
      <c r="S112" s="15"/>
      <c r="T112" s="12"/>
      <c r="U112" s="18" t="str">
        <f t="shared" ca="1" si="2"/>
        <v>SEM PACTUAÇÃO</v>
      </c>
      <c r="V112" s="119">
        <v>45623</v>
      </c>
      <c r="W112" s="12"/>
      <c r="X112" s="10"/>
      <c r="Y112" s="10"/>
      <c r="Z112" s="25">
        <v>45314</v>
      </c>
      <c r="AA112" s="7">
        <v>0</v>
      </c>
      <c r="AB112" s="7">
        <v>1</v>
      </c>
      <c r="AC112" s="10"/>
      <c r="AD112" s="10"/>
      <c r="AE112" s="10"/>
      <c r="AF112" s="20" t="s">
        <v>1256</v>
      </c>
      <c r="AG112" s="23"/>
      <c r="AH112" s="23" t="s">
        <v>1257</v>
      </c>
      <c r="AI112" s="23" t="s">
        <v>1778</v>
      </c>
      <c r="AJ112" s="30" t="str">
        <f t="shared" ca="1" si="3"/>
        <v/>
      </c>
    </row>
    <row r="113" spans="1:36" ht="15" hidden="1" customHeight="1">
      <c r="A113" s="22">
        <v>168</v>
      </c>
      <c r="B113" s="4" t="s">
        <v>1399</v>
      </c>
      <c r="C113" s="7">
        <v>33394</v>
      </c>
      <c r="D113" s="30">
        <f t="shared" si="0"/>
        <v>24</v>
      </c>
      <c r="E113" s="141"/>
      <c r="F113" s="19">
        <f t="shared" si="1"/>
        <v>-24</v>
      </c>
      <c r="G113" s="10"/>
      <c r="H113" s="142" t="s">
        <v>78</v>
      </c>
      <c r="I113" s="11" t="s">
        <v>81</v>
      </c>
      <c r="J113" s="10"/>
      <c r="K113" s="10"/>
      <c r="L113" s="10" t="s">
        <v>47</v>
      </c>
      <c r="M113" s="11"/>
      <c r="N113" s="11"/>
      <c r="O113" s="10"/>
      <c r="P113" s="15"/>
      <c r="Q113" s="13" t="str">
        <f t="shared" ca="1" si="22"/>
        <v>SEM PACTUAÇÃO</v>
      </c>
      <c r="R113" s="14" t="s">
        <v>145</v>
      </c>
      <c r="S113" s="15"/>
      <c r="T113" s="12"/>
      <c r="U113" s="18" t="str">
        <f t="shared" ca="1" si="2"/>
        <v>SEM PACTUAÇÃO</v>
      </c>
      <c r="V113" s="119">
        <v>45623</v>
      </c>
      <c r="W113" s="12"/>
      <c r="X113" s="10"/>
      <c r="Y113" s="10"/>
      <c r="Z113" s="25">
        <v>45314</v>
      </c>
      <c r="AA113" s="7">
        <v>11</v>
      </c>
      <c r="AB113" s="7">
        <v>13</v>
      </c>
      <c r="AC113" s="10"/>
      <c r="AD113" s="10"/>
      <c r="AE113" s="10"/>
      <c r="AF113" s="20" t="s">
        <v>1401</v>
      </c>
      <c r="AG113" s="23"/>
      <c r="AH113" s="23" t="s">
        <v>1402</v>
      </c>
      <c r="AI113" s="23" t="s">
        <v>1778</v>
      </c>
      <c r="AJ113" s="30" t="str">
        <f t="shared" ca="1" si="3"/>
        <v/>
      </c>
    </row>
    <row r="114" spans="1:36" ht="15" hidden="1" customHeight="1">
      <c r="A114" s="22">
        <v>171</v>
      </c>
      <c r="B114" s="4" t="s">
        <v>1415</v>
      </c>
      <c r="C114" s="7">
        <v>50602</v>
      </c>
      <c r="D114" s="30">
        <f t="shared" si="0"/>
        <v>9</v>
      </c>
      <c r="E114" s="141"/>
      <c r="F114" s="19">
        <f t="shared" si="1"/>
        <v>-9</v>
      </c>
      <c r="G114" s="10"/>
      <c r="H114" s="142" t="s">
        <v>78</v>
      </c>
      <c r="I114" s="11" t="s">
        <v>81</v>
      </c>
      <c r="J114" s="10"/>
      <c r="K114" s="10"/>
      <c r="L114" s="10" t="s">
        <v>47</v>
      </c>
      <c r="M114" s="11"/>
      <c r="N114" s="10"/>
      <c r="O114" s="42"/>
      <c r="P114" s="15"/>
      <c r="Q114" s="13" t="str">
        <f t="shared" ca="1" si="22"/>
        <v>SEM PACTUAÇÃO</v>
      </c>
      <c r="R114" s="14" t="s">
        <v>145</v>
      </c>
      <c r="S114" s="15"/>
      <c r="T114" s="12"/>
      <c r="U114" s="18" t="str">
        <f t="shared" ca="1" si="2"/>
        <v>SEM PACTUAÇÃO</v>
      </c>
      <c r="V114" s="119">
        <v>45623</v>
      </c>
      <c r="W114" s="12"/>
      <c r="X114" s="10"/>
      <c r="Y114" s="10"/>
      <c r="Z114" s="25">
        <v>45314</v>
      </c>
      <c r="AA114" s="7">
        <v>3</v>
      </c>
      <c r="AB114" s="7">
        <v>6</v>
      </c>
      <c r="AC114" s="10"/>
      <c r="AD114" s="10"/>
      <c r="AE114" s="10"/>
      <c r="AF114" s="20" t="s">
        <v>1418</v>
      </c>
      <c r="AG114" s="23"/>
      <c r="AH114" s="23" t="s">
        <v>1419</v>
      </c>
      <c r="AI114" s="23" t="s">
        <v>1778</v>
      </c>
      <c r="AJ114" s="30" t="str">
        <f t="shared" ca="1" si="3"/>
        <v/>
      </c>
    </row>
    <row r="115" spans="1:36" ht="15" hidden="1" customHeight="1">
      <c r="A115" s="22">
        <v>173</v>
      </c>
      <c r="B115" s="4" t="s">
        <v>1472</v>
      </c>
      <c r="C115" s="7">
        <v>38450</v>
      </c>
      <c r="D115" s="30">
        <f t="shared" si="0"/>
        <v>4</v>
      </c>
      <c r="E115" s="141"/>
      <c r="F115" s="19">
        <f t="shared" si="1"/>
        <v>-4</v>
      </c>
      <c r="G115" s="10"/>
      <c r="H115" s="142" t="s">
        <v>78</v>
      </c>
      <c r="I115" s="11" t="s">
        <v>81</v>
      </c>
      <c r="J115" s="10"/>
      <c r="K115" s="10"/>
      <c r="L115" s="10" t="s">
        <v>47</v>
      </c>
      <c r="M115" s="11"/>
      <c r="N115" s="11"/>
      <c r="O115" s="42"/>
      <c r="P115" s="15"/>
      <c r="Q115" s="13" t="str">
        <f t="shared" ca="1" si="22"/>
        <v>SEM PACTUAÇÃO</v>
      </c>
      <c r="R115" s="14" t="s">
        <v>145</v>
      </c>
      <c r="S115" s="15"/>
      <c r="T115" s="12"/>
      <c r="U115" s="18" t="str">
        <f t="shared" ca="1" si="2"/>
        <v>SEM PACTUAÇÃO</v>
      </c>
      <c r="V115" s="119">
        <v>45623</v>
      </c>
      <c r="W115" s="12"/>
      <c r="X115" s="10"/>
      <c r="Y115" s="10"/>
      <c r="Z115" s="25">
        <v>45314</v>
      </c>
      <c r="AA115" s="7">
        <v>0</v>
      </c>
      <c r="AB115" s="7">
        <v>1</v>
      </c>
      <c r="AC115" s="10">
        <v>1</v>
      </c>
      <c r="AD115" s="10">
        <v>1</v>
      </c>
      <c r="AE115" s="10">
        <v>1</v>
      </c>
      <c r="AF115" s="20" t="s">
        <v>1473</v>
      </c>
      <c r="AG115" s="23"/>
      <c r="AH115" s="23" t="s">
        <v>1474</v>
      </c>
      <c r="AI115" s="23" t="s">
        <v>1778</v>
      </c>
      <c r="AJ115" s="30" t="str">
        <f t="shared" ca="1" si="3"/>
        <v/>
      </c>
    </row>
    <row r="116" spans="1:36" ht="15" hidden="1" customHeight="1">
      <c r="A116" s="22">
        <v>177</v>
      </c>
      <c r="B116" s="4" t="s">
        <v>1546</v>
      </c>
      <c r="C116" s="7">
        <v>46529</v>
      </c>
      <c r="D116" s="30">
        <f t="shared" si="0"/>
        <v>3</v>
      </c>
      <c r="E116" s="141"/>
      <c r="F116" s="19">
        <f t="shared" si="1"/>
        <v>-3</v>
      </c>
      <c r="G116" s="10"/>
      <c r="H116" s="142" t="s">
        <v>78</v>
      </c>
      <c r="I116" s="11" t="s">
        <v>81</v>
      </c>
      <c r="J116" s="10"/>
      <c r="K116" s="10"/>
      <c r="L116" s="10" t="s">
        <v>47</v>
      </c>
      <c r="M116" s="11"/>
      <c r="N116" s="11"/>
      <c r="O116" s="10"/>
      <c r="P116" s="15"/>
      <c r="Q116" s="13" t="str">
        <f t="shared" ca="1" si="22"/>
        <v>SEM PACTUAÇÃO</v>
      </c>
      <c r="R116" s="14" t="s">
        <v>145</v>
      </c>
      <c r="S116" s="15"/>
      <c r="T116" s="12"/>
      <c r="U116" s="18" t="str">
        <f t="shared" ca="1" si="2"/>
        <v>SEM PACTUAÇÃO</v>
      </c>
      <c r="V116" s="119">
        <v>45623</v>
      </c>
      <c r="W116" s="12"/>
      <c r="X116" s="10"/>
      <c r="Y116" s="10"/>
      <c r="Z116" s="25">
        <v>45314</v>
      </c>
      <c r="AA116" s="7">
        <v>1</v>
      </c>
      <c r="AB116" s="7">
        <v>2</v>
      </c>
      <c r="AC116" s="10"/>
      <c r="AD116" s="10"/>
      <c r="AE116" s="10"/>
      <c r="AF116" s="20" t="s">
        <v>1547</v>
      </c>
      <c r="AG116" s="23" t="s">
        <v>1548</v>
      </c>
      <c r="AH116" s="23" t="s">
        <v>1549</v>
      </c>
      <c r="AI116" s="23" t="s">
        <v>1778</v>
      </c>
      <c r="AJ116" s="30" t="str">
        <f t="shared" ca="1" si="3"/>
        <v/>
      </c>
    </row>
    <row r="117" spans="1:36" ht="15" hidden="1" customHeight="1">
      <c r="A117" s="22">
        <v>181</v>
      </c>
      <c r="B117" s="4" t="s">
        <v>1596</v>
      </c>
      <c r="C117" s="7">
        <v>33232</v>
      </c>
      <c r="D117" s="30">
        <f t="shared" si="0"/>
        <v>1</v>
      </c>
      <c r="E117" s="141"/>
      <c r="F117" s="19">
        <f t="shared" si="1"/>
        <v>-1</v>
      </c>
      <c r="G117" s="10"/>
      <c r="H117" s="142" t="s">
        <v>78</v>
      </c>
      <c r="I117" s="11" t="s">
        <v>81</v>
      </c>
      <c r="J117" s="10"/>
      <c r="K117" s="10"/>
      <c r="L117" s="10" t="s">
        <v>47</v>
      </c>
      <c r="M117" s="11"/>
      <c r="N117" s="11"/>
      <c r="O117" s="10"/>
      <c r="P117" s="15"/>
      <c r="Q117" s="13" t="str">
        <f t="shared" ca="1" si="22"/>
        <v>SEM PACTUAÇÃO</v>
      </c>
      <c r="R117" s="14" t="s">
        <v>145</v>
      </c>
      <c r="S117" s="15"/>
      <c r="T117" s="12"/>
      <c r="U117" s="18" t="str">
        <f t="shared" ca="1" si="2"/>
        <v>SEM PACTUAÇÃO</v>
      </c>
      <c r="V117" s="119">
        <v>45623</v>
      </c>
      <c r="W117" s="12"/>
      <c r="X117" s="10"/>
      <c r="Y117" s="10"/>
      <c r="Z117" s="25">
        <v>45314</v>
      </c>
      <c r="AA117" s="7"/>
      <c r="AB117" s="7">
        <v>1</v>
      </c>
      <c r="AC117" s="10"/>
      <c r="AD117" s="10"/>
      <c r="AE117" s="10"/>
      <c r="AF117" s="20" t="s">
        <v>1598</v>
      </c>
      <c r="AG117" s="10" t="s">
        <v>1598</v>
      </c>
      <c r="AH117" s="23"/>
      <c r="AI117" s="23" t="s">
        <v>1778</v>
      </c>
      <c r="AJ117" s="30" t="str">
        <f t="shared" ca="1" si="3"/>
        <v/>
      </c>
    </row>
    <row r="118" spans="1:36" ht="15" hidden="1" customHeight="1">
      <c r="A118" s="22">
        <v>187</v>
      </c>
      <c r="B118" s="4" t="s">
        <v>1720</v>
      </c>
      <c r="C118" s="7">
        <v>33332</v>
      </c>
      <c r="D118" s="30">
        <f t="shared" si="0"/>
        <v>4</v>
      </c>
      <c r="E118" s="141"/>
      <c r="F118" s="19">
        <f t="shared" si="1"/>
        <v>-4</v>
      </c>
      <c r="G118" s="10"/>
      <c r="H118" s="142" t="s">
        <v>78</v>
      </c>
      <c r="I118" s="11" t="s">
        <v>81</v>
      </c>
      <c r="J118" s="10"/>
      <c r="K118" s="10"/>
      <c r="L118" s="10" t="s">
        <v>47</v>
      </c>
      <c r="M118" s="11"/>
      <c r="N118" s="11"/>
      <c r="O118" s="10"/>
      <c r="P118" s="15"/>
      <c r="Q118" s="13" t="str">
        <f t="shared" ca="1" si="22"/>
        <v>SEM PACTUAÇÃO</v>
      </c>
      <c r="R118" s="14" t="s">
        <v>145</v>
      </c>
      <c r="S118" s="15"/>
      <c r="T118" s="12"/>
      <c r="U118" s="18" t="str">
        <f t="shared" ca="1" si="2"/>
        <v>SEM PACTUAÇÃO</v>
      </c>
      <c r="V118" s="119">
        <v>45623</v>
      </c>
      <c r="W118" s="12"/>
      <c r="X118" s="10"/>
      <c r="Y118" s="10"/>
      <c r="Z118" s="25">
        <v>45314</v>
      </c>
      <c r="AA118" s="10">
        <v>2</v>
      </c>
      <c r="AB118" s="10">
        <v>2</v>
      </c>
      <c r="AC118" s="10"/>
      <c r="AD118" s="10"/>
      <c r="AE118" s="10"/>
      <c r="AF118" s="20" t="s">
        <v>815</v>
      </c>
      <c r="AG118" s="23"/>
      <c r="AH118" s="23" t="s">
        <v>179</v>
      </c>
      <c r="AI118" s="23" t="s">
        <v>1778</v>
      </c>
      <c r="AJ118" s="30" t="str">
        <f t="shared" ca="1" si="3"/>
        <v/>
      </c>
    </row>
    <row r="119" spans="1:36" ht="15" hidden="1" customHeight="1">
      <c r="A119" s="22">
        <v>188</v>
      </c>
      <c r="B119" s="4" t="s">
        <v>1722</v>
      </c>
      <c r="C119" s="7">
        <v>33335</v>
      </c>
      <c r="D119" s="30">
        <f t="shared" si="0"/>
        <v>4</v>
      </c>
      <c r="E119" s="141"/>
      <c r="F119" s="19">
        <f t="shared" si="1"/>
        <v>-4</v>
      </c>
      <c r="G119" s="19"/>
      <c r="H119" s="142" t="s">
        <v>78</v>
      </c>
      <c r="I119" s="11" t="s">
        <v>81</v>
      </c>
      <c r="J119" s="10"/>
      <c r="K119" s="10"/>
      <c r="L119" s="10" t="s">
        <v>47</v>
      </c>
      <c r="M119" s="11"/>
      <c r="N119" s="11"/>
      <c r="O119" s="10"/>
      <c r="P119" s="15"/>
      <c r="Q119" s="13" t="str">
        <f t="shared" ca="1" si="22"/>
        <v>SEM PACTUAÇÃO</v>
      </c>
      <c r="R119" s="14" t="s">
        <v>145</v>
      </c>
      <c r="S119" s="15"/>
      <c r="T119" s="12"/>
      <c r="U119" s="18" t="str">
        <f t="shared" ca="1" si="2"/>
        <v>SEM PACTUAÇÃO</v>
      </c>
      <c r="V119" s="119">
        <v>45623</v>
      </c>
      <c r="W119" s="12"/>
      <c r="X119" s="19"/>
      <c r="Y119" s="19"/>
      <c r="Z119" s="25">
        <v>45314</v>
      </c>
      <c r="AA119" s="10">
        <v>2</v>
      </c>
      <c r="AB119" s="10">
        <v>2</v>
      </c>
      <c r="AC119" s="10"/>
      <c r="AD119" s="10"/>
      <c r="AE119" s="10"/>
      <c r="AF119" s="20" t="s">
        <v>570</v>
      </c>
      <c r="AG119" s="23"/>
      <c r="AH119" s="23" t="s">
        <v>1723</v>
      </c>
      <c r="AI119" s="23" t="s">
        <v>1778</v>
      </c>
      <c r="AJ119" s="30" t="str">
        <f t="shared" ca="1" si="3"/>
        <v/>
      </c>
    </row>
    <row r="120" spans="1:36" ht="15" hidden="1" customHeight="1">
      <c r="A120" s="22">
        <v>189</v>
      </c>
      <c r="B120" s="4" t="s">
        <v>1724</v>
      </c>
      <c r="C120" s="7">
        <v>33336</v>
      </c>
      <c r="D120" s="30">
        <f t="shared" si="0"/>
        <v>4</v>
      </c>
      <c r="E120" s="141"/>
      <c r="F120" s="19">
        <f t="shared" si="1"/>
        <v>-4</v>
      </c>
      <c r="G120" s="10"/>
      <c r="H120" s="142" t="s">
        <v>78</v>
      </c>
      <c r="I120" s="11" t="s">
        <v>81</v>
      </c>
      <c r="J120" s="10"/>
      <c r="K120" s="10"/>
      <c r="L120" s="10" t="s">
        <v>47</v>
      </c>
      <c r="M120" s="11"/>
      <c r="N120" s="11"/>
      <c r="O120" s="10"/>
      <c r="P120" s="15"/>
      <c r="Q120" s="13" t="str">
        <f t="shared" ca="1" si="22"/>
        <v>SEM PACTUAÇÃO</v>
      </c>
      <c r="R120" s="14" t="s">
        <v>145</v>
      </c>
      <c r="S120" s="15"/>
      <c r="T120" s="12"/>
      <c r="U120" s="18" t="str">
        <f t="shared" ca="1" si="2"/>
        <v>SEM PACTUAÇÃO</v>
      </c>
      <c r="V120" s="119">
        <v>45623</v>
      </c>
      <c r="W120" s="12"/>
      <c r="X120" s="10"/>
      <c r="Y120" s="10"/>
      <c r="Z120" s="25">
        <v>45314</v>
      </c>
      <c r="AA120" s="10">
        <v>2</v>
      </c>
      <c r="AB120" s="10">
        <v>2</v>
      </c>
      <c r="AC120" s="10"/>
      <c r="AD120" s="10"/>
      <c r="AE120" s="10"/>
      <c r="AF120" s="20" t="s">
        <v>1725</v>
      </c>
      <c r="AG120" s="23"/>
      <c r="AH120" s="23" t="s">
        <v>179</v>
      </c>
      <c r="AI120" s="23" t="s">
        <v>1778</v>
      </c>
      <c r="AJ120" s="30" t="str">
        <f t="shared" ca="1" si="3"/>
        <v/>
      </c>
    </row>
    <row r="121" spans="1:36" ht="15" hidden="1" customHeight="1">
      <c r="A121" s="22">
        <v>190</v>
      </c>
      <c r="B121" s="4" t="s">
        <v>1726</v>
      </c>
      <c r="C121" s="7">
        <v>33337</v>
      </c>
      <c r="D121" s="30">
        <f t="shared" si="0"/>
        <v>4</v>
      </c>
      <c r="E121" s="141"/>
      <c r="F121" s="19">
        <f t="shared" si="1"/>
        <v>-4</v>
      </c>
      <c r="G121" s="10"/>
      <c r="H121" s="142" t="s">
        <v>78</v>
      </c>
      <c r="I121" s="11" t="s">
        <v>81</v>
      </c>
      <c r="J121" s="10"/>
      <c r="K121" s="10"/>
      <c r="L121" s="10" t="s">
        <v>47</v>
      </c>
      <c r="M121" s="10"/>
      <c r="N121" s="11"/>
      <c r="O121" s="10"/>
      <c r="P121" s="15"/>
      <c r="Q121" s="13" t="str">
        <f t="shared" ca="1" si="22"/>
        <v>SEM PACTUAÇÃO</v>
      </c>
      <c r="R121" s="14" t="s">
        <v>145</v>
      </c>
      <c r="S121" s="15"/>
      <c r="T121" s="12"/>
      <c r="U121" s="18" t="str">
        <f t="shared" ca="1" si="2"/>
        <v>SEM PACTUAÇÃO</v>
      </c>
      <c r="V121" s="119">
        <v>45623</v>
      </c>
      <c r="W121" s="12"/>
      <c r="X121" s="10"/>
      <c r="Y121" s="10"/>
      <c r="Z121" s="25">
        <v>45314</v>
      </c>
      <c r="AA121" s="10">
        <v>2</v>
      </c>
      <c r="AB121" s="10">
        <v>2</v>
      </c>
      <c r="AC121" s="10"/>
      <c r="AD121" s="10"/>
      <c r="AE121" s="10"/>
      <c r="AF121" s="20" t="s">
        <v>1353</v>
      </c>
      <c r="AG121" s="23"/>
      <c r="AH121" s="23" t="s">
        <v>179</v>
      </c>
      <c r="AI121" s="23" t="s">
        <v>1778</v>
      </c>
      <c r="AJ121" s="30" t="str">
        <f t="shared" ca="1" si="3"/>
        <v/>
      </c>
    </row>
    <row r="122" spans="1:36" ht="15" hidden="1" customHeight="1">
      <c r="A122" s="22">
        <v>191</v>
      </c>
      <c r="B122" s="4" t="s">
        <v>1727</v>
      </c>
      <c r="C122" s="7">
        <v>33339</v>
      </c>
      <c r="D122" s="30">
        <f t="shared" si="0"/>
        <v>4</v>
      </c>
      <c r="E122" s="141"/>
      <c r="F122" s="19">
        <f t="shared" si="1"/>
        <v>-4</v>
      </c>
      <c r="G122" s="10"/>
      <c r="H122" s="142" t="s">
        <v>78</v>
      </c>
      <c r="I122" s="11" t="s">
        <v>81</v>
      </c>
      <c r="J122" s="10"/>
      <c r="K122" s="10"/>
      <c r="L122" s="10" t="s">
        <v>47</v>
      </c>
      <c r="M122" s="10"/>
      <c r="N122" s="11"/>
      <c r="O122" s="10"/>
      <c r="P122" s="15"/>
      <c r="Q122" s="13" t="str">
        <f t="shared" ca="1" si="22"/>
        <v>SEM PACTUAÇÃO</v>
      </c>
      <c r="R122" s="14" t="s">
        <v>145</v>
      </c>
      <c r="S122" s="15"/>
      <c r="T122" s="12"/>
      <c r="U122" s="18" t="str">
        <f t="shared" ca="1" si="2"/>
        <v>SEM PACTUAÇÃO</v>
      </c>
      <c r="V122" s="119">
        <v>45623</v>
      </c>
      <c r="W122" s="12"/>
      <c r="X122" s="10"/>
      <c r="Y122" s="10"/>
      <c r="Z122" s="25">
        <v>45314</v>
      </c>
      <c r="AA122" s="10">
        <v>2</v>
      </c>
      <c r="AB122" s="10">
        <v>2</v>
      </c>
      <c r="AC122" s="10"/>
      <c r="AD122" s="10"/>
      <c r="AE122" s="10"/>
      <c r="AF122" s="20" t="s">
        <v>1353</v>
      </c>
      <c r="AG122" s="23"/>
      <c r="AH122" s="23" t="s">
        <v>179</v>
      </c>
      <c r="AI122" s="23" t="s">
        <v>1778</v>
      </c>
      <c r="AJ122" s="30" t="str">
        <f t="shared" ca="1" si="3"/>
        <v/>
      </c>
    </row>
    <row r="123" spans="1:36" ht="15" hidden="1" customHeight="1">
      <c r="A123" s="22">
        <v>287</v>
      </c>
      <c r="B123" s="4" t="s">
        <v>1816</v>
      </c>
      <c r="C123" s="7">
        <v>38432</v>
      </c>
      <c r="D123" s="30">
        <f t="shared" si="0"/>
        <v>6</v>
      </c>
      <c r="E123" s="141"/>
      <c r="F123" s="19">
        <f t="shared" si="1"/>
        <v>-6</v>
      </c>
      <c r="G123" s="19"/>
      <c r="H123" s="142" t="s">
        <v>78</v>
      </c>
      <c r="I123" s="11" t="s">
        <v>81</v>
      </c>
      <c r="J123" s="10"/>
      <c r="K123" s="10"/>
      <c r="L123" s="10" t="s">
        <v>47</v>
      </c>
      <c r="M123" s="11"/>
      <c r="N123" s="10"/>
      <c r="O123" s="10"/>
      <c r="P123" s="15"/>
      <c r="Q123" s="13" t="str">
        <f t="shared" ca="1" si="22"/>
        <v>SEM PACTUAÇÃO</v>
      </c>
      <c r="R123" s="14" t="s">
        <v>145</v>
      </c>
      <c r="S123" s="15"/>
      <c r="T123" s="12"/>
      <c r="U123" s="18" t="str">
        <f t="shared" ca="1" si="2"/>
        <v>SEM PACTUAÇÃO</v>
      </c>
      <c r="V123" s="119">
        <v>45623</v>
      </c>
      <c r="W123" s="12"/>
      <c r="X123" s="19"/>
      <c r="Y123" s="19"/>
      <c r="Z123" s="25">
        <v>45314</v>
      </c>
      <c r="AA123" s="10"/>
      <c r="AB123" s="10"/>
      <c r="AC123" s="10">
        <v>2</v>
      </c>
      <c r="AD123" s="10">
        <v>2</v>
      </c>
      <c r="AE123" s="10">
        <v>2</v>
      </c>
      <c r="AF123" s="20" t="s">
        <v>1817</v>
      </c>
      <c r="AG123" s="23"/>
      <c r="AH123" s="23" t="s">
        <v>1818</v>
      </c>
      <c r="AI123" s="23"/>
      <c r="AJ123" s="30" t="str">
        <f t="shared" ca="1" si="3"/>
        <v/>
      </c>
    </row>
    <row r="124" spans="1:36" ht="15" hidden="1" customHeight="1">
      <c r="A124" s="22">
        <v>641</v>
      </c>
      <c r="B124" s="4" t="s">
        <v>1587</v>
      </c>
      <c r="C124" s="7">
        <v>50228</v>
      </c>
      <c r="D124" s="30">
        <f t="shared" si="0"/>
        <v>3</v>
      </c>
      <c r="E124" s="141"/>
      <c r="F124" s="19">
        <f t="shared" si="1"/>
        <v>-3</v>
      </c>
      <c r="G124" s="19"/>
      <c r="H124" s="142" t="s">
        <v>78</v>
      </c>
      <c r="I124" s="11" t="s">
        <v>81</v>
      </c>
      <c r="J124" s="10"/>
      <c r="K124" s="10"/>
      <c r="L124" s="10" t="s">
        <v>47</v>
      </c>
      <c r="M124" s="11"/>
      <c r="N124" s="11"/>
      <c r="O124" s="10"/>
      <c r="P124" s="15"/>
      <c r="Q124" s="13" t="str">
        <f t="shared" ca="1" si="22"/>
        <v>SEM PACTUAÇÃO</v>
      </c>
      <c r="R124" s="14" t="s">
        <v>145</v>
      </c>
      <c r="S124" s="15"/>
      <c r="T124" s="12"/>
      <c r="U124" s="18" t="str">
        <f t="shared" ca="1" si="2"/>
        <v>SEM PACTUAÇÃO</v>
      </c>
      <c r="V124" s="119">
        <v>45623</v>
      </c>
      <c r="W124" s="12"/>
      <c r="X124" s="19"/>
      <c r="Y124" s="19"/>
      <c r="Z124" s="25">
        <v>45314</v>
      </c>
      <c r="AA124" s="10"/>
      <c r="AB124" s="10"/>
      <c r="AC124" s="10">
        <v>1</v>
      </c>
      <c r="AD124" s="10">
        <v>1</v>
      </c>
      <c r="AE124" s="10">
        <v>1</v>
      </c>
      <c r="AF124" s="20" t="s">
        <v>1590</v>
      </c>
      <c r="AG124" s="21"/>
      <c r="AH124" s="23" t="s">
        <v>1516</v>
      </c>
      <c r="AI124" s="23"/>
      <c r="AJ124" s="30" t="str">
        <f t="shared" ca="1" si="3"/>
        <v/>
      </c>
    </row>
    <row r="125" spans="1:36" ht="15" hidden="1" customHeight="1">
      <c r="A125" s="22">
        <v>660</v>
      </c>
      <c r="B125" s="4" t="s">
        <v>1654</v>
      </c>
      <c r="C125" s="7">
        <v>50229</v>
      </c>
      <c r="D125" s="30">
        <f t="shared" si="0"/>
        <v>6</v>
      </c>
      <c r="E125" s="141"/>
      <c r="F125" s="19">
        <f t="shared" si="1"/>
        <v>-6</v>
      </c>
      <c r="G125" s="10"/>
      <c r="H125" s="142" t="s">
        <v>78</v>
      </c>
      <c r="I125" s="11" t="s">
        <v>44</v>
      </c>
      <c r="J125" s="10"/>
      <c r="K125" s="10"/>
      <c r="L125" s="10" t="s">
        <v>47</v>
      </c>
      <c r="M125" s="11"/>
      <c r="N125" s="11"/>
      <c r="O125" s="30"/>
      <c r="P125" s="15"/>
      <c r="Q125" s="13" t="str">
        <f t="shared" ca="1" si="22"/>
        <v>SEM PACTUAÇÃO</v>
      </c>
      <c r="R125" s="14" t="s">
        <v>145</v>
      </c>
      <c r="S125" s="15"/>
      <c r="T125" s="12"/>
      <c r="U125" s="18" t="str">
        <f t="shared" ca="1" si="2"/>
        <v>SEM PACTUAÇÃO</v>
      </c>
      <c r="V125" s="119">
        <v>45623</v>
      </c>
      <c r="W125" s="12"/>
      <c r="X125" s="10"/>
      <c r="Y125" s="10"/>
      <c r="Z125" s="25">
        <v>45314</v>
      </c>
      <c r="AA125" s="10"/>
      <c r="AB125" s="10"/>
      <c r="AC125" s="10">
        <v>1</v>
      </c>
      <c r="AD125" s="10">
        <v>2</v>
      </c>
      <c r="AE125" s="10">
        <v>3</v>
      </c>
      <c r="AF125" s="20" t="s">
        <v>1656</v>
      </c>
      <c r="AG125" s="21"/>
      <c r="AH125" s="23" t="s">
        <v>1657</v>
      </c>
      <c r="AI125" s="10"/>
      <c r="AJ125" s="30" t="str">
        <f t="shared" ca="1" si="3"/>
        <v/>
      </c>
    </row>
    <row r="126" spans="1:36" ht="15" hidden="1" customHeight="1">
      <c r="A126" s="22">
        <v>1051</v>
      </c>
      <c r="B126" s="4" t="s">
        <v>1513</v>
      </c>
      <c r="C126" s="7">
        <v>50559</v>
      </c>
      <c r="D126" s="30">
        <f t="shared" si="0"/>
        <v>1</v>
      </c>
      <c r="E126" s="141"/>
      <c r="F126" s="19">
        <f t="shared" si="1"/>
        <v>-1</v>
      </c>
      <c r="G126" s="19"/>
      <c r="H126" s="142" t="s">
        <v>78</v>
      </c>
      <c r="I126" s="11" t="s">
        <v>81</v>
      </c>
      <c r="J126" s="10"/>
      <c r="K126" s="10"/>
      <c r="L126" s="10" t="s">
        <v>47</v>
      </c>
      <c r="M126" s="11"/>
      <c r="N126" s="11"/>
      <c r="O126" s="30"/>
      <c r="P126" s="15"/>
      <c r="Q126" s="13" t="str">
        <f t="shared" ca="1" si="22"/>
        <v>SEM PACTUAÇÃO</v>
      </c>
      <c r="R126" s="14" t="s">
        <v>145</v>
      </c>
      <c r="S126" s="15"/>
      <c r="T126" s="12"/>
      <c r="U126" s="18" t="str">
        <f t="shared" ca="1" si="2"/>
        <v>SEM PACTUAÇÃO</v>
      </c>
      <c r="V126" s="119">
        <v>45623</v>
      </c>
      <c r="W126" s="12"/>
      <c r="X126" s="19"/>
      <c r="Y126" s="19"/>
      <c r="Z126" s="25">
        <v>45314</v>
      </c>
      <c r="AA126" s="10"/>
      <c r="AB126" s="10"/>
      <c r="AC126" s="10"/>
      <c r="AD126" s="10"/>
      <c r="AE126" s="10">
        <v>1</v>
      </c>
      <c r="AF126" s="20" t="s">
        <v>1515</v>
      </c>
      <c r="AG126" s="23"/>
      <c r="AH126" s="23" t="s">
        <v>1516</v>
      </c>
      <c r="AI126" s="23"/>
      <c r="AJ126" s="30" t="str">
        <f t="shared" ca="1" si="3"/>
        <v/>
      </c>
    </row>
    <row r="127" spans="1:36" ht="15" hidden="1" customHeight="1">
      <c r="A127" s="22">
        <v>1720</v>
      </c>
      <c r="B127" s="4" t="s">
        <v>386</v>
      </c>
      <c r="C127" s="7">
        <v>50492</v>
      </c>
      <c r="D127" s="30">
        <f t="shared" si="0"/>
        <v>1</v>
      </c>
      <c r="E127" s="141"/>
      <c r="F127" s="19">
        <f t="shared" si="1"/>
        <v>-1</v>
      </c>
      <c r="G127" s="19"/>
      <c r="H127" s="142" t="s">
        <v>78</v>
      </c>
      <c r="I127" s="11" t="s">
        <v>81</v>
      </c>
      <c r="J127" s="10"/>
      <c r="K127" s="10"/>
      <c r="L127" s="10" t="s">
        <v>47</v>
      </c>
      <c r="M127" s="11"/>
      <c r="N127" s="11"/>
      <c r="O127" s="30"/>
      <c r="P127" s="11"/>
      <c r="Q127" s="13" t="str">
        <f t="shared" ca="1" si="22"/>
        <v>SEM PACTUAÇÃO</v>
      </c>
      <c r="R127" s="14" t="s">
        <v>145</v>
      </c>
      <c r="S127" s="15"/>
      <c r="T127" s="12"/>
      <c r="U127" s="18" t="str">
        <f t="shared" ca="1" si="2"/>
        <v>SEM PACTUAÇÃO</v>
      </c>
      <c r="V127" s="119">
        <v>45623</v>
      </c>
      <c r="W127" s="12"/>
      <c r="X127" s="19"/>
      <c r="Y127" s="19"/>
      <c r="Z127" s="25">
        <v>45314</v>
      </c>
      <c r="AA127" s="10"/>
      <c r="AB127" s="10"/>
      <c r="AC127" s="10"/>
      <c r="AD127" s="10"/>
      <c r="AE127" s="10">
        <v>1</v>
      </c>
      <c r="AF127" s="20" t="s">
        <v>388</v>
      </c>
      <c r="AG127" s="23"/>
      <c r="AH127" s="23" t="s">
        <v>389</v>
      </c>
      <c r="AI127" s="10"/>
      <c r="AJ127" s="30" t="str">
        <f t="shared" ca="1" si="3"/>
        <v/>
      </c>
    </row>
    <row r="128" spans="1:36" ht="15" hidden="1" customHeight="1">
      <c r="A128" s="22">
        <v>1986</v>
      </c>
      <c r="B128" s="4" t="s">
        <v>1236</v>
      </c>
      <c r="C128" s="7">
        <v>42597</v>
      </c>
      <c r="D128" s="30">
        <f t="shared" si="0"/>
        <v>1</v>
      </c>
      <c r="E128" s="141"/>
      <c r="F128" s="19">
        <f t="shared" si="1"/>
        <v>-1</v>
      </c>
      <c r="G128" s="10"/>
      <c r="H128" s="142" t="s">
        <v>78</v>
      </c>
      <c r="I128" s="11" t="s">
        <v>81</v>
      </c>
      <c r="J128" s="10"/>
      <c r="K128" s="10"/>
      <c r="L128" s="10" t="s">
        <v>47</v>
      </c>
      <c r="M128" s="22"/>
      <c r="N128" s="11"/>
      <c r="O128" s="30"/>
      <c r="P128" s="11"/>
      <c r="Q128" s="13" t="str">
        <f t="shared" ca="1" si="22"/>
        <v>SEM PACTUAÇÃO</v>
      </c>
      <c r="R128" s="14" t="s">
        <v>145</v>
      </c>
      <c r="S128" s="15"/>
      <c r="T128" s="12"/>
      <c r="U128" s="18" t="str">
        <f t="shared" ca="1" si="2"/>
        <v>SEM PACTUAÇÃO</v>
      </c>
      <c r="V128" s="119">
        <v>45623</v>
      </c>
      <c r="W128" s="12"/>
      <c r="X128" s="10"/>
      <c r="Y128" s="10"/>
      <c r="Z128" s="25">
        <v>45314</v>
      </c>
      <c r="AA128" s="10"/>
      <c r="AB128" s="10"/>
      <c r="AC128" s="10"/>
      <c r="AD128" s="10"/>
      <c r="AE128" s="10">
        <v>1</v>
      </c>
      <c r="AF128" s="20" t="s">
        <v>1237</v>
      </c>
      <c r="AG128" s="23"/>
      <c r="AH128" s="23" t="s">
        <v>1238</v>
      </c>
      <c r="AI128" s="23" t="s">
        <v>1778</v>
      </c>
      <c r="AJ128" s="30" t="str">
        <f t="shared" ca="1" si="3"/>
        <v/>
      </c>
    </row>
    <row r="129" spans="1:36" ht="15" hidden="1" customHeight="1">
      <c r="A129" s="22">
        <v>2139</v>
      </c>
      <c r="B129" s="4" t="s">
        <v>1819</v>
      </c>
      <c r="C129" s="10">
        <v>33337</v>
      </c>
      <c r="D129" s="30">
        <f t="shared" si="0"/>
        <v>2</v>
      </c>
      <c r="E129" s="141"/>
      <c r="F129" s="19">
        <f t="shared" si="1"/>
        <v>-2</v>
      </c>
      <c r="G129" s="10"/>
      <c r="H129" s="142" t="s">
        <v>78</v>
      </c>
      <c r="I129" s="11" t="s">
        <v>81</v>
      </c>
      <c r="J129" s="10"/>
      <c r="K129" s="10"/>
      <c r="L129" s="10" t="s">
        <v>47</v>
      </c>
      <c r="M129" s="11"/>
      <c r="N129" s="11"/>
      <c r="O129" s="30"/>
      <c r="P129" s="15"/>
      <c r="Q129" s="13" t="str">
        <f t="shared" ca="1" si="22"/>
        <v>SEM PACTUAÇÃO</v>
      </c>
      <c r="R129" s="14" t="s">
        <v>145</v>
      </c>
      <c r="S129" s="15"/>
      <c r="T129" s="12"/>
      <c r="U129" s="18" t="str">
        <f t="shared" ca="1" si="2"/>
        <v>SEM PACTUAÇÃO</v>
      </c>
      <c r="V129" s="119">
        <v>45623</v>
      </c>
      <c r="W129" s="12"/>
      <c r="X129" s="10"/>
      <c r="Y129" s="10"/>
      <c r="Z129" s="25">
        <v>45314</v>
      </c>
      <c r="AA129" s="7">
        <v>1</v>
      </c>
      <c r="AB129" s="7">
        <v>1</v>
      </c>
      <c r="AC129" s="10"/>
      <c r="AD129" s="10"/>
      <c r="AE129" s="10"/>
      <c r="AF129" s="20" t="s">
        <v>1820</v>
      </c>
      <c r="AG129" s="23"/>
      <c r="AH129" s="23" t="s">
        <v>179</v>
      </c>
      <c r="AI129" s="23" t="s">
        <v>1778</v>
      </c>
      <c r="AJ129" s="30" t="str">
        <f t="shared" ca="1" si="3"/>
        <v/>
      </c>
    </row>
    <row r="130" spans="1:36" ht="15" hidden="1" customHeight="1">
      <c r="A130" s="22">
        <v>417</v>
      </c>
      <c r="B130" s="4" t="s">
        <v>842</v>
      </c>
      <c r="C130" s="7">
        <v>28629</v>
      </c>
      <c r="D130" s="30">
        <f t="shared" si="0"/>
        <v>12</v>
      </c>
      <c r="E130" s="141"/>
      <c r="F130" s="19">
        <f t="shared" si="1"/>
        <v>-12</v>
      </c>
      <c r="G130" s="12"/>
      <c r="H130" s="142" t="s">
        <v>78</v>
      </c>
      <c r="I130" s="11" t="s">
        <v>44</v>
      </c>
      <c r="J130" s="10"/>
      <c r="K130" s="10"/>
      <c r="L130" s="10" t="s">
        <v>47</v>
      </c>
      <c r="M130" s="11"/>
      <c r="N130" s="11"/>
      <c r="O130" s="30"/>
      <c r="P130" s="15"/>
      <c r="Q130" s="13" t="str">
        <f t="shared" ca="1" si="22"/>
        <v>SEM PACTUAÇÃO</v>
      </c>
      <c r="R130" s="14" t="s">
        <v>145</v>
      </c>
      <c r="S130" s="15"/>
      <c r="T130" s="12"/>
      <c r="U130" s="18" t="str">
        <f t="shared" ca="1" si="2"/>
        <v>SEM PACTUAÇÃO</v>
      </c>
      <c r="V130" s="119">
        <v>45623</v>
      </c>
      <c r="W130" s="12"/>
      <c r="X130" s="12"/>
      <c r="Y130" s="12"/>
      <c r="Z130" s="25"/>
      <c r="AA130" s="10"/>
      <c r="AB130" s="10"/>
      <c r="AC130" s="10">
        <v>5</v>
      </c>
      <c r="AD130" s="10">
        <v>4</v>
      </c>
      <c r="AE130" s="10">
        <v>3</v>
      </c>
      <c r="AF130" s="20" t="s">
        <v>844</v>
      </c>
      <c r="AG130" s="23"/>
      <c r="AH130" s="23" t="s">
        <v>845</v>
      </c>
      <c r="AI130" s="50"/>
      <c r="AJ130" s="30" t="str">
        <f t="shared" ca="1" si="3"/>
        <v/>
      </c>
    </row>
    <row r="131" spans="1:36" ht="15" hidden="1" customHeight="1">
      <c r="A131" s="22">
        <v>149</v>
      </c>
      <c r="B131" s="4" t="s">
        <v>1199</v>
      </c>
      <c r="C131" s="7">
        <v>33641</v>
      </c>
      <c r="D131" s="30">
        <f t="shared" si="0"/>
        <v>2</v>
      </c>
      <c r="E131" s="141"/>
      <c r="F131" s="19">
        <f t="shared" si="1"/>
        <v>-2</v>
      </c>
      <c r="G131" s="19">
        <v>6</v>
      </c>
      <c r="H131" s="142" t="s">
        <v>78</v>
      </c>
      <c r="I131" s="11" t="s">
        <v>81</v>
      </c>
      <c r="J131" s="10"/>
      <c r="K131" s="10" t="s">
        <v>60</v>
      </c>
      <c r="L131" s="10" t="s">
        <v>47</v>
      </c>
      <c r="M131" s="11"/>
      <c r="N131" s="11"/>
      <c r="O131" s="30" t="s">
        <v>84</v>
      </c>
      <c r="P131" s="11"/>
      <c r="Q131" s="30" t="s">
        <v>106</v>
      </c>
      <c r="R131" s="32" t="s">
        <v>106</v>
      </c>
      <c r="S131" s="11"/>
      <c r="T131" s="12"/>
      <c r="U131" s="18" t="str">
        <f t="shared" ca="1" si="2"/>
        <v>CONCLUÍDO</v>
      </c>
      <c r="V131" s="119">
        <v>45623</v>
      </c>
      <c r="W131" s="12">
        <v>45409</v>
      </c>
      <c r="X131" s="10" t="s">
        <v>1201</v>
      </c>
      <c r="Y131" s="19">
        <v>6</v>
      </c>
      <c r="Z131" s="25">
        <v>45314</v>
      </c>
      <c r="AA131" s="7">
        <v>1</v>
      </c>
      <c r="AB131" s="7">
        <v>1</v>
      </c>
      <c r="AC131" s="10"/>
      <c r="AD131" s="10"/>
      <c r="AE131" s="10"/>
      <c r="AF131" s="20" t="s">
        <v>1202</v>
      </c>
      <c r="AG131" s="23"/>
      <c r="AH131" s="50" t="s">
        <v>1203</v>
      </c>
      <c r="AI131" s="23" t="s">
        <v>1778</v>
      </c>
      <c r="AJ131" s="30" t="str">
        <f t="shared" ca="1" si="3"/>
        <v/>
      </c>
    </row>
    <row r="132" spans="1:36" ht="15" hidden="1" customHeight="1">
      <c r="A132" s="22">
        <v>131</v>
      </c>
      <c r="B132" s="4" t="s">
        <v>877</v>
      </c>
      <c r="C132" s="7">
        <v>33349</v>
      </c>
      <c r="D132" s="30">
        <f t="shared" si="0"/>
        <v>1</v>
      </c>
      <c r="E132" s="141"/>
      <c r="F132" s="19">
        <f t="shared" si="1"/>
        <v>-1</v>
      </c>
      <c r="G132" s="10">
        <v>5</v>
      </c>
      <c r="H132" s="142" t="s">
        <v>78</v>
      </c>
      <c r="I132" s="11" t="s">
        <v>81</v>
      </c>
      <c r="J132" s="10"/>
      <c r="K132" s="10" t="s">
        <v>60</v>
      </c>
      <c r="L132" s="10" t="s">
        <v>47</v>
      </c>
      <c r="M132" s="11"/>
      <c r="N132" s="11"/>
      <c r="O132" s="30" t="s">
        <v>84</v>
      </c>
      <c r="P132" s="11"/>
      <c r="Q132" s="30" t="s">
        <v>106</v>
      </c>
      <c r="R132" s="32" t="s">
        <v>106</v>
      </c>
      <c r="S132" s="11"/>
      <c r="T132" s="10"/>
      <c r="U132" s="18" t="str">
        <f t="shared" ca="1" si="2"/>
        <v>CONCLUÍDO</v>
      </c>
      <c r="V132" s="119">
        <v>45623</v>
      </c>
      <c r="W132" s="12">
        <v>45379</v>
      </c>
      <c r="X132" s="10" t="s">
        <v>880</v>
      </c>
      <c r="Y132" s="10">
        <v>5</v>
      </c>
      <c r="Z132" s="25">
        <v>45314</v>
      </c>
      <c r="AA132" s="7">
        <v>0</v>
      </c>
      <c r="AB132" s="7">
        <v>1</v>
      </c>
      <c r="AC132" s="10"/>
      <c r="AD132" s="10"/>
      <c r="AE132" s="10"/>
      <c r="AF132" s="20" t="s">
        <v>881</v>
      </c>
      <c r="AG132" s="23"/>
      <c r="AH132" s="50" t="s">
        <v>882</v>
      </c>
      <c r="AI132" s="23" t="s">
        <v>1778</v>
      </c>
      <c r="AJ132" s="30" t="str">
        <f t="shared" ca="1" si="3"/>
        <v/>
      </c>
    </row>
    <row r="133" spans="1:36" ht="15" hidden="1" customHeight="1">
      <c r="A133" s="22">
        <v>683</v>
      </c>
      <c r="B133" s="4" t="s">
        <v>871</v>
      </c>
      <c r="C133" s="7">
        <v>33259</v>
      </c>
      <c r="D133" s="30">
        <f t="shared" si="0"/>
        <v>8</v>
      </c>
      <c r="E133" s="141"/>
      <c r="F133" s="19">
        <f t="shared" si="1"/>
        <v>-8</v>
      </c>
      <c r="G133" s="19"/>
      <c r="H133" s="142" t="s">
        <v>78</v>
      </c>
      <c r="I133" s="11" t="s">
        <v>81</v>
      </c>
      <c r="J133" s="10"/>
      <c r="K133" s="10" t="s">
        <v>60</v>
      </c>
      <c r="L133" s="10" t="s">
        <v>47</v>
      </c>
      <c r="M133" s="11"/>
      <c r="N133" s="11"/>
      <c r="O133" s="30" t="s">
        <v>84</v>
      </c>
      <c r="P133" s="11"/>
      <c r="Q133" s="30" t="s">
        <v>106</v>
      </c>
      <c r="R133" s="32" t="s">
        <v>106</v>
      </c>
      <c r="S133" s="11"/>
      <c r="T133" s="12"/>
      <c r="U133" s="18" t="str">
        <f t="shared" ca="1" si="2"/>
        <v>CONCLUÍDO</v>
      </c>
      <c r="V133" s="119">
        <v>45623</v>
      </c>
      <c r="W133" s="12">
        <v>45409</v>
      </c>
      <c r="X133" s="10" t="s">
        <v>874</v>
      </c>
      <c r="Y133" s="19"/>
      <c r="Z133" s="25">
        <v>45314</v>
      </c>
      <c r="AA133" s="7"/>
      <c r="AB133" s="7">
        <v>4</v>
      </c>
      <c r="AC133" s="10">
        <v>1</v>
      </c>
      <c r="AD133" s="10">
        <v>2</v>
      </c>
      <c r="AE133" s="10">
        <v>1</v>
      </c>
      <c r="AF133" s="20" t="s">
        <v>875</v>
      </c>
      <c r="AG133" s="23"/>
      <c r="AH133" s="50" t="s">
        <v>876</v>
      </c>
      <c r="AI133" s="23" t="s">
        <v>1778</v>
      </c>
      <c r="AJ133" s="30" t="str">
        <f t="shared" ca="1" si="3"/>
        <v/>
      </c>
    </row>
    <row r="134" spans="1:36" ht="15" hidden="1" customHeight="1">
      <c r="A134" s="22">
        <v>97</v>
      </c>
      <c r="B134" s="4" t="s">
        <v>282</v>
      </c>
      <c r="C134" s="7">
        <v>42168</v>
      </c>
      <c r="D134" s="30">
        <f t="shared" si="0"/>
        <v>1</v>
      </c>
      <c r="E134" s="141"/>
      <c r="F134" s="19">
        <f t="shared" si="1"/>
        <v>-1</v>
      </c>
      <c r="G134" s="10">
        <v>5</v>
      </c>
      <c r="H134" s="142" t="s">
        <v>78</v>
      </c>
      <c r="I134" s="11" t="s">
        <v>81</v>
      </c>
      <c r="J134" s="10" t="s">
        <v>81</v>
      </c>
      <c r="K134" s="10" t="s">
        <v>60</v>
      </c>
      <c r="L134" s="10" t="s">
        <v>47</v>
      </c>
      <c r="M134" s="10" t="s">
        <v>283</v>
      </c>
      <c r="N134" s="11" t="s">
        <v>81</v>
      </c>
      <c r="O134" s="30" t="s">
        <v>84</v>
      </c>
      <c r="P134" s="15"/>
      <c r="Q134" s="30" t="s">
        <v>106</v>
      </c>
      <c r="R134" s="32" t="s">
        <v>106</v>
      </c>
      <c r="S134" s="15">
        <v>44931</v>
      </c>
      <c r="T134" s="12">
        <f t="shared" ref="T134:T143" si="23">S134+180</f>
        <v>45111</v>
      </c>
      <c r="U134" s="18" t="str">
        <f t="shared" ca="1" si="2"/>
        <v>CONCLUÍDO</v>
      </c>
      <c r="V134" s="119">
        <v>45623</v>
      </c>
      <c r="W134" s="12">
        <v>45423</v>
      </c>
      <c r="X134" s="10" t="s">
        <v>284</v>
      </c>
      <c r="Y134" s="10">
        <v>5</v>
      </c>
      <c r="Z134" s="25">
        <v>45314</v>
      </c>
      <c r="AA134" s="10"/>
      <c r="AB134" s="10">
        <v>1</v>
      </c>
      <c r="AC134" s="10"/>
      <c r="AD134" s="10"/>
      <c r="AE134" s="10"/>
      <c r="AF134" s="20" t="s">
        <v>285</v>
      </c>
      <c r="AG134" s="23"/>
      <c r="AH134" s="50" t="s">
        <v>286</v>
      </c>
      <c r="AI134" s="23" t="s">
        <v>1778</v>
      </c>
      <c r="AJ134" s="30" t="str">
        <f t="shared" ca="1" si="3"/>
        <v/>
      </c>
    </row>
    <row r="135" spans="1:36" ht="15" hidden="1" customHeight="1">
      <c r="A135" s="22">
        <v>146</v>
      </c>
      <c r="B135" s="4" t="s">
        <v>1180</v>
      </c>
      <c r="C135" s="7">
        <v>48739</v>
      </c>
      <c r="D135" s="30">
        <f t="shared" si="0"/>
        <v>1</v>
      </c>
      <c r="E135" s="141"/>
      <c r="F135" s="19">
        <f t="shared" si="1"/>
        <v>-1</v>
      </c>
      <c r="G135" s="10">
        <v>10</v>
      </c>
      <c r="H135" s="142" t="s">
        <v>78</v>
      </c>
      <c r="I135" s="11" t="s">
        <v>81</v>
      </c>
      <c r="J135" s="10" t="s">
        <v>81</v>
      </c>
      <c r="K135" s="10" t="s">
        <v>60</v>
      </c>
      <c r="L135" s="10" t="s">
        <v>47</v>
      </c>
      <c r="M135" s="10" t="s">
        <v>283</v>
      </c>
      <c r="N135" s="11" t="s">
        <v>81</v>
      </c>
      <c r="O135" s="30" t="s">
        <v>84</v>
      </c>
      <c r="P135" s="11"/>
      <c r="Q135" s="30" t="s">
        <v>106</v>
      </c>
      <c r="R135" s="32" t="s">
        <v>106</v>
      </c>
      <c r="S135" s="15">
        <v>44931</v>
      </c>
      <c r="T135" s="12">
        <f t="shared" si="23"/>
        <v>45111</v>
      </c>
      <c r="U135" s="18" t="str">
        <f t="shared" ca="1" si="2"/>
        <v>CONCLUÍDO</v>
      </c>
      <c r="V135" s="119">
        <v>45623</v>
      </c>
      <c r="W135" s="12">
        <v>45423</v>
      </c>
      <c r="X135" s="10" t="s">
        <v>284</v>
      </c>
      <c r="Y135" s="10">
        <v>10</v>
      </c>
      <c r="Z135" s="25">
        <v>45314</v>
      </c>
      <c r="AA135" s="7">
        <v>0</v>
      </c>
      <c r="AB135" s="7">
        <v>1</v>
      </c>
      <c r="AC135" s="10"/>
      <c r="AD135" s="10"/>
      <c r="AE135" s="10"/>
      <c r="AF135" s="20" t="s">
        <v>1181</v>
      </c>
      <c r="AG135" s="23"/>
      <c r="AH135" s="50" t="s">
        <v>1182</v>
      </c>
      <c r="AI135" s="23" t="s">
        <v>1778</v>
      </c>
      <c r="AJ135" s="30" t="str">
        <f t="shared" ca="1" si="3"/>
        <v/>
      </c>
    </row>
    <row r="136" spans="1:36" ht="15" hidden="1" customHeight="1">
      <c r="A136" s="22">
        <v>473</v>
      </c>
      <c r="B136" s="4" t="s">
        <v>1007</v>
      </c>
      <c r="C136" s="143">
        <v>2785</v>
      </c>
      <c r="D136" s="30">
        <f t="shared" si="0"/>
        <v>6</v>
      </c>
      <c r="E136" s="141"/>
      <c r="F136" s="19">
        <f t="shared" si="1"/>
        <v>-6</v>
      </c>
      <c r="G136" s="10">
        <v>20</v>
      </c>
      <c r="H136" s="144" t="s">
        <v>370</v>
      </c>
      <c r="I136" s="11" t="s">
        <v>81</v>
      </c>
      <c r="J136" s="10" t="s">
        <v>81</v>
      </c>
      <c r="K136" s="10" t="s">
        <v>68</v>
      </c>
      <c r="L136" s="10" t="s">
        <v>47</v>
      </c>
      <c r="M136" s="11" t="s">
        <v>136</v>
      </c>
      <c r="N136" s="11" t="s">
        <v>137</v>
      </c>
      <c r="O136" s="10" t="s">
        <v>84</v>
      </c>
      <c r="P136" s="15"/>
      <c r="Q136" s="30" t="s">
        <v>106</v>
      </c>
      <c r="R136" s="32" t="s">
        <v>106</v>
      </c>
      <c r="S136" s="15">
        <v>45005</v>
      </c>
      <c r="T136" s="12">
        <f t="shared" si="23"/>
        <v>45185</v>
      </c>
      <c r="U136" s="18" t="str">
        <f t="shared" ca="1" si="2"/>
        <v>CONCLUÍDO</v>
      </c>
      <c r="V136" s="119">
        <v>45623</v>
      </c>
      <c r="W136" s="12">
        <v>45596</v>
      </c>
      <c r="X136" s="19" t="s">
        <v>138</v>
      </c>
      <c r="Y136" s="10">
        <v>20</v>
      </c>
      <c r="Z136" s="25">
        <v>45299</v>
      </c>
      <c r="AA136" s="10"/>
      <c r="AB136" s="10"/>
      <c r="AC136" s="10">
        <v>2</v>
      </c>
      <c r="AD136" s="10">
        <v>2</v>
      </c>
      <c r="AE136" s="10">
        <v>2</v>
      </c>
      <c r="AF136" s="20" t="s">
        <v>1009</v>
      </c>
      <c r="AG136" s="23" t="s">
        <v>1010</v>
      </c>
      <c r="AH136" s="23" t="s">
        <v>1011</v>
      </c>
      <c r="AI136" s="23"/>
      <c r="AJ136" s="30" t="str">
        <f t="shared" ca="1" si="3"/>
        <v/>
      </c>
    </row>
    <row r="137" spans="1:36" ht="19.5" hidden="1" customHeight="1">
      <c r="A137" s="22">
        <v>374</v>
      </c>
      <c r="B137" s="4" t="s">
        <v>684</v>
      </c>
      <c r="C137" s="7">
        <v>43859</v>
      </c>
      <c r="D137" s="30">
        <f t="shared" si="0"/>
        <v>22</v>
      </c>
      <c r="E137" s="141"/>
      <c r="F137" s="19">
        <f t="shared" si="1"/>
        <v>-22</v>
      </c>
      <c r="G137" s="10"/>
      <c r="H137" s="145" t="s">
        <v>370</v>
      </c>
      <c r="I137" s="11" t="s">
        <v>81</v>
      </c>
      <c r="J137" s="10" t="s">
        <v>81</v>
      </c>
      <c r="K137" s="10" t="s">
        <v>68</v>
      </c>
      <c r="L137" s="10" t="s">
        <v>47</v>
      </c>
      <c r="M137" s="11" t="s">
        <v>686</v>
      </c>
      <c r="N137" s="11" t="s">
        <v>687</v>
      </c>
      <c r="O137" s="10" t="s">
        <v>84</v>
      </c>
      <c r="P137" s="12"/>
      <c r="Q137" s="30" t="s">
        <v>106</v>
      </c>
      <c r="R137" s="32" t="s">
        <v>106</v>
      </c>
      <c r="S137" s="15">
        <v>45012</v>
      </c>
      <c r="T137" s="12">
        <f t="shared" si="23"/>
        <v>45192</v>
      </c>
      <c r="U137" s="18" t="str">
        <f t="shared" ca="1" si="2"/>
        <v>CONCLUÍDO</v>
      </c>
      <c r="V137" s="119">
        <v>45623</v>
      </c>
      <c r="W137" s="12">
        <v>45596</v>
      </c>
      <c r="X137" s="10" t="s">
        <v>688</v>
      </c>
      <c r="Y137" s="10"/>
      <c r="Z137" s="25">
        <v>45299</v>
      </c>
      <c r="AA137" s="10"/>
      <c r="AB137" s="10"/>
      <c r="AC137" s="10">
        <v>9</v>
      </c>
      <c r="AD137" s="10">
        <v>4</v>
      </c>
      <c r="AE137" s="10">
        <v>9</v>
      </c>
      <c r="AF137" s="20"/>
      <c r="AG137" s="23"/>
      <c r="AH137" s="23" t="s">
        <v>689</v>
      </c>
      <c r="AI137" s="23"/>
      <c r="AJ137" s="30" t="str">
        <f t="shared" ca="1" si="3"/>
        <v/>
      </c>
    </row>
    <row r="138" spans="1:36" ht="15" hidden="1" customHeight="1">
      <c r="A138" s="22">
        <v>375</v>
      </c>
      <c r="B138" s="4" t="s">
        <v>690</v>
      </c>
      <c r="C138" s="7">
        <v>43859</v>
      </c>
      <c r="D138" s="30">
        <f t="shared" si="0"/>
        <v>22</v>
      </c>
      <c r="E138" s="141"/>
      <c r="F138" s="19">
        <f t="shared" si="1"/>
        <v>-22</v>
      </c>
      <c r="G138" s="10"/>
      <c r="H138" s="145" t="s">
        <v>370</v>
      </c>
      <c r="I138" s="11" t="s">
        <v>81</v>
      </c>
      <c r="J138" s="10" t="s">
        <v>81</v>
      </c>
      <c r="K138" s="10" t="s">
        <v>68</v>
      </c>
      <c r="L138" s="10" t="s">
        <v>47</v>
      </c>
      <c r="M138" s="10" t="s">
        <v>686</v>
      </c>
      <c r="N138" s="11" t="s">
        <v>687</v>
      </c>
      <c r="O138" s="30" t="s">
        <v>84</v>
      </c>
      <c r="P138" s="15"/>
      <c r="Q138" s="30" t="s">
        <v>106</v>
      </c>
      <c r="R138" s="32" t="s">
        <v>106</v>
      </c>
      <c r="S138" s="15">
        <v>45012</v>
      </c>
      <c r="T138" s="12">
        <f t="shared" si="23"/>
        <v>45192</v>
      </c>
      <c r="U138" s="18" t="str">
        <f t="shared" ca="1" si="2"/>
        <v>CONCLUÍDO</v>
      </c>
      <c r="V138" s="119">
        <v>45623</v>
      </c>
      <c r="W138" s="12">
        <v>45596</v>
      </c>
      <c r="X138" s="10" t="s">
        <v>688</v>
      </c>
      <c r="Y138" s="10"/>
      <c r="Z138" s="25">
        <v>45299</v>
      </c>
      <c r="AA138" s="10"/>
      <c r="AB138" s="10"/>
      <c r="AC138" s="10">
        <v>9</v>
      </c>
      <c r="AD138" s="10">
        <v>4</v>
      </c>
      <c r="AE138" s="10">
        <v>9</v>
      </c>
      <c r="AF138" s="20"/>
      <c r="AG138" s="23"/>
      <c r="AH138" s="23" t="s">
        <v>689</v>
      </c>
      <c r="AI138" s="23"/>
      <c r="AJ138" s="30" t="str">
        <f t="shared" ca="1" si="3"/>
        <v/>
      </c>
    </row>
    <row r="139" spans="1:36" ht="15" hidden="1" customHeight="1">
      <c r="A139" s="146">
        <v>2175</v>
      </c>
      <c r="B139" s="4" t="s">
        <v>399</v>
      </c>
      <c r="C139" s="7">
        <v>38226</v>
      </c>
      <c r="D139" s="30">
        <f t="shared" si="0"/>
        <v>2</v>
      </c>
      <c r="E139" s="141"/>
      <c r="F139" s="19">
        <f t="shared" si="1"/>
        <v>-2</v>
      </c>
      <c r="G139" s="147">
        <v>20</v>
      </c>
      <c r="H139" s="142" t="s">
        <v>78</v>
      </c>
      <c r="I139" s="11" t="s">
        <v>81</v>
      </c>
      <c r="J139" s="10" t="s">
        <v>81</v>
      </c>
      <c r="K139" s="10" t="s">
        <v>60</v>
      </c>
      <c r="L139" s="10" t="s">
        <v>47</v>
      </c>
      <c r="M139" s="10" t="s">
        <v>258</v>
      </c>
      <c r="N139" s="11" t="s">
        <v>81</v>
      </c>
      <c r="O139" s="30" t="s">
        <v>84</v>
      </c>
      <c r="P139" s="15"/>
      <c r="Q139" s="30" t="s">
        <v>106</v>
      </c>
      <c r="R139" s="32" t="s">
        <v>106</v>
      </c>
      <c r="S139" s="15">
        <v>45043</v>
      </c>
      <c r="T139" s="12">
        <f t="shared" si="23"/>
        <v>45223</v>
      </c>
      <c r="U139" s="18" t="str">
        <f t="shared" ca="1" si="2"/>
        <v>CONCLUÍDO</v>
      </c>
      <c r="V139" s="119">
        <v>45623</v>
      </c>
      <c r="W139" s="12">
        <v>45645</v>
      </c>
      <c r="X139" s="19" t="s">
        <v>400</v>
      </c>
      <c r="Y139" s="147">
        <v>20</v>
      </c>
      <c r="Z139" s="148">
        <v>45314</v>
      </c>
      <c r="AA139" s="7">
        <v>1</v>
      </c>
      <c r="AB139" s="7">
        <v>1</v>
      </c>
      <c r="AC139" s="10"/>
      <c r="AD139" s="10"/>
      <c r="AE139" s="10"/>
      <c r="AF139" s="20"/>
      <c r="AG139" s="21"/>
      <c r="AH139" s="21"/>
      <c r="AI139" s="23"/>
      <c r="AJ139" s="30" t="str">
        <f t="shared" ca="1" si="3"/>
        <v/>
      </c>
    </row>
    <row r="140" spans="1:36" ht="15" hidden="1" customHeight="1">
      <c r="A140" s="146">
        <v>2174</v>
      </c>
      <c r="B140" s="4" t="s">
        <v>256</v>
      </c>
      <c r="C140" s="7">
        <v>45918</v>
      </c>
      <c r="D140" s="30">
        <f t="shared" si="0"/>
        <v>9</v>
      </c>
      <c r="E140" s="141"/>
      <c r="F140" s="19">
        <f t="shared" si="1"/>
        <v>-9</v>
      </c>
      <c r="G140" s="147">
        <v>20</v>
      </c>
      <c r="H140" s="142" t="s">
        <v>78</v>
      </c>
      <c r="I140" s="11" t="s">
        <v>81</v>
      </c>
      <c r="J140" s="10" t="s">
        <v>81</v>
      </c>
      <c r="K140" s="10" t="s">
        <v>60</v>
      </c>
      <c r="L140" s="10" t="s">
        <v>47</v>
      </c>
      <c r="M140" s="11" t="s">
        <v>258</v>
      </c>
      <c r="N140" s="11" t="s">
        <v>81</v>
      </c>
      <c r="O140" s="10" t="s">
        <v>84</v>
      </c>
      <c r="P140" s="12"/>
      <c r="Q140" s="30" t="s">
        <v>106</v>
      </c>
      <c r="R140" s="32" t="s">
        <v>106</v>
      </c>
      <c r="S140" s="15">
        <v>45043</v>
      </c>
      <c r="T140" s="12">
        <f t="shared" si="23"/>
        <v>45223</v>
      </c>
      <c r="U140" s="18" t="str">
        <f t="shared" ca="1" si="2"/>
        <v>CONCLUÍDO</v>
      </c>
      <c r="V140" s="119">
        <v>45623</v>
      </c>
      <c r="W140" s="12">
        <v>45643</v>
      </c>
      <c r="X140" s="19" t="s">
        <v>251</v>
      </c>
      <c r="Y140" s="147">
        <v>20</v>
      </c>
      <c r="Z140" s="25">
        <v>45314</v>
      </c>
      <c r="AA140" s="7">
        <v>2</v>
      </c>
      <c r="AB140" s="7">
        <v>7</v>
      </c>
      <c r="AC140" s="10"/>
      <c r="AD140" s="10"/>
      <c r="AE140" s="10"/>
      <c r="AF140" s="20"/>
      <c r="AG140" s="23"/>
      <c r="AH140" s="23"/>
      <c r="AI140" s="23"/>
      <c r="AJ140" s="30" t="str">
        <f t="shared" ca="1" si="3"/>
        <v/>
      </c>
    </row>
    <row r="141" spans="1:36" ht="15" hidden="1" customHeight="1">
      <c r="A141" s="22">
        <v>4</v>
      </c>
      <c r="B141" s="4" t="s">
        <v>267</v>
      </c>
      <c r="C141" s="7">
        <v>45453</v>
      </c>
      <c r="D141" s="30">
        <f t="shared" si="0"/>
        <v>4</v>
      </c>
      <c r="E141" s="141"/>
      <c r="F141" s="19">
        <f t="shared" si="1"/>
        <v>-4</v>
      </c>
      <c r="G141" s="10">
        <v>3</v>
      </c>
      <c r="H141" s="142" t="s">
        <v>78</v>
      </c>
      <c r="I141" s="11" t="s">
        <v>81</v>
      </c>
      <c r="J141" s="10" t="s">
        <v>81</v>
      </c>
      <c r="K141" s="10" t="s">
        <v>60</v>
      </c>
      <c r="L141" s="10" t="s">
        <v>47</v>
      </c>
      <c r="M141" s="11" t="s">
        <v>268</v>
      </c>
      <c r="N141" s="11" t="s">
        <v>83</v>
      </c>
      <c r="O141" s="10" t="s">
        <v>84</v>
      </c>
      <c r="P141" s="12"/>
      <c r="Q141" s="30" t="s">
        <v>106</v>
      </c>
      <c r="R141" s="32" t="s">
        <v>106</v>
      </c>
      <c r="S141" s="15">
        <v>44985</v>
      </c>
      <c r="T141" s="12">
        <f t="shared" si="23"/>
        <v>45165</v>
      </c>
      <c r="U141" s="18" t="str">
        <f t="shared" ca="1" si="2"/>
        <v>CONCLUÍDO</v>
      </c>
      <c r="V141" s="119">
        <v>45623</v>
      </c>
      <c r="W141" s="12">
        <v>45643</v>
      </c>
      <c r="X141" s="10" t="s">
        <v>269</v>
      </c>
      <c r="Y141" s="10">
        <v>3</v>
      </c>
      <c r="Z141" s="25">
        <v>45314</v>
      </c>
      <c r="AA141" s="7">
        <v>2</v>
      </c>
      <c r="AB141" s="7">
        <v>2</v>
      </c>
      <c r="AC141" s="10"/>
      <c r="AD141" s="10"/>
      <c r="AE141" s="10"/>
      <c r="AF141" s="20" t="s">
        <v>270</v>
      </c>
      <c r="AG141" s="23" t="s">
        <v>271</v>
      </c>
      <c r="AH141" s="23" t="s">
        <v>272</v>
      </c>
      <c r="AI141" s="23" t="s">
        <v>1778</v>
      </c>
      <c r="AJ141" s="30" t="str">
        <f t="shared" ca="1" si="3"/>
        <v/>
      </c>
    </row>
    <row r="142" spans="1:36" ht="15" hidden="1" customHeight="1">
      <c r="A142" s="22">
        <v>456</v>
      </c>
      <c r="B142" s="4" t="s">
        <v>947</v>
      </c>
      <c r="C142" s="10">
        <v>34159</v>
      </c>
      <c r="D142" s="30">
        <f t="shared" si="0"/>
        <v>12</v>
      </c>
      <c r="E142" s="141"/>
      <c r="F142" s="19">
        <f t="shared" si="1"/>
        <v>-12</v>
      </c>
      <c r="G142" s="10">
        <v>0</v>
      </c>
      <c r="H142" s="149" t="s">
        <v>59</v>
      </c>
      <c r="I142" s="11" t="s">
        <v>59</v>
      </c>
      <c r="J142" s="10"/>
      <c r="K142" s="10" t="s">
        <v>68</v>
      </c>
      <c r="L142" s="10" t="s">
        <v>47</v>
      </c>
      <c r="M142" s="11" t="s">
        <v>1821</v>
      </c>
      <c r="N142" s="11" t="s">
        <v>59</v>
      </c>
      <c r="O142" s="30" t="s">
        <v>84</v>
      </c>
      <c r="P142" s="12"/>
      <c r="Q142" s="30" t="s">
        <v>106</v>
      </c>
      <c r="R142" s="32" t="s">
        <v>106</v>
      </c>
      <c r="S142" s="15">
        <v>45159</v>
      </c>
      <c r="T142" s="12">
        <f t="shared" si="23"/>
        <v>45339</v>
      </c>
      <c r="U142" s="18" t="str">
        <f t="shared" ca="1" si="2"/>
        <v>CONCLUÍDO</v>
      </c>
      <c r="V142" s="119">
        <v>45623</v>
      </c>
      <c r="W142" s="12">
        <v>45455</v>
      </c>
      <c r="X142" s="10" t="s">
        <v>1822</v>
      </c>
      <c r="Y142" s="10">
        <v>0</v>
      </c>
      <c r="Z142" s="25">
        <v>45286</v>
      </c>
      <c r="AA142" s="10"/>
      <c r="AB142" s="10"/>
      <c r="AC142" s="10">
        <v>4</v>
      </c>
      <c r="AD142" s="10">
        <v>4</v>
      </c>
      <c r="AE142" s="10">
        <v>4</v>
      </c>
      <c r="AF142" s="20" t="s">
        <v>949</v>
      </c>
      <c r="AG142" s="21"/>
      <c r="AH142" s="21"/>
      <c r="AI142" s="21"/>
      <c r="AJ142" s="30" t="str">
        <f t="shared" ca="1" si="3"/>
        <v/>
      </c>
    </row>
    <row r="143" spans="1:36" ht="15" hidden="1" customHeight="1">
      <c r="A143" s="22">
        <v>831</v>
      </c>
      <c r="B143" s="4" t="s">
        <v>642</v>
      </c>
      <c r="C143" s="150">
        <v>49559</v>
      </c>
      <c r="D143" s="30">
        <f t="shared" si="0"/>
        <v>15</v>
      </c>
      <c r="E143" s="141"/>
      <c r="F143" s="19">
        <f t="shared" si="1"/>
        <v>-15</v>
      </c>
      <c r="G143" s="19">
        <v>22500</v>
      </c>
      <c r="H143" s="149" t="s">
        <v>59</v>
      </c>
      <c r="I143" s="11" t="s">
        <v>59</v>
      </c>
      <c r="J143" s="10"/>
      <c r="K143" s="10" t="s">
        <v>68</v>
      </c>
      <c r="L143" s="10" t="s">
        <v>47</v>
      </c>
      <c r="M143" s="10" t="s">
        <v>644</v>
      </c>
      <c r="N143" s="11" t="s">
        <v>59</v>
      </c>
      <c r="O143" s="10" t="s">
        <v>84</v>
      </c>
      <c r="P143" s="119"/>
      <c r="Q143" s="30" t="s">
        <v>106</v>
      </c>
      <c r="R143" s="32" t="s">
        <v>106</v>
      </c>
      <c r="S143" s="15">
        <v>45254</v>
      </c>
      <c r="T143" s="12">
        <f t="shared" si="23"/>
        <v>45434</v>
      </c>
      <c r="U143" s="18" t="str">
        <f t="shared" ca="1" si="2"/>
        <v>CONCLUÍDO</v>
      </c>
      <c r="V143" s="119">
        <v>45623</v>
      </c>
      <c r="W143" s="12">
        <v>45511</v>
      </c>
      <c r="X143" s="10" t="s">
        <v>645</v>
      </c>
      <c r="Y143" s="19">
        <v>22500</v>
      </c>
      <c r="Z143" s="25">
        <v>45286</v>
      </c>
      <c r="AA143" s="10"/>
      <c r="AB143" s="10"/>
      <c r="AC143" s="10">
        <v>5</v>
      </c>
      <c r="AD143" s="10">
        <v>5</v>
      </c>
      <c r="AE143" s="10">
        <v>5</v>
      </c>
      <c r="AF143" s="20" t="s">
        <v>646</v>
      </c>
      <c r="AG143" s="21"/>
      <c r="AH143" s="21"/>
      <c r="AI143" s="21"/>
      <c r="AJ143" s="30" t="str">
        <f t="shared" ca="1" si="3"/>
        <v/>
      </c>
    </row>
    <row r="144" spans="1:36" ht="15" hidden="1" customHeight="1">
      <c r="A144" s="22">
        <v>360</v>
      </c>
      <c r="B144" s="4" t="s">
        <v>622</v>
      </c>
      <c r="C144" s="10">
        <v>36368</v>
      </c>
      <c r="D144" s="30">
        <f t="shared" si="0"/>
        <v>18</v>
      </c>
      <c r="E144" s="141"/>
      <c r="F144" s="19">
        <f t="shared" si="1"/>
        <v>-18</v>
      </c>
      <c r="G144" s="19"/>
      <c r="H144" s="149" t="s">
        <v>59</v>
      </c>
      <c r="I144" s="11" t="s">
        <v>59</v>
      </c>
      <c r="J144" s="10"/>
      <c r="K144" s="10"/>
      <c r="L144" s="10" t="s">
        <v>47</v>
      </c>
      <c r="M144" s="11"/>
      <c r="N144" s="11"/>
      <c r="O144" s="10"/>
      <c r="P144" s="12"/>
      <c r="Q144" s="13" t="str">
        <f t="shared" ref="Q144:Q149" ca="1" si="24">IF(O144="CONCLUÍDO","CONCLUÍDO",IF(P144="","SEM PACTUAÇÃO",IF(P144&lt;TODAY(),"VENCIDA","EXECUÇÃO")))</f>
        <v>SEM PACTUAÇÃO</v>
      </c>
      <c r="R144" s="32" t="s">
        <v>145</v>
      </c>
      <c r="S144" s="15"/>
      <c r="T144" s="12"/>
      <c r="U144" s="18" t="str">
        <f t="shared" ca="1" si="2"/>
        <v>SEM PACTUAÇÃO</v>
      </c>
      <c r="V144" s="119">
        <v>45623</v>
      </c>
      <c r="W144" s="151"/>
      <c r="X144" s="10"/>
      <c r="Y144" s="19"/>
      <c r="Z144" s="25">
        <v>45286</v>
      </c>
      <c r="AA144" s="10"/>
      <c r="AB144" s="10"/>
      <c r="AC144" s="10">
        <v>7</v>
      </c>
      <c r="AD144" s="10">
        <v>9</v>
      </c>
      <c r="AE144" s="10">
        <v>2</v>
      </c>
      <c r="AF144" s="20" t="s">
        <v>624</v>
      </c>
      <c r="AG144" s="21"/>
      <c r="AH144" s="21"/>
      <c r="AI144" s="10"/>
      <c r="AJ144" s="30" t="str">
        <f t="shared" ca="1" si="3"/>
        <v/>
      </c>
    </row>
    <row r="145" spans="1:36" ht="15" hidden="1" customHeight="1">
      <c r="A145" s="22">
        <v>376</v>
      </c>
      <c r="B145" s="4" t="s">
        <v>693</v>
      </c>
      <c r="C145" s="150">
        <v>16788</v>
      </c>
      <c r="D145" s="30">
        <f t="shared" si="0"/>
        <v>6</v>
      </c>
      <c r="E145" s="141"/>
      <c r="F145" s="19">
        <f t="shared" si="1"/>
        <v>-6</v>
      </c>
      <c r="G145" s="19"/>
      <c r="H145" s="149" t="s">
        <v>59</v>
      </c>
      <c r="I145" s="11" t="s">
        <v>59</v>
      </c>
      <c r="J145" s="10"/>
      <c r="K145" s="10"/>
      <c r="L145" s="10" t="s">
        <v>47</v>
      </c>
      <c r="M145" s="11"/>
      <c r="N145" s="11"/>
      <c r="O145" s="10"/>
      <c r="P145" s="12"/>
      <c r="Q145" s="13" t="str">
        <f t="shared" ca="1" si="24"/>
        <v>SEM PACTUAÇÃO</v>
      </c>
      <c r="R145" s="32" t="s">
        <v>145</v>
      </c>
      <c r="S145" s="15"/>
      <c r="T145" s="12"/>
      <c r="U145" s="18" t="str">
        <f t="shared" ca="1" si="2"/>
        <v>SEM PACTUAÇÃO</v>
      </c>
      <c r="V145" s="119">
        <v>45623</v>
      </c>
      <c r="W145" s="151"/>
      <c r="X145" s="10"/>
      <c r="Y145" s="19"/>
      <c r="Z145" s="25">
        <v>45286</v>
      </c>
      <c r="AA145" s="10"/>
      <c r="AB145" s="10"/>
      <c r="AC145" s="10">
        <v>2</v>
      </c>
      <c r="AD145" s="10">
        <v>2</v>
      </c>
      <c r="AE145" s="10">
        <v>2</v>
      </c>
      <c r="AF145" s="20" t="s">
        <v>695</v>
      </c>
      <c r="AG145" s="21"/>
      <c r="AH145" s="21"/>
      <c r="AI145" s="10"/>
      <c r="AJ145" s="30" t="str">
        <f t="shared" ca="1" si="3"/>
        <v/>
      </c>
    </row>
    <row r="146" spans="1:36" ht="15" hidden="1" customHeight="1">
      <c r="A146" s="22">
        <v>582</v>
      </c>
      <c r="B146" s="4" t="s">
        <v>1439</v>
      </c>
      <c r="C146" s="10">
        <v>25998</v>
      </c>
      <c r="D146" s="30">
        <f t="shared" si="0"/>
        <v>50</v>
      </c>
      <c r="E146" s="141"/>
      <c r="F146" s="19">
        <f t="shared" si="1"/>
        <v>-50</v>
      </c>
      <c r="G146" s="10"/>
      <c r="H146" s="149" t="s">
        <v>59</v>
      </c>
      <c r="I146" s="11" t="s">
        <v>59</v>
      </c>
      <c r="J146" s="10"/>
      <c r="K146" s="10"/>
      <c r="L146" s="10" t="s">
        <v>47</v>
      </c>
      <c r="M146" s="11"/>
      <c r="N146" s="11"/>
      <c r="O146" s="10"/>
      <c r="P146" s="15"/>
      <c r="Q146" s="13" t="str">
        <f t="shared" ca="1" si="24"/>
        <v>SEM PACTUAÇÃO</v>
      </c>
      <c r="R146" s="32" t="s">
        <v>145</v>
      </c>
      <c r="S146" s="15"/>
      <c r="T146" s="12"/>
      <c r="U146" s="18" t="str">
        <f t="shared" ca="1" si="2"/>
        <v>SEM PACTUAÇÃO</v>
      </c>
      <c r="V146" s="119">
        <v>45623</v>
      </c>
      <c r="W146" s="151"/>
      <c r="X146" s="10"/>
      <c r="Y146" s="10"/>
      <c r="Z146" s="25">
        <v>45286</v>
      </c>
      <c r="AA146" s="10"/>
      <c r="AB146" s="10"/>
      <c r="AC146" s="10">
        <v>20</v>
      </c>
      <c r="AD146" s="10">
        <v>15</v>
      </c>
      <c r="AE146" s="10">
        <v>15</v>
      </c>
      <c r="AF146" s="20" t="s">
        <v>1440</v>
      </c>
      <c r="AG146" s="21"/>
      <c r="AH146" s="21"/>
      <c r="AI146" s="21"/>
      <c r="AJ146" s="30" t="str">
        <f t="shared" ca="1" si="3"/>
        <v/>
      </c>
    </row>
    <row r="147" spans="1:36" ht="15" hidden="1" customHeight="1">
      <c r="A147" s="22">
        <v>583</v>
      </c>
      <c r="B147" s="4" t="s">
        <v>1441</v>
      </c>
      <c r="C147" s="10">
        <v>6969</v>
      </c>
      <c r="D147" s="30">
        <f t="shared" si="0"/>
        <v>30</v>
      </c>
      <c r="E147" s="141"/>
      <c r="F147" s="19">
        <f t="shared" si="1"/>
        <v>-30</v>
      </c>
      <c r="G147" s="19"/>
      <c r="H147" s="149" t="s">
        <v>59</v>
      </c>
      <c r="I147" s="11" t="s">
        <v>59</v>
      </c>
      <c r="J147" s="10"/>
      <c r="K147" s="10"/>
      <c r="L147" s="10" t="s">
        <v>47</v>
      </c>
      <c r="M147" s="10"/>
      <c r="N147" s="10"/>
      <c r="O147" s="10"/>
      <c r="P147" s="12"/>
      <c r="Q147" s="13" t="str">
        <f t="shared" ca="1" si="24"/>
        <v>SEM PACTUAÇÃO</v>
      </c>
      <c r="R147" s="32" t="s">
        <v>145</v>
      </c>
      <c r="S147" s="15"/>
      <c r="T147" s="12"/>
      <c r="U147" s="18" t="str">
        <f t="shared" ca="1" si="2"/>
        <v>SEM PACTUAÇÃO</v>
      </c>
      <c r="V147" s="119">
        <v>45623</v>
      </c>
      <c r="W147" s="151"/>
      <c r="X147" s="10"/>
      <c r="Y147" s="19"/>
      <c r="Z147" s="25">
        <v>45286</v>
      </c>
      <c r="AA147" s="10"/>
      <c r="AB147" s="10"/>
      <c r="AC147" s="10">
        <v>10</v>
      </c>
      <c r="AD147" s="10">
        <v>10</v>
      </c>
      <c r="AE147" s="10">
        <v>10</v>
      </c>
      <c r="AF147" s="20" t="s">
        <v>1438</v>
      </c>
      <c r="AG147" s="21"/>
      <c r="AH147" s="21"/>
      <c r="AI147" s="21"/>
      <c r="AJ147" s="30" t="str">
        <f t="shared" ca="1" si="3"/>
        <v/>
      </c>
    </row>
    <row r="148" spans="1:36" ht="15" hidden="1" customHeight="1">
      <c r="A148" s="22">
        <v>1023</v>
      </c>
      <c r="B148" s="4" t="s">
        <v>1442</v>
      </c>
      <c r="C148" s="10">
        <v>34433</v>
      </c>
      <c r="D148" s="30">
        <f t="shared" si="0"/>
        <v>60</v>
      </c>
      <c r="E148" s="141"/>
      <c r="F148" s="19">
        <f t="shared" si="1"/>
        <v>-60</v>
      </c>
      <c r="G148" s="10"/>
      <c r="H148" s="149" t="s">
        <v>59</v>
      </c>
      <c r="I148" s="11" t="s">
        <v>59</v>
      </c>
      <c r="J148" s="10"/>
      <c r="K148" s="10"/>
      <c r="L148" s="10" t="s">
        <v>47</v>
      </c>
      <c r="M148" s="11"/>
      <c r="N148" s="11"/>
      <c r="O148" s="10"/>
      <c r="P148" s="15"/>
      <c r="Q148" s="13" t="str">
        <f t="shared" ca="1" si="24"/>
        <v>SEM PACTUAÇÃO</v>
      </c>
      <c r="R148" s="32" t="s">
        <v>145</v>
      </c>
      <c r="S148" s="15"/>
      <c r="T148" s="12"/>
      <c r="U148" s="18" t="str">
        <f t="shared" ca="1" si="2"/>
        <v>SEM PACTUAÇÃO</v>
      </c>
      <c r="V148" s="119">
        <v>45623</v>
      </c>
      <c r="W148" s="151"/>
      <c r="X148" s="10"/>
      <c r="Y148" s="10"/>
      <c r="Z148" s="25">
        <v>45286</v>
      </c>
      <c r="AA148" s="10"/>
      <c r="AB148" s="10"/>
      <c r="AC148" s="10">
        <v>20</v>
      </c>
      <c r="AD148" s="10">
        <v>20</v>
      </c>
      <c r="AE148" s="10">
        <v>20</v>
      </c>
      <c r="AF148" s="20" t="s">
        <v>1444</v>
      </c>
      <c r="AG148" s="21"/>
      <c r="AH148" s="21"/>
      <c r="AI148" s="21"/>
      <c r="AJ148" s="30" t="str">
        <f t="shared" ca="1" si="3"/>
        <v/>
      </c>
    </row>
    <row r="149" spans="1:36" ht="15" hidden="1" customHeight="1">
      <c r="A149" s="22">
        <v>1318</v>
      </c>
      <c r="B149" s="4" t="s">
        <v>758</v>
      </c>
      <c r="C149" s="10">
        <v>43568</v>
      </c>
      <c r="D149" s="30">
        <f t="shared" si="0"/>
        <v>10</v>
      </c>
      <c r="E149" s="141"/>
      <c r="F149" s="19">
        <f t="shared" si="1"/>
        <v>-10</v>
      </c>
      <c r="G149" s="10"/>
      <c r="H149" s="149" t="s">
        <v>59</v>
      </c>
      <c r="I149" s="11" t="s">
        <v>59</v>
      </c>
      <c r="J149" s="10"/>
      <c r="K149" s="10"/>
      <c r="L149" s="10" t="s">
        <v>47</v>
      </c>
      <c r="M149" s="11"/>
      <c r="N149" s="11"/>
      <c r="O149" s="10"/>
      <c r="P149" s="15"/>
      <c r="Q149" s="13" t="str">
        <f t="shared" ca="1" si="24"/>
        <v>SEM PACTUAÇÃO</v>
      </c>
      <c r="R149" s="32" t="s">
        <v>145</v>
      </c>
      <c r="S149" s="15"/>
      <c r="T149" s="12"/>
      <c r="U149" s="18" t="str">
        <f t="shared" ca="1" si="2"/>
        <v>SEM PACTUAÇÃO</v>
      </c>
      <c r="V149" s="119">
        <v>45623</v>
      </c>
      <c r="W149" s="151"/>
      <c r="X149" s="10"/>
      <c r="Y149" s="10"/>
      <c r="Z149" s="25">
        <v>45286</v>
      </c>
      <c r="AA149" s="10"/>
      <c r="AB149" s="10"/>
      <c r="AC149" s="10">
        <v>4</v>
      </c>
      <c r="AD149" s="10">
        <v>3</v>
      </c>
      <c r="AE149" s="10">
        <v>3</v>
      </c>
      <c r="AF149" s="20" t="s">
        <v>760</v>
      </c>
      <c r="AG149" s="21"/>
      <c r="AH149" s="21"/>
      <c r="AI149" s="10"/>
      <c r="AJ149" s="30" t="str">
        <f t="shared" ca="1" si="3"/>
        <v/>
      </c>
    </row>
    <row r="150" spans="1:36" ht="15" hidden="1" customHeight="1">
      <c r="A150" s="22">
        <v>377</v>
      </c>
      <c r="B150" s="4" t="s">
        <v>700</v>
      </c>
      <c r="C150" s="10">
        <v>16352</v>
      </c>
      <c r="D150" s="30">
        <f t="shared" si="0"/>
        <v>1</v>
      </c>
      <c r="E150" s="141"/>
      <c r="F150" s="19">
        <f t="shared" si="1"/>
        <v>-1</v>
      </c>
      <c r="G150" s="19">
        <v>23</v>
      </c>
      <c r="H150" s="149" t="s">
        <v>59</v>
      </c>
      <c r="I150" s="11" t="s">
        <v>59</v>
      </c>
      <c r="J150" s="10"/>
      <c r="K150" s="10" t="s">
        <v>60</v>
      </c>
      <c r="L150" s="10" t="s">
        <v>47</v>
      </c>
      <c r="M150" s="10" t="s">
        <v>702</v>
      </c>
      <c r="N150" s="11" t="s">
        <v>59</v>
      </c>
      <c r="O150" s="30" t="s">
        <v>84</v>
      </c>
      <c r="P150" s="15"/>
      <c r="Q150" s="30" t="s">
        <v>106</v>
      </c>
      <c r="R150" s="32" t="s">
        <v>106</v>
      </c>
      <c r="S150" s="15">
        <v>44932</v>
      </c>
      <c r="T150" s="12">
        <v>45131</v>
      </c>
      <c r="U150" s="18" t="str">
        <f t="shared" ca="1" si="2"/>
        <v>CONCLUÍDO</v>
      </c>
      <c r="V150" s="119">
        <v>45623</v>
      </c>
      <c r="W150" s="12">
        <v>45492</v>
      </c>
      <c r="X150" s="10" t="s">
        <v>703</v>
      </c>
      <c r="Y150" s="19">
        <v>23</v>
      </c>
      <c r="Z150" s="25">
        <v>45286</v>
      </c>
      <c r="AA150" s="10"/>
      <c r="AB150" s="10"/>
      <c r="AC150" s="10"/>
      <c r="AD150" s="10"/>
      <c r="AE150" s="10">
        <v>1</v>
      </c>
      <c r="AF150" s="20" t="s">
        <v>704</v>
      </c>
      <c r="AG150" s="21"/>
      <c r="AH150" s="21"/>
      <c r="AI150" s="23"/>
      <c r="AJ150" s="30" t="str">
        <f t="shared" ca="1" si="3"/>
        <v/>
      </c>
    </row>
    <row r="151" spans="1:36" ht="15" hidden="1" customHeight="1">
      <c r="A151" s="22">
        <v>844</v>
      </c>
      <c r="B151" s="4" t="s">
        <v>705</v>
      </c>
      <c r="C151" s="150">
        <v>11894</v>
      </c>
      <c r="D151" s="30">
        <f t="shared" si="0"/>
        <v>8</v>
      </c>
      <c r="E151" s="141"/>
      <c r="F151" s="19">
        <f t="shared" si="1"/>
        <v>-8</v>
      </c>
      <c r="G151" s="19">
        <v>31</v>
      </c>
      <c r="H151" s="149" t="s">
        <v>59</v>
      </c>
      <c r="I151" s="11" t="s">
        <v>59</v>
      </c>
      <c r="J151" s="10"/>
      <c r="K151" s="10" t="s">
        <v>60</v>
      </c>
      <c r="L151" s="10" t="s">
        <v>47</v>
      </c>
      <c r="M151" s="11" t="s">
        <v>702</v>
      </c>
      <c r="N151" s="11" t="s">
        <v>59</v>
      </c>
      <c r="O151" s="10" t="s">
        <v>84</v>
      </c>
      <c r="P151" s="15"/>
      <c r="Q151" s="30" t="s">
        <v>106</v>
      </c>
      <c r="R151" s="32" t="s">
        <v>106</v>
      </c>
      <c r="S151" s="15">
        <v>44932</v>
      </c>
      <c r="T151" s="12">
        <v>45131</v>
      </c>
      <c r="U151" s="18" t="str">
        <f t="shared" ca="1" si="2"/>
        <v>CONCLUÍDO</v>
      </c>
      <c r="V151" s="119">
        <v>45623</v>
      </c>
      <c r="W151" s="12">
        <v>45492</v>
      </c>
      <c r="X151" s="10" t="s">
        <v>703</v>
      </c>
      <c r="Y151" s="19">
        <v>31</v>
      </c>
      <c r="Z151" s="25">
        <v>45286</v>
      </c>
      <c r="AA151" s="10"/>
      <c r="AB151" s="10"/>
      <c r="AC151" s="10">
        <v>5</v>
      </c>
      <c r="AD151" s="10">
        <v>3</v>
      </c>
      <c r="AE151" s="10"/>
      <c r="AF151" s="20" t="s">
        <v>707</v>
      </c>
      <c r="AG151" s="21"/>
      <c r="AH151" s="21"/>
      <c r="AI151" s="10"/>
      <c r="AJ151" s="30" t="str">
        <f t="shared" ca="1" si="3"/>
        <v/>
      </c>
    </row>
    <row r="152" spans="1:36" ht="15" hidden="1" customHeight="1">
      <c r="A152" s="22">
        <v>1011</v>
      </c>
      <c r="B152" s="4" t="s">
        <v>1359</v>
      </c>
      <c r="C152" s="10">
        <v>45491</v>
      </c>
      <c r="D152" s="30">
        <f t="shared" si="0"/>
        <v>3</v>
      </c>
      <c r="E152" s="141"/>
      <c r="F152" s="19">
        <f t="shared" si="1"/>
        <v>-3</v>
      </c>
      <c r="G152" s="19" t="s">
        <v>1823</v>
      </c>
      <c r="H152" s="149" t="s">
        <v>59</v>
      </c>
      <c r="I152" s="11" t="s">
        <v>59</v>
      </c>
      <c r="J152" s="10" t="s">
        <v>59</v>
      </c>
      <c r="K152" s="10" t="s">
        <v>60</v>
      </c>
      <c r="L152" s="10" t="s">
        <v>47</v>
      </c>
      <c r="M152" s="11" t="s">
        <v>1361</v>
      </c>
      <c r="N152" s="11" t="s">
        <v>59</v>
      </c>
      <c r="O152" s="10" t="s">
        <v>84</v>
      </c>
      <c r="P152" s="15"/>
      <c r="Q152" s="30" t="s">
        <v>106</v>
      </c>
      <c r="R152" s="32" t="s">
        <v>106</v>
      </c>
      <c r="S152" s="15">
        <v>44872</v>
      </c>
      <c r="T152" s="12">
        <v>45188</v>
      </c>
      <c r="U152" s="18" t="str">
        <f t="shared" ca="1" si="2"/>
        <v>CONCLUÍDO</v>
      </c>
      <c r="V152" s="119">
        <v>45623</v>
      </c>
      <c r="W152" s="12">
        <v>45515</v>
      </c>
      <c r="X152" s="10" t="s">
        <v>1362</v>
      </c>
      <c r="Y152" s="19" t="s">
        <v>1823</v>
      </c>
      <c r="Z152" s="25">
        <v>45286</v>
      </c>
      <c r="AA152" s="10"/>
      <c r="AB152" s="10"/>
      <c r="AC152" s="10">
        <v>1</v>
      </c>
      <c r="AD152" s="10">
        <v>2</v>
      </c>
      <c r="AE152" s="10"/>
      <c r="AF152" s="20" t="s">
        <v>1363</v>
      </c>
      <c r="AG152" s="21"/>
      <c r="AH152" s="21"/>
      <c r="AI152" s="10"/>
      <c r="AJ152" s="30" t="str">
        <f t="shared" ca="1" si="3"/>
        <v/>
      </c>
    </row>
    <row r="153" spans="1:36" ht="15" hidden="1" customHeight="1">
      <c r="A153" s="22">
        <v>2082</v>
      </c>
      <c r="B153" s="4" t="s">
        <v>1557</v>
      </c>
      <c r="C153" s="10">
        <v>44044</v>
      </c>
      <c r="D153" s="30">
        <f t="shared" si="0"/>
        <v>3</v>
      </c>
      <c r="E153" s="141"/>
      <c r="F153" s="19">
        <f t="shared" si="1"/>
        <v>-3</v>
      </c>
      <c r="G153" s="10">
        <v>55</v>
      </c>
      <c r="H153" s="149" t="s">
        <v>59</v>
      </c>
      <c r="I153" s="11" t="s">
        <v>59</v>
      </c>
      <c r="J153" s="10" t="s">
        <v>59</v>
      </c>
      <c r="K153" s="10" t="s">
        <v>60</v>
      </c>
      <c r="L153" s="10" t="s">
        <v>47</v>
      </c>
      <c r="M153" s="11" t="s">
        <v>1361</v>
      </c>
      <c r="N153" s="11" t="s">
        <v>59</v>
      </c>
      <c r="O153" s="10" t="s">
        <v>84</v>
      </c>
      <c r="P153" s="15"/>
      <c r="Q153" s="30" t="s">
        <v>106</v>
      </c>
      <c r="R153" s="32" t="s">
        <v>106</v>
      </c>
      <c r="S153" s="15">
        <v>44872</v>
      </c>
      <c r="T153" s="12">
        <v>45188</v>
      </c>
      <c r="U153" s="18" t="str">
        <f t="shared" ca="1" si="2"/>
        <v>CONCLUÍDO</v>
      </c>
      <c r="V153" s="119">
        <v>45623</v>
      </c>
      <c r="W153" s="12">
        <v>45515</v>
      </c>
      <c r="X153" s="10" t="s">
        <v>1362</v>
      </c>
      <c r="Y153" s="10">
        <v>55</v>
      </c>
      <c r="Z153" s="25">
        <v>45286</v>
      </c>
      <c r="AA153" s="10"/>
      <c r="AB153" s="10"/>
      <c r="AC153" s="10">
        <v>1</v>
      </c>
      <c r="AD153" s="10">
        <v>1</v>
      </c>
      <c r="AE153" s="10">
        <v>1</v>
      </c>
      <c r="AF153" s="23" t="s">
        <v>1560</v>
      </c>
      <c r="AG153" s="152"/>
      <c r="AH153" s="23" t="s">
        <v>182</v>
      </c>
      <c r="AI153" s="10"/>
      <c r="AJ153" s="30" t="str">
        <f t="shared" ca="1" si="3"/>
        <v/>
      </c>
    </row>
    <row r="154" spans="1:36" ht="15" hidden="1" customHeight="1">
      <c r="A154" s="22">
        <v>1081</v>
      </c>
      <c r="B154" s="4" t="s">
        <v>1631</v>
      </c>
      <c r="C154" s="150">
        <v>48670</v>
      </c>
      <c r="D154" s="30">
        <f t="shared" si="0"/>
        <v>9</v>
      </c>
      <c r="E154" s="141"/>
      <c r="F154" s="19">
        <f t="shared" si="1"/>
        <v>-9</v>
      </c>
      <c r="G154" s="19">
        <v>317</v>
      </c>
      <c r="H154" s="149" t="s">
        <v>59</v>
      </c>
      <c r="I154" s="11" t="s">
        <v>59</v>
      </c>
      <c r="J154" s="10" t="s">
        <v>59</v>
      </c>
      <c r="K154" s="10" t="s">
        <v>60</v>
      </c>
      <c r="L154" s="10" t="s">
        <v>47</v>
      </c>
      <c r="M154" s="10" t="s">
        <v>1361</v>
      </c>
      <c r="N154" s="11" t="s">
        <v>59</v>
      </c>
      <c r="O154" s="30" t="s">
        <v>84</v>
      </c>
      <c r="P154" s="15"/>
      <c r="Q154" s="30" t="s">
        <v>106</v>
      </c>
      <c r="R154" s="32" t="s">
        <v>106</v>
      </c>
      <c r="S154" s="15">
        <v>44872</v>
      </c>
      <c r="T154" s="12">
        <v>45188</v>
      </c>
      <c r="U154" s="18" t="str">
        <f t="shared" ca="1" si="2"/>
        <v>CONCLUÍDO</v>
      </c>
      <c r="V154" s="119">
        <v>45623</v>
      </c>
      <c r="W154" s="12">
        <v>45515</v>
      </c>
      <c r="X154" s="10" t="s">
        <v>1362</v>
      </c>
      <c r="Y154" s="19">
        <v>317</v>
      </c>
      <c r="Z154" s="148">
        <v>45286</v>
      </c>
      <c r="AA154" s="10"/>
      <c r="AB154" s="10"/>
      <c r="AC154" s="10">
        <v>3</v>
      </c>
      <c r="AD154" s="10">
        <v>3</v>
      </c>
      <c r="AE154" s="10">
        <v>3</v>
      </c>
      <c r="AF154" s="20" t="s">
        <v>1633</v>
      </c>
      <c r="AG154" s="21"/>
      <c r="AH154" s="21"/>
      <c r="AI154" s="23"/>
      <c r="AJ154" s="30" t="str">
        <f t="shared" ca="1" si="3"/>
        <v/>
      </c>
    </row>
    <row r="155" spans="1:36" ht="15" hidden="1" customHeight="1">
      <c r="A155" s="22">
        <v>700</v>
      </c>
      <c r="B155" s="4" t="s">
        <v>1735</v>
      </c>
      <c r="C155" s="10">
        <v>45808</v>
      </c>
      <c r="D155" s="30">
        <f t="shared" si="0"/>
        <v>6</v>
      </c>
      <c r="E155" s="141"/>
      <c r="F155" s="19">
        <f t="shared" si="1"/>
        <v>-6</v>
      </c>
      <c r="G155" s="19">
        <v>9</v>
      </c>
      <c r="H155" s="149" t="s">
        <v>59</v>
      </c>
      <c r="I155" s="11" t="s">
        <v>59</v>
      </c>
      <c r="J155" s="10" t="s">
        <v>59</v>
      </c>
      <c r="K155" s="10" t="s">
        <v>60</v>
      </c>
      <c r="L155" s="10" t="s">
        <v>47</v>
      </c>
      <c r="M155" s="11" t="s">
        <v>1361</v>
      </c>
      <c r="N155" s="11" t="s">
        <v>59</v>
      </c>
      <c r="O155" s="10" t="s">
        <v>84</v>
      </c>
      <c r="P155" s="12"/>
      <c r="Q155" s="30" t="s">
        <v>106</v>
      </c>
      <c r="R155" s="32" t="s">
        <v>106</v>
      </c>
      <c r="S155" s="15">
        <v>44872</v>
      </c>
      <c r="T155" s="12">
        <v>45188</v>
      </c>
      <c r="U155" s="18" t="str">
        <f t="shared" ca="1" si="2"/>
        <v>CONCLUÍDO</v>
      </c>
      <c r="V155" s="119">
        <v>45623</v>
      </c>
      <c r="W155" s="12">
        <v>45515</v>
      </c>
      <c r="X155" s="10" t="s">
        <v>1362</v>
      </c>
      <c r="Y155" s="19">
        <v>9</v>
      </c>
      <c r="Z155" s="25">
        <v>45286</v>
      </c>
      <c r="AA155" s="10"/>
      <c r="AB155" s="10"/>
      <c r="AC155" s="10">
        <v>2</v>
      </c>
      <c r="AD155" s="10">
        <v>2</v>
      </c>
      <c r="AE155" s="10">
        <v>2</v>
      </c>
      <c r="AF155" s="20" t="s">
        <v>1737</v>
      </c>
      <c r="AG155" s="21"/>
      <c r="AH155" s="21"/>
      <c r="AI155" s="10"/>
      <c r="AJ155" s="30" t="str">
        <f t="shared" ca="1" si="3"/>
        <v/>
      </c>
    </row>
    <row r="156" spans="1:36" ht="15" hidden="1" customHeight="1">
      <c r="A156" s="22">
        <v>1376</v>
      </c>
      <c r="B156" s="4" t="s">
        <v>856</v>
      </c>
      <c r="C156" s="10">
        <v>10969</v>
      </c>
      <c r="D156" s="30">
        <f t="shared" si="0"/>
        <v>5</v>
      </c>
      <c r="E156" s="141"/>
      <c r="F156" s="19">
        <f t="shared" si="1"/>
        <v>-5</v>
      </c>
      <c r="G156" s="19">
        <v>0</v>
      </c>
      <c r="H156" s="149" t="s">
        <v>59</v>
      </c>
      <c r="I156" s="11" t="s">
        <v>59</v>
      </c>
      <c r="J156" s="10"/>
      <c r="K156" s="10" t="s">
        <v>68</v>
      </c>
      <c r="L156" s="10" t="s">
        <v>47</v>
      </c>
      <c r="M156" s="11" t="s">
        <v>860</v>
      </c>
      <c r="N156" s="11" t="s">
        <v>59</v>
      </c>
      <c r="O156" s="10" t="s">
        <v>84</v>
      </c>
      <c r="P156" s="12"/>
      <c r="Q156" s="30" t="s">
        <v>106</v>
      </c>
      <c r="R156" s="32" t="s">
        <v>106</v>
      </c>
      <c r="S156" s="15">
        <v>45072</v>
      </c>
      <c r="T156" s="12">
        <f t="shared" ref="T156:T159" si="25">S156+180</f>
        <v>45252</v>
      </c>
      <c r="U156" s="18" t="str">
        <f t="shared" ca="1" si="2"/>
        <v>CONCLUÍDO</v>
      </c>
      <c r="V156" s="119">
        <v>45623</v>
      </c>
      <c r="W156" s="12">
        <v>45582</v>
      </c>
      <c r="X156" s="10" t="s">
        <v>861</v>
      </c>
      <c r="Y156" s="19">
        <v>0</v>
      </c>
      <c r="Z156" s="25">
        <v>45286</v>
      </c>
      <c r="AA156" s="10"/>
      <c r="AB156" s="10">
        <v>2</v>
      </c>
      <c r="AC156" s="10">
        <v>1</v>
      </c>
      <c r="AD156" s="10">
        <v>1</v>
      </c>
      <c r="AE156" s="10">
        <v>1</v>
      </c>
      <c r="AF156" s="20" t="s">
        <v>858</v>
      </c>
      <c r="AG156" s="21"/>
      <c r="AH156" s="21"/>
      <c r="AI156" s="21"/>
      <c r="AJ156" s="30" t="str">
        <f t="shared" ca="1" si="3"/>
        <v/>
      </c>
    </row>
    <row r="157" spans="1:36" ht="15" hidden="1" customHeight="1">
      <c r="A157" s="22">
        <v>1943</v>
      </c>
      <c r="B157" s="4" t="s">
        <v>1133</v>
      </c>
      <c r="C157" s="10">
        <v>8881</v>
      </c>
      <c r="D157" s="30">
        <f t="shared" si="0"/>
        <v>8</v>
      </c>
      <c r="E157" s="141"/>
      <c r="F157" s="19">
        <f t="shared" si="1"/>
        <v>-8</v>
      </c>
      <c r="G157" s="10">
        <v>0</v>
      </c>
      <c r="H157" s="144" t="s">
        <v>74</v>
      </c>
      <c r="I157" s="11" t="s">
        <v>59</v>
      </c>
      <c r="J157" s="10"/>
      <c r="K157" s="10" t="s">
        <v>68</v>
      </c>
      <c r="L157" s="10" t="s">
        <v>47</v>
      </c>
      <c r="M157" s="11" t="s">
        <v>860</v>
      </c>
      <c r="N157" s="11" t="s">
        <v>59</v>
      </c>
      <c r="O157" s="10" t="s">
        <v>84</v>
      </c>
      <c r="P157" s="12"/>
      <c r="Q157" s="30" t="s">
        <v>106</v>
      </c>
      <c r="R157" s="32" t="s">
        <v>106</v>
      </c>
      <c r="S157" s="15">
        <v>45072</v>
      </c>
      <c r="T157" s="12">
        <f t="shared" si="25"/>
        <v>45252</v>
      </c>
      <c r="U157" s="18" t="str">
        <f t="shared" ca="1" si="2"/>
        <v>CONCLUÍDO</v>
      </c>
      <c r="V157" s="119">
        <v>45623</v>
      </c>
      <c r="W157" s="12">
        <v>45582</v>
      </c>
      <c r="X157" s="10" t="s">
        <v>861</v>
      </c>
      <c r="Y157" s="10">
        <v>0</v>
      </c>
      <c r="Z157" s="25">
        <v>45286</v>
      </c>
      <c r="AA157" s="10"/>
      <c r="AB157" s="10"/>
      <c r="AC157" s="10">
        <v>4</v>
      </c>
      <c r="AD157" s="10"/>
      <c r="AE157" s="10">
        <v>4</v>
      </c>
      <c r="AF157" s="20" t="s">
        <v>1132</v>
      </c>
      <c r="AG157" s="21"/>
      <c r="AH157" s="21"/>
      <c r="AI157" s="21"/>
      <c r="AJ157" s="30" t="str">
        <f t="shared" ca="1" si="3"/>
        <v/>
      </c>
    </row>
    <row r="158" spans="1:36" ht="15" hidden="1" customHeight="1">
      <c r="A158" s="22">
        <v>961</v>
      </c>
      <c r="B158" s="4" t="s">
        <v>1145</v>
      </c>
      <c r="C158" s="10">
        <v>14788</v>
      </c>
      <c r="D158" s="30">
        <f t="shared" si="0"/>
        <v>6</v>
      </c>
      <c r="E158" s="141"/>
      <c r="F158" s="19">
        <f t="shared" si="1"/>
        <v>-6</v>
      </c>
      <c r="G158" s="19">
        <v>0</v>
      </c>
      <c r="H158" s="144" t="s">
        <v>74</v>
      </c>
      <c r="I158" s="11" t="s">
        <v>59</v>
      </c>
      <c r="J158" s="10"/>
      <c r="K158" s="10" t="s">
        <v>68</v>
      </c>
      <c r="L158" s="10" t="s">
        <v>47</v>
      </c>
      <c r="M158" s="11" t="s">
        <v>860</v>
      </c>
      <c r="N158" s="11" t="s">
        <v>59</v>
      </c>
      <c r="O158" s="10" t="s">
        <v>84</v>
      </c>
      <c r="P158" s="39"/>
      <c r="Q158" s="30" t="s">
        <v>106</v>
      </c>
      <c r="R158" s="32" t="s">
        <v>106</v>
      </c>
      <c r="S158" s="15">
        <v>45072</v>
      </c>
      <c r="T158" s="12">
        <f t="shared" si="25"/>
        <v>45252</v>
      </c>
      <c r="U158" s="18" t="str">
        <f t="shared" ca="1" si="2"/>
        <v>CONCLUÍDO</v>
      </c>
      <c r="V158" s="119">
        <v>45623</v>
      </c>
      <c r="W158" s="12">
        <v>45582</v>
      </c>
      <c r="X158" s="10" t="s">
        <v>861</v>
      </c>
      <c r="Y158" s="19">
        <v>0</v>
      </c>
      <c r="Z158" s="25">
        <v>45286</v>
      </c>
      <c r="AA158" s="10"/>
      <c r="AB158" s="10"/>
      <c r="AC158" s="10">
        <v>2</v>
      </c>
      <c r="AD158" s="10">
        <v>2</v>
      </c>
      <c r="AE158" s="10">
        <v>2</v>
      </c>
      <c r="AF158" s="20" t="s">
        <v>482</v>
      </c>
      <c r="AG158" s="21"/>
      <c r="AH158" s="21"/>
      <c r="AI158" s="21"/>
      <c r="AJ158" s="30" t="str">
        <f t="shared" ca="1" si="3"/>
        <v/>
      </c>
    </row>
    <row r="159" spans="1:36" ht="15" hidden="1" customHeight="1">
      <c r="A159" s="22">
        <v>1534</v>
      </c>
      <c r="B159" s="4" t="s">
        <v>1387</v>
      </c>
      <c r="C159" s="7">
        <v>12019</v>
      </c>
      <c r="D159" s="30">
        <f t="shared" si="0"/>
        <v>3</v>
      </c>
      <c r="E159" s="141"/>
      <c r="F159" s="19">
        <f t="shared" si="1"/>
        <v>-3</v>
      </c>
      <c r="G159" s="19"/>
      <c r="H159" s="153" t="s">
        <v>789</v>
      </c>
      <c r="I159" s="11" t="s">
        <v>789</v>
      </c>
      <c r="J159" s="10"/>
      <c r="K159" s="7" t="s">
        <v>60</v>
      </c>
      <c r="L159" s="7" t="s">
        <v>61</v>
      </c>
      <c r="M159" s="22" t="s">
        <v>1390</v>
      </c>
      <c r="N159" s="11" t="s">
        <v>789</v>
      </c>
      <c r="O159" s="10" t="s">
        <v>84</v>
      </c>
      <c r="P159" s="39"/>
      <c r="Q159" s="30" t="s">
        <v>106</v>
      </c>
      <c r="R159" s="38" t="s">
        <v>106</v>
      </c>
      <c r="S159" s="15">
        <v>44984</v>
      </c>
      <c r="T159" s="12">
        <f t="shared" si="25"/>
        <v>45164</v>
      </c>
      <c r="U159" s="18" t="str">
        <f t="shared" ca="1" si="2"/>
        <v>CONCLUÍDO</v>
      </c>
      <c r="V159" s="119">
        <v>45623</v>
      </c>
      <c r="W159" s="12"/>
      <c r="X159" s="19"/>
      <c r="Y159" s="19"/>
      <c r="Z159" s="25">
        <v>45203</v>
      </c>
      <c r="AA159" s="10"/>
      <c r="AB159" s="10"/>
      <c r="AC159" s="10">
        <v>1</v>
      </c>
      <c r="AD159" s="10">
        <v>1</v>
      </c>
      <c r="AE159" s="10">
        <v>1</v>
      </c>
      <c r="AF159" s="20" t="s">
        <v>1391</v>
      </c>
      <c r="AG159" s="23" t="s">
        <v>1392</v>
      </c>
      <c r="AH159" s="23" t="s">
        <v>1824</v>
      </c>
      <c r="AI159" s="10"/>
      <c r="AJ159" s="30" t="str">
        <f t="shared" ca="1" si="3"/>
        <v/>
      </c>
    </row>
    <row r="160" spans="1:36" ht="15" hidden="1" customHeight="1">
      <c r="A160" s="22">
        <v>1110</v>
      </c>
      <c r="B160" s="4" t="s">
        <v>1023</v>
      </c>
      <c r="C160" s="150">
        <v>45487</v>
      </c>
      <c r="D160" s="30">
        <f t="shared" si="0"/>
        <v>6</v>
      </c>
      <c r="E160" s="141"/>
      <c r="F160" s="19">
        <f t="shared" si="1"/>
        <v>-6</v>
      </c>
      <c r="G160" s="12"/>
      <c r="H160" s="154" t="s">
        <v>102</v>
      </c>
      <c r="I160" s="11" t="s">
        <v>102</v>
      </c>
      <c r="J160" s="10"/>
      <c r="K160" s="10"/>
      <c r="L160" s="10" t="s">
        <v>47</v>
      </c>
      <c r="M160" s="11"/>
      <c r="N160" s="11"/>
      <c r="O160" s="42"/>
      <c r="P160" s="12"/>
      <c r="Q160" s="13" t="str">
        <f ca="1">IF(O160="CONCLUÍDO","CONCLUÍDO",IF(P160="","SEM PACTUAÇÃO",IF(P160&lt;TODAY(),"VENCIDA","EXECUÇÃO")))</f>
        <v>SEM PACTUAÇÃO</v>
      </c>
      <c r="R160" s="35" t="s">
        <v>145</v>
      </c>
      <c r="S160" s="15"/>
      <c r="T160" s="12"/>
      <c r="U160" s="18" t="str">
        <f t="shared" ca="1" si="2"/>
        <v>SEM PACTUAÇÃO</v>
      </c>
      <c r="V160" s="119">
        <v>45623</v>
      </c>
      <c r="W160" s="12"/>
      <c r="X160" s="12"/>
      <c r="Y160" s="12"/>
      <c r="Z160" s="25">
        <v>45203</v>
      </c>
      <c r="AA160" s="10"/>
      <c r="AB160" s="10"/>
      <c r="AC160" s="10">
        <v>2</v>
      </c>
      <c r="AD160" s="10">
        <v>2</v>
      </c>
      <c r="AE160" s="10">
        <v>2</v>
      </c>
      <c r="AF160" s="20"/>
      <c r="AG160" s="21"/>
      <c r="AH160" s="23" t="s">
        <v>1026</v>
      </c>
      <c r="AI160" s="21"/>
      <c r="AJ160" s="30" t="str">
        <f t="shared" ca="1" si="3"/>
        <v/>
      </c>
    </row>
    <row r="161" spans="1:36" ht="15" hidden="1" customHeight="1">
      <c r="A161" s="22">
        <v>118</v>
      </c>
      <c r="B161" s="4" t="s">
        <v>676</v>
      </c>
      <c r="C161" s="7">
        <v>40252</v>
      </c>
      <c r="D161" s="30">
        <f t="shared" si="0"/>
        <v>7</v>
      </c>
      <c r="E161" s="141"/>
      <c r="F161" s="19">
        <f t="shared" si="1"/>
        <v>-7</v>
      </c>
      <c r="G161" s="10">
        <v>5</v>
      </c>
      <c r="H161" s="154" t="s">
        <v>102</v>
      </c>
      <c r="I161" s="11" t="s">
        <v>102</v>
      </c>
      <c r="J161" s="10" t="s">
        <v>102</v>
      </c>
      <c r="K161" s="10" t="s">
        <v>68</v>
      </c>
      <c r="L161" s="10" t="s">
        <v>47</v>
      </c>
      <c r="M161" s="11" t="s">
        <v>105</v>
      </c>
      <c r="N161" s="7" t="s">
        <v>102</v>
      </c>
      <c r="O161" s="30" t="s">
        <v>84</v>
      </c>
      <c r="P161" s="15"/>
      <c r="Q161" s="30" t="s">
        <v>106</v>
      </c>
      <c r="R161" s="32" t="s">
        <v>106</v>
      </c>
      <c r="S161" s="15">
        <v>44831</v>
      </c>
      <c r="T161" s="12">
        <f>S161+180</f>
        <v>45011</v>
      </c>
      <c r="U161" s="18" t="str">
        <f t="shared" ca="1" si="2"/>
        <v>CONCLUÍDO</v>
      </c>
      <c r="V161" s="119">
        <v>45623</v>
      </c>
      <c r="W161" s="12">
        <v>45596</v>
      </c>
      <c r="X161" s="10" t="s">
        <v>678</v>
      </c>
      <c r="Y161" s="10">
        <v>5</v>
      </c>
      <c r="Z161" s="25">
        <v>45286</v>
      </c>
      <c r="AA161" s="10"/>
      <c r="AB161" s="10">
        <v>7</v>
      </c>
      <c r="AC161" s="10"/>
      <c r="AD161" s="10"/>
      <c r="AE161" s="10"/>
      <c r="AF161" s="20"/>
      <c r="AG161" s="23"/>
      <c r="AH161" s="23"/>
      <c r="AI161" s="21"/>
      <c r="AJ161" s="30" t="str">
        <f t="shared" ca="1" si="3"/>
        <v/>
      </c>
    </row>
    <row r="162" spans="1:36" ht="15" hidden="1" customHeight="1">
      <c r="A162" s="22">
        <v>407</v>
      </c>
      <c r="B162" s="4" t="s">
        <v>817</v>
      </c>
      <c r="C162" s="10">
        <v>46271</v>
      </c>
      <c r="D162" s="30">
        <f t="shared" si="0"/>
        <v>15</v>
      </c>
      <c r="E162" s="141"/>
      <c r="F162" s="19">
        <f t="shared" si="1"/>
        <v>-15</v>
      </c>
      <c r="G162" s="10"/>
      <c r="H162" s="144" t="s">
        <v>44</v>
      </c>
      <c r="I162" s="11" t="s">
        <v>59</v>
      </c>
      <c r="J162" s="10"/>
      <c r="K162" s="10"/>
      <c r="L162" s="10" t="s">
        <v>47</v>
      </c>
      <c r="M162" s="11"/>
      <c r="N162" s="11"/>
      <c r="O162" s="10"/>
      <c r="P162" s="12"/>
      <c r="Q162" s="13" t="str">
        <f t="shared" ref="Q162:Q383" ca="1" si="26">IF(O162="CONCLUÍDO","CONCLUÍDO",IF(P162="","SEM PACTUAÇÃO",IF(P162&lt;TODAY(),"VENCIDA","EXECUÇÃO")))</f>
        <v>SEM PACTUAÇÃO</v>
      </c>
      <c r="R162" s="38" t="s">
        <v>145</v>
      </c>
      <c r="S162" s="15"/>
      <c r="T162" s="12"/>
      <c r="U162" s="18" t="str">
        <f t="shared" ca="1" si="2"/>
        <v>SEM PACTUAÇÃO</v>
      </c>
      <c r="V162" s="119">
        <v>45623</v>
      </c>
      <c r="W162" s="12"/>
      <c r="X162" s="10"/>
      <c r="Y162" s="10"/>
      <c r="Z162" s="25">
        <v>45286</v>
      </c>
      <c r="AA162" s="10"/>
      <c r="AB162" s="10"/>
      <c r="AC162" s="10">
        <v>5</v>
      </c>
      <c r="AD162" s="10">
        <v>5</v>
      </c>
      <c r="AE162" s="10">
        <v>5</v>
      </c>
      <c r="AF162" s="20"/>
      <c r="AG162" s="21"/>
      <c r="AH162" s="21"/>
      <c r="AI162" s="10"/>
      <c r="AJ162" s="30" t="str">
        <f t="shared" ca="1" si="3"/>
        <v/>
      </c>
    </row>
    <row r="163" spans="1:36" ht="15" hidden="1" customHeight="1">
      <c r="A163" s="22">
        <v>279</v>
      </c>
      <c r="B163" s="4" t="s">
        <v>338</v>
      </c>
      <c r="C163" s="10">
        <v>40387</v>
      </c>
      <c r="D163" s="30">
        <f t="shared" si="0"/>
        <v>6</v>
      </c>
      <c r="E163" s="141"/>
      <c r="F163" s="19">
        <f t="shared" si="1"/>
        <v>-6</v>
      </c>
      <c r="G163" s="19"/>
      <c r="H163" s="149" t="s">
        <v>59</v>
      </c>
      <c r="I163" s="11" t="s">
        <v>59</v>
      </c>
      <c r="J163" s="10"/>
      <c r="K163" s="10" t="s">
        <v>60</v>
      </c>
      <c r="L163" s="10" t="s">
        <v>47</v>
      </c>
      <c r="M163" s="11" t="s">
        <v>467</v>
      </c>
      <c r="N163" s="11" t="s">
        <v>59</v>
      </c>
      <c r="O163" s="30" t="s">
        <v>1825</v>
      </c>
      <c r="P163" s="12">
        <v>45314</v>
      </c>
      <c r="Q163" s="13" t="str">
        <f t="shared" ca="1" si="26"/>
        <v>VENCIDA</v>
      </c>
      <c r="R163" s="14" t="s">
        <v>1826</v>
      </c>
      <c r="S163" s="15">
        <v>45229</v>
      </c>
      <c r="T163" s="12">
        <f>S163+180</f>
        <v>45409</v>
      </c>
      <c r="U163" s="18">
        <f t="shared" ca="1" si="2"/>
        <v>-13</v>
      </c>
      <c r="V163" s="119">
        <v>45623</v>
      </c>
      <c r="W163" s="12"/>
      <c r="X163" s="19"/>
      <c r="Y163" s="19"/>
      <c r="Z163" s="25">
        <v>45286</v>
      </c>
      <c r="AA163" s="10"/>
      <c r="AB163" s="10"/>
      <c r="AC163" s="10">
        <v>2</v>
      </c>
      <c r="AD163" s="10">
        <v>2</v>
      </c>
      <c r="AE163" s="10">
        <v>2</v>
      </c>
      <c r="AF163" s="20" t="s">
        <v>340</v>
      </c>
      <c r="AG163" s="21"/>
      <c r="AH163" s="21"/>
      <c r="AI163" s="10"/>
      <c r="AJ163" s="18">
        <f t="shared" ca="1" si="3"/>
        <v>-13</v>
      </c>
    </row>
    <row r="164" spans="1:36" ht="15" hidden="1" customHeight="1">
      <c r="A164" s="22">
        <v>779</v>
      </c>
      <c r="B164" s="4" t="s">
        <v>464</v>
      </c>
      <c r="C164" s="10">
        <v>42120</v>
      </c>
      <c r="D164" s="30">
        <f t="shared" si="0"/>
        <v>6</v>
      </c>
      <c r="E164" s="141"/>
      <c r="F164" s="19">
        <f t="shared" si="1"/>
        <v>-6</v>
      </c>
      <c r="G164" s="10"/>
      <c r="H164" s="149" t="s">
        <v>59</v>
      </c>
      <c r="I164" s="11" t="s">
        <v>59</v>
      </c>
      <c r="J164" s="10"/>
      <c r="K164" s="10" t="s">
        <v>60</v>
      </c>
      <c r="L164" s="10" t="s">
        <v>47</v>
      </c>
      <c r="M164" s="11" t="s">
        <v>467</v>
      </c>
      <c r="N164" s="11" t="s">
        <v>59</v>
      </c>
      <c r="O164" s="30" t="s">
        <v>1825</v>
      </c>
      <c r="P164" s="12">
        <v>45314</v>
      </c>
      <c r="Q164" s="13" t="str">
        <f t="shared" ca="1" si="26"/>
        <v>VENCIDA</v>
      </c>
      <c r="R164" s="14" t="s">
        <v>1826</v>
      </c>
      <c r="S164" s="15">
        <v>45229</v>
      </c>
      <c r="T164" s="12">
        <v>45409</v>
      </c>
      <c r="U164" s="18">
        <f t="shared" ca="1" si="2"/>
        <v>-13</v>
      </c>
      <c r="V164" s="119">
        <v>45623</v>
      </c>
      <c r="W164" s="12"/>
      <c r="X164" s="10"/>
      <c r="Y164" s="10"/>
      <c r="Z164" s="25">
        <v>45286</v>
      </c>
      <c r="AA164" s="10"/>
      <c r="AB164" s="10"/>
      <c r="AC164" s="10">
        <v>2</v>
      </c>
      <c r="AD164" s="10">
        <v>2</v>
      </c>
      <c r="AE164" s="10">
        <v>2</v>
      </c>
      <c r="AF164" s="20" t="s">
        <v>468</v>
      </c>
      <c r="AG164" s="21"/>
      <c r="AH164" s="21"/>
      <c r="AI164" s="21"/>
      <c r="AJ164" s="18">
        <f t="shared" ca="1" si="3"/>
        <v>-13</v>
      </c>
    </row>
    <row r="165" spans="1:36" ht="15" hidden="1" customHeight="1">
      <c r="A165" s="22">
        <v>1478</v>
      </c>
      <c r="B165" s="4" t="s">
        <v>1221</v>
      </c>
      <c r="C165" s="10">
        <v>45714</v>
      </c>
      <c r="D165" s="30">
        <f t="shared" si="0"/>
        <v>30</v>
      </c>
      <c r="E165" s="141"/>
      <c r="F165" s="19">
        <f t="shared" si="1"/>
        <v>-30</v>
      </c>
      <c r="G165" s="19"/>
      <c r="H165" s="149" t="s">
        <v>59</v>
      </c>
      <c r="I165" s="11" t="s">
        <v>59</v>
      </c>
      <c r="J165" s="10"/>
      <c r="K165" s="10" t="s">
        <v>60</v>
      </c>
      <c r="L165" s="10" t="s">
        <v>47</v>
      </c>
      <c r="M165" s="10" t="s">
        <v>467</v>
      </c>
      <c r="N165" s="11" t="s">
        <v>59</v>
      </c>
      <c r="O165" s="30" t="s">
        <v>1825</v>
      </c>
      <c r="P165" s="15">
        <v>45314</v>
      </c>
      <c r="Q165" s="13" t="str">
        <f t="shared" ca="1" si="26"/>
        <v>VENCIDA</v>
      </c>
      <c r="R165" s="14" t="s">
        <v>1826</v>
      </c>
      <c r="S165" s="15">
        <v>45229</v>
      </c>
      <c r="T165" s="12">
        <f t="shared" ref="T165:T360" si="27">S165+180</f>
        <v>45409</v>
      </c>
      <c r="U165" s="18">
        <f t="shared" ca="1" si="2"/>
        <v>-13</v>
      </c>
      <c r="V165" s="119">
        <v>45623</v>
      </c>
      <c r="W165" s="12"/>
      <c r="X165" s="19"/>
      <c r="Y165" s="19"/>
      <c r="Z165" s="148">
        <v>45286</v>
      </c>
      <c r="AA165" s="10"/>
      <c r="AB165" s="10"/>
      <c r="AC165" s="10">
        <v>10</v>
      </c>
      <c r="AD165" s="10">
        <v>10</v>
      </c>
      <c r="AE165" s="10">
        <v>10</v>
      </c>
      <c r="AF165" s="20" t="s">
        <v>1223</v>
      </c>
      <c r="AG165" s="21"/>
      <c r="AH165" s="21"/>
      <c r="AI165" s="21"/>
      <c r="AJ165" s="18">
        <f t="shared" ca="1" si="3"/>
        <v>-13</v>
      </c>
    </row>
    <row r="166" spans="1:36" ht="15" hidden="1" customHeight="1">
      <c r="A166" s="22">
        <v>2037</v>
      </c>
      <c r="B166" s="4" t="s">
        <v>1428</v>
      </c>
      <c r="C166" s="10">
        <v>43089</v>
      </c>
      <c r="D166" s="30">
        <f t="shared" si="0"/>
        <v>15</v>
      </c>
      <c r="E166" s="141"/>
      <c r="F166" s="19">
        <f t="shared" si="1"/>
        <v>-15</v>
      </c>
      <c r="G166" s="19"/>
      <c r="H166" s="149" t="s">
        <v>59</v>
      </c>
      <c r="I166" s="11" t="s">
        <v>59</v>
      </c>
      <c r="J166" s="10"/>
      <c r="K166" s="10" t="s">
        <v>60</v>
      </c>
      <c r="L166" s="10" t="s">
        <v>47</v>
      </c>
      <c r="M166" s="11" t="s">
        <v>467</v>
      </c>
      <c r="N166" s="11" t="s">
        <v>59</v>
      </c>
      <c r="O166" s="30" t="s">
        <v>1825</v>
      </c>
      <c r="P166" s="15">
        <v>45314</v>
      </c>
      <c r="Q166" s="13" t="str">
        <f t="shared" ca="1" si="26"/>
        <v>VENCIDA</v>
      </c>
      <c r="R166" s="14" t="s">
        <v>1826</v>
      </c>
      <c r="S166" s="15">
        <v>45229</v>
      </c>
      <c r="T166" s="12">
        <f t="shared" si="27"/>
        <v>45409</v>
      </c>
      <c r="U166" s="18">
        <f t="shared" ca="1" si="2"/>
        <v>-13</v>
      </c>
      <c r="V166" s="119">
        <v>45623</v>
      </c>
      <c r="W166" s="12"/>
      <c r="X166" s="10"/>
      <c r="Y166" s="19"/>
      <c r="Z166" s="25">
        <v>45286</v>
      </c>
      <c r="AA166" s="10"/>
      <c r="AB166" s="10"/>
      <c r="AC166" s="10">
        <v>5</v>
      </c>
      <c r="AD166" s="10">
        <v>5</v>
      </c>
      <c r="AE166" s="10">
        <v>5</v>
      </c>
      <c r="AF166" s="20" t="s">
        <v>1430</v>
      </c>
      <c r="AG166" s="21"/>
      <c r="AH166" s="23" t="s">
        <v>182</v>
      </c>
      <c r="AI166" s="21"/>
      <c r="AJ166" s="18">
        <f t="shared" ca="1" si="3"/>
        <v>-13</v>
      </c>
    </row>
    <row r="167" spans="1:36" ht="15" hidden="1" customHeight="1">
      <c r="A167" s="22">
        <v>599</v>
      </c>
      <c r="B167" s="4" t="s">
        <v>1490</v>
      </c>
      <c r="C167" s="10">
        <v>41324</v>
      </c>
      <c r="D167" s="30">
        <f t="shared" si="0"/>
        <v>15</v>
      </c>
      <c r="E167" s="141"/>
      <c r="F167" s="19">
        <f t="shared" si="1"/>
        <v>-15</v>
      </c>
      <c r="G167" s="19"/>
      <c r="H167" s="149" t="s">
        <v>59</v>
      </c>
      <c r="I167" s="11" t="s">
        <v>59</v>
      </c>
      <c r="J167" s="10"/>
      <c r="K167" s="10" t="s">
        <v>60</v>
      </c>
      <c r="L167" s="10" t="s">
        <v>47</v>
      </c>
      <c r="M167" s="11" t="s">
        <v>467</v>
      </c>
      <c r="N167" s="11" t="s">
        <v>59</v>
      </c>
      <c r="O167" s="10" t="s">
        <v>1825</v>
      </c>
      <c r="P167" s="15">
        <v>45314</v>
      </c>
      <c r="Q167" s="13" t="str">
        <f t="shared" ca="1" si="26"/>
        <v>VENCIDA</v>
      </c>
      <c r="R167" s="14" t="s">
        <v>1826</v>
      </c>
      <c r="S167" s="15">
        <v>45229</v>
      </c>
      <c r="T167" s="12">
        <f t="shared" si="27"/>
        <v>45409</v>
      </c>
      <c r="U167" s="18">
        <f t="shared" ca="1" si="2"/>
        <v>-13</v>
      </c>
      <c r="V167" s="119">
        <v>45623</v>
      </c>
      <c r="W167" s="12"/>
      <c r="X167" s="10"/>
      <c r="Y167" s="19"/>
      <c r="Z167" s="25">
        <v>45286</v>
      </c>
      <c r="AA167" s="10"/>
      <c r="AB167" s="10"/>
      <c r="AC167" s="10">
        <v>5</v>
      </c>
      <c r="AD167" s="10">
        <v>5</v>
      </c>
      <c r="AE167" s="10">
        <v>5</v>
      </c>
      <c r="AF167" s="20" t="s">
        <v>1492</v>
      </c>
      <c r="AG167" s="21"/>
      <c r="AH167" s="21"/>
      <c r="AI167" s="21"/>
      <c r="AJ167" s="18">
        <f t="shared" ca="1" si="3"/>
        <v>-13</v>
      </c>
    </row>
    <row r="168" spans="1:36" ht="15" hidden="1" customHeight="1">
      <c r="A168" s="22">
        <v>691</v>
      </c>
      <c r="B168" s="4" t="s">
        <v>1710</v>
      </c>
      <c r="C168" s="150">
        <v>1235</v>
      </c>
      <c r="D168" s="30">
        <f t="shared" si="0"/>
        <v>15</v>
      </c>
      <c r="E168" s="141"/>
      <c r="F168" s="19">
        <f t="shared" si="1"/>
        <v>-15</v>
      </c>
      <c r="G168" s="10"/>
      <c r="H168" s="149" t="s">
        <v>59</v>
      </c>
      <c r="I168" s="11" t="s">
        <v>59</v>
      </c>
      <c r="J168" s="10"/>
      <c r="K168" s="10" t="s">
        <v>60</v>
      </c>
      <c r="L168" s="10" t="s">
        <v>47</v>
      </c>
      <c r="M168" s="10" t="s">
        <v>467</v>
      </c>
      <c r="N168" s="11" t="s">
        <v>59</v>
      </c>
      <c r="O168" s="30" t="s">
        <v>1825</v>
      </c>
      <c r="P168" s="15">
        <v>45314</v>
      </c>
      <c r="Q168" s="13" t="str">
        <f t="shared" ca="1" si="26"/>
        <v>VENCIDA</v>
      </c>
      <c r="R168" s="14" t="s">
        <v>1826</v>
      </c>
      <c r="S168" s="119">
        <v>45229</v>
      </c>
      <c r="T168" s="12">
        <f t="shared" si="27"/>
        <v>45409</v>
      </c>
      <c r="U168" s="18">
        <f t="shared" ca="1" si="2"/>
        <v>-13</v>
      </c>
      <c r="V168" s="119">
        <v>45623</v>
      </c>
      <c r="W168" s="12"/>
      <c r="X168" s="10"/>
      <c r="Y168" s="10"/>
      <c r="Z168" s="148">
        <v>45286</v>
      </c>
      <c r="AA168" s="10"/>
      <c r="AB168" s="10"/>
      <c r="AC168" s="10">
        <v>5</v>
      </c>
      <c r="AD168" s="10">
        <v>5</v>
      </c>
      <c r="AE168" s="10">
        <v>5</v>
      </c>
      <c r="AF168" s="20" t="s">
        <v>1430</v>
      </c>
      <c r="AG168" s="21"/>
      <c r="AH168" s="21"/>
      <c r="AI168" s="21"/>
      <c r="AJ168" s="18">
        <f t="shared" ca="1" si="3"/>
        <v>-13</v>
      </c>
    </row>
    <row r="169" spans="1:36" ht="15" hidden="1" customHeight="1">
      <c r="A169" s="22">
        <v>256</v>
      </c>
      <c r="B169" s="4" t="s">
        <v>148</v>
      </c>
      <c r="C169" s="150">
        <v>34963</v>
      </c>
      <c r="D169" s="30">
        <f t="shared" si="0"/>
        <v>6</v>
      </c>
      <c r="E169" s="141"/>
      <c r="F169" s="19">
        <f t="shared" si="1"/>
        <v>-6</v>
      </c>
      <c r="G169" s="19"/>
      <c r="H169" s="149" t="s">
        <v>59</v>
      </c>
      <c r="I169" s="11" t="s">
        <v>59</v>
      </c>
      <c r="J169" s="10"/>
      <c r="K169" s="10" t="s">
        <v>68</v>
      </c>
      <c r="L169" s="10" t="s">
        <v>47</v>
      </c>
      <c r="M169" s="10" t="s">
        <v>1827</v>
      </c>
      <c r="N169" s="11" t="s">
        <v>63</v>
      </c>
      <c r="O169" s="30" t="s">
        <v>70</v>
      </c>
      <c r="P169" s="15">
        <v>45314</v>
      </c>
      <c r="Q169" s="13" t="str">
        <f t="shared" ca="1" si="26"/>
        <v>VENCIDA</v>
      </c>
      <c r="R169" s="14" t="s">
        <v>1826</v>
      </c>
      <c r="S169" s="119">
        <v>45244</v>
      </c>
      <c r="T169" s="12">
        <f t="shared" si="27"/>
        <v>45424</v>
      </c>
      <c r="U169" s="18">
        <f t="shared" ca="1" si="2"/>
        <v>2</v>
      </c>
      <c r="V169" s="119">
        <v>45623</v>
      </c>
      <c r="W169" s="12"/>
      <c r="X169" s="19"/>
      <c r="Y169" s="19"/>
      <c r="Z169" s="148">
        <v>45286</v>
      </c>
      <c r="AA169" s="10"/>
      <c r="AB169" s="10"/>
      <c r="AC169" s="10">
        <v>2</v>
      </c>
      <c r="AD169" s="10">
        <v>2</v>
      </c>
      <c r="AE169" s="10">
        <v>2</v>
      </c>
      <c r="AF169" s="20" t="s">
        <v>154</v>
      </c>
      <c r="AG169" s="21"/>
      <c r="AH169" s="21"/>
      <c r="AI169" s="21"/>
      <c r="AJ169" s="18">
        <f t="shared" ca="1" si="3"/>
        <v>2</v>
      </c>
    </row>
    <row r="170" spans="1:36" ht="15" hidden="1" customHeight="1">
      <c r="A170" s="22">
        <v>1160</v>
      </c>
      <c r="B170" s="4" t="s">
        <v>243</v>
      </c>
      <c r="C170" s="150">
        <v>41460</v>
      </c>
      <c r="D170" s="30">
        <f t="shared" si="0"/>
        <v>6</v>
      </c>
      <c r="E170" s="141"/>
      <c r="F170" s="19">
        <f t="shared" si="1"/>
        <v>-6</v>
      </c>
      <c r="G170" s="24"/>
      <c r="H170" s="149" t="s">
        <v>59</v>
      </c>
      <c r="I170" s="11" t="s">
        <v>59</v>
      </c>
      <c r="J170" s="10"/>
      <c r="K170" s="10" t="s">
        <v>68</v>
      </c>
      <c r="L170" s="10" t="s">
        <v>47</v>
      </c>
      <c r="M170" s="11" t="s">
        <v>1827</v>
      </c>
      <c r="N170" s="11" t="s">
        <v>63</v>
      </c>
      <c r="O170" s="30" t="s">
        <v>70</v>
      </c>
      <c r="P170" s="15">
        <v>45314</v>
      </c>
      <c r="Q170" s="13" t="str">
        <f t="shared" ca="1" si="26"/>
        <v>VENCIDA</v>
      </c>
      <c r="R170" s="14" t="s">
        <v>1826</v>
      </c>
      <c r="S170" s="119">
        <v>45244</v>
      </c>
      <c r="T170" s="12">
        <f t="shared" si="27"/>
        <v>45424</v>
      </c>
      <c r="U170" s="18">
        <f t="shared" ca="1" si="2"/>
        <v>2</v>
      </c>
      <c r="V170" s="119">
        <v>45623</v>
      </c>
      <c r="W170" s="12"/>
      <c r="X170" s="24"/>
      <c r="Y170" s="24"/>
      <c r="Z170" s="25">
        <v>45286</v>
      </c>
      <c r="AA170" s="10"/>
      <c r="AB170" s="10"/>
      <c r="AC170" s="10">
        <v>2</v>
      </c>
      <c r="AD170" s="10">
        <v>2</v>
      </c>
      <c r="AE170" s="10">
        <v>2</v>
      </c>
      <c r="AF170" s="20" t="s">
        <v>245</v>
      </c>
      <c r="AG170" s="21"/>
      <c r="AH170" s="21"/>
      <c r="AI170" s="21"/>
      <c r="AJ170" s="18">
        <f t="shared" ca="1" si="3"/>
        <v>2</v>
      </c>
    </row>
    <row r="171" spans="1:36" ht="15" hidden="1" customHeight="1">
      <c r="A171" s="22">
        <v>314</v>
      </c>
      <c r="B171" s="4" t="s">
        <v>461</v>
      </c>
      <c r="C171" s="10">
        <v>2108</v>
      </c>
      <c r="D171" s="30">
        <f t="shared" si="0"/>
        <v>60</v>
      </c>
      <c r="E171" s="141"/>
      <c r="F171" s="19">
        <f t="shared" si="1"/>
        <v>-60</v>
      </c>
      <c r="G171" s="24"/>
      <c r="H171" s="149" t="s">
        <v>59</v>
      </c>
      <c r="I171" s="11" t="s">
        <v>59</v>
      </c>
      <c r="J171" s="10"/>
      <c r="K171" s="10" t="s">
        <v>68</v>
      </c>
      <c r="L171" s="10" t="s">
        <v>47</v>
      </c>
      <c r="M171" s="11" t="s">
        <v>1827</v>
      </c>
      <c r="N171" s="11" t="s">
        <v>63</v>
      </c>
      <c r="O171" s="30" t="s">
        <v>70</v>
      </c>
      <c r="P171" s="15">
        <v>45314</v>
      </c>
      <c r="Q171" s="13" t="str">
        <f t="shared" ca="1" si="26"/>
        <v>VENCIDA</v>
      </c>
      <c r="R171" s="14" t="s">
        <v>1826</v>
      </c>
      <c r="S171" s="119">
        <v>45244</v>
      </c>
      <c r="T171" s="12">
        <f t="shared" si="27"/>
        <v>45424</v>
      </c>
      <c r="U171" s="18">
        <f t="shared" ca="1" si="2"/>
        <v>2</v>
      </c>
      <c r="V171" s="119">
        <v>45623</v>
      </c>
      <c r="W171" s="12"/>
      <c r="X171" s="24"/>
      <c r="Y171" s="24"/>
      <c r="Z171" s="25">
        <v>45286</v>
      </c>
      <c r="AA171" s="10"/>
      <c r="AB171" s="10"/>
      <c r="AC171" s="10">
        <v>20</v>
      </c>
      <c r="AD171" s="10">
        <v>20</v>
      </c>
      <c r="AE171" s="10">
        <v>20</v>
      </c>
      <c r="AF171" s="20" t="s">
        <v>463</v>
      </c>
      <c r="AG171" s="21"/>
      <c r="AH171" s="21"/>
      <c r="AI171" s="23"/>
      <c r="AJ171" s="18">
        <f t="shared" ca="1" si="3"/>
        <v>2</v>
      </c>
    </row>
    <row r="172" spans="1:36" ht="15" hidden="1" customHeight="1">
      <c r="A172" s="22">
        <v>1289</v>
      </c>
      <c r="B172" s="4" t="s">
        <v>583</v>
      </c>
      <c r="C172" s="150">
        <v>36375</v>
      </c>
      <c r="D172" s="30">
        <f t="shared" si="0"/>
        <v>9</v>
      </c>
      <c r="E172" s="141"/>
      <c r="F172" s="19">
        <f t="shared" si="1"/>
        <v>-9</v>
      </c>
      <c r="G172" s="10"/>
      <c r="H172" s="149" t="s">
        <v>59</v>
      </c>
      <c r="I172" s="11" t="s">
        <v>59</v>
      </c>
      <c r="J172" s="10"/>
      <c r="K172" s="10" t="s">
        <v>68</v>
      </c>
      <c r="L172" s="10" t="s">
        <v>47</v>
      </c>
      <c r="M172" s="11" t="s">
        <v>1827</v>
      </c>
      <c r="N172" s="11" t="s">
        <v>63</v>
      </c>
      <c r="O172" s="30" t="s">
        <v>70</v>
      </c>
      <c r="P172" s="15">
        <v>45314</v>
      </c>
      <c r="Q172" s="13" t="str">
        <f t="shared" ca="1" si="26"/>
        <v>VENCIDA</v>
      </c>
      <c r="R172" s="14" t="s">
        <v>1826</v>
      </c>
      <c r="S172" s="119">
        <v>45244</v>
      </c>
      <c r="T172" s="12">
        <f t="shared" si="27"/>
        <v>45424</v>
      </c>
      <c r="U172" s="18">
        <f t="shared" ca="1" si="2"/>
        <v>2</v>
      </c>
      <c r="V172" s="119">
        <v>45623</v>
      </c>
      <c r="W172" s="12"/>
      <c r="X172" s="10"/>
      <c r="Y172" s="10"/>
      <c r="Z172" s="148">
        <v>45286</v>
      </c>
      <c r="AA172" s="10"/>
      <c r="AB172" s="10"/>
      <c r="AC172" s="10">
        <v>3</v>
      </c>
      <c r="AD172" s="10">
        <v>3</v>
      </c>
      <c r="AE172" s="10">
        <v>3</v>
      </c>
      <c r="AF172" s="20" t="s">
        <v>585</v>
      </c>
      <c r="AG172" s="21"/>
      <c r="AH172" s="21"/>
      <c r="AI172" s="21"/>
      <c r="AJ172" s="18">
        <f t="shared" ca="1" si="3"/>
        <v>2</v>
      </c>
    </row>
    <row r="173" spans="1:36" ht="15" hidden="1" customHeight="1">
      <c r="A173" s="22">
        <v>352</v>
      </c>
      <c r="B173" s="4" t="s">
        <v>586</v>
      </c>
      <c r="C173" s="10">
        <v>61</v>
      </c>
      <c r="D173" s="30">
        <f t="shared" si="0"/>
        <v>9</v>
      </c>
      <c r="E173" s="141"/>
      <c r="F173" s="19">
        <f t="shared" si="1"/>
        <v>-9</v>
      </c>
      <c r="G173" s="19"/>
      <c r="H173" s="149" t="s">
        <v>59</v>
      </c>
      <c r="I173" s="11" t="s">
        <v>59</v>
      </c>
      <c r="J173" s="10"/>
      <c r="K173" s="10" t="s">
        <v>68</v>
      </c>
      <c r="L173" s="10" t="s">
        <v>47</v>
      </c>
      <c r="M173" s="11" t="s">
        <v>1827</v>
      </c>
      <c r="N173" s="11" t="s">
        <v>63</v>
      </c>
      <c r="O173" s="30" t="s">
        <v>70</v>
      </c>
      <c r="P173" s="15">
        <v>45314</v>
      </c>
      <c r="Q173" s="13" t="str">
        <f t="shared" ca="1" si="26"/>
        <v>VENCIDA</v>
      </c>
      <c r="R173" s="14" t="s">
        <v>1826</v>
      </c>
      <c r="S173" s="119">
        <v>45244</v>
      </c>
      <c r="T173" s="12">
        <f t="shared" si="27"/>
        <v>45424</v>
      </c>
      <c r="U173" s="18">
        <f t="shared" ca="1" si="2"/>
        <v>2</v>
      </c>
      <c r="V173" s="119">
        <v>45623</v>
      </c>
      <c r="W173" s="12"/>
      <c r="X173" s="19"/>
      <c r="Y173" s="19"/>
      <c r="Z173" s="148">
        <v>45286</v>
      </c>
      <c r="AA173" s="10"/>
      <c r="AB173" s="10"/>
      <c r="AC173" s="10">
        <v>3</v>
      </c>
      <c r="AD173" s="10">
        <v>3</v>
      </c>
      <c r="AE173" s="10">
        <v>3</v>
      </c>
      <c r="AF173" s="20" t="s">
        <v>588</v>
      </c>
      <c r="AG173" s="21"/>
      <c r="AH173" s="21"/>
      <c r="AI173" s="21"/>
      <c r="AJ173" s="18">
        <f t="shared" ca="1" si="3"/>
        <v>2</v>
      </c>
    </row>
    <row r="174" spans="1:36" ht="15" hidden="1" customHeight="1">
      <c r="A174" s="22">
        <v>706</v>
      </c>
      <c r="B174" s="4" t="s">
        <v>589</v>
      </c>
      <c r="C174" s="10">
        <v>62</v>
      </c>
      <c r="D174" s="30">
        <f t="shared" si="0"/>
        <v>9</v>
      </c>
      <c r="E174" s="141"/>
      <c r="F174" s="19">
        <f t="shared" si="1"/>
        <v>-9</v>
      </c>
      <c r="G174" s="19"/>
      <c r="H174" s="149" t="s">
        <v>59</v>
      </c>
      <c r="I174" s="11" t="s">
        <v>59</v>
      </c>
      <c r="J174" s="10"/>
      <c r="K174" s="10" t="s">
        <v>68</v>
      </c>
      <c r="L174" s="10" t="s">
        <v>47</v>
      </c>
      <c r="M174" s="11" t="s">
        <v>1827</v>
      </c>
      <c r="N174" s="11" t="s">
        <v>63</v>
      </c>
      <c r="O174" s="30" t="s">
        <v>70</v>
      </c>
      <c r="P174" s="15">
        <v>45314</v>
      </c>
      <c r="Q174" s="13" t="str">
        <f t="shared" ca="1" si="26"/>
        <v>VENCIDA</v>
      </c>
      <c r="R174" s="14" t="s">
        <v>1826</v>
      </c>
      <c r="S174" s="119">
        <v>45244</v>
      </c>
      <c r="T174" s="12">
        <f t="shared" si="27"/>
        <v>45424</v>
      </c>
      <c r="U174" s="18">
        <f t="shared" ca="1" si="2"/>
        <v>2</v>
      </c>
      <c r="V174" s="119">
        <v>45623</v>
      </c>
      <c r="W174" s="12"/>
      <c r="X174" s="19"/>
      <c r="Y174" s="19"/>
      <c r="Z174" s="148">
        <v>45286</v>
      </c>
      <c r="AA174" s="10"/>
      <c r="AB174" s="10"/>
      <c r="AC174" s="10">
        <v>3</v>
      </c>
      <c r="AD174" s="10">
        <v>3</v>
      </c>
      <c r="AE174" s="10">
        <v>3</v>
      </c>
      <c r="AF174" s="20" t="s">
        <v>591</v>
      </c>
      <c r="AG174" s="21"/>
      <c r="AH174" s="21"/>
      <c r="AI174" s="21"/>
      <c r="AJ174" s="18">
        <f t="shared" ca="1" si="3"/>
        <v>2</v>
      </c>
    </row>
    <row r="175" spans="1:36" ht="15" hidden="1" customHeight="1">
      <c r="A175" s="22">
        <v>1125</v>
      </c>
      <c r="B175" s="4" t="s">
        <v>592</v>
      </c>
      <c r="C175" s="10">
        <v>36374</v>
      </c>
      <c r="D175" s="30">
        <f t="shared" si="0"/>
        <v>9</v>
      </c>
      <c r="E175" s="141"/>
      <c r="F175" s="19">
        <f t="shared" si="1"/>
        <v>-9</v>
      </c>
      <c r="G175" s="19"/>
      <c r="H175" s="149" t="s">
        <v>59</v>
      </c>
      <c r="I175" s="11" t="s">
        <v>59</v>
      </c>
      <c r="J175" s="10"/>
      <c r="K175" s="10" t="s">
        <v>68</v>
      </c>
      <c r="L175" s="10" t="s">
        <v>47</v>
      </c>
      <c r="M175" s="10" t="s">
        <v>1827</v>
      </c>
      <c r="N175" s="11" t="s">
        <v>63</v>
      </c>
      <c r="O175" s="30" t="s">
        <v>70</v>
      </c>
      <c r="P175" s="15">
        <v>45314</v>
      </c>
      <c r="Q175" s="13" t="str">
        <f t="shared" ca="1" si="26"/>
        <v>VENCIDA</v>
      </c>
      <c r="R175" s="14" t="s">
        <v>1826</v>
      </c>
      <c r="S175" s="119">
        <v>45244</v>
      </c>
      <c r="T175" s="12">
        <f t="shared" si="27"/>
        <v>45424</v>
      </c>
      <c r="U175" s="18">
        <f t="shared" ca="1" si="2"/>
        <v>2</v>
      </c>
      <c r="V175" s="119">
        <v>45623</v>
      </c>
      <c r="W175" s="12"/>
      <c r="X175" s="19"/>
      <c r="Y175" s="19"/>
      <c r="Z175" s="148">
        <v>45286</v>
      </c>
      <c r="AA175" s="10"/>
      <c r="AB175" s="10"/>
      <c r="AC175" s="10">
        <v>3</v>
      </c>
      <c r="AD175" s="10">
        <v>3</v>
      </c>
      <c r="AE175" s="10">
        <v>3</v>
      </c>
      <c r="AF175" s="20" t="s">
        <v>594</v>
      </c>
      <c r="AG175" s="21"/>
      <c r="AH175" s="21"/>
      <c r="AI175" s="21"/>
      <c r="AJ175" s="18">
        <f t="shared" ca="1" si="3"/>
        <v>2</v>
      </c>
    </row>
    <row r="176" spans="1:36" ht="15" hidden="1" customHeight="1">
      <c r="A176" s="22">
        <v>1119</v>
      </c>
      <c r="B176" s="4" t="s">
        <v>595</v>
      </c>
      <c r="C176" s="10">
        <v>68</v>
      </c>
      <c r="D176" s="30">
        <f t="shared" si="0"/>
        <v>9</v>
      </c>
      <c r="E176" s="141"/>
      <c r="F176" s="19">
        <f t="shared" si="1"/>
        <v>-9</v>
      </c>
      <c r="G176" s="12"/>
      <c r="H176" s="149" t="s">
        <v>59</v>
      </c>
      <c r="I176" s="11" t="s">
        <v>59</v>
      </c>
      <c r="J176" s="10"/>
      <c r="K176" s="10" t="s">
        <v>68</v>
      </c>
      <c r="L176" s="10" t="s">
        <v>47</v>
      </c>
      <c r="M176" s="11" t="s">
        <v>1827</v>
      </c>
      <c r="N176" s="11" t="s">
        <v>63</v>
      </c>
      <c r="O176" s="30" t="s">
        <v>70</v>
      </c>
      <c r="P176" s="15">
        <v>45314</v>
      </c>
      <c r="Q176" s="13" t="str">
        <f t="shared" ca="1" si="26"/>
        <v>VENCIDA</v>
      </c>
      <c r="R176" s="14" t="s">
        <v>1826</v>
      </c>
      <c r="S176" s="119">
        <v>45244</v>
      </c>
      <c r="T176" s="12">
        <f t="shared" si="27"/>
        <v>45424</v>
      </c>
      <c r="U176" s="18">
        <f t="shared" ca="1" si="2"/>
        <v>2</v>
      </c>
      <c r="V176" s="119">
        <v>45623</v>
      </c>
      <c r="W176" s="12"/>
      <c r="X176" s="12"/>
      <c r="Y176" s="12"/>
      <c r="Z176" s="148">
        <v>45286</v>
      </c>
      <c r="AA176" s="10"/>
      <c r="AB176" s="10"/>
      <c r="AC176" s="10">
        <v>3</v>
      </c>
      <c r="AD176" s="10">
        <v>3</v>
      </c>
      <c r="AE176" s="10">
        <v>3</v>
      </c>
      <c r="AF176" s="20" t="s">
        <v>597</v>
      </c>
      <c r="AG176" s="21"/>
      <c r="AH176" s="21"/>
      <c r="AI176" s="10"/>
      <c r="AJ176" s="18">
        <f t="shared" ca="1" si="3"/>
        <v>2</v>
      </c>
    </row>
    <row r="177" spans="1:36" ht="15" hidden="1" customHeight="1">
      <c r="A177" s="22">
        <v>354</v>
      </c>
      <c r="B177" s="4" t="s">
        <v>598</v>
      </c>
      <c r="C177" s="10">
        <v>63</v>
      </c>
      <c r="D177" s="30">
        <f t="shared" si="0"/>
        <v>9</v>
      </c>
      <c r="E177" s="141"/>
      <c r="F177" s="19">
        <f t="shared" si="1"/>
        <v>-9</v>
      </c>
      <c r="G177" s="19"/>
      <c r="H177" s="149" t="s">
        <v>59</v>
      </c>
      <c r="I177" s="11" t="s">
        <v>59</v>
      </c>
      <c r="J177" s="10"/>
      <c r="K177" s="10" t="s">
        <v>68</v>
      </c>
      <c r="L177" s="10" t="s">
        <v>47</v>
      </c>
      <c r="M177" s="11" t="s">
        <v>1827</v>
      </c>
      <c r="N177" s="11" t="s">
        <v>63</v>
      </c>
      <c r="O177" s="30" t="s">
        <v>70</v>
      </c>
      <c r="P177" s="15">
        <v>45314</v>
      </c>
      <c r="Q177" s="13" t="str">
        <f t="shared" ca="1" si="26"/>
        <v>VENCIDA</v>
      </c>
      <c r="R177" s="14" t="s">
        <v>1826</v>
      </c>
      <c r="S177" s="119">
        <v>45244</v>
      </c>
      <c r="T177" s="12">
        <f t="shared" si="27"/>
        <v>45424</v>
      </c>
      <c r="U177" s="18">
        <f t="shared" ca="1" si="2"/>
        <v>2</v>
      </c>
      <c r="V177" s="119">
        <v>45623</v>
      </c>
      <c r="W177" s="12"/>
      <c r="X177" s="19"/>
      <c r="Y177" s="19"/>
      <c r="Z177" s="148">
        <v>45286</v>
      </c>
      <c r="AA177" s="10"/>
      <c r="AB177" s="10"/>
      <c r="AC177" s="10">
        <v>3</v>
      </c>
      <c r="AD177" s="10">
        <v>3</v>
      </c>
      <c r="AE177" s="10">
        <v>3</v>
      </c>
      <c r="AF177" s="20" t="s">
        <v>600</v>
      </c>
      <c r="AG177" s="21"/>
      <c r="AH177" s="21"/>
      <c r="AI177" s="21"/>
      <c r="AJ177" s="18">
        <f t="shared" ca="1" si="3"/>
        <v>2</v>
      </c>
    </row>
    <row r="178" spans="1:36" ht="15" hidden="1" customHeight="1">
      <c r="A178" s="22">
        <v>824</v>
      </c>
      <c r="B178" s="4" t="s">
        <v>601</v>
      </c>
      <c r="C178" s="10">
        <v>90</v>
      </c>
      <c r="D178" s="30">
        <f t="shared" si="0"/>
        <v>16</v>
      </c>
      <c r="E178" s="141"/>
      <c r="F178" s="19">
        <f t="shared" si="1"/>
        <v>-16</v>
      </c>
      <c r="G178" s="19"/>
      <c r="H178" s="149" t="s">
        <v>59</v>
      </c>
      <c r="I178" s="11" t="s">
        <v>59</v>
      </c>
      <c r="J178" s="10"/>
      <c r="K178" s="10" t="s">
        <v>68</v>
      </c>
      <c r="L178" s="10" t="s">
        <v>47</v>
      </c>
      <c r="M178" s="11" t="s">
        <v>1827</v>
      </c>
      <c r="N178" s="11" t="s">
        <v>63</v>
      </c>
      <c r="O178" s="30" t="s">
        <v>70</v>
      </c>
      <c r="P178" s="15">
        <v>45314</v>
      </c>
      <c r="Q178" s="13" t="str">
        <f t="shared" ca="1" si="26"/>
        <v>VENCIDA</v>
      </c>
      <c r="R178" s="14" t="s">
        <v>1826</v>
      </c>
      <c r="S178" s="119">
        <v>45244</v>
      </c>
      <c r="T178" s="12">
        <f t="shared" si="27"/>
        <v>45424</v>
      </c>
      <c r="U178" s="18">
        <f t="shared" ca="1" si="2"/>
        <v>2</v>
      </c>
      <c r="V178" s="119">
        <v>45623</v>
      </c>
      <c r="W178" s="12"/>
      <c r="X178" s="10"/>
      <c r="Y178" s="19"/>
      <c r="Z178" s="148">
        <v>45286</v>
      </c>
      <c r="AA178" s="10"/>
      <c r="AB178" s="10"/>
      <c r="AC178" s="10">
        <v>10</v>
      </c>
      <c r="AD178" s="10">
        <v>3</v>
      </c>
      <c r="AE178" s="10">
        <v>3</v>
      </c>
      <c r="AF178" s="20" t="s">
        <v>603</v>
      </c>
      <c r="AG178" s="21"/>
      <c r="AH178" s="21"/>
      <c r="AI178" s="21"/>
      <c r="AJ178" s="18">
        <f t="shared" ca="1" si="3"/>
        <v>2</v>
      </c>
    </row>
    <row r="179" spans="1:36" ht="15" hidden="1" customHeight="1">
      <c r="A179" s="22">
        <v>826</v>
      </c>
      <c r="B179" s="4" t="s">
        <v>604</v>
      </c>
      <c r="C179" s="150">
        <v>11427</v>
      </c>
      <c r="D179" s="30">
        <f t="shared" si="0"/>
        <v>18</v>
      </c>
      <c r="E179" s="141"/>
      <c r="F179" s="19">
        <f t="shared" si="1"/>
        <v>-18</v>
      </c>
      <c r="G179" s="19"/>
      <c r="H179" s="149" t="s">
        <v>59</v>
      </c>
      <c r="I179" s="11" t="s">
        <v>59</v>
      </c>
      <c r="J179" s="10"/>
      <c r="K179" s="10" t="s">
        <v>68</v>
      </c>
      <c r="L179" s="10" t="s">
        <v>47</v>
      </c>
      <c r="M179" s="10" t="s">
        <v>1827</v>
      </c>
      <c r="N179" s="11" t="s">
        <v>63</v>
      </c>
      <c r="O179" s="30" t="s">
        <v>70</v>
      </c>
      <c r="P179" s="15">
        <v>45314</v>
      </c>
      <c r="Q179" s="13" t="str">
        <f t="shared" ca="1" si="26"/>
        <v>VENCIDA</v>
      </c>
      <c r="R179" s="14" t="s">
        <v>1826</v>
      </c>
      <c r="S179" s="119">
        <v>45244</v>
      </c>
      <c r="T179" s="12">
        <f t="shared" si="27"/>
        <v>45424</v>
      </c>
      <c r="U179" s="18">
        <f t="shared" ca="1" si="2"/>
        <v>2</v>
      </c>
      <c r="V179" s="119">
        <v>45623</v>
      </c>
      <c r="W179" s="12"/>
      <c r="X179" s="19"/>
      <c r="Y179" s="19"/>
      <c r="Z179" s="148">
        <v>45286</v>
      </c>
      <c r="AA179" s="10"/>
      <c r="AB179" s="10"/>
      <c r="AC179" s="10">
        <v>6</v>
      </c>
      <c r="AD179" s="10">
        <v>6</v>
      </c>
      <c r="AE179" s="10">
        <v>6</v>
      </c>
      <c r="AF179" s="20" t="s">
        <v>606</v>
      </c>
      <c r="AG179" s="21"/>
      <c r="AH179" s="21"/>
      <c r="AI179" s="10"/>
      <c r="AJ179" s="18">
        <f t="shared" ca="1" si="3"/>
        <v>2</v>
      </c>
    </row>
    <row r="180" spans="1:36" ht="15" hidden="1" customHeight="1">
      <c r="A180" s="22">
        <v>355</v>
      </c>
      <c r="B180" s="4" t="s">
        <v>607</v>
      </c>
      <c r="C180" s="150">
        <v>47955</v>
      </c>
      <c r="D180" s="30">
        <f t="shared" si="0"/>
        <v>6</v>
      </c>
      <c r="E180" s="141"/>
      <c r="F180" s="19">
        <f t="shared" si="1"/>
        <v>-6</v>
      </c>
      <c r="G180" s="19"/>
      <c r="H180" s="149" t="s">
        <v>59</v>
      </c>
      <c r="I180" s="11" t="s">
        <v>59</v>
      </c>
      <c r="J180" s="10"/>
      <c r="K180" s="10" t="s">
        <v>68</v>
      </c>
      <c r="L180" s="10" t="s">
        <v>47</v>
      </c>
      <c r="M180" s="10" t="s">
        <v>1827</v>
      </c>
      <c r="N180" s="11" t="s">
        <v>63</v>
      </c>
      <c r="O180" s="30" t="s">
        <v>70</v>
      </c>
      <c r="P180" s="15">
        <v>45314</v>
      </c>
      <c r="Q180" s="13" t="str">
        <f t="shared" ca="1" si="26"/>
        <v>VENCIDA</v>
      </c>
      <c r="R180" s="14" t="s">
        <v>1826</v>
      </c>
      <c r="S180" s="119">
        <v>45244</v>
      </c>
      <c r="T180" s="12">
        <f t="shared" si="27"/>
        <v>45424</v>
      </c>
      <c r="U180" s="18">
        <f t="shared" ca="1" si="2"/>
        <v>2</v>
      </c>
      <c r="V180" s="119">
        <v>45623</v>
      </c>
      <c r="W180" s="12"/>
      <c r="X180" s="19"/>
      <c r="Y180" s="19"/>
      <c r="Z180" s="148">
        <v>45286</v>
      </c>
      <c r="AA180" s="10"/>
      <c r="AB180" s="10"/>
      <c r="AC180" s="10">
        <v>2</v>
      </c>
      <c r="AD180" s="10">
        <v>2</v>
      </c>
      <c r="AE180" s="10">
        <v>2</v>
      </c>
      <c r="AF180" s="20" t="s">
        <v>609</v>
      </c>
      <c r="AG180" s="21"/>
      <c r="AH180" s="21"/>
      <c r="AI180" s="21"/>
      <c r="AJ180" s="18">
        <f t="shared" ca="1" si="3"/>
        <v>2</v>
      </c>
    </row>
    <row r="181" spans="1:36" ht="15" hidden="1" customHeight="1">
      <c r="A181" s="22">
        <v>356</v>
      </c>
      <c r="B181" s="4" t="s">
        <v>610</v>
      </c>
      <c r="C181" s="150">
        <v>9282</v>
      </c>
      <c r="D181" s="30">
        <f t="shared" si="0"/>
        <v>9</v>
      </c>
      <c r="E181" s="141"/>
      <c r="F181" s="19">
        <f t="shared" si="1"/>
        <v>-9</v>
      </c>
      <c r="G181" s="10"/>
      <c r="H181" s="149" t="s">
        <v>59</v>
      </c>
      <c r="I181" s="11" t="s">
        <v>59</v>
      </c>
      <c r="J181" s="10"/>
      <c r="K181" s="10" t="s">
        <v>68</v>
      </c>
      <c r="L181" s="10" t="s">
        <v>47</v>
      </c>
      <c r="M181" s="11" t="s">
        <v>1827</v>
      </c>
      <c r="N181" s="11" t="s">
        <v>63</v>
      </c>
      <c r="O181" s="30" t="s">
        <v>70</v>
      </c>
      <c r="P181" s="15">
        <v>45314</v>
      </c>
      <c r="Q181" s="13" t="str">
        <f t="shared" ca="1" si="26"/>
        <v>VENCIDA</v>
      </c>
      <c r="R181" s="14" t="s">
        <v>1826</v>
      </c>
      <c r="S181" s="119">
        <v>45244</v>
      </c>
      <c r="T181" s="12">
        <f t="shared" si="27"/>
        <v>45424</v>
      </c>
      <c r="U181" s="18">
        <f t="shared" ca="1" si="2"/>
        <v>2</v>
      </c>
      <c r="V181" s="119">
        <v>45623</v>
      </c>
      <c r="W181" s="12"/>
      <c r="X181" s="10"/>
      <c r="Y181" s="10"/>
      <c r="Z181" s="25">
        <v>45286</v>
      </c>
      <c r="AA181" s="10"/>
      <c r="AB181" s="10"/>
      <c r="AC181" s="10">
        <v>3</v>
      </c>
      <c r="AD181" s="10">
        <v>3</v>
      </c>
      <c r="AE181" s="10">
        <v>3</v>
      </c>
      <c r="AF181" s="20" t="s">
        <v>612</v>
      </c>
      <c r="AG181" s="21"/>
      <c r="AH181" s="21"/>
      <c r="AI181" s="23"/>
      <c r="AJ181" s="18">
        <f t="shared" ca="1" si="3"/>
        <v>2</v>
      </c>
    </row>
    <row r="182" spans="1:36" ht="15" hidden="1" customHeight="1">
      <c r="A182" s="22">
        <v>357</v>
      </c>
      <c r="B182" s="4" t="s">
        <v>613</v>
      </c>
      <c r="C182" s="150">
        <v>36372</v>
      </c>
      <c r="D182" s="30">
        <f t="shared" si="0"/>
        <v>12</v>
      </c>
      <c r="E182" s="141"/>
      <c r="F182" s="19">
        <f t="shared" si="1"/>
        <v>-12</v>
      </c>
      <c r="G182" s="10"/>
      <c r="H182" s="149" t="s">
        <v>59</v>
      </c>
      <c r="I182" s="11" t="s">
        <v>59</v>
      </c>
      <c r="J182" s="10"/>
      <c r="K182" s="10" t="s">
        <v>68</v>
      </c>
      <c r="L182" s="10" t="s">
        <v>47</v>
      </c>
      <c r="M182" s="11" t="s">
        <v>1827</v>
      </c>
      <c r="N182" s="11" t="s">
        <v>63</v>
      </c>
      <c r="O182" s="30" t="s">
        <v>70</v>
      </c>
      <c r="P182" s="15">
        <v>45314</v>
      </c>
      <c r="Q182" s="13" t="str">
        <f t="shared" ca="1" si="26"/>
        <v>VENCIDA</v>
      </c>
      <c r="R182" s="14" t="s">
        <v>1826</v>
      </c>
      <c r="S182" s="119">
        <v>45244</v>
      </c>
      <c r="T182" s="12">
        <f t="shared" si="27"/>
        <v>45424</v>
      </c>
      <c r="U182" s="18">
        <f t="shared" ca="1" si="2"/>
        <v>2</v>
      </c>
      <c r="V182" s="119">
        <v>45623</v>
      </c>
      <c r="W182" s="12"/>
      <c r="X182" s="10"/>
      <c r="Y182" s="10"/>
      <c r="Z182" s="25">
        <v>45286</v>
      </c>
      <c r="AA182" s="10"/>
      <c r="AB182" s="10"/>
      <c r="AC182" s="10">
        <v>4</v>
      </c>
      <c r="AD182" s="10">
        <v>4</v>
      </c>
      <c r="AE182" s="10">
        <v>4</v>
      </c>
      <c r="AF182" s="20" t="s">
        <v>615</v>
      </c>
      <c r="AG182" s="21"/>
      <c r="AH182" s="21"/>
      <c r="AI182" s="23"/>
      <c r="AJ182" s="18">
        <f t="shared" ca="1" si="3"/>
        <v>2</v>
      </c>
    </row>
    <row r="183" spans="1:36" ht="15" hidden="1" customHeight="1">
      <c r="A183" s="22">
        <v>359</v>
      </c>
      <c r="B183" s="4" t="s">
        <v>616</v>
      </c>
      <c r="C183" s="150">
        <v>10178</v>
      </c>
      <c r="D183" s="30">
        <f t="shared" si="0"/>
        <v>12</v>
      </c>
      <c r="E183" s="141"/>
      <c r="F183" s="19">
        <f t="shared" si="1"/>
        <v>-12</v>
      </c>
      <c r="G183" s="19"/>
      <c r="H183" s="149" t="s">
        <v>59</v>
      </c>
      <c r="I183" s="11" t="s">
        <v>59</v>
      </c>
      <c r="J183" s="10"/>
      <c r="K183" s="10" t="s">
        <v>68</v>
      </c>
      <c r="L183" s="10" t="s">
        <v>47</v>
      </c>
      <c r="M183" s="10" t="s">
        <v>1827</v>
      </c>
      <c r="N183" s="10" t="s">
        <v>63</v>
      </c>
      <c r="O183" s="10" t="s">
        <v>70</v>
      </c>
      <c r="P183" s="15">
        <v>45314</v>
      </c>
      <c r="Q183" s="13" t="str">
        <f t="shared" ca="1" si="26"/>
        <v>VENCIDA</v>
      </c>
      <c r="R183" s="14" t="s">
        <v>1826</v>
      </c>
      <c r="S183" s="119">
        <v>45244</v>
      </c>
      <c r="T183" s="12">
        <f t="shared" si="27"/>
        <v>45424</v>
      </c>
      <c r="U183" s="18">
        <f t="shared" ca="1" si="2"/>
        <v>2</v>
      </c>
      <c r="V183" s="119">
        <v>45623</v>
      </c>
      <c r="W183" s="12"/>
      <c r="X183" s="19"/>
      <c r="Y183" s="19"/>
      <c r="Z183" s="25">
        <v>45286</v>
      </c>
      <c r="AA183" s="10"/>
      <c r="AB183" s="10"/>
      <c r="AC183" s="10">
        <v>8</v>
      </c>
      <c r="AD183" s="10">
        <v>2</v>
      </c>
      <c r="AE183" s="10">
        <v>2</v>
      </c>
      <c r="AF183" s="20" t="s">
        <v>618</v>
      </c>
      <c r="AG183" s="21"/>
      <c r="AH183" s="21"/>
      <c r="AI183" s="10"/>
      <c r="AJ183" s="18">
        <f t="shared" ca="1" si="3"/>
        <v>2</v>
      </c>
    </row>
    <row r="184" spans="1:36" ht="15" hidden="1" customHeight="1">
      <c r="A184" s="22">
        <v>1273</v>
      </c>
      <c r="B184" s="4" t="s">
        <v>619</v>
      </c>
      <c r="C184" s="10">
        <v>32344</v>
      </c>
      <c r="D184" s="30">
        <f t="shared" si="0"/>
        <v>12</v>
      </c>
      <c r="E184" s="141"/>
      <c r="F184" s="19">
        <f t="shared" si="1"/>
        <v>-12</v>
      </c>
      <c r="G184" s="19"/>
      <c r="H184" s="149" t="s">
        <v>59</v>
      </c>
      <c r="I184" s="11" t="s">
        <v>59</v>
      </c>
      <c r="J184" s="10"/>
      <c r="K184" s="10" t="s">
        <v>68</v>
      </c>
      <c r="L184" s="10" t="s">
        <v>47</v>
      </c>
      <c r="M184" s="11" t="s">
        <v>1827</v>
      </c>
      <c r="N184" s="11" t="s">
        <v>63</v>
      </c>
      <c r="O184" s="30" t="s">
        <v>70</v>
      </c>
      <c r="P184" s="15">
        <v>45314</v>
      </c>
      <c r="Q184" s="13" t="str">
        <f t="shared" ca="1" si="26"/>
        <v>VENCIDA</v>
      </c>
      <c r="R184" s="14" t="s">
        <v>1826</v>
      </c>
      <c r="S184" s="119">
        <v>45244</v>
      </c>
      <c r="T184" s="12">
        <f t="shared" si="27"/>
        <v>45424</v>
      </c>
      <c r="U184" s="18">
        <f t="shared" ca="1" si="2"/>
        <v>2</v>
      </c>
      <c r="V184" s="119">
        <v>45623</v>
      </c>
      <c r="W184" s="12"/>
      <c r="X184" s="19"/>
      <c r="Y184" s="19"/>
      <c r="Z184" s="25">
        <v>45286</v>
      </c>
      <c r="AA184" s="10"/>
      <c r="AB184" s="10"/>
      <c r="AC184" s="10">
        <v>4</v>
      </c>
      <c r="AD184" s="10">
        <v>4</v>
      </c>
      <c r="AE184" s="10">
        <v>4</v>
      </c>
      <c r="AF184" s="20" t="s">
        <v>621</v>
      </c>
      <c r="AG184" s="21"/>
      <c r="AH184" s="21"/>
      <c r="AI184" s="10"/>
      <c r="AJ184" s="18">
        <f t="shared" ca="1" si="3"/>
        <v>2</v>
      </c>
    </row>
    <row r="185" spans="1:36" ht="15" hidden="1" customHeight="1">
      <c r="A185" s="22">
        <v>361</v>
      </c>
      <c r="B185" s="4" t="s">
        <v>625</v>
      </c>
      <c r="C185" s="150">
        <v>7749</v>
      </c>
      <c r="D185" s="30">
        <f t="shared" si="0"/>
        <v>3</v>
      </c>
      <c r="E185" s="141"/>
      <c r="F185" s="19">
        <f t="shared" si="1"/>
        <v>-3</v>
      </c>
      <c r="G185" s="10"/>
      <c r="H185" s="149" t="s">
        <v>59</v>
      </c>
      <c r="I185" s="11" t="s">
        <v>59</v>
      </c>
      <c r="J185" s="10"/>
      <c r="K185" s="10" t="s">
        <v>68</v>
      </c>
      <c r="L185" s="10" t="s">
        <v>47</v>
      </c>
      <c r="M185" s="11" t="s">
        <v>1827</v>
      </c>
      <c r="N185" s="11" t="s">
        <v>63</v>
      </c>
      <c r="O185" s="30" t="s">
        <v>70</v>
      </c>
      <c r="P185" s="15">
        <v>45314</v>
      </c>
      <c r="Q185" s="13" t="str">
        <f t="shared" ca="1" si="26"/>
        <v>VENCIDA</v>
      </c>
      <c r="R185" s="14" t="s">
        <v>1826</v>
      </c>
      <c r="S185" s="119">
        <v>45244</v>
      </c>
      <c r="T185" s="12">
        <f t="shared" si="27"/>
        <v>45424</v>
      </c>
      <c r="U185" s="18">
        <f t="shared" ca="1" si="2"/>
        <v>2</v>
      </c>
      <c r="V185" s="119">
        <v>45623</v>
      </c>
      <c r="W185" s="12"/>
      <c r="X185" s="10"/>
      <c r="Y185" s="10"/>
      <c r="Z185" s="25">
        <v>45286</v>
      </c>
      <c r="AA185" s="10"/>
      <c r="AB185" s="10"/>
      <c r="AC185" s="10">
        <v>1</v>
      </c>
      <c r="AD185" s="10">
        <v>1</v>
      </c>
      <c r="AE185" s="10">
        <v>1</v>
      </c>
      <c r="AF185" s="20" t="s">
        <v>627</v>
      </c>
      <c r="AG185" s="21"/>
      <c r="AH185" s="21"/>
      <c r="AI185" s="23"/>
      <c r="AJ185" s="18">
        <f t="shared" ca="1" si="3"/>
        <v>2</v>
      </c>
    </row>
    <row r="186" spans="1:36" ht="15" hidden="1" customHeight="1">
      <c r="A186" s="22">
        <v>362</v>
      </c>
      <c r="B186" s="4" t="s">
        <v>628</v>
      </c>
      <c r="C186" s="150">
        <v>7750</v>
      </c>
      <c r="D186" s="30">
        <f t="shared" si="0"/>
        <v>3</v>
      </c>
      <c r="E186" s="141"/>
      <c r="F186" s="19">
        <f t="shared" si="1"/>
        <v>-3</v>
      </c>
      <c r="G186" s="19"/>
      <c r="H186" s="149" t="s">
        <v>59</v>
      </c>
      <c r="I186" s="11" t="s">
        <v>59</v>
      </c>
      <c r="J186" s="10"/>
      <c r="K186" s="10" t="s">
        <v>68</v>
      </c>
      <c r="L186" s="10" t="s">
        <v>47</v>
      </c>
      <c r="M186" s="11" t="s">
        <v>1827</v>
      </c>
      <c r="N186" s="11" t="s">
        <v>63</v>
      </c>
      <c r="O186" s="30" t="s">
        <v>70</v>
      </c>
      <c r="P186" s="15">
        <v>45314</v>
      </c>
      <c r="Q186" s="13" t="str">
        <f t="shared" ca="1" si="26"/>
        <v>VENCIDA</v>
      </c>
      <c r="R186" s="14" t="s">
        <v>1826</v>
      </c>
      <c r="S186" s="119">
        <v>45244</v>
      </c>
      <c r="T186" s="12">
        <f t="shared" si="27"/>
        <v>45424</v>
      </c>
      <c r="U186" s="18">
        <f t="shared" ca="1" si="2"/>
        <v>2</v>
      </c>
      <c r="V186" s="119">
        <v>45623</v>
      </c>
      <c r="W186" s="12"/>
      <c r="X186" s="19"/>
      <c r="Y186" s="19"/>
      <c r="Z186" s="25">
        <v>45286</v>
      </c>
      <c r="AA186" s="10"/>
      <c r="AB186" s="10"/>
      <c r="AC186" s="10">
        <v>1</v>
      </c>
      <c r="AD186" s="10">
        <v>1</v>
      </c>
      <c r="AE186" s="10">
        <v>1</v>
      </c>
      <c r="AF186" s="20" t="s">
        <v>627</v>
      </c>
      <c r="AG186" s="21"/>
      <c r="AH186" s="21"/>
      <c r="AI186" s="21"/>
      <c r="AJ186" s="18">
        <f t="shared" ca="1" si="3"/>
        <v>2</v>
      </c>
    </row>
    <row r="187" spans="1:36" ht="15" hidden="1" customHeight="1">
      <c r="A187" s="22">
        <v>363</v>
      </c>
      <c r="B187" s="4" t="s">
        <v>630</v>
      </c>
      <c r="C187" s="150">
        <v>70</v>
      </c>
      <c r="D187" s="30">
        <f t="shared" si="0"/>
        <v>3</v>
      </c>
      <c r="E187" s="141"/>
      <c r="F187" s="19">
        <f t="shared" si="1"/>
        <v>-3</v>
      </c>
      <c r="G187" s="10"/>
      <c r="H187" s="149" t="s">
        <v>59</v>
      </c>
      <c r="I187" s="11" t="s">
        <v>59</v>
      </c>
      <c r="J187" s="10"/>
      <c r="K187" s="10" t="s">
        <v>68</v>
      </c>
      <c r="L187" s="10" t="s">
        <v>47</v>
      </c>
      <c r="M187" s="11" t="s">
        <v>1827</v>
      </c>
      <c r="N187" s="11" t="s">
        <v>63</v>
      </c>
      <c r="O187" s="30" t="s">
        <v>70</v>
      </c>
      <c r="P187" s="15">
        <v>45314</v>
      </c>
      <c r="Q187" s="13" t="str">
        <f t="shared" ca="1" si="26"/>
        <v>VENCIDA</v>
      </c>
      <c r="R187" s="14" t="s">
        <v>1826</v>
      </c>
      <c r="S187" s="119">
        <v>45244</v>
      </c>
      <c r="T187" s="12">
        <f t="shared" si="27"/>
        <v>45424</v>
      </c>
      <c r="U187" s="18">
        <f t="shared" ca="1" si="2"/>
        <v>2</v>
      </c>
      <c r="V187" s="119">
        <v>45623</v>
      </c>
      <c r="W187" s="12"/>
      <c r="X187" s="10"/>
      <c r="Y187" s="10"/>
      <c r="Z187" s="25">
        <v>45286</v>
      </c>
      <c r="AA187" s="10"/>
      <c r="AB187" s="10"/>
      <c r="AC187" s="10">
        <v>1</v>
      </c>
      <c r="AD187" s="10">
        <v>1</v>
      </c>
      <c r="AE187" s="10">
        <v>1</v>
      </c>
      <c r="AF187" s="20" t="s">
        <v>632</v>
      </c>
      <c r="AG187" s="21"/>
      <c r="AH187" s="21"/>
      <c r="AI187" s="21"/>
      <c r="AJ187" s="18">
        <f t="shared" ca="1" si="3"/>
        <v>2</v>
      </c>
    </row>
    <row r="188" spans="1:36" ht="15" hidden="1" customHeight="1">
      <c r="A188" s="22">
        <v>1279</v>
      </c>
      <c r="B188" s="4" t="s">
        <v>633</v>
      </c>
      <c r="C188" s="10">
        <v>41449</v>
      </c>
      <c r="D188" s="30">
        <f t="shared" si="0"/>
        <v>9</v>
      </c>
      <c r="E188" s="141"/>
      <c r="F188" s="19">
        <f t="shared" si="1"/>
        <v>-9</v>
      </c>
      <c r="G188" s="10"/>
      <c r="H188" s="149" t="s">
        <v>59</v>
      </c>
      <c r="I188" s="11" t="s">
        <v>59</v>
      </c>
      <c r="J188" s="10"/>
      <c r="K188" s="10" t="s">
        <v>68</v>
      </c>
      <c r="L188" s="10" t="s">
        <v>47</v>
      </c>
      <c r="M188" s="11" t="s">
        <v>1827</v>
      </c>
      <c r="N188" s="11" t="s">
        <v>63</v>
      </c>
      <c r="O188" s="30" t="s">
        <v>70</v>
      </c>
      <c r="P188" s="15">
        <v>45314</v>
      </c>
      <c r="Q188" s="13" t="str">
        <f t="shared" ca="1" si="26"/>
        <v>VENCIDA</v>
      </c>
      <c r="R188" s="14" t="s">
        <v>1826</v>
      </c>
      <c r="S188" s="119">
        <v>45244</v>
      </c>
      <c r="T188" s="12">
        <f t="shared" si="27"/>
        <v>45424</v>
      </c>
      <c r="U188" s="18">
        <f t="shared" ca="1" si="2"/>
        <v>2</v>
      </c>
      <c r="V188" s="119">
        <v>45623</v>
      </c>
      <c r="W188" s="12"/>
      <c r="X188" s="10"/>
      <c r="Y188" s="10"/>
      <c r="Z188" s="25">
        <v>45286</v>
      </c>
      <c r="AA188" s="10"/>
      <c r="AB188" s="10"/>
      <c r="AC188" s="10">
        <v>3</v>
      </c>
      <c r="AD188" s="10">
        <v>3</v>
      </c>
      <c r="AE188" s="10">
        <v>3</v>
      </c>
      <c r="AF188" s="20" t="s">
        <v>635</v>
      </c>
      <c r="AG188" s="21"/>
      <c r="AH188" s="21"/>
      <c r="AI188" s="21"/>
      <c r="AJ188" s="18">
        <f t="shared" ca="1" si="3"/>
        <v>2</v>
      </c>
    </row>
    <row r="189" spans="1:36" ht="15" hidden="1" customHeight="1">
      <c r="A189" s="22">
        <v>364</v>
      </c>
      <c r="B189" s="4" t="s">
        <v>636</v>
      </c>
      <c r="C189" s="10">
        <v>39541</v>
      </c>
      <c r="D189" s="30">
        <f t="shared" si="0"/>
        <v>9</v>
      </c>
      <c r="E189" s="141"/>
      <c r="F189" s="19">
        <f t="shared" si="1"/>
        <v>-9</v>
      </c>
      <c r="G189" s="10"/>
      <c r="H189" s="149" t="s">
        <v>59</v>
      </c>
      <c r="I189" s="11" t="s">
        <v>59</v>
      </c>
      <c r="J189" s="10"/>
      <c r="K189" s="10" t="s">
        <v>68</v>
      </c>
      <c r="L189" s="10" t="s">
        <v>47</v>
      </c>
      <c r="M189" s="11" t="s">
        <v>1827</v>
      </c>
      <c r="N189" s="11" t="s">
        <v>63</v>
      </c>
      <c r="O189" s="30" t="s">
        <v>70</v>
      </c>
      <c r="P189" s="15">
        <v>45314</v>
      </c>
      <c r="Q189" s="13" t="str">
        <f t="shared" ca="1" si="26"/>
        <v>VENCIDA</v>
      </c>
      <c r="R189" s="14" t="s">
        <v>1826</v>
      </c>
      <c r="S189" s="119">
        <v>45244</v>
      </c>
      <c r="T189" s="12">
        <f t="shared" si="27"/>
        <v>45424</v>
      </c>
      <c r="U189" s="18">
        <f t="shared" ca="1" si="2"/>
        <v>2</v>
      </c>
      <c r="V189" s="119">
        <v>45623</v>
      </c>
      <c r="W189" s="12"/>
      <c r="X189" s="10"/>
      <c r="Y189" s="10"/>
      <c r="Z189" s="25">
        <v>45286</v>
      </c>
      <c r="AA189" s="10"/>
      <c r="AB189" s="10"/>
      <c r="AC189" s="10">
        <v>3</v>
      </c>
      <c r="AD189" s="10">
        <v>3</v>
      </c>
      <c r="AE189" s="10">
        <v>3</v>
      </c>
      <c r="AF189" s="20" t="s">
        <v>638</v>
      </c>
      <c r="AG189" s="21"/>
      <c r="AH189" s="21"/>
      <c r="AI189" s="21"/>
      <c r="AJ189" s="18">
        <f t="shared" ca="1" si="3"/>
        <v>2</v>
      </c>
    </row>
    <row r="190" spans="1:36" ht="15" hidden="1" customHeight="1">
      <c r="A190" s="22">
        <v>365</v>
      </c>
      <c r="B190" s="4" t="s">
        <v>639</v>
      </c>
      <c r="C190" s="10">
        <v>44503</v>
      </c>
      <c r="D190" s="30">
        <f t="shared" si="0"/>
        <v>9</v>
      </c>
      <c r="E190" s="141"/>
      <c r="F190" s="19">
        <f t="shared" si="1"/>
        <v>-9</v>
      </c>
      <c r="G190" s="19"/>
      <c r="H190" s="149" t="s">
        <v>59</v>
      </c>
      <c r="I190" s="11" t="s">
        <v>59</v>
      </c>
      <c r="J190" s="10"/>
      <c r="K190" s="10" t="s">
        <v>68</v>
      </c>
      <c r="L190" s="10" t="s">
        <v>47</v>
      </c>
      <c r="M190" s="11" t="s">
        <v>1827</v>
      </c>
      <c r="N190" s="11" t="s">
        <v>63</v>
      </c>
      <c r="O190" s="30" t="s">
        <v>70</v>
      </c>
      <c r="P190" s="15">
        <v>45314</v>
      </c>
      <c r="Q190" s="13" t="str">
        <f t="shared" ca="1" si="26"/>
        <v>VENCIDA</v>
      </c>
      <c r="R190" s="14" t="s">
        <v>1826</v>
      </c>
      <c r="S190" s="119">
        <v>45244</v>
      </c>
      <c r="T190" s="12">
        <f t="shared" si="27"/>
        <v>45424</v>
      </c>
      <c r="U190" s="18">
        <f t="shared" ca="1" si="2"/>
        <v>2</v>
      </c>
      <c r="V190" s="119">
        <v>45623</v>
      </c>
      <c r="W190" s="12"/>
      <c r="X190" s="19"/>
      <c r="Y190" s="19"/>
      <c r="Z190" s="25">
        <v>45286</v>
      </c>
      <c r="AA190" s="10"/>
      <c r="AB190" s="10"/>
      <c r="AC190" s="10">
        <v>3</v>
      </c>
      <c r="AD190" s="10">
        <v>3</v>
      </c>
      <c r="AE190" s="10">
        <v>3</v>
      </c>
      <c r="AF190" s="20" t="s">
        <v>641</v>
      </c>
      <c r="AG190" s="21"/>
      <c r="AH190" s="21"/>
      <c r="AI190" s="21"/>
      <c r="AJ190" s="18">
        <f t="shared" ca="1" si="3"/>
        <v>2</v>
      </c>
    </row>
    <row r="191" spans="1:36" ht="15" hidden="1" customHeight="1">
      <c r="A191" s="22">
        <v>381</v>
      </c>
      <c r="B191" s="4" t="s">
        <v>722</v>
      </c>
      <c r="C191" s="10">
        <v>2707</v>
      </c>
      <c r="D191" s="30">
        <f t="shared" si="0"/>
        <v>20</v>
      </c>
      <c r="E191" s="141"/>
      <c r="F191" s="19">
        <f t="shared" si="1"/>
        <v>-20</v>
      </c>
      <c r="G191" s="19"/>
      <c r="H191" s="149" t="s">
        <v>59</v>
      </c>
      <c r="I191" s="11" t="s">
        <v>59</v>
      </c>
      <c r="J191" s="10"/>
      <c r="K191" s="10" t="s">
        <v>68</v>
      </c>
      <c r="L191" s="10" t="s">
        <v>47</v>
      </c>
      <c r="M191" s="11" t="s">
        <v>1827</v>
      </c>
      <c r="N191" s="11" t="s">
        <v>63</v>
      </c>
      <c r="O191" s="30" t="s">
        <v>70</v>
      </c>
      <c r="P191" s="15">
        <v>45314</v>
      </c>
      <c r="Q191" s="13" t="str">
        <f t="shared" ca="1" si="26"/>
        <v>VENCIDA</v>
      </c>
      <c r="R191" s="14" t="s">
        <v>1826</v>
      </c>
      <c r="S191" s="119">
        <v>45244</v>
      </c>
      <c r="T191" s="12">
        <f t="shared" si="27"/>
        <v>45424</v>
      </c>
      <c r="U191" s="18">
        <f t="shared" ca="1" si="2"/>
        <v>2</v>
      </c>
      <c r="V191" s="119">
        <v>45623</v>
      </c>
      <c r="W191" s="12"/>
      <c r="X191" s="19"/>
      <c r="Y191" s="19"/>
      <c r="Z191" s="25">
        <v>45286</v>
      </c>
      <c r="AA191" s="10"/>
      <c r="AB191" s="10"/>
      <c r="AC191" s="10">
        <v>5</v>
      </c>
      <c r="AD191" s="10"/>
      <c r="AE191" s="10">
        <v>15</v>
      </c>
      <c r="AF191" s="20" t="s">
        <v>724</v>
      </c>
      <c r="AG191" s="21"/>
      <c r="AH191" s="21"/>
      <c r="AI191" s="21"/>
      <c r="AJ191" s="18">
        <f t="shared" ca="1" si="3"/>
        <v>2</v>
      </c>
    </row>
    <row r="192" spans="1:36" ht="15" hidden="1" customHeight="1">
      <c r="A192" s="22">
        <v>846</v>
      </c>
      <c r="B192" s="4" t="s">
        <v>725</v>
      </c>
      <c r="C192" s="150">
        <v>10665</v>
      </c>
      <c r="D192" s="30">
        <f t="shared" si="0"/>
        <v>20</v>
      </c>
      <c r="E192" s="141"/>
      <c r="F192" s="19">
        <f t="shared" si="1"/>
        <v>-20</v>
      </c>
      <c r="G192" s="19"/>
      <c r="H192" s="149" t="s">
        <v>59</v>
      </c>
      <c r="I192" s="11" t="s">
        <v>59</v>
      </c>
      <c r="J192" s="10"/>
      <c r="K192" s="10" t="s">
        <v>68</v>
      </c>
      <c r="L192" s="10" t="s">
        <v>47</v>
      </c>
      <c r="M192" s="11" t="s">
        <v>1827</v>
      </c>
      <c r="N192" s="11" t="s">
        <v>63</v>
      </c>
      <c r="O192" s="30" t="s">
        <v>70</v>
      </c>
      <c r="P192" s="15">
        <v>45314</v>
      </c>
      <c r="Q192" s="13" t="str">
        <f t="shared" ca="1" si="26"/>
        <v>VENCIDA</v>
      </c>
      <c r="R192" s="14" t="s">
        <v>1826</v>
      </c>
      <c r="S192" s="119">
        <v>45244</v>
      </c>
      <c r="T192" s="12">
        <f t="shared" si="27"/>
        <v>45424</v>
      </c>
      <c r="U192" s="18">
        <f t="shared" ca="1" si="2"/>
        <v>2</v>
      </c>
      <c r="V192" s="119">
        <v>45623</v>
      </c>
      <c r="W192" s="12"/>
      <c r="X192" s="19"/>
      <c r="Y192" s="19"/>
      <c r="Z192" s="25">
        <v>45286</v>
      </c>
      <c r="AA192" s="10"/>
      <c r="AB192" s="10"/>
      <c r="AC192" s="10"/>
      <c r="AD192" s="10">
        <v>20</v>
      </c>
      <c r="AE192" s="10"/>
      <c r="AF192" s="20" t="s">
        <v>727</v>
      </c>
      <c r="AG192" s="21"/>
      <c r="AH192" s="21"/>
      <c r="AI192" s="21"/>
      <c r="AJ192" s="18">
        <f t="shared" ca="1" si="3"/>
        <v>2</v>
      </c>
    </row>
    <row r="193" spans="1:36" ht="15" hidden="1" customHeight="1">
      <c r="A193" s="22">
        <v>392</v>
      </c>
      <c r="B193" s="4" t="s">
        <v>752</v>
      </c>
      <c r="C193" s="10">
        <v>11625</v>
      </c>
      <c r="D193" s="30">
        <f t="shared" si="0"/>
        <v>30</v>
      </c>
      <c r="E193" s="141"/>
      <c r="F193" s="19">
        <f t="shared" si="1"/>
        <v>-30</v>
      </c>
      <c r="G193" s="10"/>
      <c r="H193" s="149" t="s">
        <v>59</v>
      </c>
      <c r="I193" s="11" t="s">
        <v>59</v>
      </c>
      <c r="J193" s="10"/>
      <c r="K193" s="10" t="s">
        <v>68</v>
      </c>
      <c r="L193" s="10" t="s">
        <v>47</v>
      </c>
      <c r="M193" s="10" t="s">
        <v>1827</v>
      </c>
      <c r="N193" s="11" t="s">
        <v>63</v>
      </c>
      <c r="O193" s="30" t="s">
        <v>70</v>
      </c>
      <c r="P193" s="15">
        <v>45314</v>
      </c>
      <c r="Q193" s="13" t="str">
        <f t="shared" ca="1" si="26"/>
        <v>VENCIDA</v>
      </c>
      <c r="R193" s="14" t="s">
        <v>1826</v>
      </c>
      <c r="S193" s="119">
        <v>45244</v>
      </c>
      <c r="T193" s="12">
        <f t="shared" si="27"/>
        <v>45424</v>
      </c>
      <c r="U193" s="18">
        <f t="shared" ca="1" si="2"/>
        <v>2</v>
      </c>
      <c r="V193" s="119">
        <v>45623</v>
      </c>
      <c r="W193" s="12"/>
      <c r="X193" s="10"/>
      <c r="Y193" s="10"/>
      <c r="Z193" s="25">
        <v>45286</v>
      </c>
      <c r="AA193" s="10"/>
      <c r="AB193" s="10"/>
      <c r="AC193" s="10">
        <v>10</v>
      </c>
      <c r="AD193" s="10">
        <v>10</v>
      </c>
      <c r="AE193" s="10">
        <v>10</v>
      </c>
      <c r="AF193" s="23" t="s">
        <v>754</v>
      </c>
      <c r="AG193" s="152"/>
      <c r="AH193" s="21"/>
      <c r="AI193" s="21"/>
      <c r="AJ193" s="18">
        <f t="shared" ca="1" si="3"/>
        <v>2</v>
      </c>
    </row>
    <row r="194" spans="1:36" ht="15" hidden="1" customHeight="1">
      <c r="A194" s="22">
        <v>393</v>
      </c>
      <c r="B194" s="4" t="s">
        <v>755</v>
      </c>
      <c r="C194" s="10">
        <v>1047</v>
      </c>
      <c r="D194" s="30">
        <f t="shared" si="0"/>
        <v>3</v>
      </c>
      <c r="E194" s="141"/>
      <c r="F194" s="19">
        <f t="shared" si="1"/>
        <v>-3</v>
      </c>
      <c r="G194" s="19"/>
      <c r="H194" s="149" t="s">
        <v>59</v>
      </c>
      <c r="I194" s="11" t="s">
        <v>59</v>
      </c>
      <c r="J194" s="10"/>
      <c r="K194" s="10" t="s">
        <v>68</v>
      </c>
      <c r="L194" s="10" t="s">
        <v>47</v>
      </c>
      <c r="M194" s="10" t="s">
        <v>1827</v>
      </c>
      <c r="N194" s="11" t="s">
        <v>63</v>
      </c>
      <c r="O194" s="30" t="s">
        <v>70</v>
      </c>
      <c r="P194" s="15">
        <v>45314</v>
      </c>
      <c r="Q194" s="13" t="str">
        <f t="shared" ca="1" si="26"/>
        <v>VENCIDA</v>
      </c>
      <c r="R194" s="14" t="s">
        <v>1826</v>
      </c>
      <c r="S194" s="119">
        <v>45244</v>
      </c>
      <c r="T194" s="12">
        <f t="shared" si="27"/>
        <v>45424</v>
      </c>
      <c r="U194" s="18">
        <f t="shared" ca="1" si="2"/>
        <v>2</v>
      </c>
      <c r="V194" s="119">
        <v>45623</v>
      </c>
      <c r="W194" s="12"/>
      <c r="X194" s="19"/>
      <c r="Y194" s="19"/>
      <c r="Z194" s="25">
        <v>45286</v>
      </c>
      <c r="AA194" s="10"/>
      <c r="AB194" s="10"/>
      <c r="AC194" s="10">
        <v>1</v>
      </c>
      <c r="AD194" s="10">
        <v>1</v>
      </c>
      <c r="AE194" s="10">
        <v>1</v>
      </c>
      <c r="AF194" s="20" t="s">
        <v>757</v>
      </c>
      <c r="AG194" s="21"/>
      <c r="AH194" s="21"/>
      <c r="AI194" s="21"/>
      <c r="AJ194" s="18">
        <f t="shared" ca="1" si="3"/>
        <v>2</v>
      </c>
    </row>
    <row r="195" spans="1:36" ht="15" hidden="1" customHeight="1">
      <c r="A195" s="22">
        <v>408</v>
      </c>
      <c r="B195" s="4" t="s">
        <v>821</v>
      </c>
      <c r="C195" s="10">
        <v>48816</v>
      </c>
      <c r="D195" s="30">
        <f t="shared" si="0"/>
        <v>1</v>
      </c>
      <c r="E195" s="141"/>
      <c r="F195" s="19">
        <f t="shared" si="1"/>
        <v>-1</v>
      </c>
      <c r="G195" s="10"/>
      <c r="H195" s="149" t="s">
        <v>59</v>
      </c>
      <c r="I195" s="11" t="s">
        <v>59</v>
      </c>
      <c r="J195" s="10"/>
      <c r="K195" s="10" t="s">
        <v>68</v>
      </c>
      <c r="L195" s="10" t="s">
        <v>47</v>
      </c>
      <c r="M195" s="10" t="s">
        <v>1827</v>
      </c>
      <c r="N195" s="11" t="s">
        <v>63</v>
      </c>
      <c r="O195" s="30" t="s">
        <v>70</v>
      </c>
      <c r="P195" s="15">
        <v>45314</v>
      </c>
      <c r="Q195" s="13" t="str">
        <f t="shared" ca="1" si="26"/>
        <v>VENCIDA</v>
      </c>
      <c r="R195" s="14" t="s">
        <v>1826</v>
      </c>
      <c r="S195" s="119">
        <v>45244</v>
      </c>
      <c r="T195" s="12">
        <f t="shared" si="27"/>
        <v>45424</v>
      </c>
      <c r="U195" s="18">
        <f t="shared" ca="1" si="2"/>
        <v>2</v>
      </c>
      <c r="V195" s="119">
        <v>45623</v>
      </c>
      <c r="W195" s="12"/>
      <c r="X195" s="10"/>
      <c r="Y195" s="10"/>
      <c r="Z195" s="25">
        <v>45286</v>
      </c>
      <c r="AA195" s="10"/>
      <c r="AB195" s="10"/>
      <c r="AC195" s="10"/>
      <c r="AD195" s="10"/>
      <c r="AE195" s="10">
        <v>1</v>
      </c>
      <c r="AF195" s="20" t="s">
        <v>823</v>
      </c>
      <c r="AG195" s="21"/>
      <c r="AH195" s="21"/>
      <c r="AI195" s="10"/>
      <c r="AJ195" s="18">
        <f t="shared" ca="1" si="3"/>
        <v>2</v>
      </c>
    </row>
    <row r="196" spans="1:36" ht="15" hidden="1" customHeight="1">
      <c r="A196" s="22">
        <v>900</v>
      </c>
      <c r="B196" s="4" t="s">
        <v>883</v>
      </c>
      <c r="C196" s="10">
        <v>46185</v>
      </c>
      <c r="D196" s="30">
        <f t="shared" si="0"/>
        <v>600</v>
      </c>
      <c r="E196" s="141"/>
      <c r="F196" s="19">
        <f t="shared" si="1"/>
        <v>-600</v>
      </c>
      <c r="G196" s="19"/>
      <c r="H196" s="149" t="s">
        <v>59</v>
      </c>
      <c r="I196" s="11" t="s">
        <v>59</v>
      </c>
      <c r="J196" s="10"/>
      <c r="K196" s="10" t="s">
        <v>68</v>
      </c>
      <c r="L196" s="10" t="s">
        <v>47</v>
      </c>
      <c r="M196" s="11" t="s">
        <v>1827</v>
      </c>
      <c r="N196" s="11" t="s">
        <v>63</v>
      </c>
      <c r="O196" s="30" t="s">
        <v>70</v>
      </c>
      <c r="P196" s="15">
        <v>45314</v>
      </c>
      <c r="Q196" s="13" t="str">
        <f t="shared" ca="1" si="26"/>
        <v>VENCIDA</v>
      </c>
      <c r="R196" s="14" t="s">
        <v>1826</v>
      </c>
      <c r="S196" s="119">
        <v>45244</v>
      </c>
      <c r="T196" s="12">
        <f t="shared" si="27"/>
        <v>45424</v>
      </c>
      <c r="U196" s="18">
        <f t="shared" ca="1" si="2"/>
        <v>2</v>
      </c>
      <c r="V196" s="119">
        <v>45623</v>
      </c>
      <c r="W196" s="12"/>
      <c r="X196" s="19"/>
      <c r="Y196" s="19"/>
      <c r="Z196" s="25">
        <v>45286</v>
      </c>
      <c r="AA196" s="10"/>
      <c r="AB196" s="10"/>
      <c r="AC196" s="10">
        <v>300</v>
      </c>
      <c r="AD196" s="10">
        <v>200</v>
      </c>
      <c r="AE196" s="10">
        <v>100</v>
      </c>
      <c r="AF196" s="23" t="s">
        <v>463</v>
      </c>
      <c r="AG196" s="152"/>
      <c r="AH196" s="21"/>
      <c r="AI196" s="21"/>
      <c r="AJ196" s="18">
        <f t="shared" ca="1" si="3"/>
        <v>2</v>
      </c>
    </row>
    <row r="197" spans="1:36" ht="15" hidden="1" customHeight="1">
      <c r="A197" s="22">
        <v>61</v>
      </c>
      <c r="B197" s="4" t="s">
        <v>914</v>
      </c>
      <c r="C197" s="7">
        <v>43788</v>
      </c>
      <c r="D197" s="30">
        <f t="shared" si="0"/>
        <v>32</v>
      </c>
      <c r="E197" s="141"/>
      <c r="F197" s="19">
        <f t="shared" si="1"/>
        <v>-32</v>
      </c>
      <c r="G197" s="10"/>
      <c r="H197" s="149" t="s">
        <v>59</v>
      </c>
      <c r="I197" s="11" t="s">
        <v>59</v>
      </c>
      <c r="J197" s="10"/>
      <c r="K197" s="10" t="s">
        <v>68</v>
      </c>
      <c r="L197" s="10" t="s">
        <v>47</v>
      </c>
      <c r="M197" s="10" t="s">
        <v>1827</v>
      </c>
      <c r="N197" s="11" t="s">
        <v>63</v>
      </c>
      <c r="O197" s="30" t="s">
        <v>70</v>
      </c>
      <c r="P197" s="15">
        <v>45314</v>
      </c>
      <c r="Q197" s="13" t="str">
        <f t="shared" ca="1" si="26"/>
        <v>VENCIDA</v>
      </c>
      <c r="R197" s="14" t="s">
        <v>1826</v>
      </c>
      <c r="S197" s="119">
        <v>45244</v>
      </c>
      <c r="T197" s="12">
        <f t="shared" si="27"/>
        <v>45424</v>
      </c>
      <c r="U197" s="18">
        <f t="shared" ca="1" si="2"/>
        <v>2</v>
      </c>
      <c r="V197" s="119">
        <v>45623</v>
      </c>
      <c r="W197" s="12"/>
      <c r="X197" s="10"/>
      <c r="Y197" s="10"/>
      <c r="Z197" s="25">
        <v>45286</v>
      </c>
      <c r="AA197" s="10">
        <v>12</v>
      </c>
      <c r="AB197" s="10">
        <v>20</v>
      </c>
      <c r="AC197" s="10"/>
      <c r="AD197" s="10"/>
      <c r="AE197" s="10"/>
      <c r="AF197" s="20" t="s">
        <v>916</v>
      </c>
      <c r="AG197" s="21"/>
      <c r="AH197" s="21"/>
      <c r="AI197" s="10"/>
      <c r="AJ197" s="18">
        <f t="shared" ca="1" si="3"/>
        <v>2</v>
      </c>
    </row>
    <row r="198" spans="1:36" ht="15" hidden="1" customHeight="1">
      <c r="A198" s="22">
        <v>926</v>
      </c>
      <c r="B198" s="4" t="s">
        <v>968</v>
      </c>
      <c r="C198" s="10">
        <v>157</v>
      </c>
      <c r="D198" s="30">
        <f t="shared" si="0"/>
        <v>15</v>
      </c>
      <c r="E198" s="141"/>
      <c r="F198" s="19">
        <f t="shared" si="1"/>
        <v>-15</v>
      </c>
      <c r="G198" s="10"/>
      <c r="H198" s="149" t="s">
        <v>59</v>
      </c>
      <c r="I198" s="11" t="s">
        <v>59</v>
      </c>
      <c r="J198" s="10"/>
      <c r="K198" s="10" t="s">
        <v>68</v>
      </c>
      <c r="L198" s="10" t="s">
        <v>47</v>
      </c>
      <c r="M198" s="10" t="s">
        <v>1827</v>
      </c>
      <c r="N198" s="10" t="s">
        <v>63</v>
      </c>
      <c r="O198" s="10" t="s">
        <v>70</v>
      </c>
      <c r="P198" s="15">
        <v>45314</v>
      </c>
      <c r="Q198" s="13" t="str">
        <f t="shared" ca="1" si="26"/>
        <v>VENCIDA</v>
      </c>
      <c r="R198" s="14" t="s">
        <v>1826</v>
      </c>
      <c r="S198" s="119">
        <v>45244</v>
      </c>
      <c r="T198" s="12">
        <f t="shared" si="27"/>
        <v>45424</v>
      </c>
      <c r="U198" s="18">
        <f t="shared" ca="1" si="2"/>
        <v>2</v>
      </c>
      <c r="V198" s="119">
        <v>45623</v>
      </c>
      <c r="W198" s="12"/>
      <c r="X198" s="10"/>
      <c r="Y198" s="10"/>
      <c r="Z198" s="25">
        <v>45286</v>
      </c>
      <c r="AA198" s="10"/>
      <c r="AB198" s="10"/>
      <c r="AC198" s="10">
        <v>5</v>
      </c>
      <c r="AD198" s="10">
        <v>5</v>
      </c>
      <c r="AE198" s="10">
        <v>5</v>
      </c>
      <c r="AF198" s="20" t="s">
        <v>970</v>
      </c>
      <c r="AG198" s="21"/>
      <c r="AH198" s="21"/>
      <c r="AI198" s="23"/>
      <c r="AJ198" s="18">
        <f t="shared" ca="1" si="3"/>
        <v>2</v>
      </c>
    </row>
    <row r="199" spans="1:36" ht="15" hidden="1" customHeight="1">
      <c r="A199" s="22">
        <v>470</v>
      </c>
      <c r="B199" s="4" t="s">
        <v>994</v>
      </c>
      <c r="C199" s="150">
        <v>43281</v>
      </c>
      <c r="D199" s="30">
        <f t="shared" si="0"/>
        <v>1</v>
      </c>
      <c r="E199" s="141"/>
      <c r="F199" s="19">
        <f t="shared" si="1"/>
        <v>-1</v>
      </c>
      <c r="G199" s="10"/>
      <c r="H199" s="149" t="s">
        <v>59</v>
      </c>
      <c r="I199" s="11" t="s">
        <v>59</v>
      </c>
      <c r="J199" s="10"/>
      <c r="K199" s="10" t="s">
        <v>68</v>
      </c>
      <c r="L199" s="10" t="s">
        <v>47</v>
      </c>
      <c r="M199" s="10" t="s">
        <v>1827</v>
      </c>
      <c r="N199" s="10" t="s">
        <v>63</v>
      </c>
      <c r="O199" s="10" t="s">
        <v>70</v>
      </c>
      <c r="P199" s="15">
        <v>45314</v>
      </c>
      <c r="Q199" s="13" t="str">
        <f t="shared" ca="1" si="26"/>
        <v>VENCIDA</v>
      </c>
      <c r="R199" s="14" t="s">
        <v>1826</v>
      </c>
      <c r="S199" s="119">
        <v>45244</v>
      </c>
      <c r="T199" s="12">
        <f t="shared" si="27"/>
        <v>45424</v>
      </c>
      <c r="U199" s="18">
        <f t="shared" ca="1" si="2"/>
        <v>2</v>
      </c>
      <c r="V199" s="119">
        <v>45623</v>
      </c>
      <c r="W199" s="12"/>
      <c r="X199" s="10"/>
      <c r="Y199" s="10"/>
      <c r="Z199" s="25">
        <v>45286</v>
      </c>
      <c r="AA199" s="10"/>
      <c r="AB199" s="10"/>
      <c r="AC199" s="10"/>
      <c r="AD199" s="10"/>
      <c r="AE199" s="10">
        <v>1</v>
      </c>
      <c r="AF199" s="20" t="s">
        <v>970</v>
      </c>
      <c r="AG199" s="21"/>
      <c r="AH199" s="21"/>
      <c r="AI199" s="21"/>
      <c r="AJ199" s="18">
        <f t="shared" ca="1" si="3"/>
        <v>2</v>
      </c>
    </row>
    <row r="200" spans="1:36" ht="15" hidden="1" customHeight="1">
      <c r="A200" s="22">
        <v>471</v>
      </c>
      <c r="B200" s="4" t="s">
        <v>996</v>
      </c>
      <c r="C200" s="10">
        <v>157</v>
      </c>
      <c r="D200" s="30">
        <f t="shared" si="0"/>
        <v>1</v>
      </c>
      <c r="E200" s="141"/>
      <c r="F200" s="19">
        <f t="shared" si="1"/>
        <v>-1</v>
      </c>
      <c r="G200" s="10"/>
      <c r="H200" s="149" t="s">
        <v>59</v>
      </c>
      <c r="I200" s="11" t="s">
        <v>59</v>
      </c>
      <c r="J200" s="10"/>
      <c r="K200" s="10" t="s">
        <v>68</v>
      </c>
      <c r="L200" s="10" t="s">
        <v>47</v>
      </c>
      <c r="M200" s="10" t="s">
        <v>1827</v>
      </c>
      <c r="N200" s="10" t="s">
        <v>63</v>
      </c>
      <c r="O200" s="10" t="s">
        <v>70</v>
      </c>
      <c r="P200" s="15">
        <v>45314</v>
      </c>
      <c r="Q200" s="13" t="str">
        <f t="shared" ca="1" si="26"/>
        <v>VENCIDA</v>
      </c>
      <c r="R200" s="14" t="s">
        <v>1826</v>
      </c>
      <c r="S200" s="119">
        <v>45244</v>
      </c>
      <c r="T200" s="12">
        <f t="shared" si="27"/>
        <v>45424</v>
      </c>
      <c r="U200" s="18">
        <f t="shared" ca="1" si="2"/>
        <v>2</v>
      </c>
      <c r="V200" s="119">
        <v>45623</v>
      </c>
      <c r="W200" s="12"/>
      <c r="X200" s="10"/>
      <c r="Y200" s="10"/>
      <c r="Z200" s="25">
        <v>45286</v>
      </c>
      <c r="AA200" s="10"/>
      <c r="AB200" s="10"/>
      <c r="AC200" s="10"/>
      <c r="AD200" s="10"/>
      <c r="AE200" s="10">
        <v>1</v>
      </c>
      <c r="AF200" s="20" t="s">
        <v>998</v>
      </c>
      <c r="AG200" s="21"/>
      <c r="AH200" s="21"/>
      <c r="AI200" s="23"/>
      <c r="AJ200" s="18">
        <f t="shared" ca="1" si="3"/>
        <v>2</v>
      </c>
    </row>
    <row r="201" spans="1:36" ht="15" hidden="1" customHeight="1">
      <c r="A201" s="22">
        <v>476</v>
      </c>
      <c r="B201" s="4" t="s">
        <v>1020</v>
      </c>
      <c r="C201" s="150">
        <v>32125</v>
      </c>
      <c r="D201" s="30">
        <f t="shared" si="0"/>
        <v>12</v>
      </c>
      <c r="E201" s="141"/>
      <c r="F201" s="19">
        <f t="shared" si="1"/>
        <v>-12</v>
      </c>
      <c r="G201" s="10"/>
      <c r="H201" s="149" t="s">
        <v>59</v>
      </c>
      <c r="I201" s="11" t="s">
        <v>59</v>
      </c>
      <c r="J201" s="10"/>
      <c r="K201" s="10" t="s">
        <v>68</v>
      </c>
      <c r="L201" s="10" t="s">
        <v>47</v>
      </c>
      <c r="M201" s="10" t="s">
        <v>1827</v>
      </c>
      <c r="N201" s="10" t="s">
        <v>63</v>
      </c>
      <c r="O201" s="10" t="s">
        <v>70</v>
      </c>
      <c r="P201" s="15">
        <v>45314</v>
      </c>
      <c r="Q201" s="13" t="str">
        <f t="shared" ca="1" si="26"/>
        <v>VENCIDA</v>
      </c>
      <c r="R201" s="14" t="s">
        <v>1826</v>
      </c>
      <c r="S201" s="119">
        <v>45244</v>
      </c>
      <c r="T201" s="12">
        <f t="shared" si="27"/>
        <v>45424</v>
      </c>
      <c r="U201" s="18">
        <f t="shared" ca="1" si="2"/>
        <v>2</v>
      </c>
      <c r="V201" s="119">
        <v>45623</v>
      </c>
      <c r="W201" s="12"/>
      <c r="X201" s="10"/>
      <c r="Y201" s="10"/>
      <c r="Z201" s="25">
        <v>45286</v>
      </c>
      <c r="AA201" s="10"/>
      <c r="AB201" s="10"/>
      <c r="AC201" s="10">
        <v>6</v>
      </c>
      <c r="AD201" s="10">
        <v>4</v>
      </c>
      <c r="AE201" s="10">
        <v>2</v>
      </c>
      <c r="AF201" s="20" t="s">
        <v>1022</v>
      </c>
      <c r="AG201" s="21"/>
      <c r="AH201" s="21"/>
      <c r="AI201" s="10"/>
      <c r="AJ201" s="18">
        <f t="shared" ca="1" si="3"/>
        <v>2</v>
      </c>
    </row>
    <row r="202" spans="1:36" ht="14.25" hidden="1" customHeight="1">
      <c r="A202" s="22">
        <v>477</v>
      </c>
      <c r="B202" s="4" t="s">
        <v>1027</v>
      </c>
      <c r="C202" s="150">
        <v>10016</v>
      </c>
      <c r="D202" s="30">
        <f t="shared" si="0"/>
        <v>3</v>
      </c>
      <c r="E202" s="141"/>
      <c r="F202" s="19">
        <f t="shared" si="1"/>
        <v>-3</v>
      </c>
      <c r="G202" s="10"/>
      <c r="H202" s="149" t="s">
        <v>59</v>
      </c>
      <c r="I202" s="11" t="s">
        <v>59</v>
      </c>
      <c r="J202" s="10"/>
      <c r="K202" s="10" t="s">
        <v>68</v>
      </c>
      <c r="L202" s="10" t="s">
        <v>47</v>
      </c>
      <c r="M202" s="10" t="s">
        <v>1827</v>
      </c>
      <c r="N202" s="10" t="s">
        <v>63</v>
      </c>
      <c r="O202" s="10" t="s">
        <v>70</v>
      </c>
      <c r="P202" s="15">
        <v>45314</v>
      </c>
      <c r="Q202" s="13" t="str">
        <f t="shared" ca="1" si="26"/>
        <v>VENCIDA</v>
      </c>
      <c r="R202" s="14" t="s">
        <v>1826</v>
      </c>
      <c r="S202" s="119">
        <v>45244</v>
      </c>
      <c r="T202" s="12">
        <f t="shared" si="27"/>
        <v>45424</v>
      </c>
      <c r="U202" s="18">
        <f t="shared" ca="1" si="2"/>
        <v>2</v>
      </c>
      <c r="V202" s="119">
        <v>45623</v>
      </c>
      <c r="W202" s="12"/>
      <c r="X202" s="10"/>
      <c r="Y202" s="10"/>
      <c r="Z202" s="25">
        <v>45286</v>
      </c>
      <c r="AA202" s="10"/>
      <c r="AB202" s="10"/>
      <c r="AC202" s="10">
        <v>1</v>
      </c>
      <c r="AD202" s="10">
        <v>1</v>
      </c>
      <c r="AE202" s="10">
        <v>1</v>
      </c>
      <c r="AF202" s="20" t="s">
        <v>1029</v>
      </c>
      <c r="AG202" s="21"/>
      <c r="AH202" s="21"/>
      <c r="AI202" s="10"/>
      <c r="AJ202" s="18">
        <f t="shared" ca="1" si="3"/>
        <v>2</v>
      </c>
    </row>
    <row r="203" spans="1:36" ht="15" hidden="1" customHeight="1">
      <c r="A203" s="22">
        <v>1926</v>
      </c>
      <c r="B203" s="4" t="s">
        <v>1030</v>
      </c>
      <c r="C203" s="150">
        <v>33219</v>
      </c>
      <c r="D203" s="30">
        <f t="shared" si="0"/>
        <v>3</v>
      </c>
      <c r="E203" s="141"/>
      <c r="F203" s="19">
        <f t="shared" si="1"/>
        <v>-3</v>
      </c>
      <c r="G203" s="10"/>
      <c r="H203" s="149" t="s">
        <v>59</v>
      </c>
      <c r="I203" s="11" t="s">
        <v>59</v>
      </c>
      <c r="J203" s="10"/>
      <c r="K203" s="10" t="s">
        <v>68</v>
      </c>
      <c r="L203" s="10" t="s">
        <v>47</v>
      </c>
      <c r="M203" s="10" t="s">
        <v>1827</v>
      </c>
      <c r="N203" s="10" t="s">
        <v>63</v>
      </c>
      <c r="O203" s="10" t="s">
        <v>70</v>
      </c>
      <c r="P203" s="12">
        <v>45314</v>
      </c>
      <c r="Q203" s="13" t="str">
        <f t="shared" ca="1" si="26"/>
        <v>VENCIDA</v>
      </c>
      <c r="R203" s="14" t="s">
        <v>1826</v>
      </c>
      <c r="S203" s="119">
        <v>45244</v>
      </c>
      <c r="T203" s="12">
        <f t="shared" si="27"/>
        <v>45424</v>
      </c>
      <c r="U203" s="18">
        <f t="shared" ca="1" si="2"/>
        <v>2</v>
      </c>
      <c r="V203" s="119">
        <v>45623</v>
      </c>
      <c r="W203" s="12"/>
      <c r="X203" s="10"/>
      <c r="Y203" s="10"/>
      <c r="Z203" s="25">
        <v>45286</v>
      </c>
      <c r="AA203" s="10"/>
      <c r="AB203" s="10"/>
      <c r="AC203" s="10">
        <v>1</v>
      </c>
      <c r="AD203" s="10">
        <v>1</v>
      </c>
      <c r="AE203" s="10">
        <v>1</v>
      </c>
      <c r="AF203" s="20" t="s">
        <v>1032</v>
      </c>
      <c r="AG203" s="21"/>
      <c r="AH203" s="23" t="s">
        <v>182</v>
      </c>
      <c r="AI203" s="10"/>
      <c r="AJ203" s="18">
        <f t="shared" ca="1" si="3"/>
        <v>2</v>
      </c>
    </row>
    <row r="204" spans="1:36" ht="15" hidden="1" customHeight="1">
      <c r="A204" s="22">
        <v>482</v>
      </c>
      <c r="B204" s="4" t="s">
        <v>1077</v>
      </c>
      <c r="C204" s="150">
        <v>42926</v>
      </c>
      <c r="D204" s="30">
        <f t="shared" si="0"/>
        <v>1</v>
      </c>
      <c r="E204" s="141"/>
      <c r="F204" s="19">
        <f t="shared" si="1"/>
        <v>-1</v>
      </c>
      <c r="G204" s="19"/>
      <c r="H204" s="149" t="s">
        <v>59</v>
      </c>
      <c r="I204" s="11" t="s">
        <v>59</v>
      </c>
      <c r="J204" s="10"/>
      <c r="K204" s="10" t="s">
        <v>68</v>
      </c>
      <c r="L204" s="10" t="s">
        <v>47</v>
      </c>
      <c r="M204" s="11" t="s">
        <v>1827</v>
      </c>
      <c r="N204" s="11" t="s">
        <v>63</v>
      </c>
      <c r="O204" s="10" t="s">
        <v>70</v>
      </c>
      <c r="P204" s="12">
        <v>45314</v>
      </c>
      <c r="Q204" s="13" t="str">
        <f t="shared" ca="1" si="26"/>
        <v>VENCIDA</v>
      </c>
      <c r="R204" s="14" t="s">
        <v>1826</v>
      </c>
      <c r="S204" s="119">
        <v>45244</v>
      </c>
      <c r="T204" s="12">
        <f t="shared" si="27"/>
        <v>45424</v>
      </c>
      <c r="U204" s="18">
        <f t="shared" ca="1" si="2"/>
        <v>2</v>
      </c>
      <c r="V204" s="119">
        <v>45623</v>
      </c>
      <c r="W204" s="12"/>
      <c r="X204" s="19"/>
      <c r="Y204" s="19"/>
      <c r="Z204" s="25">
        <v>45286</v>
      </c>
      <c r="AA204" s="10"/>
      <c r="AB204" s="10"/>
      <c r="AC204" s="10"/>
      <c r="AD204" s="10"/>
      <c r="AE204" s="10">
        <v>1</v>
      </c>
      <c r="AF204" s="155" t="s">
        <v>1079</v>
      </c>
      <c r="AG204" s="21"/>
      <c r="AH204" s="21"/>
      <c r="AI204" s="21"/>
      <c r="AJ204" s="18">
        <f t="shared" ca="1" si="3"/>
        <v>2</v>
      </c>
    </row>
    <row r="205" spans="1:36" ht="15" hidden="1" customHeight="1">
      <c r="A205" s="22">
        <v>490</v>
      </c>
      <c r="B205" s="4" t="s">
        <v>1096</v>
      </c>
      <c r="C205" s="10">
        <v>40365</v>
      </c>
      <c r="D205" s="30">
        <f t="shared" si="0"/>
        <v>12</v>
      </c>
      <c r="E205" s="141"/>
      <c r="F205" s="19">
        <f t="shared" si="1"/>
        <v>-12</v>
      </c>
      <c r="G205" s="19"/>
      <c r="H205" s="149" t="s">
        <v>59</v>
      </c>
      <c r="I205" s="11" t="s">
        <v>59</v>
      </c>
      <c r="J205" s="10"/>
      <c r="K205" s="10" t="s">
        <v>68</v>
      </c>
      <c r="L205" s="10" t="s">
        <v>47</v>
      </c>
      <c r="M205" s="10" t="s">
        <v>1827</v>
      </c>
      <c r="N205" s="10" t="s">
        <v>63</v>
      </c>
      <c r="O205" s="10" t="s">
        <v>70</v>
      </c>
      <c r="P205" s="12">
        <v>45314</v>
      </c>
      <c r="Q205" s="13" t="str">
        <f t="shared" ca="1" si="26"/>
        <v>VENCIDA</v>
      </c>
      <c r="R205" s="14" t="s">
        <v>1826</v>
      </c>
      <c r="S205" s="119">
        <v>45244</v>
      </c>
      <c r="T205" s="12">
        <f t="shared" si="27"/>
        <v>45424</v>
      </c>
      <c r="U205" s="18">
        <f t="shared" ca="1" si="2"/>
        <v>2</v>
      </c>
      <c r="V205" s="119">
        <v>45623</v>
      </c>
      <c r="W205" s="12"/>
      <c r="X205" s="19"/>
      <c r="Y205" s="19"/>
      <c r="Z205" s="25">
        <v>45286</v>
      </c>
      <c r="AA205" s="10"/>
      <c r="AB205" s="10"/>
      <c r="AC205" s="10">
        <v>6</v>
      </c>
      <c r="AD205" s="10">
        <v>4</v>
      </c>
      <c r="AE205" s="10">
        <v>2</v>
      </c>
      <c r="AF205" s="155" t="s">
        <v>1098</v>
      </c>
      <c r="AG205" s="21"/>
      <c r="AH205" s="21"/>
      <c r="AI205" s="21"/>
      <c r="AJ205" s="18">
        <f t="shared" ca="1" si="3"/>
        <v>2</v>
      </c>
    </row>
    <row r="206" spans="1:36" ht="15" hidden="1" customHeight="1">
      <c r="A206" s="22">
        <v>513</v>
      </c>
      <c r="B206" s="4" t="s">
        <v>1177</v>
      </c>
      <c r="C206" s="10">
        <v>48119</v>
      </c>
      <c r="D206" s="30">
        <f t="shared" si="0"/>
        <v>15</v>
      </c>
      <c r="E206" s="141"/>
      <c r="F206" s="19">
        <f t="shared" si="1"/>
        <v>-15</v>
      </c>
      <c r="G206" s="10"/>
      <c r="H206" s="149" t="s">
        <v>59</v>
      </c>
      <c r="I206" s="11" t="s">
        <v>59</v>
      </c>
      <c r="J206" s="10"/>
      <c r="K206" s="10" t="s">
        <v>68</v>
      </c>
      <c r="L206" s="10" t="s">
        <v>47</v>
      </c>
      <c r="M206" s="10" t="s">
        <v>1827</v>
      </c>
      <c r="N206" s="10" t="s">
        <v>63</v>
      </c>
      <c r="O206" s="10" t="s">
        <v>70</v>
      </c>
      <c r="P206" s="12">
        <v>45314</v>
      </c>
      <c r="Q206" s="13" t="str">
        <f t="shared" ca="1" si="26"/>
        <v>VENCIDA</v>
      </c>
      <c r="R206" s="14" t="s">
        <v>1826</v>
      </c>
      <c r="S206" s="119">
        <v>45244</v>
      </c>
      <c r="T206" s="12">
        <f t="shared" si="27"/>
        <v>45424</v>
      </c>
      <c r="U206" s="18">
        <f t="shared" ca="1" si="2"/>
        <v>2</v>
      </c>
      <c r="V206" s="119">
        <v>45623</v>
      </c>
      <c r="W206" s="12"/>
      <c r="X206" s="10"/>
      <c r="Y206" s="10"/>
      <c r="Z206" s="25">
        <v>45286</v>
      </c>
      <c r="AA206" s="10"/>
      <c r="AB206" s="10"/>
      <c r="AC206" s="10">
        <v>5</v>
      </c>
      <c r="AD206" s="10">
        <v>5</v>
      </c>
      <c r="AE206" s="10">
        <v>5</v>
      </c>
      <c r="AF206" s="155" t="s">
        <v>1179</v>
      </c>
      <c r="AG206" s="21"/>
      <c r="AH206" s="21"/>
      <c r="AI206" s="10"/>
      <c r="AJ206" s="18">
        <f t="shared" ca="1" si="3"/>
        <v>2</v>
      </c>
    </row>
    <row r="207" spans="1:36" ht="15" hidden="1" customHeight="1">
      <c r="A207" s="22">
        <v>517</v>
      </c>
      <c r="B207" s="4" t="s">
        <v>1185</v>
      </c>
      <c r="C207" s="10">
        <v>24533</v>
      </c>
      <c r="D207" s="30">
        <f t="shared" si="0"/>
        <v>60</v>
      </c>
      <c r="E207" s="141"/>
      <c r="F207" s="19">
        <f t="shared" si="1"/>
        <v>-60</v>
      </c>
      <c r="G207" s="19"/>
      <c r="H207" s="149" t="s">
        <v>59</v>
      </c>
      <c r="I207" s="11" t="s">
        <v>59</v>
      </c>
      <c r="J207" s="10"/>
      <c r="K207" s="10" t="s">
        <v>68</v>
      </c>
      <c r="L207" s="10" t="s">
        <v>47</v>
      </c>
      <c r="M207" s="10" t="s">
        <v>1827</v>
      </c>
      <c r="N207" s="10" t="s">
        <v>63</v>
      </c>
      <c r="O207" s="10" t="s">
        <v>70</v>
      </c>
      <c r="P207" s="12">
        <v>45314</v>
      </c>
      <c r="Q207" s="13" t="str">
        <f t="shared" ca="1" si="26"/>
        <v>VENCIDA</v>
      </c>
      <c r="R207" s="14" t="s">
        <v>1826</v>
      </c>
      <c r="S207" s="119">
        <v>45244</v>
      </c>
      <c r="T207" s="12">
        <f t="shared" si="27"/>
        <v>45424</v>
      </c>
      <c r="U207" s="18">
        <f t="shared" ca="1" si="2"/>
        <v>2</v>
      </c>
      <c r="V207" s="119">
        <v>45623</v>
      </c>
      <c r="W207" s="12"/>
      <c r="X207" s="19"/>
      <c r="Y207" s="19"/>
      <c r="Z207" s="25">
        <v>45286</v>
      </c>
      <c r="AA207" s="10"/>
      <c r="AB207" s="10"/>
      <c r="AC207" s="10">
        <v>20</v>
      </c>
      <c r="AD207" s="10">
        <v>20</v>
      </c>
      <c r="AE207" s="10">
        <v>20</v>
      </c>
      <c r="AF207" s="155" t="s">
        <v>1187</v>
      </c>
      <c r="AG207" s="21"/>
      <c r="AH207" s="21"/>
      <c r="AI207" s="21"/>
      <c r="AJ207" s="18">
        <f t="shared" ca="1" si="3"/>
        <v>2</v>
      </c>
    </row>
    <row r="208" spans="1:36" ht="15" hidden="1" customHeight="1">
      <c r="A208" s="22">
        <v>983</v>
      </c>
      <c r="B208" s="4" t="s">
        <v>1231</v>
      </c>
      <c r="C208" s="10">
        <v>46894</v>
      </c>
      <c r="D208" s="30">
        <f t="shared" si="0"/>
        <v>3</v>
      </c>
      <c r="E208" s="141"/>
      <c r="F208" s="19">
        <f t="shared" si="1"/>
        <v>-3</v>
      </c>
      <c r="G208" s="19"/>
      <c r="H208" s="149" t="s">
        <v>59</v>
      </c>
      <c r="I208" s="11" t="s">
        <v>59</v>
      </c>
      <c r="J208" s="10"/>
      <c r="K208" s="10" t="s">
        <v>68</v>
      </c>
      <c r="L208" s="10" t="s">
        <v>47</v>
      </c>
      <c r="M208" s="10" t="s">
        <v>1827</v>
      </c>
      <c r="N208" s="10" t="s">
        <v>63</v>
      </c>
      <c r="O208" s="10" t="s">
        <v>70</v>
      </c>
      <c r="P208" s="12">
        <v>45314</v>
      </c>
      <c r="Q208" s="13" t="str">
        <f t="shared" ca="1" si="26"/>
        <v>VENCIDA</v>
      </c>
      <c r="R208" s="14" t="s">
        <v>1826</v>
      </c>
      <c r="S208" s="119">
        <v>45244</v>
      </c>
      <c r="T208" s="12">
        <f t="shared" si="27"/>
        <v>45424</v>
      </c>
      <c r="U208" s="18">
        <f t="shared" ca="1" si="2"/>
        <v>2</v>
      </c>
      <c r="V208" s="119">
        <v>45623</v>
      </c>
      <c r="W208" s="12"/>
      <c r="X208" s="19"/>
      <c r="Y208" s="19"/>
      <c r="Z208" s="25">
        <v>45286</v>
      </c>
      <c r="AA208" s="10"/>
      <c r="AB208" s="10"/>
      <c r="AC208" s="10">
        <v>1</v>
      </c>
      <c r="AD208" s="10">
        <v>1</v>
      </c>
      <c r="AE208" s="10">
        <v>1</v>
      </c>
      <c r="AF208" s="155" t="s">
        <v>1233</v>
      </c>
      <c r="AG208" s="21"/>
      <c r="AH208" s="23" t="s">
        <v>182</v>
      </c>
      <c r="AI208" s="10"/>
      <c r="AJ208" s="18">
        <f t="shared" ca="1" si="3"/>
        <v>2</v>
      </c>
    </row>
    <row r="209" spans="1:36" ht="15" hidden="1" customHeight="1">
      <c r="A209" s="22">
        <v>565</v>
      </c>
      <c r="B209" s="4" t="s">
        <v>1341</v>
      </c>
      <c r="C209" s="10">
        <v>47153</v>
      </c>
      <c r="D209" s="30">
        <f t="shared" si="0"/>
        <v>20</v>
      </c>
      <c r="E209" s="141"/>
      <c r="F209" s="19">
        <f t="shared" si="1"/>
        <v>-20</v>
      </c>
      <c r="G209" s="19"/>
      <c r="H209" s="149" t="s">
        <v>59</v>
      </c>
      <c r="I209" s="11" t="s">
        <v>59</v>
      </c>
      <c r="J209" s="10"/>
      <c r="K209" s="10" t="s">
        <v>68</v>
      </c>
      <c r="L209" s="10" t="s">
        <v>47</v>
      </c>
      <c r="M209" s="10" t="s">
        <v>1827</v>
      </c>
      <c r="N209" s="10" t="s">
        <v>63</v>
      </c>
      <c r="O209" s="10" t="s">
        <v>70</v>
      </c>
      <c r="P209" s="12">
        <v>45314</v>
      </c>
      <c r="Q209" s="13" t="str">
        <f t="shared" ca="1" si="26"/>
        <v>VENCIDA</v>
      </c>
      <c r="R209" s="14" t="s">
        <v>1826</v>
      </c>
      <c r="S209" s="119">
        <v>45244</v>
      </c>
      <c r="T209" s="12">
        <f t="shared" si="27"/>
        <v>45424</v>
      </c>
      <c r="U209" s="18">
        <f t="shared" ca="1" si="2"/>
        <v>2</v>
      </c>
      <c r="V209" s="119">
        <v>45623</v>
      </c>
      <c r="W209" s="12"/>
      <c r="X209" s="19"/>
      <c r="Y209" s="19"/>
      <c r="Z209" s="25">
        <v>45286</v>
      </c>
      <c r="AA209" s="10"/>
      <c r="AB209" s="10"/>
      <c r="AC209" s="10">
        <v>3</v>
      </c>
      <c r="AD209" s="10">
        <v>15</v>
      </c>
      <c r="AE209" s="10">
        <v>2</v>
      </c>
      <c r="AF209" s="155" t="s">
        <v>1343</v>
      </c>
      <c r="AG209" s="21"/>
      <c r="AH209" s="21"/>
      <c r="AI209" s="21"/>
      <c r="AJ209" s="18">
        <f t="shared" ca="1" si="3"/>
        <v>2</v>
      </c>
    </row>
    <row r="210" spans="1:36" ht="15" hidden="1" customHeight="1">
      <c r="A210" s="22">
        <v>576</v>
      </c>
      <c r="B210" s="4" t="s">
        <v>1406</v>
      </c>
      <c r="C210" s="150">
        <v>35661</v>
      </c>
      <c r="D210" s="30">
        <f t="shared" si="0"/>
        <v>3</v>
      </c>
      <c r="E210" s="141"/>
      <c r="F210" s="19">
        <f t="shared" si="1"/>
        <v>-3</v>
      </c>
      <c r="G210" s="19"/>
      <c r="H210" s="149" t="s">
        <v>59</v>
      </c>
      <c r="I210" s="11" t="s">
        <v>59</v>
      </c>
      <c r="J210" s="10"/>
      <c r="K210" s="10" t="s">
        <v>68</v>
      </c>
      <c r="L210" s="10" t="s">
        <v>47</v>
      </c>
      <c r="M210" s="11" t="s">
        <v>1827</v>
      </c>
      <c r="N210" s="11" t="s">
        <v>63</v>
      </c>
      <c r="O210" s="30" t="s">
        <v>70</v>
      </c>
      <c r="P210" s="12">
        <v>45314</v>
      </c>
      <c r="Q210" s="13" t="str">
        <f t="shared" ca="1" si="26"/>
        <v>VENCIDA</v>
      </c>
      <c r="R210" s="14" t="s">
        <v>1826</v>
      </c>
      <c r="S210" s="119">
        <v>45244</v>
      </c>
      <c r="T210" s="12">
        <f t="shared" si="27"/>
        <v>45424</v>
      </c>
      <c r="U210" s="18">
        <f t="shared" ca="1" si="2"/>
        <v>2</v>
      </c>
      <c r="V210" s="119">
        <v>45623</v>
      </c>
      <c r="W210" s="12"/>
      <c r="X210" s="19"/>
      <c r="Y210" s="19"/>
      <c r="Z210" s="148">
        <v>45286</v>
      </c>
      <c r="AA210" s="10"/>
      <c r="AB210" s="10"/>
      <c r="AC210" s="10">
        <v>1</v>
      </c>
      <c r="AD210" s="10">
        <v>1</v>
      </c>
      <c r="AE210" s="10">
        <v>1</v>
      </c>
      <c r="AF210" s="155" t="s">
        <v>1408</v>
      </c>
      <c r="AG210" s="21"/>
      <c r="AH210" s="21"/>
      <c r="AI210" s="21"/>
      <c r="AJ210" s="18">
        <f t="shared" ca="1" si="3"/>
        <v>2</v>
      </c>
    </row>
    <row r="211" spans="1:36" ht="15" hidden="1" customHeight="1">
      <c r="A211" s="22">
        <v>578</v>
      </c>
      <c r="B211" s="4" t="s">
        <v>1420</v>
      </c>
      <c r="C211" s="10">
        <v>44933</v>
      </c>
      <c r="D211" s="30">
        <f t="shared" si="0"/>
        <v>3</v>
      </c>
      <c r="E211" s="141"/>
      <c r="F211" s="19">
        <f t="shared" si="1"/>
        <v>-3</v>
      </c>
      <c r="G211" s="10"/>
      <c r="H211" s="149" t="s">
        <v>59</v>
      </c>
      <c r="I211" s="11" t="s">
        <v>59</v>
      </c>
      <c r="J211" s="10"/>
      <c r="K211" s="10" t="s">
        <v>68</v>
      </c>
      <c r="L211" s="10" t="s">
        <v>47</v>
      </c>
      <c r="M211" s="10" t="s">
        <v>1827</v>
      </c>
      <c r="N211" s="11" t="s">
        <v>63</v>
      </c>
      <c r="O211" s="30" t="s">
        <v>70</v>
      </c>
      <c r="P211" s="12">
        <v>45314</v>
      </c>
      <c r="Q211" s="13" t="str">
        <f t="shared" ca="1" si="26"/>
        <v>VENCIDA</v>
      </c>
      <c r="R211" s="14" t="s">
        <v>1826</v>
      </c>
      <c r="S211" s="119">
        <v>45244</v>
      </c>
      <c r="T211" s="12">
        <f t="shared" si="27"/>
        <v>45424</v>
      </c>
      <c r="U211" s="18">
        <f t="shared" ca="1" si="2"/>
        <v>2</v>
      </c>
      <c r="V211" s="119">
        <v>45623</v>
      </c>
      <c r="W211" s="12"/>
      <c r="X211" s="10"/>
      <c r="Y211" s="10"/>
      <c r="Z211" s="148">
        <v>45286</v>
      </c>
      <c r="AA211" s="10"/>
      <c r="AB211" s="10"/>
      <c r="AC211" s="10">
        <v>1</v>
      </c>
      <c r="AD211" s="10">
        <v>1</v>
      </c>
      <c r="AE211" s="10">
        <v>1</v>
      </c>
      <c r="AF211" s="155" t="s">
        <v>1422</v>
      </c>
      <c r="AG211" s="21"/>
      <c r="AH211" s="21"/>
      <c r="AI211" s="21"/>
      <c r="AJ211" s="18">
        <f t="shared" ca="1" si="3"/>
        <v>2</v>
      </c>
    </row>
    <row r="212" spans="1:36" ht="15" hidden="1" customHeight="1">
      <c r="A212" s="22">
        <v>1021</v>
      </c>
      <c r="B212" s="4" t="s">
        <v>1431</v>
      </c>
      <c r="C212" s="7">
        <v>44935</v>
      </c>
      <c r="D212" s="30">
        <f t="shared" si="0"/>
        <v>15</v>
      </c>
      <c r="E212" s="141"/>
      <c r="F212" s="19">
        <f t="shared" si="1"/>
        <v>-15</v>
      </c>
      <c r="G212" s="19"/>
      <c r="H212" s="149" t="s">
        <v>59</v>
      </c>
      <c r="I212" s="11" t="s">
        <v>59</v>
      </c>
      <c r="J212" s="10"/>
      <c r="K212" s="10" t="s">
        <v>68</v>
      </c>
      <c r="L212" s="10" t="s">
        <v>47</v>
      </c>
      <c r="M212" s="11" t="s">
        <v>1827</v>
      </c>
      <c r="N212" s="10" t="s">
        <v>63</v>
      </c>
      <c r="O212" s="30" t="s">
        <v>70</v>
      </c>
      <c r="P212" s="12">
        <v>45314</v>
      </c>
      <c r="Q212" s="13" t="str">
        <f t="shared" ca="1" si="26"/>
        <v>VENCIDA</v>
      </c>
      <c r="R212" s="14" t="s">
        <v>1826</v>
      </c>
      <c r="S212" s="119">
        <v>45244</v>
      </c>
      <c r="T212" s="12">
        <f t="shared" si="27"/>
        <v>45424</v>
      </c>
      <c r="U212" s="18">
        <f t="shared" ca="1" si="2"/>
        <v>2</v>
      </c>
      <c r="V212" s="119">
        <v>45623</v>
      </c>
      <c r="W212" s="12"/>
      <c r="X212" s="19"/>
      <c r="Y212" s="19"/>
      <c r="Z212" s="25">
        <v>45286</v>
      </c>
      <c r="AA212" s="10"/>
      <c r="AB212" s="10"/>
      <c r="AC212" s="10">
        <v>5</v>
      </c>
      <c r="AD212" s="10">
        <v>5</v>
      </c>
      <c r="AE212" s="10">
        <v>5</v>
      </c>
      <c r="AF212" s="155" t="s">
        <v>1433</v>
      </c>
      <c r="AG212" s="21"/>
      <c r="AH212" s="21"/>
      <c r="AI212" s="21"/>
      <c r="AJ212" s="18">
        <f t="shared" ca="1" si="3"/>
        <v>2</v>
      </c>
    </row>
    <row r="213" spans="1:36" ht="15" hidden="1" customHeight="1">
      <c r="A213" s="22">
        <v>581</v>
      </c>
      <c r="B213" s="4" t="s">
        <v>1437</v>
      </c>
      <c r="C213" s="10">
        <v>325</v>
      </c>
      <c r="D213" s="30">
        <f t="shared" si="0"/>
        <v>15</v>
      </c>
      <c r="E213" s="141"/>
      <c r="F213" s="19">
        <f t="shared" si="1"/>
        <v>-15</v>
      </c>
      <c r="G213" s="10"/>
      <c r="H213" s="149" t="s">
        <v>59</v>
      </c>
      <c r="I213" s="11" t="s">
        <v>59</v>
      </c>
      <c r="J213" s="10"/>
      <c r="K213" s="10" t="s">
        <v>68</v>
      </c>
      <c r="L213" s="10" t="s">
        <v>47</v>
      </c>
      <c r="M213" s="10" t="s">
        <v>1827</v>
      </c>
      <c r="N213" s="11" t="s">
        <v>63</v>
      </c>
      <c r="O213" s="30" t="s">
        <v>70</v>
      </c>
      <c r="P213" s="12">
        <v>45314</v>
      </c>
      <c r="Q213" s="13" t="str">
        <f t="shared" ca="1" si="26"/>
        <v>VENCIDA</v>
      </c>
      <c r="R213" s="14" t="s">
        <v>1826</v>
      </c>
      <c r="S213" s="119">
        <v>45244</v>
      </c>
      <c r="T213" s="12">
        <f t="shared" si="27"/>
        <v>45424</v>
      </c>
      <c r="U213" s="18">
        <f t="shared" ca="1" si="2"/>
        <v>2</v>
      </c>
      <c r="V213" s="119">
        <v>45623</v>
      </c>
      <c r="W213" s="12"/>
      <c r="X213" s="10"/>
      <c r="Y213" s="10"/>
      <c r="Z213" s="148">
        <v>45286</v>
      </c>
      <c r="AA213" s="10"/>
      <c r="AB213" s="10"/>
      <c r="AC213" s="10">
        <v>5</v>
      </c>
      <c r="AD213" s="10">
        <v>5</v>
      </c>
      <c r="AE213" s="10">
        <v>5</v>
      </c>
      <c r="AF213" s="155" t="s">
        <v>1438</v>
      </c>
      <c r="AG213" s="21"/>
      <c r="AH213" s="21"/>
      <c r="AI213" s="21"/>
      <c r="AJ213" s="18">
        <f t="shared" ca="1" si="3"/>
        <v>2</v>
      </c>
    </row>
    <row r="214" spans="1:36" ht="15" hidden="1" customHeight="1">
      <c r="A214" s="22">
        <v>584</v>
      </c>
      <c r="B214" s="4" t="s">
        <v>1445</v>
      </c>
      <c r="C214" s="10">
        <v>45699</v>
      </c>
      <c r="D214" s="30">
        <f t="shared" si="0"/>
        <v>6</v>
      </c>
      <c r="E214" s="141"/>
      <c r="F214" s="19">
        <f t="shared" si="1"/>
        <v>-6</v>
      </c>
      <c r="G214" s="10"/>
      <c r="H214" s="149" t="s">
        <v>59</v>
      </c>
      <c r="I214" s="11" t="s">
        <v>59</v>
      </c>
      <c r="J214" s="10"/>
      <c r="K214" s="10" t="s">
        <v>68</v>
      </c>
      <c r="L214" s="10" t="s">
        <v>47</v>
      </c>
      <c r="M214" s="11" t="s">
        <v>1827</v>
      </c>
      <c r="N214" s="11" t="s">
        <v>63</v>
      </c>
      <c r="O214" s="10" t="s">
        <v>70</v>
      </c>
      <c r="P214" s="12">
        <v>45314</v>
      </c>
      <c r="Q214" s="13" t="str">
        <f t="shared" ca="1" si="26"/>
        <v>VENCIDA</v>
      </c>
      <c r="R214" s="14" t="s">
        <v>1826</v>
      </c>
      <c r="S214" s="119">
        <v>45244</v>
      </c>
      <c r="T214" s="12">
        <f t="shared" si="27"/>
        <v>45424</v>
      </c>
      <c r="U214" s="18">
        <f t="shared" ca="1" si="2"/>
        <v>2</v>
      </c>
      <c r="V214" s="119">
        <v>45623</v>
      </c>
      <c r="W214" s="12"/>
      <c r="X214" s="10"/>
      <c r="Y214" s="10"/>
      <c r="Z214" s="148">
        <v>45286</v>
      </c>
      <c r="AA214" s="10"/>
      <c r="AB214" s="10"/>
      <c r="AC214" s="10">
        <v>2</v>
      </c>
      <c r="AD214" s="10">
        <v>2</v>
      </c>
      <c r="AE214" s="10">
        <v>2</v>
      </c>
      <c r="AF214" s="155" t="s">
        <v>1446</v>
      </c>
      <c r="AG214" s="21"/>
      <c r="AH214" s="21"/>
      <c r="AI214" s="23"/>
      <c r="AJ214" s="18">
        <f t="shared" ca="1" si="3"/>
        <v>2</v>
      </c>
    </row>
    <row r="215" spans="1:36" ht="15" hidden="1" customHeight="1">
      <c r="A215" s="22">
        <v>588</v>
      </c>
      <c r="B215" s="4" t="s">
        <v>1453</v>
      </c>
      <c r="C215" s="150">
        <v>36478</v>
      </c>
      <c r="D215" s="30">
        <f t="shared" si="0"/>
        <v>12</v>
      </c>
      <c r="E215" s="141"/>
      <c r="F215" s="19">
        <f t="shared" si="1"/>
        <v>-12</v>
      </c>
      <c r="G215" s="19"/>
      <c r="H215" s="149" t="s">
        <v>59</v>
      </c>
      <c r="I215" s="11" t="s">
        <v>59</v>
      </c>
      <c r="J215" s="10"/>
      <c r="K215" s="10" t="s">
        <v>68</v>
      </c>
      <c r="L215" s="10" t="s">
        <v>47</v>
      </c>
      <c r="M215" s="11" t="s">
        <v>1827</v>
      </c>
      <c r="N215" s="11" t="s">
        <v>63</v>
      </c>
      <c r="O215" s="10" t="s">
        <v>70</v>
      </c>
      <c r="P215" s="12">
        <v>45314</v>
      </c>
      <c r="Q215" s="13" t="str">
        <f t="shared" ca="1" si="26"/>
        <v>VENCIDA</v>
      </c>
      <c r="R215" s="14" t="s">
        <v>1826</v>
      </c>
      <c r="S215" s="119">
        <v>45244</v>
      </c>
      <c r="T215" s="12">
        <f t="shared" si="27"/>
        <v>45424</v>
      </c>
      <c r="U215" s="18">
        <f t="shared" ca="1" si="2"/>
        <v>2</v>
      </c>
      <c r="V215" s="119">
        <v>45623</v>
      </c>
      <c r="W215" s="12"/>
      <c r="X215" s="19"/>
      <c r="Y215" s="19"/>
      <c r="Z215" s="25">
        <v>45286</v>
      </c>
      <c r="AA215" s="10"/>
      <c r="AB215" s="10"/>
      <c r="AC215" s="10">
        <v>4</v>
      </c>
      <c r="AD215" s="10">
        <v>4</v>
      </c>
      <c r="AE215" s="10">
        <v>4</v>
      </c>
      <c r="AF215" s="155" t="s">
        <v>1455</v>
      </c>
      <c r="AG215" s="21"/>
      <c r="AH215" s="21"/>
      <c r="AI215" s="21"/>
      <c r="AJ215" s="18">
        <f t="shared" ca="1" si="3"/>
        <v>2</v>
      </c>
    </row>
    <row r="216" spans="1:36" ht="15" hidden="1" customHeight="1">
      <c r="A216" s="22">
        <v>1029</v>
      </c>
      <c r="B216" s="4" t="s">
        <v>1456</v>
      </c>
      <c r="C216" s="150">
        <v>48510</v>
      </c>
      <c r="D216" s="30">
        <f t="shared" si="0"/>
        <v>15</v>
      </c>
      <c r="E216" s="141"/>
      <c r="F216" s="19">
        <f t="shared" si="1"/>
        <v>-15</v>
      </c>
      <c r="G216" s="10"/>
      <c r="H216" s="149" t="s">
        <v>59</v>
      </c>
      <c r="I216" s="11" t="s">
        <v>59</v>
      </c>
      <c r="J216" s="10"/>
      <c r="K216" s="10" t="s">
        <v>68</v>
      </c>
      <c r="L216" s="10" t="s">
        <v>47</v>
      </c>
      <c r="M216" s="11" t="s">
        <v>1827</v>
      </c>
      <c r="N216" s="11" t="s">
        <v>63</v>
      </c>
      <c r="O216" s="10" t="s">
        <v>70</v>
      </c>
      <c r="P216" s="12">
        <v>45314</v>
      </c>
      <c r="Q216" s="13" t="str">
        <f t="shared" ca="1" si="26"/>
        <v>VENCIDA</v>
      </c>
      <c r="R216" s="14" t="s">
        <v>1826</v>
      </c>
      <c r="S216" s="119">
        <v>45244</v>
      </c>
      <c r="T216" s="12">
        <f t="shared" si="27"/>
        <v>45424</v>
      </c>
      <c r="U216" s="18">
        <f t="shared" ca="1" si="2"/>
        <v>2</v>
      </c>
      <c r="V216" s="119">
        <v>45623</v>
      </c>
      <c r="W216" s="12"/>
      <c r="X216" s="10"/>
      <c r="Y216" s="10"/>
      <c r="Z216" s="25">
        <v>45286</v>
      </c>
      <c r="AA216" s="10"/>
      <c r="AB216" s="10"/>
      <c r="AC216" s="10">
        <v>5</v>
      </c>
      <c r="AD216" s="10">
        <v>5</v>
      </c>
      <c r="AE216" s="10">
        <v>5</v>
      </c>
      <c r="AF216" s="155" t="s">
        <v>1458</v>
      </c>
      <c r="AG216" s="21"/>
      <c r="AH216" s="21"/>
      <c r="AI216" s="23"/>
      <c r="AJ216" s="18">
        <f t="shared" ca="1" si="3"/>
        <v>2</v>
      </c>
    </row>
    <row r="217" spans="1:36" ht="15" hidden="1" customHeight="1">
      <c r="A217" s="22">
        <v>595</v>
      </c>
      <c r="B217" s="4" t="s">
        <v>1479</v>
      </c>
      <c r="C217" s="150">
        <v>47441</v>
      </c>
      <c r="D217" s="30">
        <f t="shared" si="0"/>
        <v>6</v>
      </c>
      <c r="E217" s="141"/>
      <c r="F217" s="19">
        <f t="shared" si="1"/>
        <v>-6</v>
      </c>
      <c r="G217" s="19"/>
      <c r="H217" s="149" t="s">
        <v>59</v>
      </c>
      <c r="I217" s="11" t="s">
        <v>59</v>
      </c>
      <c r="J217" s="10"/>
      <c r="K217" s="10" t="s">
        <v>68</v>
      </c>
      <c r="L217" s="10" t="s">
        <v>47</v>
      </c>
      <c r="M217" s="11" t="s">
        <v>1827</v>
      </c>
      <c r="N217" s="11" t="s">
        <v>63</v>
      </c>
      <c r="O217" s="10" t="s">
        <v>70</v>
      </c>
      <c r="P217" s="12">
        <v>45314</v>
      </c>
      <c r="Q217" s="13" t="str">
        <f t="shared" ca="1" si="26"/>
        <v>VENCIDA</v>
      </c>
      <c r="R217" s="14" t="s">
        <v>1826</v>
      </c>
      <c r="S217" s="119">
        <v>45244</v>
      </c>
      <c r="T217" s="12">
        <f t="shared" si="27"/>
        <v>45424</v>
      </c>
      <c r="U217" s="18">
        <f t="shared" ca="1" si="2"/>
        <v>2</v>
      </c>
      <c r="V217" s="119">
        <v>45623</v>
      </c>
      <c r="W217" s="12"/>
      <c r="X217" s="19"/>
      <c r="Y217" s="19"/>
      <c r="Z217" s="25">
        <v>45286</v>
      </c>
      <c r="AA217" s="10"/>
      <c r="AB217" s="10"/>
      <c r="AC217" s="10">
        <v>2</v>
      </c>
      <c r="AD217" s="10">
        <v>2</v>
      </c>
      <c r="AE217" s="10">
        <v>2</v>
      </c>
      <c r="AF217" s="155" t="s">
        <v>1076</v>
      </c>
      <c r="AG217" s="21"/>
      <c r="AH217" s="21"/>
      <c r="AI217" s="21"/>
      <c r="AJ217" s="18">
        <f t="shared" ca="1" si="3"/>
        <v>2</v>
      </c>
    </row>
    <row r="218" spans="1:36" ht="15" hidden="1" customHeight="1">
      <c r="A218" s="22">
        <v>1034</v>
      </c>
      <c r="B218" s="4" t="s">
        <v>1481</v>
      </c>
      <c r="C218" s="10">
        <v>25998</v>
      </c>
      <c r="D218" s="30">
        <f t="shared" si="0"/>
        <v>12</v>
      </c>
      <c r="E218" s="141"/>
      <c r="F218" s="19">
        <f t="shared" si="1"/>
        <v>-12</v>
      </c>
      <c r="G218" s="19"/>
      <c r="H218" s="149" t="s">
        <v>59</v>
      </c>
      <c r="I218" s="11" t="s">
        <v>59</v>
      </c>
      <c r="J218" s="10"/>
      <c r="K218" s="10" t="s">
        <v>68</v>
      </c>
      <c r="L218" s="10" t="s">
        <v>47</v>
      </c>
      <c r="M218" s="11" t="s">
        <v>1827</v>
      </c>
      <c r="N218" s="11" t="s">
        <v>63</v>
      </c>
      <c r="O218" s="30" t="s">
        <v>70</v>
      </c>
      <c r="P218" s="12">
        <v>45314</v>
      </c>
      <c r="Q218" s="13" t="str">
        <f t="shared" ca="1" si="26"/>
        <v>VENCIDA</v>
      </c>
      <c r="R218" s="14" t="s">
        <v>1826</v>
      </c>
      <c r="S218" s="119">
        <v>45244</v>
      </c>
      <c r="T218" s="12">
        <f t="shared" si="27"/>
        <v>45424</v>
      </c>
      <c r="U218" s="18">
        <f t="shared" ca="1" si="2"/>
        <v>2</v>
      </c>
      <c r="V218" s="119">
        <v>45623</v>
      </c>
      <c r="W218" s="12"/>
      <c r="X218" s="19"/>
      <c r="Y218" s="19"/>
      <c r="Z218" s="25">
        <v>45286</v>
      </c>
      <c r="AA218" s="10"/>
      <c r="AB218" s="10"/>
      <c r="AC218" s="10">
        <v>4</v>
      </c>
      <c r="AD218" s="10">
        <v>4</v>
      </c>
      <c r="AE218" s="10">
        <v>4</v>
      </c>
      <c r="AF218" s="155" t="s">
        <v>419</v>
      </c>
      <c r="AG218" s="21"/>
      <c r="AH218" s="21"/>
      <c r="AI218" s="21"/>
      <c r="AJ218" s="18">
        <f t="shared" ca="1" si="3"/>
        <v>2</v>
      </c>
    </row>
    <row r="219" spans="1:36" ht="15" hidden="1" customHeight="1">
      <c r="A219" s="22">
        <v>596</v>
      </c>
      <c r="B219" s="4" t="s">
        <v>1483</v>
      </c>
      <c r="C219" s="150">
        <v>386</v>
      </c>
      <c r="D219" s="30">
        <f t="shared" si="0"/>
        <v>6</v>
      </c>
      <c r="E219" s="141"/>
      <c r="F219" s="19">
        <f t="shared" si="1"/>
        <v>-6</v>
      </c>
      <c r="G219" s="10"/>
      <c r="H219" s="149" t="s">
        <v>59</v>
      </c>
      <c r="I219" s="11" t="s">
        <v>59</v>
      </c>
      <c r="J219" s="10"/>
      <c r="K219" s="10" t="s">
        <v>68</v>
      </c>
      <c r="L219" s="10" t="s">
        <v>47</v>
      </c>
      <c r="M219" s="11" t="s">
        <v>1827</v>
      </c>
      <c r="N219" s="11" t="s">
        <v>63</v>
      </c>
      <c r="O219" s="30" t="s">
        <v>70</v>
      </c>
      <c r="P219" s="12">
        <v>45314</v>
      </c>
      <c r="Q219" s="13" t="str">
        <f t="shared" ca="1" si="26"/>
        <v>VENCIDA</v>
      </c>
      <c r="R219" s="14" t="s">
        <v>1826</v>
      </c>
      <c r="S219" s="119">
        <v>45244</v>
      </c>
      <c r="T219" s="12">
        <f t="shared" si="27"/>
        <v>45424</v>
      </c>
      <c r="U219" s="18">
        <f t="shared" ca="1" si="2"/>
        <v>2</v>
      </c>
      <c r="V219" s="119">
        <v>45623</v>
      </c>
      <c r="W219" s="12"/>
      <c r="X219" s="10"/>
      <c r="Y219" s="10"/>
      <c r="Z219" s="25">
        <v>45286</v>
      </c>
      <c r="AA219" s="10"/>
      <c r="AB219" s="10"/>
      <c r="AC219" s="10">
        <v>2</v>
      </c>
      <c r="AD219" s="10">
        <v>2</v>
      </c>
      <c r="AE219" s="10">
        <v>2</v>
      </c>
      <c r="AF219" s="155" t="s">
        <v>1366</v>
      </c>
      <c r="AG219" s="21"/>
      <c r="AH219" s="21"/>
      <c r="AI219" s="21"/>
      <c r="AJ219" s="18">
        <f t="shared" ca="1" si="3"/>
        <v>2</v>
      </c>
    </row>
    <row r="220" spans="1:36" ht="15" hidden="1" customHeight="1">
      <c r="A220" s="22">
        <v>597</v>
      </c>
      <c r="B220" s="4" t="s">
        <v>1485</v>
      </c>
      <c r="C220" s="150">
        <v>381</v>
      </c>
      <c r="D220" s="30">
        <f t="shared" si="0"/>
        <v>6</v>
      </c>
      <c r="E220" s="141"/>
      <c r="F220" s="19">
        <f t="shared" si="1"/>
        <v>-6</v>
      </c>
      <c r="G220" s="19"/>
      <c r="H220" s="149" t="s">
        <v>59</v>
      </c>
      <c r="I220" s="11" t="s">
        <v>59</v>
      </c>
      <c r="J220" s="10"/>
      <c r="K220" s="10" t="s">
        <v>68</v>
      </c>
      <c r="L220" s="10" t="s">
        <v>47</v>
      </c>
      <c r="M220" s="10" t="s">
        <v>1827</v>
      </c>
      <c r="N220" s="10" t="s">
        <v>63</v>
      </c>
      <c r="O220" s="10" t="s">
        <v>70</v>
      </c>
      <c r="P220" s="12">
        <v>45314</v>
      </c>
      <c r="Q220" s="13" t="str">
        <f t="shared" ca="1" si="26"/>
        <v>VENCIDA</v>
      </c>
      <c r="R220" s="14" t="s">
        <v>1826</v>
      </c>
      <c r="S220" s="119">
        <v>45244</v>
      </c>
      <c r="T220" s="12">
        <f t="shared" si="27"/>
        <v>45424</v>
      </c>
      <c r="U220" s="18">
        <f t="shared" ca="1" si="2"/>
        <v>2</v>
      </c>
      <c r="V220" s="119">
        <v>45623</v>
      </c>
      <c r="W220" s="12"/>
      <c r="X220" s="19"/>
      <c r="Y220" s="19"/>
      <c r="Z220" s="25">
        <v>45286</v>
      </c>
      <c r="AA220" s="10"/>
      <c r="AB220" s="10"/>
      <c r="AC220" s="10">
        <v>2</v>
      </c>
      <c r="AD220" s="10">
        <v>2</v>
      </c>
      <c r="AE220" s="10">
        <v>2</v>
      </c>
      <c r="AF220" s="155" t="s">
        <v>1487</v>
      </c>
      <c r="AG220" s="21"/>
      <c r="AH220" s="21"/>
      <c r="AI220" s="21"/>
      <c r="AJ220" s="18">
        <f t="shared" ca="1" si="3"/>
        <v>2</v>
      </c>
    </row>
    <row r="221" spans="1:36" ht="15" hidden="1" customHeight="1">
      <c r="A221" s="22">
        <v>598</v>
      </c>
      <c r="B221" s="4" t="s">
        <v>1488</v>
      </c>
      <c r="C221" s="10">
        <v>20244</v>
      </c>
      <c r="D221" s="30">
        <f t="shared" si="0"/>
        <v>5</v>
      </c>
      <c r="E221" s="141"/>
      <c r="F221" s="19">
        <f t="shared" si="1"/>
        <v>-5</v>
      </c>
      <c r="G221" s="19"/>
      <c r="H221" s="149" t="s">
        <v>59</v>
      </c>
      <c r="I221" s="11" t="s">
        <v>59</v>
      </c>
      <c r="J221" s="10"/>
      <c r="K221" s="10" t="s">
        <v>68</v>
      </c>
      <c r="L221" s="10" t="s">
        <v>47</v>
      </c>
      <c r="M221" s="11" t="s">
        <v>1827</v>
      </c>
      <c r="N221" s="11" t="s">
        <v>63</v>
      </c>
      <c r="O221" s="30" t="s">
        <v>70</v>
      </c>
      <c r="P221" s="12">
        <v>45314</v>
      </c>
      <c r="Q221" s="13" t="str">
        <f t="shared" ca="1" si="26"/>
        <v>VENCIDA</v>
      </c>
      <c r="R221" s="14" t="s">
        <v>1826</v>
      </c>
      <c r="S221" s="119">
        <v>45244</v>
      </c>
      <c r="T221" s="12">
        <f t="shared" si="27"/>
        <v>45424</v>
      </c>
      <c r="U221" s="18">
        <f t="shared" ca="1" si="2"/>
        <v>2</v>
      </c>
      <c r="V221" s="119">
        <v>45623</v>
      </c>
      <c r="W221" s="12"/>
      <c r="X221" s="19"/>
      <c r="Y221" s="19"/>
      <c r="Z221" s="25">
        <v>45286</v>
      </c>
      <c r="AA221" s="10"/>
      <c r="AB221" s="10"/>
      <c r="AC221" s="10">
        <v>1</v>
      </c>
      <c r="AD221" s="10">
        <v>2</v>
      </c>
      <c r="AE221" s="10">
        <v>2</v>
      </c>
      <c r="AF221" s="155" t="s">
        <v>710</v>
      </c>
      <c r="AG221" s="156"/>
      <c r="AH221" s="156"/>
      <c r="AI221" s="11"/>
      <c r="AJ221" s="18">
        <f t="shared" ca="1" si="3"/>
        <v>2</v>
      </c>
    </row>
    <row r="222" spans="1:36" ht="15" hidden="1" customHeight="1">
      <c r="A222" s="22">
        <v>603</v>
      </c>
      <c r="B222" s="4" t="s">
        <v>1493</v>
      </c>
      <c r="C222" s="150">
        <v>39053</v>
      </c>
      <c r="D222" s="30">
        <f t="shared" si="0"/>
        <v>6</v>
      </c>
      <c r="E222" s="141"/>
      <c r="F222" s="19">
        <f t="shared" si="1"/>
        <v>-6</v>
      </c>
      <c r="G222" s="19"/>
      <c r="H222" s="149" t="s">
        <v>59</v>
      </c>
      <c r="I222" s="11" t="s">
        <v>59</v>
      </c>
      <c r="J222" s="10"/>
      <c r="K222" s="10" t="s">
        <v>68</v>
      </c>
      <c r="L222" s="10" t="s">
        <v>47</v>
      </c>
      <c r="M222" s="11" t="s">
        <v>1827</v>
      </c>
      <c r="N222" s="11" t="s">
        <v>63</v>
      </c>
      <c r="O222" s="30" t="s">
        <v>70</v>
      </c>
      <c r="P222" s="12">
        <v>45314</v>
      </c>
      <c r="Q222" s="13" t="str">
        <f t="shared" ca="1" si="26"/>
        <v>VENCIDA</v>
      </c>
      <c r="R222" s="14" t="s">
        <v>1826</v>
      </c>
      <c r="S222" s="119">
        <v>45244</v>
      </c>
      <c r="T222" s="12">
        <f t="shared" si="27"/>
        <v>45424</v>
      </c>
      <c r="U222" s="18">
        <f t="shared" ca="1" si="2"/>
        <v>2</v>
      </c>
      <c r="V222" s="119">
        <v>45623</v>
      </c>
      <c r="W222" s="12"/>
      <c r="X222" s="19"/>
      <c r="Y222" s="19"/>
      <c r="Z222" s="25">
        <v>45286</v>
      </c>
      <c r="AA222" s="10"/>
      <c r="AB222" s="10"/>
      <c r="AC222" s="10">
        <v>2</v>
      </c>
      <c r="AD222" s="10">
        <v>2</v>
      </c>
      <c r="AE222" s="10">
        <v>2</v>
      </c>
      <c r="AF222" s="155" t="s">
        <v>1495</v>
      </c>
      <c r="AG222" s="21"/>
      <c r="AH222" s="21"/>
      <c r="AI222" s="21"/>
      <c r="AJ222" s="18">
        <f t="shared" ca="1" si="3"/>
        <v>2</v>
      </c>
    </row>
    <row r="223" spans="1:36" ht="15" hidden="1" customHeight="1">
      <c r="A223" s="22">
        <v>1054</v>
      </c>
      <c r="B223" s="4" t="s">
        <v>1526</v>
      </c>
      <c r="C223" s="10">
        <v>47111</v>
      </c>
      <c r="D223" s="30">
        <f t="shared" si="0"/>
        <v>6</v>
      </c>
      <c r="E223" s="141"/>
      <c r="F223" s="19">
        <f t="shared" si="1"/>
        <v>-6</v>
      </c>
      <c r="G223" s="19"/>
      <c r="H223" s="149" t="s">
        <v>59</v>
      </c>
      <c r="I223" s="11" t="s">
        <v>59</v>
      </c>
      <c r="J223" s="10"/>
      <c r="K223" s="10" t="s">
        <v>68</v>
      </c>
      <c r="L223" s="10" t="s">
        <v>47</v>
      </c>
      <c r="M223" s="11" t="s">
        <v>1827</v>
      </c>
      <c r="N223" s="11" t="s">
        <v>63</v>
      </c>
      <c r="O223" s="30" t="s">
        <v>70</v>
      </c>
      <c r="P223" s="12">
        <v>45314</v>
      </c>
      <c r="Q223" s="13" t="str">
        <f t="shared" ca="1" si="26"/>
        <v>VENCIDA</v>
      </c>
      <c r="R223" s="14" t="s">
        <v>1826</v>
      </c>
      <c r="S223" s="119">
        <v>45244</v>
      </c>
      <c r="T223" s="12">
        <f t="shared" si="27"/>
        <v>45424</v>
      </c>
      <c r="U223" s="18">
        <f t="shared" ca="1" si="2"/>
        <v>2</v>
      </c>
      <c r="V223" s="119">
        <v>45623</v>
      </c>
      <c r="W223" s="12"/>
      <c r="X223" s="19"/>
      <c r="Y223" s="19"/>
      <c r="Z223" s="25">
        <v>45286</v>
      </c>
      <c r="AA223" s="10"/>
      <c r="AB223" s="10"/>
      <c r="AC223" s="10">
        <v>2</v>
      </c>
      <c r="AD223" s="10">
        <v>2</v>
      </c>
      <c r="AE223" s="10">
        <v>2</v>
      </c>
      <c r="AF223" s="155" t="s">
        <v>1528</v>
      </c>
      <c r="AG223" s="21"/>
      <c r="AH223" s="21"/>
      <c r="AI223" s="21"/>
      <c r="AJ223" s="18">
        <f t="shared" ca="1" si="3"/>
        <v>2</v>
      </c>
    </row>
    <row r="224" spans="1:36" ht="15" hidden="1" customHeight="1">
      <c r="A224" s="22">
        <v>622</v>
      </c>
      <c r="B224" s="4" t="s">
        <v>1529</v>
      </c>
      <c r="C224" s="10">
        <v>39941</v>
      </c>
      <c r="D224" s="30">
        <f t="shared" si="0"/>
        <v>3</v>
      </c>
      <c r="E224" s="141"/>
      <c r="F224" s="19">
        <f t="shared" si="1"/>
        <v>-3</v>
      </c>
      <c r="G224" s="19"/>
      <c r="H224" s="149" t="s">
        <v>59</v>
      </c>
      <c r="I224" s="11" t="s">
        <v>59</v>
      </c>
      <c r="J224" s="10"/>
      <c r="K224" s="10" t="s">
        <v>68</v>
      </c>
      <c r="L224" s="10" t="s">
        <v>47</v>
      </c>
      <c r="M224" s="11" t="s">
        <v>1827</v>
      </c>
      <c r="N224" s="11" t="s">
        <v>63</v>
      </c>
      <c r="O224" s="30" t="s">
        <v>70</v>
      </c>
      <c r="P224" s="12">
        <v>45314</v>
      </c>
      <c r="Q224" s="13" t="str">
        <f t="shared" ca="1" si="26"/>
        <v>VENCIDA</v>
      </c>
      <c r="R224" s="14" t="s">
        <v>1826</v>
      </c>
      <c r="S224" s="119">
        <v>45244</v>
      </c>
      <c r="T224" s="12">
        <f t="shared" si="27"/>
        <v>45424</v>
      </c>
      <c r="U224" s="18">
        <f t="shared" ca="1" si="2"/>
        <v>2</v>
      </c>
      <c r="V224" s="119">
        <v>45623</v>
      </c>
      <c r="W224" s="12"/>
      <c r="X224" s="19"/>
      <c r="Y224" s="19"/>
      <c r="Z224" s="25">
        <v>45286</v>
      </c>
      <c r="AA224" s="10"/>
      <c r="AB224" s="10"/>
      <c r="AC224" s="10">
        <v>1</v>
      </c>
      <c r="AD224" s="10">
        <v>1</v>
      </c>
      <c r="AE224" s="10">
        <v>1</v>
      </c>
      <c r="AF224" s="155" t="s">
        <v>1531</v>
      </c>
      <c r="AG224" s="21"/>
      <c r="AH224" s="21"/>
      <c r="AI224" s="21"/>
      <c r="AJ224" s="18">
        <f t="shared" ca="1" si="3"/>
        <v>2</v>
      </c>
    </row>
    <row r="225" spans="1:36" ht="15" hidden="1" customHeight="1">
      <c r="A225" s="22">
        <v>1056</v>
      </c>
      <c r="B225" s="4" t="s">
        <v>1532</v>
      </c>
      <c r="C225" s="10">
        <v>42322</v>
      </c>
      <c r="D225" s="30">
        <f t="shared" si="0"/>
        <v>6</v>
      </c>
      <c r="E225" s="141"/>
      <c r="F225" s="19">
        <f t="shared" si="1"/>
        <v>-6</v>
      </c>
      <c r="G225" s="19"/>
      <c r="H225" s="149" t="s">
        <v>59</v>
      </c>
      <c r="I225" s="11" t="s">
        <v>59</v>
      </c>
      <c r="J225" s="10"/>
      <c r="K225" s="10" t="s">
        <v>68</v>
      </c>
      <c r="L225" s="10" t="s">
        <v>47</v>
      </c>
      <c r="M225" s="11" t="s">
        <v>1827</v>
      </c>
      <c r="N225" s="11" t="s">
        <v>63</v>
      </c>
      <c r="O225" s="10" t="s">
        <v>70</v>
      </c>
      <c r="P225" s="12">
        <v>45314</v>
      </c>
      <c r="Q225" s="13" t="str">
        <f t="shared" ca="1" si="26"/>
        <v>VENCIDA</v>
      </c>
      <c r="R225" s="14" t="s">
        <v>1826</v>
      </c>
      <c r="S225" s="119">
        <v>45244</v>
      </c>
      <c r="T225" s="12">
        <f t="shared" si="27"/>
        <v>45424</v>
      </c>
      <c r="U225" s="18">
        <f t="shared" ca="1" si="2"/>
        <v>2</v>
      </c>
      <c r="V225" s="119">
        <v>45623</v>
      </c>
      <c r="W225" s="12"/>
      <c r="X225" s="19"/>
      <c r="Y225" s="19"/>
      <c r="Z225" s="25">
        <v>45286</v>
      </c>
      <c r="AA225" s="10"/>
      <c r="AB225" s="10"/>
      <c r="AC225" s="10">
        <v>2</v>
      </c>
      <c r="AD225" s="10">
        <v>2</v>
      </c>
      <c r="AE225" s="10">
        <v>2</v>
      </c>
      <c r="AF225" s="155" t="s">
        <v>1534</v>
      </c>
      <c r="AG225" s="21"/>
      <c r="AH225" s="21"/>
      <c r="AI225" s="21"/>
      <c r="AJ225" s="18">
        <f t="shared" ca="1" si="3"/>
        <v>2</v>
      </c>
    </row>
    <row r="226" spans="1:36" ht="15" hidden="1" customHeight="1">
      <c r="A226" s="22">
        <v>627</v>
      </c>
      <c r="B226" s="4" t="s">
        <v>1563</v>
      </c>
      <c r="C226" s="150">
        <v>400</v>
      </c>
      <c r="D226" s="30">
        <f t="shared" si="0"/>
        <v>15</v>
      </c>
      <c r="E226" s="141"/>
      <c r="F226" s="19">
        <f t="shared" si="1"/>
        <v>-15</v>
      </c>
      <c r="G226" s="10"/>
      <c r="H226" s="149" t="s">
        <v>59</v>
      </c>
      <c r="I226" s="11" t="s">
        <v>59</v>
      </c>
      <c r="J226" s="10"/>
      <c r="K226" s="10" t="s">
        <v>68</v>
      </c>
      <c r="L226" s="10" t="s">
        <v>47</v>
      </c>
      <c r="M226" s="11" t="s">
        <v>1827</v>
      </c>
      <c r="N226" s="11" t="s">
        <v>63</v>
      </c>
      <c r="O226" s="30" t="s">
        <v>70</v>
      </c>
      <c r="P226" s="12">
        <v>45314</v>
      </c>
      <c r="Q226" s="13" t="str">
        <f t="shared" ca="1" si="26"/>
        <v>VENCIDA</v>
      </c>
      <c r="R226" s="14" t="s">
        <v>1826</v>
      </c>
      <c r="S226" s="119">
        <v>45244</v>
      </c>
      <c r="T226" s="12">
        <f t="shared" si="27"/>
        <v>45424</v>
      </c>
      <c r="U226" s="18">
        <f t="shared" ca="1" si="2"/>
        <v>2</v>
      </c>
      <c r="V226" s="119">
        <v>45623</v>
      </c>
      <c r="W226" s="12"/>
      <c r="X226" s="10"/>
      <c r="Y226" s="10"/>
      <c r="Z226" s="25">
        <v>45286</v>
      </c>
      <c r="AA226" s="10"/>
      <c r="AB226" s="10"/>
      <c r="AC226" s="10">
        <v>5</v>
      </c>
      <c r="AD226" s="10">
        <v>5</v>
      </c>
      <c r="AE226" s="10">
        <v>5</v>
      </c>
      <c r="AF226" s="155" t="s">
        <v>1565</v>
      </c>
      <c r="AG226" s="21"/>
      <c r="AH226" s="21"/>
      <c r="AI226" s="21"/>
      <c r="AJ226" s="18">
        <f t="shared" ca="1" si="3"/>
        <v>2</v>
      </c>
    </row>
    <row r="227" spans="1:36" ht="15" hidden="1" customHeight="1">
      <c r="A227" s="22">
        <v>1624</v>
      </c>
      <c r="B227" s="4" t="s">
        <v>1616</v>
      </c>
      <c r="C227" s="7">
        <v>44935</v>
      </c>
      <c r="D227" s="30">
        <f t="shared" si="0"/>
        <v>30</v>
      </c>
      <c r="E227" s="141"/>
      <c r="F227" s="19">
        <f t="shared" si="1"/>
        <v>-30</v>
      </c>
      <c r="G227" s="10"/>
      <c r="H227" s="149" t="s">
        <v>59</v>
      </c>
      <c r="I227" s="11" t="s">
        <v>59</v>
      </c>
      <c r="J227" s="10"/>
      <c r="K227" s="10" t="s">
        <v>68</v>
      </c>
      <c r="L227" s="10" t="s">
        <v>47</v>
      </c>
      <c r="M227" s="11" t="s">
        <v>1827</v>
      </c>
      <c r="N227" s="10" t="s">
        <v>63</v>
      </c>
      <c r="O227" s="10" t="s">
        <v>70</v>
      </c>
      <c r="P227" s="12">
        <v>45314</v>
      </c>
      <c r="Q227" s="13" t="str">
        <f t="shared" ca="1" si="26"/>
        <v>VENCIDA</v>
      </c>
      <c r="R227" s="14" t="s">
        <v>1826</v>
      </c>
      <c r="S227" s="119">
        <v>45244</v>
      </c>
      <c r="T227" s="12">
        <f t="shared" si="27"/>
        <v>45424</v>
      </c>
      <c r="U227" s="18">
        <f t="shared" ca="1" si="2"/>
        <v>2</v>
      </c>
      <c r="V227" s="119">
        <v>45623</v>
      </c>
      <c r="W227" s="12"/>
      <c r="X227" s="10"/>
      <c r="Y227" s="10"/>
      <c r="Z227" s="25">
        <v>45286</v>
      </c>
      <c r="AA227" s="10"/>
      <c r="AB227" s="10"/>
      <c r="AC227" s="10">
        <v>10</v>
      </c>
      <c r="AD227" s="10">
        <v>10</v>
      </c>
      <c r="AE227" s="10">
        <v>10</v>
      </c>
      <c r="AF227" s="155" t="s">
        <v>1433</v>
      </c>
      <c r="AG227" s="21"/>
      <c r="AH227" s="21"/>
      <c r="AI227" s="21"/>
      <c r="AJ227" s="18">
        <f t="shared" ca="1" si="3"/>
        <v>2</v>
      </c>
    </row>
    <row r="228" spans="1:36" ht="15" hidden="1" customHeight="1">
      <c r="A228" s="22">
        <v>668</v>
      </c>
      <c r="B228" s="4" t="s">
        <v>1668</v>
      </c>
      <c r="C228" s="7">
        <v>1778</v>
      </c>
      <c r="D228" s="30">
        <f t="shared" si="0"/>
        <v>15</v>
      </c>
      <c r="E228" s="141"/>
      <c r="F228" s="19">
        <f t="shared" si="1"/>
        <v>-15</v>
      </c>
      <c r="G228" s="19"/>
      <c r="H228" s="149" t="s">
        <v>59</v>
      </c>
      <c r="I228" s="22" t="s">
        <v>59</v>
      </c>
      <c r="J228" s="7"/>
      <c r="K228" s="10" t="s">
        <v>68</v>
      </c>
      <c r="L228" s="10" t="s">
        <v>47</v>
      </c>
      <c r="M228" s="10" t="s">
        <v>1827</v>
      </c>
      <c r="N228" s="10" t="s">
        <v>63</v>
      </c>
      <c r="O228" s="10" t="s">
        <v>70</v>
      </c>
      <c r="P228" s="12">
        <v>45314</v>
      </c>
      <c r="Q228" s="13" t="str">
        <f t="shared" ca="1" si="26"/>
        <v>VENCIDA</v>
      </c>
      <c r="R228" s="14" t="s">
        <v>1826</v>
      </c>
      <c r="S228" s="119">
        <v>45244</v>
      </c>
      <c r="T228" s="12">
        <f t="shared" si="27"/>
        <v>45424</v>
      </c>
      <c r="U228" s="18">
        <f t="shared" ca="1" si="2"/>
        <v>2</v>
      </c>
      <c r="V228" s="119">
        <v>45623</v>
      </c>
      <c r="W228" s="12"/>
      <c r="X228" s="19"/>
      <c r="Y228" s="19"/>
      <c r="Z228" s="25">
        <v>45286</v>
      </c>
      <c r="AA228" s="10"/>
      <c r="AB228" s="10"/>
      <c r="AC228" s="10">
        <v>5</v>
      </c>
      <c r="AD228" s="10">
        <v>5</v>
      </c>
      <c r="AE228" s="10">
        <v>5</v>
      </c>
      <c r="AF228" s="155"/>
      <c r="AG228" s="21"/>
      <c r="AH228" s="21"/>
      <c r="AI228" s="21"/>
      <c r="AJ228" s="18">
        <f t="shared" ca="1" si="3"/>
        <v>2</v>
      </c>
    </row>
    <row r="229" spans="1:36" ht="15" hidden="1" customHeight="1">
      <c r="A229" s="22">
        <v>687</v>
      </c>
      <c r="B229" s="4" t="s">
        <v>1698</v>
      </c>
      <c r="C229" s="150">
        <v>3965</v>
      </c>
      <c r="D229" s="30">
        <f t="shared" si="0"/>
        <v>15</v>
      </c>
      <c r="E229" s="141"/>
      <c r="F229" s="19">
        <f t="shared" si="1"/>
        <v>-15</v>
      </c>
      <c r="G229" s="10"/>
      <c r="H229" s="149" t="s">
        <v>59</v>
      </c>
      <c r="I229" s="11" t="s">
        <v>59</v>
      </c>
      <c r="J229" s="10"/>
      <c r="K229" s="10" t="s">
        <v>68</v>
      </c>
      <c r="L229" s="10" t="s">
        <v>47</v>
      </c>
      <c r="M229" s="11" t="s">
        <v>1827</v>
      </c>
      <c r="N229" s="11" t="s">
        <v>63</v>
      </c>
      <c r="O229" s="30" t="s">
        <v>70</v>
      </c>
      <c r="P229" s="12">
        <v>45314</v>
      </c>
      <c r="Q229" s="13" t="str">
        <f t="shared" ca="1" si="26"/>
        <v>VENCIDA</v>
      </c>
      <c r="R229" s="14" t="s">
        <v>1826</v>
      </c>
      <c r="S229" s="119">
        <v>45244</v>
      </c>
      <c r="T229" s="12">
        <f t="shared" si="27"/>
        <v>45424</v>
      </c>
      <c r="U229" s="18">
        <f t="shared" ca="1" si="2"/>
        <v>2</v>
      </c>
      <c r="V229" s="119">
        <v>45623</v>
      </c>
      <c r="W229" s="12"/>
      <c r="X229" s="10"/>
      <c r="Y229" s="10"/>
      <c r="Z229" s="25">
        <v>45286</v>
      </c>
      <c r="AA229" s="10"/>
      <c r="AB229" s="10"/>
      <c r="AC229" s="10">
        <v>5</v>
      </c>
      <c r="AD229" s="10">
        <v>5</v>
      </c>
      <c r="AE229" s="10">
        <v>5</v>
      </c>
      <c r="AF229" s="155" t="s">
        <v>710</v>
      </c>
      <c r="AG229" s="21"/>
      <c r="AH229" s="21"/>
      <c r="AI229" s="21"/>
      <c r="AJ229" s="18">
        <f t="shared" ca="1" si="3"/>
        <v>2</v>
      </c>
    </row>
    <row r="230" spans="1:36" ht="15" hidden="1" customHeight="1">
      <c r="A230" s="22">
        <v>688</v>
      </c>
      <c r="B230" s="4" t="s">
        <v>1700</v>
      </c>
      <c r="C230" s="10">
        <v>3966</v>
      </c>
      <c r="D230" s="30">
        <f t="shared" si="0"/>
        <v>15</v>
      </c>
      <c r="E230" s="141"/>
      <c r="F230" s="19">
        <f t="shared" si="1"/>
        <v>-15</v>
      </c>
      <c r="G230" s="10"/>
      <c r="H230" s="149" t="s">
        <v>59</v>
      </c>
      <c r="I230" s="11" t="s">
        <v>59</v>
      </c>
      <c r="J230" s="10"/>
      <c r="K230" s="10" t="s">
        <v>68</v>
      </c>
      <c r="L230" s="10" t="s">
        <v>47</v>
      </c>
      <c r="M230" s="10" t="s">
        <v>1827</v>
      </c>
      <c r="N230" s="11" t="s">
        <v>63</v>
      </c>
      <c r="O230" s="30" t="s">
        <v>70</v>
      </c>
      <c r="P230" s="12">
        <v>45314</v>
      </c>
      <c r="Q230" s="13" t="str">
        <f t="shared" ca="1" si="26"/>
        <v>VENCIDA</v>
      </c>
      <c r="R230" s="14" t="s">
        <v>1826</v>
      </c>
      <c r="S230" s="119">
        <v>45244</v>
      </c>
      <c r="T230" s="12">
        <f t="shared" si="27"/>
        <v>45424</v>
      </c>
      <c r="U230" s="18">
        <f t="shared" ca="1" si="2"/>
        <v>2</v>
      </c>
      <c r="V230" s="119">
        <v>45623</v>
      </c>
      <c r="W230" s="12"/>
      <c r="X230" s="10"/>
      <c r="Y230" s="10"/>
      <c r="Z230" s="148">
        <v>45286</v>
      </c>
      <c r="AA230" s="10"/>
      <c r="AB230" s="10"/>
      <c r="AC230" s="10">
        <v>5</v>
      </c>
      <c r="AD230" s="10">
        <v>5</v>
      </c>
      <c r="AE230" s="10">
        <v>5</v>
      </c>
      <c r="AF230" s="155" t="s">
        <v>1702</v>
      </c>
      <c r="AG230" s="21"/>
      <c r="AH230" s="21"/>
      <c r="AI230" s="21"/>
      <c r="AJ230" s="18">
        <f t="shared" ca="1" si="3"/>
        <v>2</v>
      </c>
    </row>
    <row r="231" spans="1:36" ht="15" hidden="1" customHeight="1">
      <c r="A231" s="22">
        <v>689</v>
      </c>
      <c r="B231" s="4" t="s">
        <v>1705</v>
      </c>
      <c r="C231" s="150">
        <v>5268</v>
      </c>
      <c r="D231" s="30">
        <f t="shared" si="0"/>
        <v>6</v>
      </c>
      <c r="E231" s="141"/>
      <c r="F231" s="19">
        <f t="shared" si="1"/>
        <v>-6</v>
      </c>
      <c r="G231" s="10"/>
      <c r="H231" s="149" t="s">
        <v>59</v>
      </c>
      <c r="I231" s="11" t="s">
        <v>59</v>
      </c>
      <c r="J231" s="10"/>
      <c r="K231" s="10" t="s">
        <v>68</v>
      </c>
      <c r="L231" s="10" t="s">
        <v>47</v>
      </c>
      <c r="M231" s="10" t="s">
        <v>1827</v>
      </c>
      <c r="N231" s="11" t="s">
        <v>63</v>
      </c>
      <c r="O231" s="30" t="s">
        <v>70</v>
      </c>
      <c r="P231" s="12">
        <v>45314</v>
      </c>
      <c r="Q231" s="13" t="str">
        <f t="shared" ca="1" si="26"/>
        <v>VENCIDA</v>
      </c>
      <c r="R231" s="14" t="s">
        <v>1826</v>
      </c>
      <c r="S231" s="119">
        <v>45244</v>
      </c>
      <c r="T231" s="12">
        <f t="shared" si="27"/>
        <v>45424</v>
      </c>
      <c r="U231" s="18">
        <f t="shared" ca="1" si="2"/>
        <v>2</v>
      </c>
      <c r="V231" s="119">
        <v>45623</v>
      </c>
      <c r="W231" s="12"/>
      <c r="X231" s="10"/>
      <c r="Y231" s="10"/>
      <c r="Z231" s="148">
        <v>45286</v>
      </c>
      <c r="AA231" s="10"/>
      <c r="AB231" s="10"/>
      <c r="AC231" s="10">
        <v>2</v>
      </c>
      <c r="AD231" s="10">
        <v>2</v>
      </c>
      <c r="AE231" s="10">
        <v>2</v>
      </c>
      <c r="AF231" s="155" t="s">
        <v>754</v>
      </c>
      <c r="AG231" s="21"/>
      <c r="AH231" s="21"/>
      <c r="AI231" s="21"/>
      <c r="AJ231" s="18">
        <f t="shared" ca="1" si="3"/>
        <v>2</v>
      </c>
    </row>
    <row r="232" spans="1:36" ht="15" hidden="1" customHeight="1">
      <c r="A232" s="146">
        <v>2146</v>
      </c>
      <c r="B232" s="4" t="s">
        <v>372</v>
      </c>
      <c r="C232" s="150">
        <v>1811</v>
      </c>
      <c r="D232" s="30">
        <f t="shared" si="0"/>
        <v>1</v>
      </c>
      <c r="E232" s="141"/>
      <c r="F232" s="19">
        <f t="shared" si="1"/>
        <v>-1</v>
      </c>
      <c r="G232" s="147"/>
      <c r="H232" s="149" t="s">
        <v>59</v>
      </c>
      <c r="I232" s="11" t="s">
        <v>59</v>
      </c>
      <c r="J232" s="10"/>
      <c r="K232" s="10" t="s">
        <v>60</v>
      </c>
      <c r="L232" s="10" t="s">
        <v>47</v>
      </c>
      <c r="M232" s="11" t="s">
        <v>1828</v>
      </c>
      <c r="N232" s="11" t="s">
        <v>59</v>
      </c>
      <c r="O232" s="30" t="s">
        <v>70</v>
      </c>
      <c r="P232" s="12">
        <v>45314</v>
      </c>
      <c r="Q232" s="13" t="str">
        <f t="shared" ca="1" si="26"/>
        <v>VENCIDA</v>
      </c>
      <c r="R232" s="14" t="s">
        <v>1826</v>
      </c>
      <c r="S232" s="15">
        <v>45264</v>
      </c>
      <c r="T232" s="12">
        <f t="shared" si="27"/>
        <v>45444</v>
      </c>
      <c r="U232" s="18">
        <f t="shared" ca="1" si="2"/>
        <v>22</v>
      </c>
      <c r="V232" s="119">
        <v>45623</v>
      </c>
      <c r="W232" s="151"/>
      <c r="X232" s="147"/>
      <c r="Y232" s="147"/>
      <c r="Z232" s="25">
        <v>45286</v>
      </c>
      <c r="AA232" s="7">
        <v>0</v>
      </c>
      <c r="AB232" s="7">
        <v>1</v>
      </c>
      <c r="AC232" s="10"/>
      <c r="AD232" s="10"/>
      <c r="AE232" s="10"/>
      <c r="AF232" s="155"/>
      <c r="AG232" s="21"/>
      <c r="AH232" s="23"/>
      <c r="AI232" s="21"/>
      <c r="AJ232" s="18">
        <f t="shared" ca="1" si="3"/>
        <v>22</v>
      </c>
    </row>
    <row r="233" spans="1:36" ht="15" hidden="1" customHeight="1">
      <c r="A233" s="22">
        <v>1182</v>
      </c>
      <c r="B233" s="4" t="s">
        <v>374</v>
      </c>
      <c r="C233" s="150">
        <v>22833</v>
      </c>
      <c r="D233" s="30">
        <f t="shared" si="0"/>
        <v>15</v>
      </c>
      <c r="E233" s="141"/>
      <c r="F233" s="19">
        <f t="shared" si="1"/>
        <v>-15</v>
      </c>
      <c r="G233" s="10"/>
      <c r="H233" s="149" t="s">
        <v>59</v>
      </c>
      <c r="I233" s="11" t="s">
        <v>59</v>
      </c>
      <c r="J233" s="10"/>
      <c r="K233" s="10" t="s">
        <v>60</v>
      </c>
      <c r="L233" s="10" t="s">
        <v>47</v>
      </c>
      <c r="M233" s="11" t="s">
        <v>1828</v>
      </c>
      <c r="N233" s="11" t="s">
        <v>59</v>
      </c>
      <c r="O233" s="30" t="s">
        <v>70</v>
      </c>
      <c r="P233" s="12">
        <v>45314</v>
      </c>
      <c r="Q233" s="13" t="str">
        <f t="shared" ca="1" si="26"/>
        <v>VENCIDA</v>
      </c>
      <c r="R233" s="14" t="s">
        <v>1826</v>
      </c>
      <c r="S233" s="15">
        <v>45264</v>
      </c>
      <c r="T233" s="12">
        <f t="shared" si="27"/>
        <v>45444</v>
      </c>
      <c r="U233" s="18">
        <f t="shared" ca="1" si="2"/>
        <v>22</v>
      </c>
      <c r="V233" s="119">
        <v>45623</v>
      </c>
      <c r="W233" s="12"/>
      <c r="X233" s="10"/>
      <c r="Y233" s="10"/>
      <c r="Z233" s="25">
        <v>45286</v>
      </c>
      <c r="AA233" s="10"/>
      <c r="AB233" s="10"/>
      <c r="AC233" s="10">
        <v>5</v>
      </c>
      <c r="AD233" s="10">
        <v>5</v>
      </c>
      <c r="AE233" s="10">
        <v>5</v>
      </c>
      <c r="AF233" s="155" t="s">
        <v>377</v>
      </c>
      <c r="AG233" s="21"/>
      <c r="AH233" s="21"/>
      <c r="AI233" s="10"/>
      <c r="AJ233" s="18">
        <f t="shared" ca="1" si="3"/>
        <v>22</v>
      </c>
    </row>
    <row r="234" spans="1:36" ht="15" hidden="1" customHeight="1">
      <c r="A234" s="22">
        <v>478</v>
      </c>
      <c r="B234" s="4" t="s">
        <v>1047</v>
      </c>
      <c r="C234" s="150">
        <v>7849</v>
      </c>
      <c r="D234" s="30">
        <f t="shared" si="0"/>
        <v>1</v>
      </c>
      <c r="E234" s="141"/>
      <c r="F234" s="19">
        <f t="shared" si="1"/>
        <v>-1</v>
      </c>
      <c r="G234" s="19"/>
      <c r="H234" s="149" t="s">
        <v>59</v>
      </c>
      <c r="I234" s="11" t="s">
        <v>59</v>
      </c>
      <c r="J234" s="10"/>
      <c r="K234" s="10" t="s">
        <v>60</v>
      </c>
      <c r="L234" s="10" t="s">
        <v>47</v>
      </c>
      <c r="M234" s="10" t="s">
        <v>1828</v>
      </c>
      <c r="N234" s="10" t="s">
        <v>59</v>
      </c>
      <c r="O234" s="10" t="s">
        <v>70</v>
      </c>
      <c r="P234" s="12">
        <v>45314</v>
      </c>
      <c r="Q234" s="13" t="str">
        <f t="shared" ca="1" si="26"/>
        <v>VENCIDA</v>
      </c>
      <c r="R234" s="14" t="s">
        <v>1826</v>
      </c>
      <c r="S234" s="15">
        <v>45264</v>
      </c>
      <c r="T234" s="12">
        <f t="shared" si="27"/>
        <v>45444</v>
      </c>
      <c r="U234" s="18">
        <f t="shared" ca="1" si="2"/>
        <v>22</v>
      </c>
      <c r="V234" s="119">
        <v>45623</v>
      </c>
      <c r="W234" s="12"/>
      <c r="X234" s="19"/>
      <c r="Y234" s="19"/>
      <c r="Z234" s="25">
        <v>45286</v>
      </c>
      <c r="AA234" s="10"/>
      <c r="AB234" s="10"/>
      <c r="AC234" s="10"/>
      <c r="AD234" s="10"/>
      <c r="AE234" s="10">
        <v>1</v>
      </c>
      <c r="AF234" s="155" t="s">
        <v>1049</v>
      </c>
      <c r="AG234" s="21"/>
      <c r="AH234" s="21"/>
      <c r="AI234" s="10"/>
      <c r="AJ234" s="18">
        <f t="shared" ca="1" si="3"/>
        <v>22</v>
      </c>
    </row>
    <row r="235" spans="1:36" ht="15" hidden="1" customHeight="1">
      <c r="A235" s="146">
        <v>2157</v>
      </c>
      <c r="B235" s="4" t="s">
        <v>1050</v>
      </c>
      <c r="C235" s="150">
        <v>41625</v>
      </c>
      <c r="D235" s="30">
        <f t="shared" si="0"/>
        <v>3</v>
      </c>
      <c r="E235" s="141"/>
      <c r="F235" s="19">
        <f t="shared" si="1"/>
        <v>-3</v>
      </c>
      <c r="G235" s="147"/>
      <c r="H235" s="149" t="s">
        <v>59</v>
      </c>
      <c r="I235" s="11" t="s">
        <v>59</v>
      </c>
      <c r="J235" s="10"/>
      <c r="K235" s="10" t="s">
        <v>60</v>
      </c>
      <c r="L235" s="10" t="s">
        <v>47</v>
      </c>
      <c r="M235" s="11" t="s">
        <v>1828</v>
      </c>
      <c r="N235" s="11" t="s">
        <v>59</v>
      </c>
      <c r="O235" s="30" t="s">
        <v>70</v>
      </c>
      <c r="P235" s="12">
        <v>45314</v>
      </c>
      <c r="Q235" s="13" t="str">
        <f t="shared" ca="1" si="26"/>
        <v>VENCIDA</v>
      </c>
      <c r="R235" s="14" t="s">
        <v>1826</v>
      </c>
      <c r="S235" s="15">
        <v>45264</v>
      </c>
      <c r="T235" s="12">
        <f t="shared" si="27"/>
        <v>45444</v>
      </c>
      <c r="U235" s="18">
        <f t="shared" ca="1" si="2"/>
        <v>22</v>
      </c>
      <c r="V235" s="119">
        <v>45623</v>
      </c>
      <c r="W235" s="151"/>
      <c r="X235" s="147"/>
      <c r="Y235" s="147"/>
      <c r="Z235" s="25">
        <v>45286</v>
      </c>
      <c r="AA235" s="7">
        <v>0</v>
      </c>
      <c r="AB235" s="7">
        <v>3</v>
      </c>
      <c r="AC235" s="10"/>
      <c r="AD235" s="10"/>
      <c r="AE235" s="10"/>
      <c r="AF235" s="155"/>
      <c r="AG235" s="21"/>
      <c r="AH235" s="21"/>
      <c r="AI235" s="23"/>
      <c r="AJ235" s="18">
        <f t="shared" ca="1" si="3"/>
        <v>22</v>
      </c>
    </row>
    <row r="236" spans="1:36" ht="15" hidden="1" customHeight="1">
      <c r="A236" s="22">
        <v>1420</v>
      </c>
      <c r="B236" s="4" t="s">
        <v>1065</v>
      </c>
      <c r="C236" s="150">
        <v>46032</v>
      </c>
      <c r="D236" s="30">
        <f t="shared" si="0"/>
        <v>1</v>
      </c>
      <c r="E236" s="141"/>
      <c r="F236" s="19">
        <f t="shared" si="1"/>
        <v>-1</v>
      </c>
      <c r="G236" s="10"/>
      <c r="H236" s="149" t="s">
        <v>59</v>
      </c>
      <c r="I236" s="11" t="s">
        <v>59</v>
      </c>
      <c r="J236" s="10"/>
      <c r="K236" s="10" t="s">
        <v>60</v>
      </c>
      <c r="L236" s="10" t="s">
        <v>47</v>
      </c>
      <c r="M236" s="10" t="s">
        <v>1828</v>
      </c>
      <c r="N236" s="11" t="s">
        <v>59</v>
      </c>
      <c r="O236" s="30" t="s">
        <v>70</v>
      </c>
      <c r="P236" s="12">
        <v>45314</v>
      </c>
      <c r="Q236" s="13" t="str">
        <f t="shared" ca="1" si="26"/>
        <v>VENCIDA</v>
      </c>
      <c r="R236" s="14" t="s">
        <v>1826</v>
      </c>
      <c r="S236" s="15">
        <v>45264</v>
      </c>
      <c r="T236" s="12">
        <f t="shared" si="27"/>
        <v>45444</v>
      </c>
      <c r="U236" s="18">
        <f t="shared" ca="1" si="2"/>
        <v>22</v>
      </c>
      <c r="V236" s="119">
        <v>45623</v>
      </c>
      <c r="W236" s="12"/>
      <c r="X236" s="10"/>
      <c r="Y236" s="10"/>
      <c r="Z236" s="148">
        <v>45286</v>
      </c>
      <c r="AA236" s="10"/>
      <c r="AB236" s="10"/>
      <c r="AC236" s="10">
        <v>1</v>
      </c>
      <c r="AD236" s="10"/>
      <c r="AE236" s="10"/>
      <c r="AF236" s="155" t="s">
        <v>1067</v>
      </c>
      <c r="AG236" s="21"/>
      <c r="AH236" s="21"/>
      <c r="AI236" s="10"/>
      <c r="AJ236" s="18">
        <f t="shared" ca="1" si="3"/>
        <v>22</v>
      </c>
    </row>
    <row r="237" spans="1:36" ht="15" hidden="1" customHeight="1">
      <c r="A237" s="22">
        <v>1955</v>
      </c>
      <c r="B237" s="4" t="s">
        <v>1209</v>
      </c>
      <c r="C237" s="150">
        <v>41627</v>
      </c>
      <c r="D237" s="30">
        <f t="shared" si="0"/>
        <v>1</v>
      </c>
      <c r="E237" s="141"/>
      <c r="F237" s="19">
        <f t="shared" si="1"/>
        <v>-1</v>
      </c>
      <c r="G237" s="10"/>
      <c r="H237" s="149" t="s">
        <v>59</v>
      </c>
      <c r="I237" s="11" t="s">
        <v>59</v>
      </c>
      <c r="J237" s="10"/>
      <c r="K237" s="10" t="s">
        <v>60</v>
      </c>
      <c r="L237" s="10" t="s">
        <v>47</v>
      </c>
      <c r="M237" s="10" t="s">
        <v>1828</v>
      </c>
      <c r="N237" s="11" t="s">
        <v>59</v>
      </c>
      <c r="O237" s="30" t="s">
        <v>70</v>
      </c>
      <c r="P237" s="12">
        <v>45314</v>
      </c>
      <c r="Q237" s="13" t="str">
        <f t="shared" ca="1" si="26"/>
        <v>VENCIDA</v>
      </c>
      <c r="R237" s="14" t="s">
        <v>1826</v>
      </c>
      <c r="S237" s="15">
        <v>45264</v>
      </c>
      <c r="T237" s="12">
        <f t="shared" si="27"/>
        <v>45444</v>
      </c>
      <c r="U237" s="18">
        <f t="shared" ca="1" si="2"/>
        <v>22</v>
      </c>
      <c r="V237" s="119">
        <v>45623</v>
      </c>
      <c r="W237" s="12"/>
      <c r="X237" s="10"/>
      <c r="Y237" s="10"/>
      <c r="Z237" s="148">
        <v>45286</v>
      </c>
      <c r="AA237" s="10"/>
      <c r="AB237" s="10"/>
      <c r="AC237" s="10">
        <v>1</v>
      </c>
      <c r="AD237" s="10"/>
      <c r="AE237" s="10"/>
      <c r="AF237" s="155" t="s">
        <v>1211</v>
      </c>
      <c r="AG237" s="21"/>
      <c r="AH237" s="23" t="s">
        <v>182</v>
      </c>
      <c r="AI237" s="10"/>
      <c r="AJ237" s="18">
        <f t="shared" ca="1" si="3"/>
        <v>22</v>
      </c>
    </row>
    <row r="238" spans="1:36" ht="15" hidden="1" customHeight="1">
      <c r="A238" s="146">
        <v>2161</v>
      </c>
      <c r="B238" s="4" t="s">
        <v>1212</v>
      </c>
      <c r="C238" s="150">
        <v>16378</v>
      </c>
      <c r="D238" s="30">
        <f t="shared" si="0"/>
        <v>2</v>
      </c>
      <c r="E238" s="141"/>
      <c r="F238" s="19">
        <f t="shared" si="1"/>
        <v>-2</v>
      </c>
      <c r="G238" s="147"/>
      <c r="H238" s="149" t="s">
        <v>59</v>
      </c>
      <c r="I238" s="11" t="s">
        <v>59</v>
      </c>
      <c r="J238" s="10"/>
      <c r="K238" s="10" t="s">
        <v>60</v>
      </c>
      <c r="L238" s="10" t="s">
        <v>47</v>
      </c>
      <c r="M238" s="11" t="s">
        <v>1828</v>
      </c>
      <c r="N238" s="11" t="s">
        <v>59</v>
      </c>
      <c r="O238" s="10" t="s">
        <v>70</v>
      </c>
      <c r="P238" s="12">
        <v>45314</v>
      </c>
      <c r="Q238" s="13" t="str">
        <f t="shared" ca="1" si="26"/>
        <v>VENCIDA</v>
      </c>
      <c r="R238" s="14" t="s">
        <v>1826</v>
      </c>
      <c r="S238" s="15">
        <v>45264</v>
      </c>
      <c r="T238" s="12">
        <f t="shared" si="27"/>
        <v>45444</v>
      </c>
      <c r="U238" s="18">
        <f t="shared" ca="1" si="2"/>
        <v>22</v>
      </c>
      <c r="V238" s="119">
        <v>45623</v>
      </c>
      <c r="W238" s="151"/>
      <c r="X238" s="147"/>
      <c r="Y238" s="147"/>
      <c r="Z238" s="25">
        <v>45286</v>
      </c>
      <c r="AA238" s="7">
        <v>1</v>
      </c>
      <c r="AB238" s="7">
        <v>1</v>
      </c>
      <c r="AC238" s="10"/>
      <c r="AD238" s="10"/>
      <c r="AE238" s="10"/>
      <c r="AF238" s="155"/>
      <c r="AG238" s="21"/>
      <c r="AH238" s="23"/>
      <c r="AI238" s="23"/>
      <c r="AJ238" s="18">
        <f t="shared" ca="1" si="3"/>
        <v>22</v>
      </c>
    </row>
    <row r="239" spans="1:36" ht="15" hidden="1" customHeight="1">
      <c r="A239" s="22">
        <v>1538</v>
      </c>
      <c r="B239" s="4" t="s">
        <v>1425</v>
      </c>
      <c r="C239" s="7">
        <v>51281</v>
      </c>
      <c r="D239" s="30">
        <f t="shared" si="0"/>
        <v>3</v>
      </c>
      <c r="E239" s="141"/>
      <c r="F239" s="19">
        <f t="shared" si="1"/>
        <v>-3</v>
      </c>
      <c r="G239" s="10"/>
      <c r="H239" s="149" t="s">
        <v>59</v>
      </c>
      <c r="I239" s="11" t="s">
        <v>59</v>
      </c>
      <c r="J239" s="10"/>
      <c r="K239" s="10" t="s">
        <v>60</v>
      </c>
      <c r="L239" s="10" t="s">
        <v>47</v>
      </c>
      <c r="M239" s="11" t="s">
        <v>1828</v>
      </c>
      <c r="N239" s="11" t="s">
        <v>59</v>
      </c>
      <c r="O239" s="40" t="s">
        <v>70</v>
      </c>
      <c r="P239" s="12">
        <v>45314</v>
      </c>
      <c r="Q239" s="13" t="str">
        <f t="shared" ca="1" si="26"/>
        <v>VENCIDA</v>
      </c>
      <c r="R239" s="14" t="s">
        <v>1826</v>
      </c>
      <c r="S239" s="15">
        <v>45264</v>
      </c>
      <c r="T239" s="12">
        <f t="shared" si="27"/>
        <v>45444</v>
      </c>
      <c r="U239" s="18">
        <f t="shared" ca="1" si="2"/>
        <v>22</v>
      </c>
      <c r="V239" s="119">
        <v>45623</v>
      </c>
      <c r="W239" s="12"/>
      <c r="X239" s="10"/>
      <c r="Y239" s="10"/>
      <c r="Z239" s="25">
        <v>45286</v>
      </c>
      <c r="AA239" s="10"/>
      <c r="AB239" s="10"/>
      <c r="AC239" s="10">
        <v>1</v>
      </c>
      <c r="AD239" s="10">
        <v>1</v>
      </c>
      <c r="AE239" s="10">
        <v>1</v>
      </c>
      <c r="AF239" s="155" t="s">
        <v>1427</v>
      </c>
      <c r="AG239" s="21"/>
      <c r="AH239" s="21"/>
      <c r="AI239" s="21"/>
      <c r="AJ239" s="18">
        <f t="shared" ca="1" si="3"/>
        <v>22</v>
      </c>
    </row>
    <row r="240" spans="1:36" ht="15" hidden="1" customHeight="1">
      <c r="A240" s="22">
        <v>270</v>
      </c>
      <c r="B240" s="4" t="s">
        <v>298</v>
      </c>
      <c r="C240" s="10">
        <v>45767</v>
      </c>
      <c r="D240" s="30">
        <f t="shared" si="0"/>
        <v>3</v>
      </c>
      <c r="E240" s="141"/>
      <c r="F240" s="19">
        <f t="shared" si="1"/>
        <v>-3</v>
      </c>
      <c r="G240" s="24"/>
      <c r="H240" s="149" t="s">
        <v>59</v>
      </c>
      <c r="I240" s="11" t="s">
        <v>59</v>
      </c>
      <c r="J240" s="10"/>
      <c r="K240" s="10" t="s">
        <v>60</v>
      </c>
      <c r="L240" s="10" t="s">
        <v>47</v>
      </c>
      <c r="M240" s="11" t="s">
        <v>1829</v>
      </c>
      <c r="N240" s="11" t="s">
        <v>59</v>
      </c>
      <c r="O240" s="30" t="s">
        <v>70</v>
      </c>
      <c r="P240" s="12">
        <v>45314</v>
      </c>
      <c r="Q240" s="13" t="str">
        <f t="shared" ca="1" si="26"/>
        <v>VENCIDA</v>
      </c>
      <c r="R240" s="14" t="s">
        <v>1826</v>
      </c>
      <c r="S240" s="119">
        <v>45274</v>
      </c>
      <c r="T240" s="12">
        <f t="shared" si="27"/>
        <v>45454</v>
      </c>
      <c r="U240" s="18">
        <f t="shared" ca="1" si="2"/>
        <v>32</v>
      </c>
      <c r="V240" s="119">
        <v>45623</v>
      </c>
      <c r="W240" s="12"/>
      <c r="X240" s="24"/>
      <c r="Y240" s="24"/>
      <c r="Z240" s="25">
        <v>45286</v>
      </c>
      <c r="AA240" s="10"/>
      <c r="AB240" s="10"/>
      <c r="AC240" s="10">
        <v>1</v>
      </c>
      <c r="AD240" s="10">
        <v>1</v>
      </c>
      <c r="AE240" s="10">
        <v>1</v>
      </c>
      <c r="AF240" s="155" t="s">
        <v>301</v>
      </c>
      <c r="AG240" s="21"/>
      <c r="AH240" s="21"/>
      <c r="AI240" s="10"/>
      <c r="AJ240" s="18">
        <f t="shared" ca="1" si="3"/>
        <v>32</v>
      </c>
    </row>
    <row r="241" spans="1:36" ht="15" hidden="1" customHeight="1">
      <c r="A241" s="22">
        <v>271</v>
      </c>
      <c r="B241" s="4" t="s">
        <v>302</v>
      </c>
      <c r="C241" s="10">
        <v>8504</v>
      </c>
      <c r="D241" s="30">
        <f t="shared" si="0"/>
        <v>3</v>
      </c>
      <c r="E241" s="141"/>
      <c r="F241" s="19">
        <f t="shared" si="1"/>
        <v>-3</v>
      </c>
      <c r="G241" s="24"/>
      <c r="H241" s="149" t="s">
        <v>59</v>
      </c>
      <c r="I241" s="11" t="s">
        <v>59</v>
      </c>
      <c r="J241" s="10"/>
      <c r="K241" s="10" t="s">
        <v>60</v>
      </c>
      <c r="L241" s="10" t="s">
        <v>47</v>
      </c>
      <c r="M241" s="11" t="s">
        <v>1829</v>
      </c>
      <c r="N241" s="11" t="s">
        <v>59</v>
      </c>
      <c r="O241" s="10" t="s">
        <v>70</v>
      </c>
      <c r="P241" s="12">
        <v>45314</v>
      </c>
      <c r="Q241" s="13" t="str">
        <f t="shared" ca="1" si="26"/>
        <v>VENCIDA</v>
      </c>
      <c r="R241" s="14" t="s">
        <v>1826</v>
      </c>
      <c r="S241" s="119">
        <v>45274</v>
      </c>
      <c r="T241" s="12">
        <f t="shared" si="27"/>
        <v>45454</v>
      </c>
      <c r="U241" s="18">
        <f t="shared" ca="1" si="2"/>
        <v>32</v>
      </c>
      <c r="V241" s="119">
        <v>45623</v>
      </c>
      <c r="W241" s="12"/>
      <c r="X241" s="24"/>
      <c r="Y241" s="24"/>
      <c r="Z241" s="25">
        <v>45286</v>
      </c>
      <c r="AA241" s="10"/>
      <c r="AB241" s="10"/>
      <c r="AC241" s="10">
        <v>1</v>
      </c>
      <c r="AD241" s="10">
        <v>1</v>
      </c>
      <c r="AE241" s="10">
        <v>1</v>
      </c>
      <c r="AF241" s="155" t="s">
        <v>304</v>
      </c>
      <c r="AG241" s="21"/>
      <c r="AH241" s="21"/>
      <c r="AI241" s="21"/>
      <c r="AJ241" s="18">
        <f t="shared" ca="1" si="3"/>
        <v>32</v>
      </c>
    </row>
    <row r="242" spans="1:36" ht="15" hidden="1" customHeight="1">
      <c r="A242" s="22">
        <v>272</v>
      </c>
      <c r="B242" s="4" t="s">
        <v>305</v>
      </c>
      <c r="C242" s="10">
        <v>31878</v>
      </c>
      <c r="D242" s="30">
        <f t="shared" si="0"/>
        <v>3</v>
      </c>
      <c r="E242" s="141"/>
      <c r="F242" s="19">
        <f t="shared" si="1"/>
        <v>-3</v>
      </c>
      <c r="G242" s="10"/>
      <c r="H242" s="149" t="s">
        <v>59</v>
      </c>
      <c r="I242" s="11" t="s">
        <v>59</v>
      </c>
      <c r="J242" s="10"/>
      <c r="K242" s="10" t="s">
        <v>60</v>
      </c>
      <c r="L242" s="10" t="s">
        <v>47</v>
      </c>
      <c r="M242" s="11" t="s">
        <v>1829</v>
      </c>
      <c r="N242" s="11" t="s">
        <v>59</v>
      </c>
      <c r="O242" s="30" t="s">
        <v>70</v>
      </c>
      <c r="P242" s="12">
        <v>45314</v>
      </c>
      <c r="Q242" s="13" t="str">
        <f t="shared" ca="1" si="26"/>
        <v>VENCIDA</v>
      </c>
      <c r="R242" s="14" t="s">
        <v>1826</v>
      </c>
      <c r="S242" s="119">
        <v>45274</v>
      </c>
      <c r="T242" s="12">
        <f t="shared" si="27"/>
        <v>45454</v>
      </c>
      <c r="U242" s="18">
        <f t="shared" ca="1" si="2"/>
        <v>32</v>
      </c>
      <c r="V242" s="119">
        <v>45623</v>
      </c>
      <c r="W242" s="12"/>
      <c r="X242" s="10"/>
      <c r="Y242" s="10"/>
      <c r="Z242" s="25">
        <v>45286</v>
      </c>
      <c r="AA242" s="10"/>
      <c r="AB242" s="10"/>
      <c r="AC242" s="10">
        <v>1</v>
      </c>
      <c r="AD242" s="10">
        <v>1</v>
      </c>
      <c r="AE242" s="10">
        <v>1</v>
      </c>
      <c r="AF242" s="155" t="s">
        <v>307</v>
      </c>
      <c r="AG242" s="21"/>
      <c r="AH242" s="21"/>
      <c r="AI242" s="21"/>
      <c r="AJ242" s="18">
        <f t="shared" ca="1" si="3"/>
        <v>32</v>
      </c>
    </row>
    <row r="243" spans="1:36" ht="15" hidden="1" customHeight="1">
      <c r="A243" s="22">
        <v>273</v>
      </c>
      <c r="B243" s="4" t="s">
        <v>308</v>
      </c>
      <c r="C243" s="10">
        <v>6971</v>
      </c>
      <c r="D243" s="30">
        <f t="shared" si="0"/>
        <v>6</v>
      </c>
      <c r="E243" s="141"/>
      <c r="F243" s="19">
        <f t="shared" si="1"/>
        <v>-6</v>
      </c>
      <c r="G243" s="19"/>
      <c r="H243" s="149" t="s">
        <v>59</v>
      </c>
      <c r="I243" s="11" t="s">
        <v>59</v>
      </c>
      <c r="J243" s="10"/>
      <c r="K243" s="10" t="s">
        <v>60</v>
      </c>
      <c r="L243" s="10" t="s">
        <v>47</v>
      </c>
      <c r="M243" s="10" t="s">
        <v>1829</v>
      </c>
      <c r="N243" s="11" t="s">
        <v>59</v>
      </c>
      <c r="O243" s="30" t="s">
        <v>70</v>
      </c>
      <c r="P243" s="12">
        <v>45314</v>
      </c>
      <c r="Q243" s="13" t="str">
        <f t="shared" ca="1" si="26"/>
        <v>VENCIDA</v>
      </c>
      <c r="R243" s="14" t="s">
        <v>1826</v>
      </c>
      <c r="S243" s="119">
        <v>45274</v>
      </c>
      <c r="T243" s="12">
        <f t="shared" si="27"/>
        <v>45454</v>
      </c>
      <c r="U243" s="18">
        <f t="shared" ca="1" si="2"/>
        <v>32</v>
      </c>
      <c r="V243" s="119">
        <v>45623</v>
      </c>
      <c r="W243" s="12"/>
      <c r="X243" s="19"/>
      <c r="Y243" s="19"/>
      <c r="Z243" s="148">
        <v>45286</v>
      </c>
      <c r="AA243" s="10"/>
      <c r="AB243" s="10"/>
      <c r="AC243" s="10">
        <v>2</v>
      </c>
      <c r="AD243" s="10">
        <v>2</v>
      </c>
      <c r="AE243" s="10">
        <v>2</v>
      </c>
      <c r="AF243" s="155" t="s">
        <v>310</v>
      </c>
      <c r="AG243" s="21"/>
      <c r="AH243" s="21"/>
      <c r="AI243" s="21"/>
      <c r="AJ243" s="18">
        <f t="shared" ca="1" si="3"/>
        <v>32</v>
      </c>
    </row>
    <row r="244" spans="1:36" ht="15" hidden="1" customHeight="1">
      <c r="A244" s="22">
        <v>274</v>
      </c>
      <c r="B244" s="4" t="s">
        <v>311</v>
      </c>
      <c r="C244" s="10">
        <v>45782</v>
      </c>
      <c r="D244" s="30">
        <f t="shared" si="0"/>
        <v>6</v>
      </c>
      <c r="E244" s="141"/>
      <c r="F244" s="19">
        <f t="shared" si="1"/>
        <v>-6</v>
      </c>
      <c r="G244" s="24"/>
      <c r="H244" s="149" t="s">
        <v>59</v>
      </c>
      <c r="I244" s="11" t="s">
        <v>59</v>
      </c>
      <c r="J244" s="10"/>
      <c r="K244" s="10" t="s">
        <v>60</v>
      </c>
      <c r="L244" s="10" t="s">
        <v>47</v>
      </c>
      <c r="M244" s="11" t="s">
        <v>1829</v>
      </c>
      <c r="N244" s="11" t="s">
        <v>59</v>
      </c>
      <c r="O244" s="30" t="s">
        <v>70</v>
      </c>
      <c r="P244" s="12">
        <v>45314</v>
      </c>
      <c r="Q244" s="13" t="str">
        <f t="shared" ca="1" si="26"/>
        <v>VENCIDA</v>
      </c>
      <c r="R244" s="14" t="s">
        <v>1826</v>
      </c>
      <c r="S244" s="119">
        <v>45274</v>
      </c>
      <c r="T244" s="12">
        <f t="shared" si="27"/>
        <v>45454</v>
      </c>
      <c r="U244" s="18">
        <f t="shared" ca="1" si="2"/>
        <v>32</v>
      </c>
      <c r="V244" s="119">
        <v>45623</v>
      </c>
      <c r="W244" s="12"/>
      <c r="X244" s="24"/>
      <c r="Y244" s="24"/>
      <c r="Z244" s="25">
        <v>45286</v>
      </c>
      <c r="AA244" s="10"/>
      <c r="AB244" s="10"/>
      <c r="AC244" s="10">
        <v>2</v>
      </c>
      <c r="AD244" s="10">
        <v>2</v>
      </c>
      <c r="AE244" s="10">
        <v>2</v>
      </c>
      <c r="AF244" s="155" t="s">
        <v>313</v>
      </c>
      <c r="AG244" s="21"/>
      <c r="AH244" s="21"/>
      <c r="AI244" s="21"/>
      <c r="AJ244" s="18">
        <f t="shared" ca="1" si="3"/>
        <v>32</v>
      </c>
    </row>
    <row r="245" spans="1:36" ht="15" hidden="1" customHeight="1">
      <c r="A245" s="22">
        <v>275</v>
      </c>
      <c r="B245" s="4" t="s">
        <v>314</v>
      </c>
      <c r="C245" s="10">
        <v>6972</v>
      </c>
      <c r="D245" s="30">
        <f t="shared" si="0"/>
        <v>6</v>
      </c>
      <c r="E245" s="141"/>
      <c r="F245" s="19">
        <f t="shared" si="1"/>
        <v>-6</v>
      </c>
      <c r="G245" s="24"/>
      <c r="H245" s="149" t="s">
        <v>59</v>
      </c>
      <c r="I245" s="11" t="s">
        <v>59</v>
      </c>
      <c r="J245" s="10"/>
      <c r="K245" s="10" t="s">
        <v>60</v>
      </c>
      <c r="L245" s="10" t="s">
        <v>47</v>
      </c>
      <c r="M245" s="11" t="s">
        <v>1829</v>
      </c>
      <c r="N245" s="11" t="s">
        <v>59</v>
      </c>
      <c r="O245" s="30" t="s">
        <v>70</v>
      </c>
      <c r="P245" s="12">
        <v>45314</v>
      </c>
      <c r="Q245" s="13" t="str">
        <f t="shared" ca="1" si="26"/>
        <v>VENCIDA</v>
      </c>
      <c r="R245" s="14" t="s">
        <v>1826</v>
      </c>
      <c r="S245" s="119">
        <v>45274</v>
      </c>
      <c r="T245" s="12">
        <f t="shared" si="27"/>
        <v>45454</v>
      </c>
      <c r="U245" s="18">
        <f t="shared" ca="1" si="2"/>
        <v>32</v>
      </c>
      <c r="V245" s="119">
        <v>45623</v>
      </c>
      <c r="W245" s="12"/>
      <c r="X245" s="24"/>
      <c r="Y245" s="24"/>
      <c r="Z245" s="25">
        <v>45286</v>
      </c>
      <c r="AA245" s="10"/>
      <c r="AB245" s="10"/>
      <c r="AC245" s="10">
        <v>2</v>
      </c>
      <c r="AD245" s="10">
        <v>2</v>
      </c>
      <c r="AE245" s="10">
        <v>2</v>
      </c>
      <c r="AF245" s="155" t="s">
        <v>316</v>
      </c>
      <c r="AG245" s="21"/>
      <c r="AH245" s="21"/>
      <c r="AI245" s="23"/>
      <c r="AJ245" s="18">
        <f t="shared" ca="1" si="3"/>
        <v>32</v>
      </c>
    </row>
    <row r="246" spans="1:36" ht="15" hidden="1" customHeight="1">
      <c r="A246" s="22">
        <v>281</v>
      </c>
      <c r="B246" s="4" t="s">
        <v>341</v>
      </c>
      <c r="C246" s="7">
        <v>17143</v>
      </c>
      <c r="D246" s="30">
        <f t="shared" si="0"/>
        <v>3</v>
      </c>
      <c r="E246" s="141"/>
      <c r="F246" s="19">
        <f t="shared" si="1"/>
        <v>-3</v>
      </c>
      <c r="G246" s="24"/>
      <c r="H246" s="149" t="s">
        <v>59</v>
      </c>
      <c r="I246" s="11" t="s">
        <v>59</v>
      </c>
      <c r="J246" s="10"/>
      <c r="K246" s="10" t="s">
        <v>60</v>
      </c>
      <c r="L246" s="10" t="s">
        <v>47</v>
      </c>
      <c r="M246" s="11" t="s">
        <v>1829</v>
      </c>
      <c r="N246" s="11" t="s">
        <v>59</v>
      </c>
      <c r="O246" s="30" t="s">
        <v>70</v>
      </c>
      <c r="P246" s="12">
        <v>45314</v>
      </c>
      <c r="Q246" s="13" t="str">
        <f t="shared" ca="1" si="26"/>
        <v>VENCIDA</v>
      </c>
      <c r="R246" s="14" t="s">
        <v>1826</v>
      </c>
      <c r="S246" s="119">
        <v>45274</v>
      </c>
      <c r="T246" s="12">
        <f t="shared" si="27"/>
        <v>45454</v>
      </c>
      <c r="U246" s="18">
        <f t="shared" ca="1" si="2"/>
        <v>32</v>
      </c>
      <c r="V246" s="119">
        <v>45623</v>
      </c>
      <c r="W246" s="12"/>
      <c r="X246" s="24"/>
      <c r="Y246" s="24"/>
      <c r="Z246" s="25">
        <v>45286</v>
      </c>
      <c r="AA246" s="10"/>
      <c r="AB246" s="10"/>
      <c r="AC246" s="10">
        <v>1</v>
      </c>
      <c r="AD246" s="10">
        <v>1</v>
      </c>
      <c r="AE246" s="10">
        <v>1</v>
      </c>
      <c r="AF246" s="155" t="s">
        <v>343</v>
      </c>
      <c r="AG246" s="21"/>
      <c r="AH246" s="21"/>
      <c r="AI246" s="50"/>
      <c r="AJ246" s="18">
        <f t="shared" ca="1" si="3"/>
        <v>32</v>
      </c>
    </row>
    <row r="247" spans="1:36" ht="15" hidden="1" customHeight="1">
      <c r="A247" s="22">
        <v>791</v>
      </c>
      <c r="B247" s="4" t="s">
        <v>521</v>
      </c>
      <c r="C247" s="7">
        <v>25052</v>
      </c>
      <c r="D247" s="30">
        <f t="shared" si="0"/>
        <v>12</v>
      </c>
      <c r="E247" s="141"/>
      <c r="F247" s="19">
        <f t="shared" si="1"/>
        <v>-12</v>
      </c>
      <c r="G247" s="19"/>
      <c r="H247" s="149" t="s">
        <v>59</v>
      </c>
      <c r="I247" s="11" t="s">
        <v>59</v>
      </c>
      <c r="J247" s="10"/>
      <c r="K247" s="10" t="s">
        <v>60</v>
      </c>
      <c r="L247" s="10" t="s">
        <v>47</v>
      </c>
      <c r="M247" s="10" t="s">
        <v>1829</v>
      </c>
      <c r="N247" s="11" t="s">
        <v>59</v>
      </c>
      <c r="O247" s="30" t="s">
        <v>70</v>
      </c>
      <c r="P247" s="12">
        <v>45314</v>
      </c>
      <c r="Q247" s="13" t="str">
        <f t="shared" ca="1" si="26"/>
        <v>VENCIDA</v>
      </c>
      <c r="R247" s="14" t="s">
        <v>1826</v>
      </c>
      <c r="S247" s="119">
        <v>45274</v>
      </c>
      <c r="T247" s="12">
        <f t="shared" si="27"/>
        <v>45454</v>
      </c>
      <c r="U247" s="18">
        <f t="shared" ca="1" si="2"/>
        <v>32</v>
      </c>
      <c r="V247" s="119">
        <v>45623</v>
      </c>
      <c r="W247" s="12"/>
      <c r="X247" s="19"/>
      <c r="Y247" s="19"/>
      <c r="Z247" s="148">
        <v>45286</v>
      </c>
      <c r="AA247" s="10"/>
      <c r="AB247" s="10"/>
      <c r="AC247" s="10">
        <v>4</v>
      </c>
      <c r="AD247" s="10">
        <v>4</v>
      </c>
      <c r="AE247" s="10">
        <v>4</v>
      </c>
      <c r="AF247" s="155" t="s">
        <v>523</v>
      </c>
      <c r="AG247" s="21"/>
      <c r="AH247" s="21"/>
      <c r="AI247" s="21"/>
      <c r="AJ247" s="18">
        <f t="shared" ca="1" si="3"/>
        <v>32</v>
      </c>
    </row>
    <row r="248" spans="1:36" ht="15" hidden="1" customHeight="1">
      <c r="A248" s="22">
        <v>389</v>
      </c>
      <c r="B248" s="4" t="s">
        <v>741</v>
      </c>
      <c r="C248" s="10">
        <v>46486</v>
      </c>
      <c r="D248" s="30">
        <f t="shared" si="0"/>
        <v>6</v>
      </c>
      <c r="E248" s="141"/>
      <c r="F248" s="19">
        <f t="shared" si="1"/>
        <v>-6</v>
      </c>
      <c r="G248" s="10"/>
      <c r="H248" s="144" t="s">
        <v>74</v>
      </c>
      <c r="I248" s="11" t="s">
        <v>59</v>
      </c>
      <c r="J248" s="10"/>
      <c r="K248" s="10" t="s">
        <v>60</v>
      </c>
      <c r="L248" s="10" t="s">
        <v>47</v>
      </c>
      <c r="M248" s="11" t="s">
        <v>1829</v>
      </c>
      <c r="N248" s="11" t="s">
        <v>59</v>
      </c>
      <c r="O248" s="30" t="s">
        <v>70</v>
      </c>
      <c r="P248" s="12">
        <v>45314</v>
      </c>
      <c r="Q248" s="13" t="str">
        <f t="shared" ca="1" si="26"/>
        <v>VENCIDA</v>
      </c>
      <c r="R248" s="14" t="s">
        <v>1826</v>
      </c>
      <c r="S248" s="119">
        <v>45274</v>
      </c>
      <c r="T248" s="12">
        <f t="shared" si="27"/>
        <v>45454</v>
      </c>
      <c r="U248" s="18">
        <f t="shared" ca="1" si="2"/>
        <v>32</v>
      </c>
      <c r="V248" s="119">
        <v>45623</v>
      </c>
      <c r="W248" s="12"/>
      <c r="X248" s="10"/>
      <c r="Y248" s="10"/>
      <c r="Z248" s="25">
        <v>45286</v>
      </c>
      <c r="AA248" s="10"/>
      <c r="AB248" s="10"/>
      <c r="AC248" s="10">
        <v>2</v>
      </c>
      <c r="AD248" s="10">
        <v>2</v>
      </c>
      <c r="AE248" s="10">
        <v>2</v>
      </c>
      <c r="AF248" s="155" t="s">
        <v>743</v>
      </c>
      <c r="AG248" s="21"/>
      <c r="AH248" s="21"/>
      <c r="AI248" s="23"/>
      <c r="AJ248" s="18">
        <f t="shared" ca="1" si="3"/>
        <v>32</v>
      </c>
    </row>
    <row r="249" spans="1:36" ht="15" hidden="1" customHeight="1">
      <c r="A249" s="22">
        <v>394</v>
      </c>
      <c r="B249" s="4" t="s">
        <v>773</v>
      </c>
      <c r="C249" s="10">
        <v>47676</v>
      </c>
      <c r="D249" s="30">
        <f t="shared" si="0"/>
        <v>9</v>
      </c>
      <c r="E249" s="141"/>
      <c r="F249" s="19">
        <f t="shared" si="1"/>
        <v>-9</v>
      </c>
      <c r="G249" s="10"/>
      <c r="H249" s="144" t="s">
        <v>74</v>
      </c>
      <c r="I249" s="11" t="s">
        <v>59</v>
      </c>
      <c r="J249" s="10"/>
      <c r="K249" s="10" t="s">
        <v>60</v>
      </c>
      <c r="L249" s="10" t="s">
        <v>47</v>
      </c>
      <c r="M249" s="11" t="s">
        <v>1829</v>
      </c>
      <c r="N249" s="11" t="s">
        <v>59</v>
      </c>
      <c r="O249" s="30" t="s">
        <v>70</v>
      </c>
      <c r="P249" s="12">
        <v>45314</v>
      </c>
      <c r="Q249" s="13" t="str">
        <f t="shared" ca="1" si="26"/>
        <v>VENCIDA</v>
      </c>
      <c r="R249" s="14" t="s">
        <v>1826</v>
      </c>
      <c r="S249" s="119">
        <v>45274</v>
      </c>
      <c r="T249" s="12">
        <f t="shared" si="27"/>
        <v>45454</v>
      </c>
      <c r="U249" s="18">
        <f t="shared" ca="1" si="2"/>
        <v>32</v>
      </c>
      <c r="V249" s="119">
        <v>45623</v>
      </c>
      <c r="W249" s="12"/>
      <c r="X249" s="10"/>
      <c r="Y249" s="10"/>
      <c r="Z249" s="25">
        <v>45286</v>
      </c>
      <c r="AA249" s="10"/>
      <c r="AB249" s="10"/>
      <c r="AC249" s="10">
        <v>3</v>
      </c>
      <c r="AD249" s="10">
        <v>3</v>
      </c>
      <c r="AE249" s="10">
        <v>3</v>
      </c>
      <c r="AF249" s="155" t="s">
        <v>775</v>
      </c>
      <c r="AG249" s="21"/>
      <c r="AH249" s="21"/>
      <c r="AI249" s="23"/>
      <c r="AJ249" s="18">
        <f t="shared" ca="1" si="3"/>
        <v>32</v>
      </c>
    </row>
    <row r="250" spans="1:36" ht="15" hidden="1" customHeight="1">
      <c r="A250" s="22">
        <v>885</v>
      </c>
      <c r="B250" s="4" t="s">
        <v>846</v>
      </c>
      <c r="C250" s="10">
        <v>47938</v>
      </c>
      <c r="D250" s="30">
        <f t="shared" si="0"/>
        <v>322</v>
      </c>
      <c r="E250" s="141"/>
      <c r="F250" s="19">
        <f t="shared" si="1"/>
        <v>-322</v>
      </c>
      <c r="G250" s="10"/>
      <c r="H250" s="149" t="s">
        <v>59</v>
      </c>
      <c r="I250" s="11" t="s">
        <v>59</v>
      </c>
      <c r="J250" s="10"/>
      <c r="K250" s="10" t="s">
        <v>60</v>
      </c>
      <c r="L250" s="10" t="s">
        <v>47</v>
      </c>
      <c r="M250" s="11" t="s">
        <v>1829</v>
      </c>
      <c r="N250" s="11" t="s">
        <v>59</v>
      </c>
      <c r="O250" s="10" t="s">
        <v>70</v>
      </c>
      <c r="P250" s="12">
        <v>45314</v>
      </c>
      <c r="Q250" s="13" t="str">
        <f t="shared" ca="1" si="26"/>
        <v>VENCIDA</v>
      </c>
      <c r="R250" s="14" t="s">
        <v>1826</v>
      </c>
      <c r="S250" s="119">
        <v>45274</v>
      </c>
      <c r="T250" s="12">
        <f t="shared" si="27"/>
        <v>45454</v>
      </c>
      <c r="U250" s="18">
        <f t="shared" ca="1" si="2"/>
        <v>32</v>
      </c>
      <c r="V250" s="119">
        <v>45623</v>
      </c>
      <c r="W250" s="12"/>
      <c r="X250" s="10"/>
      <c r="Y250" s="10"/>
      <c r="Z250" s="25">
        <v>45286</v>
      </c>
      <c r="AA250" s="10"/>
      <c r="AB250" s="10">
        <v>300</v>
      </c>
      <c r="AC250" s="10">
        <v>9</v>
      </c>
      <c r="AD250" s="10">
        <v>6</v>
      </c>
      <c r="AE250" s="10">
        <v>7</v>
      </c>
      <c r="AF250" s="155" t="s">
        <v>848</v>
      </c>
      <c r="AG250" s="21"/>
      <c r="AH250" s="21"/>
      <c r="AI250" s="23"/>
      <c r="AJ250" s="18">
        <f t="shared" ca="1" si="3"/>
        <v>32</v>
      </c>
    </row>
    <row r="251" spans="1:36" ht="15" hidden="1" customHeight="1">
      <c r="A251" s="22">
        <v>426</v>
      </c>
      <c r="B251" s="4" t="s">
        <v>850</v>
      </c>
      <c r="C251" s="10">
        <v>45715</v>
      </c>
      <c r="D251" s="30">
        <f t="shared" si="0"/>
        <v>336</v>
      </c>
      <c r="E251" s="141"/>
      <c r="F251" s="19">
        <f t="shared" si="1"/>
        <v>-336</v>
      </c>
      <c r="G251" s="10"/>
      <c r="H251" s="149" t="s">
        <v>59</v>
      </c>
      <c r="I251" s="11" t="s">
        <v>59</v>
      </c>
      <c r="J251" s="10"/>
      <c r="K251" s="10" t="s">
        <v>60</v>
      </c>
      <c r="L251" s="10" t="s">
        <v>47</v>
      </c>
      <c r="M251" s="11" t="s">
        <v>1829</v>
      </c>
      <c r="N251" s="11" t="s">
        <v>59</v>
      </c>
      <c r="O251" s="10" t="s">
        <v>70</v>
      </c>
      <c r="P251" s="12">
        <v>45314</v>
      </c>
      <c r="Q251" s="13" t="str">
        <f t="shared" ca="1" si="26"/>
        <v>VENCIDA</v>
      </c>
      <c r="R251" s="14" t="s">
        <v>1826</v>
      </c>
      <c r="S251" s="119">
        <v>45274</v>
      </c>
      <c r="T251" s="12">
        <f t="shared" si="27"/>
        <v>45454</v>
      </c>
      <c r="U251" s="18">
        <f t="shared" ca="1" si="2"/>
        <v>32</v>
      </c>
      <c r="V251" s="119">
        <v>45623</v>
      </c>
      <c r="W251" s="12"/>
      <c r="X251" s="10"/>
      <c r="Y251" s="10"/>
      <c r="Z251" s="25">
        <v>45286</v>
      </c>
      <c r="AA251" s="10"/>
      <c r="AB251" s="10">
        <v>300</v>
      </c>
      <c r="AC251" s="10">
        <v>15</v>
      </c>
      <c r="AD251" s="10">
        <v>9</v>
      </c>
      <c r="AE251" s="10">
        <v>12</v>
      </c>
      <c r="AF251" s="155" t="s">
        <v>419</v>
      </c>
      <c r="AG251" s="21"/>
      <c r="AH251" s="21"/>
      <c r="AI251" s="10"/>
      <c r="AJ251" s="18">
        <f t="shared" ca="1" si="3"/>
        <v>32</v>
      </c>
    </row>
    <row r="252" spans="1:36" ht="15" hidden="1" customHeight="1">
      <c r="A252" s="22">
        <v>497</v>
      </c>
      <c r="B252" s="4" t="s">
        <v>1124</v>
      </c>
      <c r="C252" s="150">
        <v>13529</v>
      </c>
      <c r="D252" s="30">
        <f t="shared" si="0"/>
        <v>5</v>
      </c>
      <c r="E252" s="141"/>
      <c r="F252" s="19">
        <f t="shared" si="1"/>
        <v>-5</v>
      </c>
      <c r="G252" s="19"/>
      <c r="H252" s="144" t="s">
        <v>74</v>
      </c>
      <c r="I252" s="11" t="s">
        <v>59</v>
      </c>
      <c r="J252" s="10"/>
      <c r="K252" s="10" t="s">
        <v>60</v>
      </c>
      <c r="L252" s="10" t="s">
        <v>47</v>
      </c>
      <c r="M252" s="11" t="s">
        <v>1829</v>
      </c>
      <c r="N252" s="11" t="s">
        <v>59</v>
      </c>
      <c r="O252" s="10" t="s">
        <v>70</v>
      </c>
      <c r="P252" s="12">
        <v>45314</v>
      </c>
      <c r="Q252" s="13" t="str">
        <f t="shared" ca="1" si="26"/>
        <v>VENCIDA</v>
      </c>
      <c r="R252" s="14" t="s">
        <v>1826</v>
      </c>
      <c r="S252" s="119">
        <v>45274</v>
      </c>
      <c r="T252" s="12">
        <f t="shared" si="27"/>
        <v>45454</v>
      </c>
      <c r="U252" s="18">
        <f t="shared" ca="1" si="2"/>
        <v>32</v>
      </c>
      <c r="V252" s="119">
        <v>45623</v>
      </c>
      <c r="W252" s="12"/>
      <c r="X252" s="19"/>
      <c r="Y252" s="19"/>
      <c r="Z252" s="25">
        <v>45286</v>
      </c>
      <c r="AA252" s="10"/>
      <c r="AB252" s="10"/>
      <c r="AC252" s="10">
        <v>2</v>
      </c>
      <c r="AD252" s="10">
        <v>1</v>
      </c>
      <c r="AE252" s="10">
        <v>2</v>
      </c>
      <c r="AF252" s="155" t="s">
        <v>1126</v>
      </c>
      <c r="AG252" s="21"/>
      <c r="AH252" s="21"/>
      <c r="AI252" s="21"/>
      <c r="AJ252" s="18">
        <f t="shared" ca="1" si="3"/>
        <v>32</v>
      </c>
    </row>
    <row r="253" spans="1:36" ht="15" hidden="1" customHeight="1">
      <c r="A253" s="22">
        <v>525</v>
      </c>
      <c r="B253" s="4" t="s">
        <v>1224</v>
      </c>
      <c r="C253" s="10">
        <v>45714</v>
      </c>
      <c r="D253" s="30">
        <f t="shared" si="0"/>
        <v>30</v>
      </c>
      <c r="E253" s="141"/>
      <c r="F253" s="19">
        <f t="shared" si="1"/>
        <v>-30</v>
      </c>
      <c r="G253" s="10"/>
      <c r="H253" s="149" t="s">
        <v>59</v>
      </c>
      <c r="I253" s="11" t="s">
        <v>59</v>
      </c>
      <c r="J253" s="10"/>
      <c r="K253" s="10" t="s">
        <v>60</v>
      </c>
      <c r="L253" s="10" t="s">
        <v>47</v>
      </c>
      <c r="M253" s="10" t="s">
        <v>1829</v>
      </c>
      <c r="N253" s="11" t="s">
        <v>59</v>
      </c>
      <c r="O253" s="10" t="s">
        <v>70</v>
      </c>
      <c r="P253" s="12">
        <v>45314</v>
      </c>
      <c r="Q253" s="13" t="str">
        <f t="shared" ca="1" si="26"/>
        <v>VENCIDA</v>
      </c>
      <c r="R253" s="14" t="s">
        <v>1826</v>
      </c>
      <c r="S253" s="119">
        <v>45274</v>
      </c>
      <c r="T253" s="12">
        <f t="shared" si="27"/>
        <v>45454</v>
      </c>
      <c r="U253" s="18">
        <f t="shared" ca="1" si="2"/>
        <v>32</v>
      </c>
      <c r="V253" s="119">
        <v>45623</v>
      </c>
      <c r="W253" s="12"/>
      <c r="X253" s="10"/>
      <c r="Y253" s="10"/>
      <c r="Z253" s="25">
        <v>45286</v>
      </c>
      <c r="AA253" s="10"/>
      <c r="AB253" s="10"/>
      <c r="AC253" s="10">
        <v>10</v>
      </c>
      <c r="AD253" s="10">
        <v>10</v>
      </c>
      <c r="AE253" s="10">
        <v>10</v>
      </c>
      <c r="AF253" s="155" t="s">
        <v>1226</v>
      </c>
      <c r="AG253" s="21"/>
      <c r="AH253" s="23" t="s">
        <v>182</v>
      </c>
      <c r="AI253" s="21"/>
      <c r="AJ253" s="18">
        <f t="shared" ca="1" si="3"/>
        <v>32</v>
      </c>
    </row>
    <row r="254" spans="1:36" ht="15" hidden="1" customHeight="1">
      <c r="A254" s="22">
        <v>981</v>
      </c>
      <c r="B254" s="4" t="s">
        <v>1227</v>
      </c>
      <c r="C254" s="10">
        <v>45714</v>
      </c>
      <c r="D254" s="30">
        <f t="shared" si="0"/>
        <v>15</v>
      </c>
      <c r="E254" s="141"/>
      <c r="F254" s="19">
        <f t="shared" si="1"/>
        <v>-15</v>
      </c>
      <c r="G254" s="10"/>
      <c r="H254" s="149" t="s">
        <v>59</v>
      </c>
      <c r="I254" s="11" t="s">
        <v>59</v>
      </c>
      <c r="J254" s="10"/>
      <c r="K254" s="10" t="s">
        <v>60</v>
      </c>
      <c r="L254" s="10" t="s">
        <v>47</v>
      </c>
      <c r="M254" s="10" t="s">
        <v>1829</v>
      </c>
      <c r="N254" s="11" t="s">
        <v>59</v>
      </c>
      <c r="O254" s="30" t="s">
        <v>70</v>
      </c>
      <c r="P254" s="12">
        <v>45314</v>
      </c>
      <c r="Q254" s="13" t="str">
        <f t="shared" ca="1" si="26"/>
        <v>VENCIDA</v>
      </c>
      <c r="R254" s="14" t="s">
        <v>1826</v>
      </c>
      <c r="S254" s="119">
        <v>45274</v>
      </c>
      <c r="T254" s="12">
        <f t="shared" si="27"/>
        <v>45454</v>
      </c>
      <c r="U254" s="18">
        <f t="shared" ca="1" si="2"/>
        <v>32</v>
      </c>
      <c r="V254" s="119">
        <v>45623</v>
      </c>
      <c r="W254" s="12"/>
      <c r="X254" s="10"/>
      <c r="Y254" s="10"/>
      <c r="Z254" s="148">
        <v>45286</v>
      </c>
      <c r="AA254" s="10"/>
      <c r="AB254" s="10"/>
      <c r="AC254" s="10">
        <v>5</v>
      </c>
      <c r="AD254" s="10">
        <v>5</v>
      </c>
      <c r="AE254" s="10">
        <v>5</v>
      </c>
      <c r="AF254" s="155" t="s">
        <v>1229</v>
      </c>
      <c r="AG254" s="21"/>
      <c r="AH254" s="21"/>
      <c r="AI254" s="23"/>
      <c r="AJ254" s="18">
        <f t="shared" ca="1" si="3"/>
        <v>32</v>
      </c>
    </row>
    <row r="255" spans="1:36" ht="15" hidden="1" customHeight="1">
      <c r="A255" s="22">
        <v>540</v>
      </c>
      <c r="B255" s="4" t="s">
        <v>1249</v>
      </c>
      <c r="C255" s="157">
        <v>35418</v>
      </c>
      <c r="D255" s="30">
        <f t="shared" si="0"/>
        <v>3</v>
      </c>
      <c r="E255" s="141"/>
      <c r="F255" s="19">
        <f t="shared" si="1"/>
        <v>-3</v>
      </c>
      <c r="G255" s="19"/>
      <c r="H255" s="142" t="s">
        <v>1251</v>
      </c>
      <c r="I255" s="11" t="s">
        <v>59</v>
      </c>
      <c r="J255" s="10"/>
      <c r="K255" s="10" t="s">
        <v>60</v>
      </c>
      <c r="L255" s="10" t="s">
        <v>47</v>
      </c>
      <c r="M255" s="11" t="s">
        <v>1829</v>
      </c>
      <c r="N255" s="11" t="s">
        <v>59</v>
      </c>
      <c r="O255" s="30" t="s">
        <v>70</v>
      </c>
      <c r="P255" s="12">
        <v>45314</v>
      </c>
      <c r="Q255" s="13" t="str">
        <f t="shared" ca="1" si="26"/>
        <v>VENCIDA</v>
      </c>
      <c r="R255" s="14" t="s">
        <v>1826</v>
      </c>
      <c r="S255" s="119">
        <v>45274</v>
      </c>
      <c r="T255" s="12">
        <f t="shared" si="27"/>
        <v>45454</v>
      </c>
      <c r="U255" s="18">
        <f t="shared" ca="1" si="2"/>
        <v>32</v>
      </c>
      <c r="V255" s="119">
        <v>45623</v>
      </c>
      <c r="W255" s="12"/>
      <c r="X255" s="19"/>
      <c r="Y255" s="19"/>
      <c r="Z255" s="25">
        <v>45286</v>
      </c>
      <c r="AA255" s="10"/>
      <c r="AB255" s="10"/>
      <c r="AC255" s="10">
        <v>1</v>
      </c>
      <c r="AD255" s="10">
        <v>1</v>
      </c>
      <c r="AE255" s="10">
        <v>1</v>
      </c>
      <c r="AF255" s="158" t="s">
        <v>1252</v>
      </c>
      <c r="AG255" s="152"/>
      <c r="AH255" s="21"/>
      <c r="AI255" s="23"/>
      <c r="AJ255" s="18">
        <f t="shared" ca="1" si="3"/>
        <v>32</v>
      </c>
    </row>
    <row r="256" spans="1:36" ht="12.75" hidden="1" customHeight="1">
      <c r="A256" s="22">
        <v>585</v>
      </c>
      <c r="B256" s="4" t="s">
        <v>1447</v>
      </c>
      <c r="C256" s="7">
        <v>51361</v>
      </c>
      <c r="D256" s="30">
        <f t="shared" si="0"/>
        <v>6</v>
      </c>
      <c r="E256" s="141"/>
      <c r="F256" s="19">
        <f t="shared" si="1"/>
        <v>-6</v>
      </c>
      <c r="G256" s="10"/>
      <c r="H256" s="149" t="s">
        <v>59</v>
      </c>
      <c r="I256" s="11" t="s">
        <v>59</v>
      </c>
      <c r="J256" s="10"/>
      <c r="K256" s="10" t="s">
        <v>60</v>
      </c>
      <c r="L256" s="10" t="s">
        <v>47</v>
      </c>
      <c r="M256" s="10" t="s">
        <v>1829</v>
      </c>
      <c r="N256" s="11" t="s">
        <v>59</v>
      </c>
      <c r="O256" s="40" t="s">
        <v>70</v>
      </c>
      <c r="P256" s="12">
        <v>45314</v>
      </c>
      <c r="Q256" s="13" t="str">
        <f t="shared" ca="1" si="26"/>
        <v>VENCIDA</v>
      </c>
      <c r="R256" s="14" t="s">
        <v>1826</v>
      </c>
      <c r="S256" s="119">
        <v>45274</v>
      </c>
      <c r="T256" s="12">
        <f t="shared" si="27"/>
        <v>45454</v>
      </c>
      <c r="U256" s="18">
        <f t="shared" ca="1" si="2"/>
        <v>32</v>
      </c>
      <c r="V256" s="119">
        <v>45623</v>
      </c>
      <c r="W256" s="12"/>
      <c r="X256" s="10"/>
      <c r="Y256" s="10"/>
      <c r="Z256" s="148">
        <v>45286</v>
      </c>
      <c r="AA256" s="10"/>
      <c r="AB256" s="10"/>
      <c r="AC256" s="10">
        <v>2</v>
      </c>
      <c r="AD256" s="10">
        <v>2</v>
      </c>
      <c r="AE256" s="10">
        <v>2</v>
      </c>
      <c r="AF256" s="155" t="s">
        <v>1070</v>
      </c>
      <c r="AG256" s="21"/>
      <c r="AH256" s="21"/>
      <c r="AI256" s="23"/>
      <c r="AJ256" s="18">
        <f t="shared" ca="1" si="3"/>
        <v>32</v>
      </c>
    </row>
    <row r="257" spans="1:36" ht="15" hidden="1" customHeight="1">
      <c r="A257" s="22">
        <v>586</v>
      </c>
      <c r="B257" s="4" t="s">
        <v>1449</v>
      </c>
      <c r="C257" s="150">
        <v>32871</v>
      </c>
      <c r="D257" s="30">
        <f t="shared" ref="D257:D511" si="28">SUM(AA257:AE257)</f>
        <v>6</v>
      </c>
      <c r="E257" s="141"/>
      <c r="F257" s="19">
        <f t="shared" ref="F257:F511" si="29">E257-D257</f>
        <v>-6</v>
      </c>
      <c r="G257" s="24"/>
      <c r="H257" s="149" t="s">
        <v>59</v>
      </c>
      <c r="I257" s="11" t="s">
        <v>59</v>
      </c>
      <c r="J257" s="10"/>
      <c r="K257" s="10" t="s">
        <v>60</v>
      </c>
      <c r="L257" s="10" t="s">
        <v>47</v>
      </c>
      <c r="M257" s="10" t="s">
        <v>1829</v>
      </c>
      <c r="N257" s="11" t="s">
        <v>59</v>
      </c>
      <c r="O257" s="30" t="s">
        <v>70</v>
      </c>
      <c r="P257" s="12">
        <v>45314</v>
      </c>
      <c r="Q257" s="13" t="str">
        <f t="shared" ca="1" si="26"/>
        <v>VENCIDA</v>
      </c>
      <c r="R257" s="14" t="s">
        <v>1826</v>
      </c>
      <c r="S257" s="119">
        <v>45274</v>
      </c>
      <c r="T257" s="12">
        <f t="shared" si="27"/>
        <v>45454</v>
      </c>
      <c r="U257" s="18">
        <f t="shared" ref="U257:U511" ca="1" si="30">IF(R257="CONCLUÍDO","CONCLUÍDO",IF(T257="","SEM PACTUAÇÃO",T257-TODAY()))</f>
        <v>32</v>
      </c>
      <c r="V257" s="119">
        <v>45623</v>
      </c>
      <c r="W257" s="12"/>
      <c r="X257" s="24"/>
      <c r="Y257" s="24"/>
      <c r="Z257" s="148">
        <v>45286</v>
      </c>
      <c r="AA257" s="10"/>
      <c r="AB257" s="10"/>
      <c r="AC257" s="10">
        <v>2</v>
      </c>
      <c r="AD257" s="10">
        <v>2</v>
      </c>
      <c r="AE257" s="10">
        <v>2</v>
      </c>
      <c r="AF257" s="155" t="s">
        <v>1451</v>
      </c>
      <c r="AG257" s="21"/>
      <c r="AH257" s="21"/>
      <c r="AI257" s="21"/>
      <c r="AJ257" s="18">
        <f t="shared" ref="AJ257:AJ511" ca="1" si="31">IF(ISNUMBER(U257)=TRUE,U257,"")</f>
        <v>32</v>
      </c>
    </row>
    <row r="258" spans="1:36" ht="15" hidden="1" customHeight="1">
      <c r="A258" s="22">
        <v>604</v>
      </c>
      <c r="B258" s="4" t="s">
        <v>1496</v>
      </c>
      <c r="C258" s="150">
        <v>17230</v>
      </c>
      <c r="D258" s="30">
        <f t="shared" si="28"/>
        <v>34</v>
      </c>
      <c r="E258" s="141"/>
      <c r="F258" s="19">
        <f t="shared" si="29"/>
        <v>-34</v>
      </c>
      <c r="G258" s="10"/>
      <c r="H258" s="149" t="s">
        <v>59</v>
      </c>
      <c r="I258" s="11" t="s">
        <v>59</v>
      </c>
      <c r="J258" s="10"/>
      <c r="K258" s="10" t="s">
        <v>60</v>
      </c>
      <c r="L258" s="10" t="s">
        <v>47</v>
      </c>
      <c r="M258" s="10" t="s">
        <v>1829</v>
      </c>
      <c r="N258" s="11" t="s">
        <v>59</v>
      </c>
      <c r="O258" s="30" t="s">
        <v>70</v>
      </c>
      <c r="P258" s="12">
        <v>45314</v>
      </c>
      <c r="Q258" s="13" t="str">
        <f t="shared" ca="1" si="26"/>
        <v>VENCIDA</v>
      </c>
      <c r="R258" s="14" t="s">
        <v>1826</v>
      </c>
      <c r="S258" s="119">
        <v>45274</v>
      </c>
      <c r="T258" s="12">
        <f t="shared" si="27"/>
        <v>45454</v>
      </c>
      <c r="U258" s="18">
        <f t="shared" ca="1" si="30"/>
        <v>32</v>
      </c>
      <c r="V258" s="119">
        <v>45623</v>
      </c>
      <c r="W258" s="12"/>
      <c r="X258" s="10"/>
      <c r="Y258" s="10"/>
      <c r="Z258" s="148">
        <v>45286</v>
      </c>
      <c r="AA258" s="10"/>
      <c r="AB258" s="10"/>
      <c r="AC258" s="10">
        <v>14</v>
      </c>
      <c r="AD258" s="10">
        <v>9</v>
      </c>
      <c r="AE258" s="10">
        <v>11</v>
      </c>
      <c r="AF258" s="155" t="s">
        <v>1498</v>
      </c>
      <c r="AG258" s="21"/>
      <c r="AH258" s="21"/>
      <c r="AI258" s="21"/>
      <c r="AJ258" s="18">
        <f t="shared" ca="1" si="31"/>
        <v>32</v>
      </c>
    </row>
    <row r="259" spans="1:36" ht="15" hidden="1" customHeight="1">
      <c r="A259" s="22">
        <v>626</v>
      </c>
      <c r="B259" s="4" t="s">
        <v>1561</v>
      </c>
      <c r="C259" s="150">
        <v>50214</v>
      </c>
      <c r="D259" s="30">
        <f t="shared" si="28"/>
        <v>15</v>
      </c>
      <c r="E259" s="141"/>
      <c r="F259" s="19">
        <f t="shared" si="29"/>
        <v>-15</v>
      </c>
      <c r="G259" s="10"/>
      <c r="H259" s="149" t="s">
        <v>59</v>
      </c>
      <c r="I259" s="11" t="s">
        <v>59</v>
      </c>
      <c r="J259" s="10"/>
      <c r="K259" s="10" t="s">
        <v>60</v>
      </c>
      <c r="L259" s="10" t="s">
        <v>47</v>
      </c>
      <c r="M259" s="10" t="s">
        <v>1829</v>
      </c>
      <c r="N259" s="11" t="s">
        <v>59</v>
      </c>
      <c r="O259" s="30" t="s">
        <v>70</v>
      </c>
      <c r="P259" s="12">
        <v>45314</v>
      </c>
      <c r="Q259" s="13" t="str">
        <f t="shared" ca="1" si="26"/>
        <v>VENCIDA</v>
      </c>
      <c r="R259" s="14" t="s">
        <v>1826</v>
      </c>
      <c r="S259" s="119">
        <v>45274</v>
      </c>
      <c r="T259" s="12">
        <f t="shared" si="27"/>
        <v>45454</v>
      </c>
      <c r="U259" s="18">
        <f t="shared" ca="1" si="30"/>
        <v>32</v>
      </c>
      <c r="V259" s="119">
        <v>45623</v>
      </c>
      <c r="W259" s="12"/>
      <c r="X259" s="10"/>
      <c r="Y259" s="10"/>
      <c r="Z259" s="148">
        <v>45286</v>
      </c>
      <c r="AA259" s="10"/>
      <c r="AB259" s="10"/>
      <c r="AC259" s="10">
        <v>5</v>
      </c>
      <c r="AD259" s="10">
        <v>5</v>
      </c>
      <c r="AE259" s="10">
        <v>5</v>
      </c>
      <c r="AF259" s="155" t="s">
        <v>494</v>
      </c>
      <c r="AG259" s="21"/>
      <c r="AH259" s="21"/>
      <c r="AI259" s="21"/>
      <c r="AJ259" s="18">
        <f t="shared" ca="1" si="31"/>
        <v>32</v>
      </c>
    </row>
    <row r="260" spans="1:36" ht="15" hidden="1" customHeight="1">
      <c r="A260" s="22">
        <v>5</v>
      </c>
      <c r="B260" s="4" t="s">
        <v>1662</v>
      </c>
      <c r="C260" s="150">
        <v>32582</v>
      </c>
      <c r="D260" s="30">
        <f t="shared" si="28"/>
        <v>3</v>
      </c>
      <c r="E260" s="141"/>
      <c r="F260" s="19">
        <f t="shared" si="29"/>
        <v>-3</v>
      </c>
      <c r="G260" s="19"/>
      <c r="H260" s="149" t="s">
        <v>59</v>
      </c>
      <c r="I260" s="11" t="s">
        <v>59</v>
      </c>
      <c r="J260" s="10"/>
      <c r="K260" s="10" t="s">
        <v>60</v>
      </c>
      <c r="L260" s="10" t="s">
        <v>47</v>
      </c>
      <c r="M260" s="10" t="s">
        <v>1829</v>
      </c>
      <c r="N260" s="11" t="s">
        <v>59</v>
      </c>
      <c r="O260" s="30" t="s">
        <v>70</v>
      </c>
      <c r="P260" s="12">
        <v>45314</v>
      </c>
      <c r="Q260" s="13" t="str">
        <f t="shared" ca="1" si="26"/>
        <v>VENCIDA</v>
      </c>
      <c r="R260" s="14" t="s">
        <v>1826</v>
      </c>
      <c r="S260" s="119">
        <v>45274</v>
      </c>
      <c r="T260" s="12">
        <f t="shared" si="27"/>
        <v>45454</v>
      </c>
      <c r="U260" s="18">
        <f t="shared" ca="1" si="30"/>
        <v>32</v>
      </c>
      <c r="V260" s="119">
        <v>45623</v>
      </c>
      <c r="W260" s="12"/>
      <c r="X260" s="19"/>
      <c r="Y260" s="19"/>
      <c r="Z260" s="148">
        <v>45286</v>
      </c>
      <c r="AA260" s="10"/>
      <c r="AB260" s="10"/>
      <c r="AC260" s="10">
        <v>1</v>
      </c>
      <c r="AD260" s="10">
        <v>1</v>
      </c>
      <c r="AE260" s="10">
        <v>1</v>
      </c>
      <c r="AF260" s="155" t="s">
        <v>754</v>
      </c>
      <c r="AG260" s="21"/>
      <c r="AH260" s="23" t="s">
        <v>182</v>
      </c>
      <c r="AI260" s="23"/>
      <c r="AJ260" s="18">
        <f t="shared" ca="1" si="31"/>
        <v>32</v>
      </c>
    </row>
    <row r="261" spans="1:36" ht="15" hidden="1" customHeight="1">
      <c r="A261" s="22">
        <v>1640</v>
      </c>
      <c r="B261" s="4" t="s">
        <v>1664</v>
      </c>
      <c r="C261" s="7">
        <v>32582</v>
      </c>
      <c r="D261" s="30">
        <f t="shared" si="28"/>
        <v>9</v>
      </c>
      <c r="E261" s="141"/>
      <c r="F261" s="19">
        <f t="shared" si="29"/>
        <v>-9</v>
      </c>
      <c r="G261" s="10"/>
      <c r="H261" s="149" t="s">
        <v>59</v>
      </c>
      <c r="I261" s="11" t="s">
        <v>59</v>
      </c>
      <c r="J261" s="10"/>
      <c r="K261" s="10" t="s">
        <v>60</v>
      </c>
      <c r="L261" s="10" t="s">
        <v>47</v>
      </c>
      <c r="M261" s="10" t="s">
        <v>1829</v>
      </c>
      <c r="N261" s="10" t="s">
        <v>59</v>
      </c>
      <c r="O261" s="10" t="s">
        <v>70</v>
      </c>
      <c r="P261" s="12">
        <v>45314</v>
      </c>
      <c r="Q261" s="13" t="str">
        <f t="shared" ca="1" si="26"/>
        <v>VENCIDA</v>
      </c>
      <c r="R261" s="14" t="s">
        <v>1826</v>
      </c>
      <c r="S261" s="119">
        <v>45274</v>
      </c>
      <c r="T261" s="12">
        <f t="shared" si="27"/>
        <v>45454</v>
      </c>
      <c r="U261" s="18">
        <f t="shared" ca="1" si="30"/>
        <v>32</v>
      </c>
      <c r="V261" s="119">
        <v>45623</v>
      </c>
      <c r="W261" s="12"/>
      <c r="X261" s="10"/>
      <c r="Y261" s="10"/>
      <c r="Z261" s="25">
        <v>45286</v>
      </c>
      <c r="AA261" s="10"/>
      <c r="AB261" s="10"/>
      <c r="AC261" s="10">
        <v>3</v>
      </c>
      <c r="AD261" s="10">
        <v>3</v>
      </c>
      <c r="AE261" s="10">
        <v>3</v>
      </c>
      <c r="AF261" s="155" t="s">
        <v>754</v>
      </c>
      <c r="AG261" s="21"/>
      <c r="AH261" s="21"/>
      <c r="AI261" s="21"/>
      <c r="AJ261" s="18">
        <f t="shared" ca="1" si="31"/>
        <v>32</v>
      </c>
    </row>
    <row r="262" spans="1:36" ht="15" hidden="1" customHeight="1">
      <c r="A262" s="22">
        <v>665</v>
      </c>
      <c r="B262" s="4" t="s">
        <v>1666</v>
      </c>
      <c r="C262" s="10">
        <v>26508</v>
      </c>
      <c r="D262" s="30">
        <f t="shared" si="28"/>
        <v>30</v>
      </c>
      <c r="E262" s="141"/>
      <c r="F262" s="19">
        <f t="shared" si="29"/>
        <v>-30</v>
      </c>
      <c r="G262" s="10"/>
      <c r="H262" s="149" t="s">
        <v>59</v>
      </c>
      <c r="I262" s="11" t="s">
        <v>59</v>
      </c>
      <c r="J262" s="10"/>
      <c r="K262" s="10" t="s">
        <v>60</v>
      </c>
      <c r="L262" s="10" t="s">
        <v>47</v>
      </c>
      <c r="M262" s="10" t="s">
        <v>1829</v>
      </c>
      <c r="N262" s="10" t="s">
        <v>59</v>
      </c>
      <c r="O262" s="10" t="s">
        <v>70</v>
      </c>
      <c r="P262" s="12">
        <v>45314</v>
      </c>
      <c r="Q262" s="13" t="str">
        <f t="shared" ca="1" si="26"/>
        <v>VENCIDA</v>
      </c>
      <c r="R262" s="14" t="s">
        <v>1826</v>
      </c>
      <c r="S262" s="119">
        <v>45274</v>
      </c>
      <c r="T262" s="12">
        <f t="shared" si="27"/>
        <v>45454</v>
      </c>
      <c r="U262" s="18">
        <f t="shared" ca="1" si="30"/>
        <v>32</v>
      </c>
      <c r="V262" s="119">
        <v>45623</v>
      </c>
      <c r="W262" s="12"/>
      <c r="X262" s="10"/>
      <c r="Y262" s="10"/>
      <c r="Z262" s="25">
        <v>45286</v>
      </c>
      <c r="AA262" s="10"/>
      <c r="AB262" s="10"/>
      <c r="AC262" s="10">
        <v>10</v>
      </c>
      <c r="AD262" s="10">
        <v>10</v>
      </c>
      <c r="AE262" s="10">
        <v>10</v>
      </c>
      <c r="AF262" s="155" t="s">
        <v>710</v>
      </c>
      <c r="AG262" s="21"/>
      <c r="AH262" s="21"/>
      <c r="AI262" s="10"/>
      <c r="AJ262" s="18">
        <f t="shared" ca="1" si="31"/>
        <v>32</v>
      </c>
    </row>
    <row r="263" spans="1:36" ht="15" hidden="1" customHeight="1">
      <c r="A263" s="22">
        <v>674</v>
      </c>
      <c r="B263" s="4" t="s">
        <v>1676</v>
      </c>
      <c r="C263" s="7">
        <v>48236</v>
      </c>
      <c r="D263" s="30">
        <f t="shared" si="28"/>
        <v>6</v>
      </c>
      <c r="E263" s="141"/>
      <c r="F263" s="19">
        <f t="shared" si="29"/>
        <v>-6</v>
      </c>
      <c r="G263" s="10"/>
      <c r="H263" s="149" t="s">
        <v>59</v>
      </c>
      <c r="I263" s="11" t="s">
        <v>59</v>
      </c>
      <c r="J263" s="10"/>
      <c r="K263" s="10" t="s">
        <v>60</v>
      </c>
      <c r="L263" s="10" t="s">
        <v>47</v>
      </c>
      <c r="M263" s="11" t="s">
        <v>1829</v>
      </c>
      <c r="N263" s="11" t="s">
        <v>59</v>
      </c>
      <c r="O263" s="10" t="s">
        <v>70</v>
      </c>
      <c r="P263" s="12">
        <v>45314</v>
      </c>
      <c r="Q263" s="13" t="str">
        <f t="shared" ca="1" si="26"/>
        <v>VENCIDA</v>
      </c>
      <c r="R263" s="14" t="s">
        <v>1826</v>
      </c>
      <c r="S263" s="119">
        <v>45274</v>
      </c>
      <c r="T263" s="12">
        <f t="shared" si="27"/>
        <v>45454</v>
      </c>
      <c r="U263" s="18">
        <f t="shared" ca="1" si="30"/>
        <v>32</v>
      </c>
      <c r="V263" s="119">
        <v>45623</v>
      </c>
      <c r="W263" s="12"/>
      <c r="X263" s="10"/>
      <c r="Y263" s="10"/>
      <c r="Z263" s="25">
        <v>45286</v>
      </c>
      <c r="AA263" s="10"/>
      <c r="AB263" s="10"/>
      <c r="AC263" s="10">
        <v>2</v>
      </c>
      <c r="AD263" s="10">
        <v>2</v>
      </c>
      <c r="AE263" s="10">
        <v>2</v>
      </c>
      <c r="AF263" s="155" t="s">
        <v>1678</v>
      </c>
      <c r="AG263" s="21"/>
      <c r="AH263" s="21"/>
      <c r="AI263" s="10"/>
      <c r="AJ263" s="18">
        <f t="shared" ca="1" si="31"/>
        <v>32</v>
      </c>
    </row>
    <row r="264" spans="1:36" ht="15" hidden="1" customHeight="1">
      <c r="A264" s="22">
        <v>690</v>
      </c>
      <c r="B264" s="4" t="s">
        <v>1707</v>
      </c>
      <c r="C264" s="150">
        <v>34355</v>
      </c>
      <c r="D264" s="30">
        <f t="shared" si="28"/>
        <v>28</v>
      </c>
      <c r="E264" s="141"/>
      <c r="F264" s="19">
        <f t="shared" si="29"/>
        <v>-28</v>
      </c>
      <c r="G264" s="19"/>
      <c r="H264" s="149" t="s">
        <v>59</v>
      </c>
      <c r="I264" s="11" t="s">
        <v>59</v>
      </c>
      <c r="J264" s="10"/>
      <c r="K264" s="10" t="s">
        <v>60</v>
      </c>
      <c r="L264" s="10" t="s">
        <v>47</v>
      </c>
      <c r="M264" s="11" t="s">
        <v>1829</v>
      </c>
      <c r="N264" s="11" t="s">
        <v>59</v>
      </c>
      <c r="O264" s="10" t="s">
        <v>70</v>
      </c>
      <c r="P264" s="12">
        <v>45314</v>
      </c>
      <c r="Q264" s="13" t="str">
        <f t="shared" ca="1" si="26"/>
        <v>VENCIDA</v>
      </c>
      <c r="R264" s="14" t="s">
        <v>1826</v>
      </c>
      <c r="S264" s="119">
        <v>45274</v>
      </c>
      <c r="T264" s="12">
        <f t="shared" si="27"/>
        <v>45454</v>
      </c>
      <c r="U264" s="18">
        <f t="shared" ca="1" si="30"/>
        <v>32</v>
      </c>
      <c r="V264" s="119">
        <v>45623</v>
      </c>
      <c r="W264" s="12"/>
      <c r="X264" s="19"/>
      <c r="Y264" s="19"/>
      <c r="Z264" s="25">
        <v>45286</v>
      </c>
      <c r="AA264" s="10"/>
      <c r="AB264" s="10"/>
      <c r="AC264" s="10">
        <v>20</v>
      </c>
      <c r="AD264" s="10">
        <v>4</v>
      </c>
      <c r="AE264" s="10">
        <v>4</v>
      </c>
      <c r="AF264" s="155" t="s">
        <v>1709</v>
      </c>
      <c r="AG264" s="21"/>
      <c r="AH264" s="21"/>
      <c r="AI264" s="21"/>
      <c r="AJ264" s="18">
        <f t="shared" ca="1" si="31"/>
        <v>32</v>
      </c>
    </row>
    <row r="265" spans="1:36" ht="13.5" hidden="1" customHeight="1">
      <c r="A265" s="22">
        <v>1118</v>
      </c>
      <c r="B265" s="4" t="s">
        <v>1752</v>
      </c>
      <c r="C265" s="10">
        <v>47631</v>
      </c>
      <c r="D265" s="30">
        <f t="shared" si="28"/>
        <v>12</v>
      </c>
      <c r="E265" s="141"/>
      <c r="F265" s="19">
        <f t="shared" si="29"/>
        <v>-12</v>
      </c>
      <c r="G265" s="19"/>
      <c r="H265" s="144" t="s">
        <v>74</v>
      </c>
      <c r="I265" s="11" t="s">
        <v>59</v>
      </c>
      <c r="J265" s="10"/>
      <c r="K265" s="10" t="s">
        <v>60</v>
      </c>
      <c r="L265" s="10" t="s">
        <v>47</v>
      </c>
      <c r="M265" s="11" t="s">
        <v>1829</v>
      </c>
      <c r="N265" s="11" t="s">
        <v>59</v>
      </c>
      <c r="O265" s="30" t="s">
        <v>70</v>
      </c>
      <c r="P265" s="12">
        <v>45314</v>
      </c>
      <c r="Q265" s="13" t="str">
        <f t="shared" ca="1" si="26"/>
        <v>VENCIDA</v>
      </c>
      <c r="R265" s="14" t="s">
        <v>1826</v>
      </c>
      <c r="S265" s="119">
        <v>45274</v>
      </c>
      <c r="T265" s="12">
        <f t="shared" si="27"/>
        <v>45454</v>
      </c>
      <c r="U265" s="18">
        <f t="shared" ca="1" si="30"/>
        <v>32</v>
      </c>
      <c r="V265" s="119">
        <v>45623</v>
      </c>
      <c r="W265" s="12"/>
      <c r="X265" s="19"/>
      <c r="Y265" s="19"/>
      <c r="Z265" s="25">
        <v>45286</v>
      </c>
      <c r="AA265" s="10"/>
      <c r="AB265" s="10"/>
      <c r="AC265" s="10">
        <v>4</v>
      </c>
      <c r="AD265" s="10">
        <v>4</v>
      </c>
      <c r="AE265" s="10">
        <v>4</v>
      </c>
      <c r="AF265" s="155" t="s">
        <v>1001</v>
      </c>
      <c r="AG265" s="21"/>
      <c r="AH265" s="21"/>
      <c r="AI265" s="21"/>
      <c r="AJ265" s="18">
        <f t="shared" ca="1" si="31"/>
        <v>32</v>
      </c>
    </row>
    <row r="266" spans="1:36" ht="15" hidden="1" customHeight="1">
      <c r="A266" s="22">
        <v>243</v>
      </c>
      <c r="B266" s="4" t="s">
        <v>65</v>
      </c>
      <c r="C266" s="10">
        <v>47295</v>
      </c>
      <c r="D266" s="61">
        <f t="shared" si="28"/>
        <v>2</v>
      </c>
      <c r="E266" s="141"/>
      <c r="F266" s="19">
        <f t="shared" si="29"/>
        <v>-2</v>
      </c>
      <c r="G266" s="24"/>
      <c r="H266" s="149" t="s">
        <v>59</v>
      </c>
      <c r="I266" s="11" t="s">
        <v>59</v>
      </c>
      <c r="J266" s="10"/>
      <c r="K266" s="10" t="s">
        <v>68</v>
      </c>
      <c r="L266" s="10" t="s">
        <v>47</v>
      </c>
      <c r="M266" s="11" t="s">
        <v>1830</v>
      </c>
      <c r="N266" s="10" t="s">
        <v>59</v>
      </c>
      <c r="O266" s="10" t="s">
        <v>70</v>
      </c>
      <c r="P266" s="12">
        <v>45314</v>
      </c>
      <c r="Q266" s="13" t="str">
        <f t="shared" ca="1" si="26"/>
        <v>VENCIDA</v>
      </c>
      <c r="R266" s="14" t="s">
        <v>1826</v>
      </c>
      <c r="S266" s="119">
        <v>45281</v>
      </c>
      <c r="T266" s="12">
        <f t="shared" si="27"/>
        <v>45461</v>
      </c>
      <c r="U266" s="18">
        <f t="shared" ca="1" si="30"/>
        <v>39</v>
      </c>
      <c r="V266" s="119">
        <v>45623</v>
      </c>
      <c r="W266" s="12"/>
      <c r="X266" s="24"/>
      <c r="Y266" s="24"/>
      <c r="Z266" s="25">
        <v>45286</v>
      </c>
      <c r="AA266" s="10"/>
      <c r="AB266" s="10"/>
      <c r="AC266" s="10"/>
      <c r="AD266" s="10">
        <v>1</v>
      </c>
      <c r="AE266" s="10">
        <v>1</v>
      </c>
      <c r="AF266" s="155"/>
      <c r="AG266" s="21"/>
      <c r="AH266" s="21"/>
      <c r="AI266" s="21"/>
      <c r="AJ266" s="18">
        <f t="shared" ca="1" si="31"/>
        <v>39</v>
      </c>
    </row>
    <row r="267" spans="1:36" ht="15" hidden="1" customHeight="1">
      <c r="A267" s="22">
        <v>716</v>
      </c>
      <c r="B267" s="4" t="s">
        <v>1831</v>
      </c>
      <c r="C267" s="7">
        <v>50895</v>
      </c>
      <c r="D267" s="30">
        <f t="shared" si="28"/>
        <v>12</v>
      </c>
      <c r="E267" s="141"/>
      <c r="F267" s="19">
        <f t="shared" si="29"/>
        <v>-12</v>
      </c>
      <c r="G267" s="10"/>
      <c r="H267" s="144" t="s">
        <v>44</v>
      </c>
      <c r="I267" s="11" t="s">
        <v>59</v>
      </c>
      <c r="J267" s="10"/>
      <c r="K267" s="10" t="s">
        <v>68</v>
      </c>
      <c r="L267" s="10" t="s">
        <v>47</v>
      </c>
      <c r="M267" s="10" t="s">
        <v>1830</v>
      </c>
      <c r="N267" s="10" t="s">
        <v>59</v>
      </c>
      <c r="O267" s="10" t="s">
        <v>70</v>
      </c>
      <c r="P267" s="12">
        <v>45314</v>
      </c>
      <c r="Q267" s="13" t="str">
        <f t="shared" ca="1" si="26"/>
        <v>VENCIDA</v>
      </c>
      <c r="R267" s="14" t="s">
        <v>1826</v>
      </c>
      <c r="S267" s="119">
        <v>45281</v>
      </c>
      <c r="T267" s="12">
        <f t="shared" si="27"/>
        <v>45461</v>
      </c>
      <c r="U267" s="18">
        <f t="shared" ca="1" si="30"/>
        <v>39</v>
      </c>
      <c r="V267" s="119">
        <v>45623</v>
      </c>
      <c r="W267" s="12"/>
      <c r="X267" s="10"/>
      <c r="Y267" s="10"/>
      <c r="Z267" s="25">
        <v>45286</v>
      </c>
      <c r="AA267" s="10"/>
      <c r="AB267" s="10"/>
      <c r="AC267" s="10">
        <v>4</v>
      </c>
      <c r="AD267" s="10">
        <v>4</v>
      </c>
      <c r="AE267" s="10">
        <v>4</v>
      </c>
      <c r="AF267" s="155"/>
      <c r="AG267" s="50"/>
      <c r="AH267" s="50" t="s">
        <v>91</v>
      </c>
      <c r="AI267" s="21"/>
      <c r="AJ267" s="18">
        <f t="shared" ca="1" si="31"/>
        <v>39</v>
      </c>
    </row>
    <row r="268" spans="1:36" ht="15" hidden="1" customHeight="1">
      <c r="A268" s="22">
        <v>246</v>
      </c>
      <c r="B268" s="4" t="s">
        <v>88</v>
      </c>
      <c r="C268" s="7">
        <v>50895</v>
      </c>
      <c r="D268" s="30">
        <f t="shared" si="28"/>
        <v>12</v>
      </c>
      <c r="E268" s="141"/>
      <c r="F268" s="19">
        <f t="shared" si="29"/>
        <v>-12</v>
      </c>
      <c r="G268" s="10"/>
      <c r="H268" s="144" t="s">
        <v>44</v>
      </c>
      <c r="I268" s="11" t="s">
        <v>59</v>
      </c>
      <c r="J268" s="10"/>
      <c r="K268" s="10" t="s">
        <v>68</v>
      </c>
      <c r="L268" s="10" t="s">
        <v>47</v>
      </c>
      <c r="M268" s="11" t="s">
        <v>1830</v>
      </c>
      <c r="N268" s="11" t="s">
        <v>59</v>
      </c>
      <c r="O268" s="30" t="s">
        <v>70</v>
      </c>
      <c r="P268" s="12">
        <v>45314</v>
      </c>
      <c r="Q268" s="13" t="str">
        <f t="shared" ca="1" si="26"/>
        <v>VENCIDA</v>
      </c>
      <c r="R268" s="14" t="s">
        <v>1826</v>
      </c>
      <c r="S268" s="119">
        <v>45281</v>
      </c>
      <c r="T268" s="12">
        <f t="shared" si="27"/>
        <v>45461</v>
      </c>
      <c r="U268" s="18">
        <f t="shared" ca="1" si="30"/>
        <v>39</v>
      </c>
      <c r="V268" s="119">
        <v>45623</v>
      </c>
      <c r="W268" s="12"/>
      <c r="X268" s="10"/>
      <c r="Y268" s="10"/>
      <c r="Z268" s="25">
        <v>45286</v>
      </c>
      <c r="AA268" s="10"/>
      <c r="AB268" s="10"/>
      <c r="AC268" s="10">
        <v>4</v>
      </c>
      <c r="AD268" s="10">
        <v>4</v>
      </c>
      <c r="AE268" s="10">
        <v>4</v>
      </c>
      <c r="AF268" s="155"/>
      <c r="AG268" s="50"/>
      <c r="AH268" s="50" t="s">
        <v>91</v>
      </c>
      <c r="AI268" s="21"/>
      <c r="AJ268" s="18">
        <f t="shared" ca="1" si="31"/>
        <v>39</v>
      </c>
    </row>
    <row r="269" spans="1:36" ht="15" hidden="1" customHeight="1">
      <c r="A269" s="22">
        <v>247</v>
      </c>
      <c r="B269" s="4" t="s">
        <v>92</v>
      </c>
      <c r="C269" s="7">
        <v>50895</v>
      </c>
      <c r="D269" s="30">
        <f t="shared" si="28"/>
        <v>6</v>
      </c>
      <c r="E269" s="159"/>
      <c r="F269" s="19">
        <f t="shared" si="29"/>
        <v>-6</v>
      </c>
      <c r="G269" s="10"/>
      <c r="H269" s="144" t="s">
        <v>44</v>
      </c>
      <c r="I269" s="11" t="s">
        <v>59</v>
      </c>
      <c r="J269" s="10"/>
      <c r="K269" s="10" t="s">
        <v>68</v>
      </c>
      <c r="L269" s="10" t="s">
        <v>47</v>
      </c>
      <c r="M269" s="11" t="s">
        <v>1830</v>
      </c>
      <c r="N269" s="11" t="s">
        <v>59</v>
      </c>
      <c r="O269" s="30" t="s">
        <v>70</v>
      </c>
      <c r="P269" s="12">
        <v>45314</v>
      </c>
      <c r="Q269" s="13" t="str">
        <f t="shared" ca="1" si="26"/>
        <v>VENCIDA</v>
      </c>
      <c r="R269" s="14" t="s">
        <v>1826</v>
      </c>
      <c r="S269" s="119">
        <v>45281</v>
      </c>
      <c r="T269" s="12">
        <f t="shared" si="27"/>
        <v>45461</v>
      </c>
      <c r="U269" s="18">
        <f t="shared" ca="1" si="30"/>
        <v>39</v>
      </c>
      <c r="V269" s="119">
        <v>45623</v>
      </c>
      <c r="W269" s="12"/>
      <c r="X269" s="10"/>
      <c r="Y269" s="10"/>
      <c r="Z269" s="25">
        <v>45286</v>
      </c>
      <c r="AA269" s="10"/>
      <c r="AB269" s="10"/>
      <c r="AC269" s="10">
        <v>2</v>
      </c>
      <c r="AD269" s="10">
        <v>2</v>
      </c>
      <c r="AE269" s="10">
        <v>2</v>
      </c>
      <c r="AF269" s="155"/>
      <c r="AG269" s="50"/>
      <c r="AH269" s="50" t="s">
        <v>91</v>
      </c>
      <c r="AI269" s="21"/>
      <c r="AJ269" s="18">
        <f t="shared" ca="1" si="31"/>
        <v>39</v>
      </c>
    </row>
    <row r="270" spans="1:36" ht="15" hidden="1" customHeight="1">
      <c r="A270" s="22">
        <v>715</v>
      </c>
      <c r="B270" s="4" t="s">
        <v>92</v>
      </c>
      <c r="C270" s="7">
        <v>50895</v>
      </c>
      <c r="D270" s="30">
        <f t="shared" si="28"/>
        <v>6</v>
      </c>
      <c r="E270" s="141"/>
      <c r="F270" s="19">
        <f t="shared" si="29"/>
        <v>-6</v>
      </c>
      <c r="G270" s="19"/>
      <c r="H270" s="144" t="s">
        <v>44</v>
      </c>
      <c r="I270" s="11" t="s">
        <v>59</v>
      </c>
      <c r="J270" s="10"/>
      <c r="K270" s="10" t="s">
        <v>68</v>
      </c>
      <c r="L270" s="10" t="s">
        <v>47</v>
      </c>
      <c r="M270" s="11" t="s">
        <v>1830</v>
      </c>
      <c r="N270" s="11" t="s">
        <v>59</v>
      </c>
      <c r="O270" s="30" t="s">
        <v>70</v>
      </c>
      <c r="P270" s="12">
        <v>45314</v>
      </c>
      <c r="Q270" s="13" t="str">
        <f t="shared" ca="1" si="26"/>
        <v>VENCIDA</v>
      </c>
      <c r="R270" s="14" t="s">
        <v>1826</v>
      </c>
      <c r="S270" s="119">
        <v>45281</v>
      </c>
      <c r="T270" s="12">
        <f t="shared" si="27"/>
        <v>45461</v>
      </c>
      <c r="U270" s="18">
        <f t="shared" ca="1" si="30"/>
        <v>39</v>
      </c>
      <c r="V270" s="119">
        <v>45623</v>
      </c>
      <c r="W270" s="12"/>
      <c r="X270" s="19"/>
      <c r="Y270" s="19"/>
      <c r="Z270" s="25">
        <v>45286</v>
      </c>
      <c r="AA270" s="10"/>
      <c r="AB270" s="10"/>
      <c r="AC270" s="10">
        <v>2</v>
      </c>
      <c r="AD270" s="10">
        <v>2</v>
      </c>
      <c r="AE270" s="10">
        <v>2</v>
      </c>
      <c r="AF270" s="155"/>
      <c r="AG270" s="50"/>
      <c r="AH270" s="50" t="s">
        <v>91</v>
      </c>
      <c r="AI270" s="21"/>
      <c r="AJ270" s="18">
        <f t="shared" ca="1" si="31"/>
        <v>39</v>
      </c>
    </row>
    <row r="271" spans="1:36" ht="15" hidden="1" customHeight="1">
      <c r="A271" s="22">
        <v>717</v>
      </c>
      <c r="B271" s="4" t="s">
        <v>92</v>
      </c>
      <c r="C271" s="7">
        <v>50895</v>
      </c>
      <c r="D271" s="30">
        <f t="shared" si="28"/>
        <v>6</v>
      </c>
      <c r="E271" s="141"/>
      <c r="F271" s="19">
        <f t="shared" si="29"/>
        <v>-6</v>
      </c>
      <c r="G271" s="10"/>
      <c r="H271" s="144" t="s">
        <v>44</v>
      </c>
      <c r="I271" s="11" t="s">
        <v>59</v>
      </c>
      <c r="J271" s="10"/>
      <c r="K271" s="10" t="s">
        <v>68</v>
      </c>
      <c r="L271" s="10" t="s">
        <v>47</v>
      </c>
      <c r="M271" s="11" t="s">
        <v>1830</v>
      </c>
      <c r="N271" s="11" t="s">
        <v>59</v>
      </c>
      <c r="O271" s="30" t="s">
        <v>70</v>
      </c>
      <c r="P271" s="12">
        <v>45314</v>
      </c>
      <c r="Q271" s="13" t="str">
        <f t="shared" ca="1" si="26"/>
        <v>VENCIDA</v>
      </c>
      <c r="R271" s="14" t="s">
        <v>1826</v>
      </c>
      <c r="S271" s="119">
        <v>45281</v>
      </c>
      <c r="T271" s="12">
        <f t="shared" si="27"/>
        <v>45461</v>
      </c>
      <c r="U271" s="18">
        <f t="shared" ca="1" si="30"/>
        <v>39</v>
      </c>
      <c r="V271" s="119">
        <v>45623</v>
      </c>
      <c r="W271" s="12"/>
      <c r="X271" s="10"/>
      <c r="Y271" s="10"/>
      <c r="Z271" s="25">
        <v>45286</v>
      </c>
      <c r="AA271" s="10"/>
      <c r="AB271" s="10"/>
      <c r="AC271" s="10">
        <v>2</v>
      </c>
      <c r="AD271" s="10">
        <v>2</v>
      </c>
      <c r="AE271" s="10">
        <v>2</v>
      </c>
      <c r="AF271" s="155"/>
      <c r="AG271" s="50"/>
      <c r="AH271" s="50" t="s">
        <v>91</v>
      </c>
      <c r="AI271" s="21"/>
      <c r="AJ271" s="18">
        <f t="shared" ca="1" si="31"/>
        <v>39</v>
      </c>
    </row>
    <row r="272" spans="1:36" ht="15" hidden="1" customHeight="1">
      <c r="A272" s="22">
        <v>1134</v>
      </c>
      <c r="B272" s="4" t="s">
        <v>92</v>
      </c>
      <c r="C272" s="7">
        <v>50895</v>
      </c>
      <c r="D272" s="30">
        <f t="shared" si="28"/>
        <v>6</v>
      </c>
      <c r="E272" s="141"/>
      <c r="F272" s="19">
        <f t="shared" si="29"/>
        <v>-6</v>
      </c>
      <c r="G272" s="10"/>
      <c r="H272" s="144" t="s">
        <v>44</v>
      </c>
      <c r="I272" s="11" t="s">
        <v>59</v>
      </c>
      <c r="J272" s="10"/>
      <c r="K272" s="10" t="s">
        <v>68</v>
      </c>
      <c r="L272" s="10" t="s">
        <v>47</v>
      </c>
      <c r="M272" s="10" t="s">
        <v>1830</v>
      </c>
      <c r="N272" s="10" t="s">
        <v>59</v>
      </c>
      <c r="O272" s="10" t="s">
        <v>70</v>
      </c>
      <c r="P272" s="12">
        <v>45314</v>
      </c>
      <c r="Q272" s="13" t="str">
        <f t="shared" ca="1" si="26"/>
        <v>VENCIDA</v>
      </c>
      <c r="R272" s="14" t="s">
        <v>1826</v>
      </c>
      <c r="S272" s="119">
        <v>45281</v>
      </c>
      <c r="T272" s="12">
        <f t="shared" si="27"/>
        <v>45461</v>
      </c>
      <c r="U272" s="18">
        <f t="shared" ca="1" si="30"/>
        <v>39</v>
      </c>
      <c r="V272" s="119">
        <v>45623</v>
      </c>
      <c r="W272" s="12"/>
      <c r="X272" s="10"/>
      <c r="Y272" s="10"/>
      <c r="Z272" s="25">
        <v>45286</v>
      </c>
      <c r="AA272" s="10"/>
      <c r="AB272" s="10"/>
      <c r="AC272" s="10">
        <v>2</v>
      </c>
      <c r="AD272" s="10">
        <v>2</v>
      </c>
      <c r="AE272" s="10">
        <v>2</v>
      </c>
      <c r="AF272" s="155"/>
      <c r="AG272" s="50"/>
      <c r="AH272" s="50" t="s">
        <v>91</v>
      </c>
      <c r="AI272" s="21"/>
      <c r="AJ272" s="18">
        <f t="shared" ca="1" si="31"/>
        <v>39</v>
      </c>
    </row>
    <row r="273" spans="1:36" ht="15" hidden="1" customHeight="1">
      <c r="A273" s="22">
        <v>249</v>
      </c>
      <c r="B273" s="4" t="s">
        <v>97</v>
      </c>
      <c r="C273" s="7">
        <v>50895</v>
      </c>
      <c r="D273" s="30">
        <f t="shared" si="28"/>
        <v>9</v>
      </c>
      <c r="E273" s="141"/>
      <c r="F273" s="19">
        <f t="shared" si="29"/>
        <v>-9</v>
      </c>
      <c r="G273" s="24"/>
      <c r="H273" s="144" t="s">
        <v>44</v>
      </c>
      <c r="I273" s="11" t="s">
        <v>59</v>
      </c>
      <c r="J273" s="10"/>
      <c r="K273" s="10" t="s">
        <v>68</v>
      </c>
      <c r="L273" s="10" t="s">
        <v>47</v>
      </c>
      <c r="M273" s="10" t="s">
        <v>1830</v>
      </c>
      <c r="N273" s="11" t="s">
        <v>59</v>
      </c>
      <c r="O273" s="30" t="s">
        <v>70</v>
      </c>
      <c r="P273" s="12">
        <v>45314</v>
      </c>
      <c r="Q273" s="13" t="str">
        <f t="shared" ca="1" si="26"/>
        <v>VENCIDA</v>
      </c>
      <c r="R273" s="14" t="s">
        <v>1826</v>
      </c>
      <c r="S273" s="119">
        <v>45281</v>
      </c>
      <c r="T273" s="12">
        <f t="shared" si="27"/>
        <v>45461</v>
      </c>
      <c r="U273" s="18">
        <f t="shared" ca="1" si="30"/>
        <v>39</v>
      </c>
      <c r="V273" s="119">
        <v>45623</v>
      </c>
      <c r="W273" s="12"/>
      <c r="X273" s="24"/>
      <c r="Y273" s="24"/>
      <c r="Z273" s="25">
        <v>45286</v>
      </c>
      <c r="AA273" s="10"/>
      <c r="AB273" s="10"/>
      <c r="AC273" s="10">
        <v>3</v>
      </c>
      <c r="AD273" s="10">
        <v>3</v>
      </c>
      <c r="AE273" s="10">
        <v>3</v>
      </c>
      <c r="AF273" s="155"/>
      <c r="AG273" s="50"/>
      <c r="AH273" s="50" t="s">
        <v>91</v>
      </c>
      <c r="AI273" s="21"/>
      <c r="AJ273" s="18">
        <f t="shared" ca="1" si="31"/>
        <v>39</v>
      </c>
    </row>
    <row r="274" spans="1:36" ht="15" hidden="1" customHeight="1">
      <c r="A274" s="22">
        <v>1138</v>
      </c>
      <c r="B274" s="4" t="s">
        <v>99</v>
      </c>
      <c r="C274" s="7">
        <v>50895</v>
      </c>
      <c r="D274" s="30">
        <f t="shared" si="28"/>
        <v>9</v>
      </c>
      <c r="E274" s="141"/>
      <c r="F274" s="19">
        <f t="shared" si="29"/>
        <v>-9</v>
      </c>
      <c r="G274" s="10"/>
      <c r="H274" s="144" t="s">
        <v>44</v>
      </c>
      <c r="I274" s="11" t="s">
        <v>59</v>
      </c>
      <c r="J274" s="10"/>
      <c r="K274" s="10" t="s">
        <v>68</v>
      </c>
      <c r="L274" s="10" t="s">
        <v>47</v>
      </c>
      <c r="M274" s="11" t="s">
        <v>1830</v>
      </c>
      <c r="N274" s="11" t="s">
        <v>59</v>
      </c>
      <c r="O274" s="30" t="s">
        <v>70</v>
      </c>
      <c r="P274" s="12">
        <v>45314</v>
      </c>
      <c r="Q274" s="13" t="str">
        <f t="shared" ca="1" si="26"/>
        <v>VENCIDA</v>
      </c>
      <c r="R274" s="14" t="s">
        <v>1826</v>
      </c>
      <c r="S274" s="119">
        <v>45281</v>
      </c>
      <c r="T274" s="12">
        <f t="shared" si="27"/>
        <v>45461</v>
      </c>
      <c r="U274" s="18">
        <f t="shared" ca="1" si="30"/>
        <v>39</v>
      </c>
      <c r="V274" s="119">
        <v>45623</v>
      </c>
      <c r="W274" s="12"/>
      <c r="X274" s="10"/>
      <c r="Y274" s="10"/>
      <c r="Z274" s="148">
        <v>45286</v>
      </c>
      <c r="AA274" s="10"/>
      <c r="AB274" s="10"/>
      <c r="AC274" s="10">
        <v>3</v>
      </c>
      <c r="AD274" s="10">
        <v>3</v>
      </c>
      <c r="AE274" s="10">
        <v>3</v>
      </c>
      <c r="AF274" s="155"/>
      <c r="AG274" s="50"/>
      <c r="AH274" s="50" t="s">
        <v>91</v>
      </c>
      <c r="AI274" s="21"/>
      <c r="AJ274" s="18">
        <f t="shared" ca="1" si="31"/>
        <v>39</v>
      </c>
    </row>
    <row r="275" spans="1:36" ht="15" hidden="1" customHeight="1">
      <c r="A275" s="22">
        <v>452</v>
      </c>
      <c r="B275" s="4" t="s">
        <v>938</v>
      </c>
      <c r="C275" s="150">
        <v>11285</v>
      </c>
      <c r="D275" s="30">
        <f t="shared" si="28"/>
        <v>3</v>
      </c>
      <c r="E275" s="141"/>
      <c r="F275" s="19">
        <f t="shared" si="29"/>
        <v>-3</v>
      </c>
      <c r="G275" s="19"/>
      <c r="H275" s="144" t="s">
        <v>74</v>
      </c>
      <c r="I275" s="11" t="s">
        <v>59</v>
      </c>
      <c r="J275" s="10"/>
      <c r="K275" s="10" t="s">
        <v>68</v>
      </c>
      <c r="L275" s="10" t="s">
        <v>47</v>
      </c>
      <c r="M275" s="11" t="s">
        <v>1830</v>
      </c>
      <c r="N275" s="11" t="s">
        <v>59</v>
      </c>
      <c r="O275" s="10" t="s">
        <v>70</v>
      </c>
      <c r="P275" s="12">
        <v>45314</v>
      </c>
      <c r="Q275" s="13" t="str">
        <f t="shared" ca="1" si="26"/>
        <v>VENCIDA</v>
      </c>
      <c r="R275" s="14" t="s">
        <v>1826</v>
      </c>
      <c r="S275" s="119">
        <v>45281</v>
      </c>
      <c r="T275" s="12">
        <f t="shared" si="27"/>
        <v>45461</v>
      </c>
      <c r="U275" s="18">
        <f t="shared" ca="1" si="30"/>
        <v>39</v>
      </c>
      <c r="V275" s="119">
        <v>45623</v>
      </c>
      <c r="W275" s="12"/>
      <c r="X275" s="19"/>
      <c r="Y275" s="19"/>
      <c r="Z275" s="25">
        <v>45286</v>
      </c>
      <c r="AA275" s="10"/>
      <c r="AB275" s="10"/>
      <c r="AC275" s="10">
        <v>1</v>
      </c>
      <c r="AD275" s="10">
        <v>1</v>
      </c>
      <c r="AE275" s="10">
        <v>1</v>
      </c>
      <c r="AF275" s="155" t="s">
        <v>940</v>
      </c>
      <c r="AG275" s="21"/>
      <c r="AH275" s="21"/>
      <c r="AI275" s="21"/>
      <c r="AJ275" s="18">
        <f t="shared" ca="1" si="31"/>
        <v>39</v>
      </c>
    </row>
    <row r="276" spans="1:36" ht="15" hidden="1" customHeight="1">
      <c r="A276" s="22">
        <v>1390</v>
      </c>
      <c r="B276" s="4" t="s">
        <v>941</v>
      </c>
      <c r="C276" s="10">
        <v>6045</v>
      </c>
      <c r="D276" s="30">
        <f t="shared" si="28"/>
        <v>3</v>
      </c>
      <c r="E276" s="141"/>
      <c r="F276" s="19">
        <f t="shared" si="29"/>
        <v>-3</v>
      </c>
      <c r="G276" s="10"/>
      <c r="H276" s="144" t="s">
        <v>74</v>
      </c>
      <c r="I276" s="11" t="s">
        <v>59</v>
      </c>
      <c r="J276" s="10"/>
      <c r="K276" s="10" t="s">
        <v>68</v>
      </c>
      <c r="L276" s="10" t="s">
        <v>47</v>
      </c>
      <c r="M276" s="11" t="s">
        <v>1830</v>
      </c>
      <c r="N276" s="11" t="s">
        <v>59</v>
      </c>
      <c r="O276" s="30" t="s">
        <v>70</v>
      </c>
      <c r="P276" s="12">
        <v>45314</v>
      </c>
      <c r="Q276" s="13" t="str">
        <f t="shared" ca="1" si="26"/>
        <v>VENCIDA</v>
      </c>
      <c r="R276" s="14" t="s">
        <v>1826</v>
      </c>
      <c r="S276" s="119">
        <v>45281</v>
      </c>
      <c r="T276" s="12">
        <f t="shared" si="27"/>
        <v>45461</v>
      </c>
      <c r="U276" s="18">
        <f t="shared" ca="1" si="30"/>
        <v>39</v>
      </c>
      <c r="V276" s="119">
        <v>45623</v>
      </c>
      <c r="W276" s="12"/>
      <c r="X276" s="10"/>
      <c r="Y276" s="10"/>
      <c r="Z276" s="25">
        <v>45286</v>
      </c>
      <c r="AA276" s="10"/>
      <c r="AB276" s="10"/>
      <c r="AC276" s="10">
        <v>1</v>
      </c>
      <c r="AD276" s="10">
        <v>1</v>
      </c>
      <c r="AE276" s="10">
        <v>1</v>
      </c>
      <c r="AF276" s="155" t="s">
        <v>943</v>
      </c>
      <c r="AG276" s="21"/>
      <c r="AH276" s="21"/>
      <c r="AI276" s="21"/>
      <c r="AJ276" s="18">
        <f t="shared" ca="1" si="31"/>
        <v>39</v>
      </c>
    </row>
    <row r="277" spans="1:36" ht="15" hidden="1" customHeight="1">
      <c r="A277" s="22">
        <v>453</v>
      </c>
      <c r="B277" s="4" t="s">
        <v>944</v>
      </c>
      <c r="C277" s="10">
        <v>49804</v>
      </c>
      <c r="D277" s="30">
        <f t="shared" si="28"/>
        <v>22</v>
      </c>
      <c r="E277" s="141"/>
      <c r="F277" s="19">
        <f t="shared" si="29"/>
        <v>-22</v>
      </c>
      <c r="G277" s="19"/>
      <c r="H277" s="144" t="s">
        <v>74</v>
      </c>
      <c r="I277" s="11" t="s">
        <v>59</v>
      </c>
      <c r="J277" s="10"/>
      <c r="K277" s="10" t="s">
        <v>68</v>
      </c>
      <c r="L277" s="10" t="s">
        <v>47</v>
      </c>
      <c r="M277" s="10" t="s">
        <v>1830</v>
      </c>
      <c r="N277" s="10" t="s">
        <v>59</v>
      </c>
      <c r="O277" s="10" t="s">
        <v>70</v>
      </c>
      <c r="P277" s="12">
        <v>45314</v>
      </c>
      <c r="Q277" s="13" t="str">
        <f t="shared" ca="1" si="26"/>
        <v>VENCIDA</v>
      </c>
      <c r="R277" s="14" t="s">
        <v>1826</v>
      </c>
      <c r="S277" s="119">
        <v>45281</v>
      </c>
      <c r="T277" s="12">
        <f t="shared" si="27"/>
        <v>45461</v>
      </c>
      <c r="U277" s="18">
        <f t="shared" ca="1" si="30"/>
        <v>39</v>
      </c>
      <c r="V277" s="119">
        <v>45623</v>
      </c>
      <c r="W277" s="12"/>
      <c r="X277" s="19"/>
      <c r="Y277" s="19"/>
      <c r="Z277" s="25">
        <v>45286</v>
      </c>
      <c r="AA277" s="10"/>
      <c r="AB277" s="10"/>
      <c r="AC277" s="10">
        <v>11</v>
      </c>
      <c r="AD277" s="10">
        <v>8</v>
      </c>
      <c r="AE277" s="10">
        <v>3</v>
      </c>
      <c r="AF277" s="158" t="s">
        <v>946</v>
      </c>
      <c r="AG277" s="152"/>
      <c r="AH277" s="23" t="s">
        <v>182</v>
      </c>
      <c r="AI277" s="21"/>
      <c r="AJ277" s="18">
        <f t="shared" ca="1" si="31"/>
        <v>39</v>
      </c>
    </row>
    <row r="278" spans="1:36" ht="15" hidden="1" customHeight="1">
      <c r="A278" s="22">
        <v>480</v>
      </c>
      <c r="B278" s="4" t="s">
        <v>1068</v>
      </c>
      <c r="C278" s="150">
        <v>34545</v>
      </c>
      <c r="D278" s="30">
        <f t="shared" si="28"/>
        <v>9</v>
      </c>
      <c r="E278" s="141"/>
      <c r="F278" s="19">
        <f t="shared" si="29"/>
        <v>-9</v>
      </c>
      <c r="G278" s="19"/>
      <c r="H278" s="149" t="s">
        <v>59</v>
      </c>
      <c r="I278" s="11" t="s">
        <v>59</v>
      </c>
      <c r="J278" s="10"/>
      <c r="K278" s="10" t="s">
        <v>68</v>
      </c>
      <c r="L278" s="10" t="s">
        <v>47</v>
      </c>
      <c r="M278" s="11" t="s">
        <v>1830</v>
      </c>
      <c r="N278" s="11" t="s">
        <v>59</v>
      </c>
      <c r="O278" s="10" t="s">
        <v>70</v>
      </c>
      <c r="P278" s="12">
        <v>45314</v>
      </c>
      <c r="Q278" s="13" t="str">
        <f t="shared" ca="1" si="26"/>
        <v>VENCIDA</v>
      </c>
      <c r="R278" s="14" t="s">
        <v>1826</v>
      </c>
      <c r="S278" s="119">
        <v>45281</v>
      </c>
      <c r="T278" s="12">
        <f t="shared" si="27"/>
        <v>45461</v>
      </c>
      <c r="U278" s="18">
        <f t="shared" ca="1" si="30"/>
        <v>39</v>
      </c>
      <c r="V278" s="119">
        <v>45623</v>
      </c>
      <c r="W278" s="12"/>
      <c r="X278" s="19"/>
      <c r="Y278" s="19"/>
      <c r="Z278" s="25">
        <v>45286</v>
      </c>
      <c r="AA278" s="10"/>
      <c r="AB278" s="10"/>
      <c r="AC278" s="10">
        <v>3</v>
      </c>
      <c r="AD278" s="10">
        <v>3</v>
      </c>
      <c r="AE278" s="10">
        <v>3</v>
      </c>
      <c r="AF278" s="155" t="s">
        <v>1070</v>
      </c>
      <c r="AG278" s="21"/>
      <c r="AH278" s="21"/>
      <c r="AI278" s="21"/>
      <c r="AJ278" s="18">
        <f t="shared" ca="1" si="31"/>
        <v>39</v>
      </c>
    </row>
    <row r="279" spans="1:36" ht="15" hidden="1" customHeight="1">
      <c r="A279" s="22">
        <v>519</v>
      </c>
      <c r="B279" s="4" t="s">
        <v>1204</v>
      </c>
      <c r="C279" s="150">
        <v>32953</v>
      </c>
      <c r="D279" s="30">
        <f t="shared" si="28"/>
        <v>9</v>
      </c>
      <c r="E279" s="141"/>
      <c r="F279" s="19">
        <f t="shared" si="29"/>
        <v>-9</v>
      </c>
      <c r="G279" s="19"/>
      <c r="H279" s="144" t="s">
        <v>74</v>
      </c>
      <c r="I279" s="11" t="s">
        <v>59</v>
      </c>
      <c r="J279" s="10"/>
      <c r="K279" s="10" t="s">
        <v>68</v>
      </c>
      <c r="L279" s="10" t="s">
        <v>47</v>
      </c>
      <c r="M279" s="10" t="s">
        <v>1830</v>
      </c>
      <c r="N279" s="11" t="s">
        <v>59</v>
      </c>
      <c r="O279" s="30" t="s">
        <v>70</v>
      </c>
      <c r="P279" s="15">
        <v>45314</v>
      </c>
      <c r="Q279" s="13" t="str">
        <f t="shared" ca="1" si="26"/>
        <v>VENCIDA</v>
      </c>
      <c r="R279" s="14" t="s">
        <v>1826</v>
      </c>
      <c r="S279" s="119">
        <v>45281</v>
      </c>
      <c r="T279" s="12">
        <f t="shared" si="27"/>
        <v>45461</v>
      </c>
      <c r="U279" s="18">
        <f t="shared" ca="1" si="30"/>
        <v>39</v>
      </c>
      <c r="V279" s="119">
        <v>45623</v>
      </c>
      <c r="W279" s="12"/>
      <c r="X279" s="19"/>
      <c r="Y279" s="19"/>
      <c r="Z279" s="148">
        <v>45286</v>
      </c>
      <c r="AA279" s="10"/>
      <c r="AB279" s="10"/>
      <c r="AC279" s="10">
        <v>3</v>
      </c>
      <c r="AD279" s="10">
        <v>3</v>
      </c>
      <c r="AE279" s="10">
        <v>3</v>
      </c>
      <c r="AF279" s="155" t="s">
        <v>1206</v>
      </c>
      <c r="AG279" s="21"/>
      <c r="AH279" s="21"/>
      <c r="AI279" s="10"/>
      <c r="AJ279" s="18">
        <f t="shared" ca="1" si="31"/>
        <v>39</v>
      </c>
    </row>
    <row r="280" spans="1:36" ht="15" hidden="1" customHeight="1">
      <c r="A280" s="22">
        <v>520</v>
      </c>
      <c r="B280" s="4" t="s">
        <v>1207</v>
      </c>
      <c r="C280" s="150">
        <v>10485</v>
      </c>
      <c r="D280" s="30">
        <f t="shared" si="28"/>
        <v>9</v>
      </c>
      <c r="E280" s="141"/>
      <c r="F280" s="19">
        <f t="shared" si="29"/>
        <v>-9</v>
      </c>
      <c r="G280" s="24"/>
      <c r="H280" s="144" t="s">
        <v>74</v>
      </c>
      <c r="I280" s="11" t="s">
        <v>59</v>
      </c>
      <c r="J280" s="10"/>
      <c r="K280" s="10" t="s">
        <v>68</v>
      </c>
      <c r="L280" s="10" t="s">
        <v>47</v>
      </c>
      <c r="M280" s="11" t="s">
        <v>1830</v>
      </c>
      <c r="N280" s="11" t="s">
        <v>59</v>
      </c>
      <c r="O280" s="30" t="s">
        <v>70</v>
      </c>
      <c r="P280" s="15">
        <v>45314</v>
      </c>
      <c r="Q280" s="13" t="str">
        <f t="shared" ca="1" si="26"/>
        <v>VENCIDA</v>
      </c>
      <c r="R280" s="14" t="s">
        <v>1826</v>
      </c>
      <c r="S280" s="119">
        <v>45281</v>
      </c>
      <c r="T280" s="12">
        <f t="shared" si="27"/>
        <v>45461</v>
      </c>
      <c r="U280" s="18">
        <f t="shared" ca="1" si="30"/>
        <v>39</v>
      </c>
      <c r="V280" s="119">
        <v>45623</v>
      </c>
      <c r="W280" s="12"/>
      <c r="X280" s="24"/>
      <c r="Y280" s="24"/>
      <c r="Z280" s="25">
        <v>45286</v>
      </c>
      <c r="AA280" s="10"/>
      <c r="AB280" s="10"/>
      <c r="AC280" s="10">
        <v>3</v>
      </c>
      <c r="AD280" s="10">
        <v>3</v>
      </c>
      <c r="AE280" s="10">
        <v>3</v>
      </c>
      <c r="AF280" s="155" t="s">
        <v>591</v>
      </c>
      <c r="AG280" s="21"/>
      <c r="AH280" s="23" t="s">
        <v>182</v>
      </c>
      <c r="AI280" s="21"/>
      <c r="AJ280" s="18">
        <f t="shared" ca="1" si="31"/>
        <v>39</v>
      </c>
    </row>
    <row r="281" spans="1:36" ht="15" hidden="1" customHeight="1">
      <c r="A281" s="22">
        <v>620</v>
      </c>
      <c r="B281" s="4" t="s">
        <v>1520</v>
      </c>
      <c r="C281" s="157">
        <v>42311</v>
      </c>
      <c r="D281" s="30">
        <f t="shared" si="28"/>
        <v>17</v>
      </c>
      <c r="E281" s="141"/>
      <c r="F281" s="19">
        <f t="shared" si="29"/>
        <v>-17</v>
      </c>
      <c r="G281" s="19"/>
      <c r="H281" s="160" t="s">
        <v>59</v>
      </c>
      <c r="I281" s="11" t="s">
        <v>59</v>
      </c>
      <c r="J281" s="10"/>
      <c r="K281" s="10" t="s">
        <v>68</v>
      </c>
      <c r="L281" s="10" t="s">
        <v>47</v>
      </c>
      <c r="M281" s="11" t="s">
        <v>1830</v>
      </c>
      <c r="N281" s="11" t="s">
        <v>59</v>
      </c>
      <c r="O281" s="30" t="s">
        <v>70</v>
      </c>
      <c r="P281" s="15">
        <v>45314</v>
      </c>
      <c r="Q281" s="13" t="str">
        <f t="shared" ca="1" si="26"/>
        <v>VENCIDA</v>
      </c>
      <c r="R281" s="14" t="s">
        <v>1826</v>
      </c>
      <c r="S281" s="119">
        <v>45281</v>
      </c>
      <c r="T281" s="12">
        <f t="shared" si="27"/>
        <v>45461</v>
      </c>
      <c r="U281" s="18">
        <f t="shared" ca="1" si="30"/>
        <v>39</v>
      </c>
      <c r="V281" s="119">
        <v>45623</v>
      </c>
      <c r="W281" s="12"/>
      <c r="X281" s="19"/>
      <c r="Y281" s="19"/>
      <c r="Z281" s="25">
        <v>45286</v>
      </c>
      <c r="AA281" s="10"/>
      <c r="AB281" s="10">
        <v>2</v>
      </c>
      <c r="AC281" s="10">
        <v>8</v>
      </c>
      <c r="AD281" s="10">
        <v>3</v>
      </c>
      <c r="AE281" s="10">
        <v>4</v>
      </c>
      <c r="AF281" s="155" t="s">
        <v>1522</v>
      </c>
      <c r="AG281" s="21"/>
      <c r="AH281" s="23" t="s">
        <v>1523</v>
      </c>
      <c r="AI281" s="21"/>
      <c r="AJ281" s="18">
        <f t="shared" ca="1" si="31"/>
        <v>39</v>
      </c>
    </row>
    <row r="282" spans="1:36" ht="15" hidden="1" customHeight="1">
      <c r="A282" s="22">
        <v>628</v>
      </c>
      <c r="B282" s="4" t="s">
        <v>1566</v>
      </c>
      <c r="C282" s="150">
        <v>22591</v>
      </c>
      <c r="D282" s="30">
        <f t="shared" si="28"/>
        <v>3</v>
      </c>
      <c r="E282" s="141"/>
      <c r="F282" s="19">
        <f t="shared" si="29"/>
        <v>-3</v>
      </c>
      <c r="G282" s="19"/>
      <c r="H282" s="149" t="s">
        <v>59</v>
      </c>
      <c r="I282" s="11" t="s">
        <v>59</v>
      </c>
      <c r="J282" s="10"/>
      <c r="K282" s="10" t="s">
        <v>68</v>
      </c>
      <c r="L282" s="10" t="s">
        <v>47</v>
      </c>
      <c r="M282" s="11" t="s">
        <v>1830</v>
      </c>
      <c r="N282" s="11" t="s">
        <v>59</v>
      </c>
      <c r="O282" s="30" t="s">
        <v>70</v>
      </c>
      <c r="P282" s="15">
        <v>45314</v>
      </c>
      <c r="Q282" s="13" t="str">
        <f t="shared" ca="1" si="26"/>
        <v>VENCIDA</v>
      </c>
      <c r="R282" s="14" t="s">
        <v>1826</v>
      </c>
      <c r="S282" s="119">
        <v>45281</v>
      </c>
      <c r="T282" s="12">
        <f t="shared" si="27"/>
        <v>45461</v>
      </c>
      <c r="U282" s="18">
        <f t="shared" ca="1" si="30"/>
        <v>39</v>
      </c>
      <c r="V282" s="119">
        <v>45623</v>
      </c>
      <c r="W282" s="12"/>
      <c r="X282" s="19"/>
      <c r="Y282" s="19"/>
      <c r="Z282" s="25">
        <v>45286</v>
      </c>
      <c r="AA282" s="10"/>
      <c r="AB282" s="10"/>
      <c r="AC282" s="10">
        <v>1</v>
      </c>
      <c r="AD282" s="10">
        <v>1</v>
      </c>
      <c r="AE282" s="10">
        <v>1</v>
      </c>
      <c r="AF282" s="158" t="s">
        <v>1568</v>
      </c>
      <c r="AG282" s="152"/>
      <c r="AH282" s="21"/>
      <c r="AI282" s="23"/>
      <c r="AJ282" s="18">
        <f t="shared" ca="1" si="31"/>
        <v>39</v>
      </c>
    </row>
    <row r="283" spans="1:36" ht="15" hidden="1" customHeight="1">
      <c r="A283" s="22">
        <v>653</v>
      </c>
      <c r="B283" s="4" t="s">
        <v>1625</v>
      </c>
      <c r="C283" s="150">
        <v>25348</v>
      </c>
      <c r="D283" s="30">
        <f t="shared" si="28"/>
        <v>3</v>
      </c>
      <c r="E283" s="141"/>
      <c r="F283" s="19">
        <f t="shared" si="29"/>
        <v>-3</v>
      </c>
      <c r="G283" s="10"/>
      <c r="H283" s="149" t="s">
        <v>59</v>
      </c>
      <c r="I283" s="11" t="s">
        <v>59</v>
      </c>
      <c r="J283" s="10"/>
      <c r="K283" s="10" t="s">
        <v>68</v>
      </c>
      <c r="L283" s="10" t="s">
        <v>47</v>
      </c>
      <c r="M283" s="11" t="s">
        <v>1830</v>
      </c>
      <c r="N283" s="11" t="s">
        <v>59</v>
      </c>
      <c r="O283" s="10" t="s">
        <v>70</v>
      </c>
      <c r="P283" s="15">
        <v>45314</v>
      </c>
      <c r="Q283" s="13" t="str">
        <f t="shared" ca="1" si="26"/>
        <v>VENCIDA</v>
      </c>
      <c r="R283" s="14" t="s">
        <v>1826</v>
      </c>
      <c r="S283" s="119">
        <v>45281</v>
      </c>
      <c r="T283" s="12">
        <f t="shared" si="27"/>
        <v>45461</v>
      </c>
      <c r="U283" s="18">
        <f t="shared" ca="1" si="30"/>
        <v>39</v>
      </c>
      <c r="V283" s="119">
        <v>45623</v>
      </c>
      <c r="W283" s="12"/>
      <c r="X283" s="10"/>
      <c r="Y283" s="10"/>
      <c r="Z283" s="25">
        <v>45286</v>
      </c>
      <c r="AA283" s="10"/>
      <c r="AB283" s="10"/>
      <c r="AC283" s="10">
        <v>1</v>
      </c>
      <c r="AD283" s="10">
        <v>1</v>
      </c>
      <c r="AE283" s="10">
        <v>1</v>
      </c>
      <c r="AF283" s="155" t="s">
        <v>591</v>
      </c>
      <c r="AG283" s="21"/>
      <c r="AH283" s="21"/>
      <c r="AI283" s="23"/>
      <c r="AJ283" s="18">
        <f t="shared" ca="1" si="31"/>
        <v>39</v>
      </c>
    </row>
    <row r="284" spans="1:36" ht="15" hidden="1" customHeight="1">
      <c r="A284" s="22">
        <v>1109</v>
      </c>
      <c r="B284" s="4" t="s">
        <v>1731</v>
      </c>
      <c r="C284" s="150">
        <v>33310</v>
      </c>
      <c r="D284" s="30">
        <f t="shared" si="28"/>
        <v>6</v>
      </c>
      <c r="E284" s="141"/>
      <c r="F284" s="19">
        <f t="shared" si="29"/>
        <v>-6</v>
      </c>
      <c r="G284" s="10"/>
      <c r="H284" s="149" t="s">
        <v>59</v>
      </c>
      <c r="I284" s="11" t="s">
        <v>59</v>
      </c>
      <c r="J284" s="10"/>
      <c r="K284" s="10" t="s">
        <v>68</v>
      </c>
      <c r="L284" s="10" t="s">
        <v>47</v>
      </c>
      <c r="M284" s="11" t="s">
        <v>1830</v>
      </c>
      <c r="N284" s="11" t="s">
        <v>59</v>
      </c>
      <c r="O284" s="30" t="s">
        <v>70</v>
      </c>
      <c r="P284" s="15">
        <v>45314</v>
      </c>
      <c r="Q284" s="13" t="str">
        <f t="shared" ca="1" si="26"/>
        <v>VENCIDA</v>
      </c>
      <c r="R284" s="14" t="s">
        <v>1826</v>
      </c>
      <c r="S284" s="119">
        <v>45281</v>
      </c>
      <c r="T284" s="12">
        <f t="shared" si="27"/>
        <v>45461</v>
      </c>
      <c r="U284" s="18">
        <f t="shared" ca="1" si="30"/>
        <v>39</v>
      </c>
      <c r="V284" s="119">
        <v>45623</v>
      </c>
      <c r="W284" s="12"/>
      <c r="X284" s="10"/>
      <c r="Y284" s="10"/>
      <c r="Z284" s="25">
        <v>45286</v>
      </c>
      <c r="AA284" s="10"/>
      <c r="AB284" s="10"/>
      <c r="AC284" s="10">
        <v>2</v>
      </c>
      <c r="AD284" s="10">
        <v>2</v>
      </c>
      <c r="AE284" s="10">
        <v>2</v>
      </c>
      <c r="AF284" s="155" t="s">
        <v>710</v>
      </c>
      <c r="AG284" s="21"/>
      <c r="AH284" s="21"/>
      <c r="AI284" s="21"/>
      <c r="AJ284" s="18">
        <f t="shared" ca="1" si="31"/>
        <v>39</v>
      </c>
    </row>
    <row r="285" spans="1:36" ht="15" hidden="1" customHeight="1">
      <c r="A285" s="22">
        <v>719</v>
      </c>
      <c r="B285" s="4" t="s">
        <v>128</v>
      </c>
      <c r="C285" s="7">
        <v>51283</v>
      </c>
      <c r="D285" s="30">
        <f t="shared" si="28"/>
        <v>15</v>
      </c>
      <c r="E285" s="141"/>
      <c r="F285" s="19">
        <f t="shared" si="29"/>
        <v>-15</v>
      </c>
      <c r="G285" s="24"/>
      <c r="H285" s="149" t="s">
        <v>59</v>
      </c>
      <c r="I285" s="11" t="s">
        <v>59</v>
      </c>
      <c r="J285" s="10"/>
      <c r="K285" s="10" t="s">
        <v>68</v>
      </c>
      <c r="L285" s="10" t="s">
        <v>47</v>
      </c>
      <c r="M285" s="11" t="s">
        <v>1832</v>
      </c>
      <c r="N285" s="11" t="s">
        <v>59</v>
      </c>
      <c r="O285" s="30" t="s">
        <v>144</v>
      </c>
      <c r="P285" s="15">
        <v>45315</v>
      </c>
      <c r="Q285" s="13" t="str">
        <f t="shared" ca="1" si="26"/>
        <v>VENCIDA</v>
      </c>
      <c r="R285" s="14" t="s">
        <v>1826</v>
      </c>
      <c r="S285" s="119">
        <v>45289</v>
      </c>
      <c r="T285" s="12">
        <f t="shared" si="27"/>
        <v>45469</v>
      </c>
      <c r="U285" s="18">
        <f t="shared" ca="1" si="30"/>
        <v>47</v>
      </c>
      <c r="V285" s="119">
        <v>45623</v>
      </c>
      <c r="W285" s="12"/>
      <c r="X285" s="24"/>
      <c r="Y285" s="24"/>
      <c r="Z285" s="25">
        <v>45286</v>
      </c>
      <c r="AA285" s="10"/>
      <c r="AB285" s="10"/>
      <c r="AC285" s="10">
        <v>5</v>
      </c>
      <c r="AD285" s="10">
        <v>5</v>
      </c>
      <c r="AE285" s="10">
        <v>5</v>
      </c>
      <c r="AF285" s="155" t="s">
        <v>132</v>
      </c>
      <c r="AG285" s="21"/>
      <c r="AH285" s="21"/>
      <c r="AI285" s="21"/>
      <c r="AJ285" s="18">
        <f t="shared" ca="1" si="31"/>
        <v>47</v>
      </c>
    </row>
    <row r="286" spans="1:36" ht="15" hidden="1" customHeight="1">
      <c r="A286" s="22">
        <v>1702</v>
      </c>
      <c r="B286" s="4" t="s">
        <v>328</v>
      </c>
      <c r="C286" s="7">
        <v>28104</v>
      </c>
      <c r="D286" s="30">
        <f t="shared" si="28"/>
        <v>3</v>
      </c>
      <c r="E286" s="141"/>
      <c r="F286" s="19">
        <f t="shared" si="29"/>
        <v>-3</v>
      </c>
      <c r="G286" s="10"/>
      <c r="H286" s="144" t="s">
        <v>44</v>
      </c>
      <c r="I286" s="11" t="s">
        <v>59</v>
      </c>
      <c r="J286" s="10"/>
      <c r="K286" s="10" t="s">
        <v>68</v>
      </c>
      <c r="L286" s="10" t="s">
        <v>47</v>
      </c>
      <c r="M286" s="11" t="s">
        <v>1832</v>
      </c>
      <c r="N286" s="11" t="s">
        <v>59</v>
      </c>
      <c r="O286" s="30" t="s">
        <v>144</v>
      </c>
      <c r="P286" s="15">
        <v>45315</v>
      </c>
      <c r="Q286" s="13" t="str">
        <f t="shared" ca="1" si="26"/>
        <v>VENCIDA</v>
      </c>
      <c r="R286" s="14" t="s">
        <v>1826</v>
      </c>
      <c r="S286" s="119">
        <v>45289</v>
      </c>
      <c r="T286" s="12">
        <f t="shared" si="27"/>
        <v>45469</v>
      </c>
      <c r="U286" s="18">
        <f t="shared" ca="1" si="30"/>
        <v>47</v>
      </c>
      <c r="V286" s="119">
        <v>45623</v>
      </c>
      <c r="W286" s="12"/>
      <c r="X286" s="10"/>
      <c r="Y286" s="10"/>
      <c r="Z286" s="25">
        <v>45286</v>
      </c>
      <c r="AA286" s="10"/>
      <c r="AB286" s="10"/>
      <c r="AC286" s="10">
        <v>1</v>
      </c>
      <c r="AD286" s="10">
        <v>1</v>
      </c>
      <c r="AE286" s="10">
        <v>1</v>
      </c>
      <c r="AF286" s="155"/>
      <c r="AG286" s="23"/>
      <c r="AH286" s="23" t="s">
        <v>182</v>
      </c>
      <c r="AI286" s="21"/>
      <c r="AJ286" s="18">
        <f t="shared" ca="1" si="31"/>
        <v>47</v>
      </c>
    </row>
    <row r="287" spans="1:36" ht="15" hidden="1" customHeight="1">
      <c r="A287" s="22">
        <v>282</v>
      </c>
      <c r="B287" s="4" t="s">
        <v>344</v>
      </c>
      <c r="C287" s="10">
        <v>47155</v>
      </c>
      <c r="D287" s="30">
        <f t="shared" si="28"/>
        <v>300</v>
      </c>
      <c r="E287" s="141"/>
      <c r="F287" s="19">
        <f t="shared" si="29"/>
        <v>-300</v>
      </c>
      <c r="G287" s="24"/>
      <c r="H287" s="149" t="s">
        <v>59</v>
      </c>
      <c r="I287" s="11" t="s">
        <v>59</v>
      </c>
      <c r="J287" s="10"/>
      <c r="K287" s="10" t="s">
        <v>68</v>
      </c>
      <c r="L287" s="10" t="s">
        <v>47</v>
      </c>
      <c r="M287" s="10" t="s">
        <v>1832</v>
      </c>
      <c r="N287" s="11" t="s">
        <v>59</v>
      </c>
      <c r="O287" s="30" t="s">
        <v>144</v>
      </c>
      <c r="P287" s="15">
        <v>45315</v>
      </c>
      <c r="Q287" s="13" t="str">
        <f t="shared" ca="1" si="26"/>
        <v>VENCIDA</v>
      </c>
      <c r="R287" s="14" t="s">
        <v>1826</v>
      </c>
      <c r="S287" s="119">
        <v>45289</v>
      </c>
      <c r="T287" s="12">
        <f t="shared" si="27"/>
        <v>45469</v>
      </c>
      <c r="U287" s="18">
        <f t="shared" ca="1" si="30"/>
        <v>47</v>
      </c>
      <c r="V287" s="119">
        <v>45623</v>
      </c>
      <c r="W287" s="12"/>
      <c r="X287" s="24"/>
      <c r="Y287" s="24"/>
      <c r="Z287" s="148">
        <v>45286</v>
      </c>
      <c r="AA287" s="10"/>
      <c r="AB287" s="10"/>
      <c r="AC287" s="10">
        <v>100</v>
      </c>
      <c r="AD287" s="10">
        <v>100</v>
      </c>
      <c r="AE287" s="10">
        <v>100</v>
      </c>
      <c r="AF287" s="155" t="s">
        <v>346</v>
      </c>
      <c r="AG287" s="21"/>
      <c r="AH287" s="21"/>
      <c r="AI287" s="21"/>
      <c r="AJ287" s="18">
        <f t="shared" ca="1" si="31"/>
        <v>47</v>
      </c>
    </row>
    <row r="288" spans="1:36" ht="15" hidden="1" customHeight="1">
      <c r="A288" s="22">
        <v>292</v>
      </c>
      <c r="B288" s="4" t="s">
        <v>390</v>
      </c>
      <c r="C288" s="150">
        <v>40419</v>
      </c>
      <c r="D288" s="30">
        <f t="shared" si="28"/>
        <v>13</v>
      </c>
      <c r="E288" s="141"/>
      <c r="F288" s="19">
        <f t="shared" si="29"/>
        <v>-13</v>
      </c>
      <c r="G288" s="19"/>
      <c r="H288" s="149" t="s">
        <v>59</v>
      </c>
      <c r="I288" s="11" t="s">
        <v>59</v>
      </c>
      <c r="J288" s="10"/>
      <c r="K288" s="10" t="s">
        <v>68</v>
      </c>
      <c r="L288" s="10" t="s">
        <v>47</v>
      </c>
      <c r="M288" s="11" t="s">
        <v>1832</v>
      </c>
      <c r="N288" s="11" t="s">
        <v>59</v>
      </c>
      <c r="O288" s="30" t="s">
        <v>144</v>
      </c>
      <c r="P288" s="15">
        <v>45315</v>
      </c>
      <c r="Q288" s="13" t="str">
        <f t="shared" ca="1" si="26"/>
        <v>VENCIDA</v>
      </c>
      <c r="R288" s="14" t="s">
        <v>1826</v>
      </c>
      <c r="S288" s="119">
        <v>45289</v>
      </c>
      <c r="T288" s="12">
        <f t="shared" si="27"/>
        <v>45469</v>
      </c>
      <c r="U288" s="18">
        <f t="shared" ca="1" si="30"/>
        <v>47</v>
      </c>
      <c r="V288" s="119">
        <v>45623</v>
      </c>
      <c r="W288" s="12"/>
      <c r="X288" s="19"/>
      <c r="Y288" s="19"/>
      <c r="Z288" s="25">
        <v>45286</v>
      </c>
      <c r="AA288" s="10"/>
      <c r="AB288" s="10">
        <v>10</v>
      </c>
      <c r="AC288" s="10">
        <v>1</v>
      </c>
      <c r="AD288" s="10">
        <v>1</v>
      </c>
      <c r="AE288" s="10">
        <v>1</v>
      </c>
      <c r="AF288" s="155" t="s">
        <v>392</v>
      </c>
      <c r="AG288" s="21"/>
      <c r="AH288" s="21"/>
      <c r="AI288" s="21"/>
      <c r="AJ288" s="18">
        <f t="shared" ca="1" si="31"/>
        <v>47</v>
      </c>
    </row>
    <row r="289" spans="1:36" ht="15" hidden="1" customHeight="1">
      <c r="A289" s="22">
        <v>758</v>
      </c>
      <c r="B289" s="4" t="s">
        <v>404</v>
      </c>
      <c r="C289" s="7">
        <v>50900</v>
      </c>
      <c r="D289" s="30">
        <f t="shared" si="28"/>
        <v>6</v>
      </c>
      <c r="E289" s="141"/>
      <c r="F289" s="19">
        <f t="shared" si="29"/>
        <v>-6</v>
      </c>
      <c r="G289" s="10"/>
      <c r="H289" s="144" t="s">
        <v>44</v>
      </c>
      <c r="I289" s="11" t="s">
        <v>59</v>
      </c>
      <c r="J289" s="10"/>
      <c r="K289" s="10" t="s">
        <v>68</v>
      </c>
      <c r="L289" s="10" t="s">
        <v>47</v>
      </c>
      <c r="M289" s="11" t="s">
        <v>1832</v>
      </c>
      <c r="N289" s="11" t="s">
        <v>59</v>
      </c>
      <c r="O289" s="30" t="s">
        <v>144</v>
      </c>
      <c r="P289" s="15">
        <v>45315</v>
      </c>
      <c r="Q289" s="13" t="str">
        <f t="shared" ca="1" si="26"/>
        <v>VENCIDA</v>
      </c>
      <c r="R289" s="14" t="s">
        <v>1826</v>
      </c>
      <c r="S289" s="119">
        <v>45289</v>
      </c>
      <c r="T289" s="12">
        <f t="shared" si="27"/>
        <v>45469</v>
      </c>
      <c r="U289" s="18">
        <f t="shared" ca="1" si="30"/>
        <v>47</v>
      </c>
      <c r="V289" s="119">
        <v>45623</v>
      </c>
      <c r="W289" s="12"/>
      <c r="X289" s="10"/>
      <c r="Y289" s="10"/>
      <c r="Z289" s="25">
        <v>45286</v>
      </c>
      <c r="AA289" s="10"/>
      <c r="AB289" s="10"/>
      <c r="AC289" s="10">
        <v>2</v>
      </c>
      <c r="AD289" s="10">
        <v>2</v>
      </c>
      <c r="AE289" s="10">
        <v>2</v>
      </c>
      <c r="AF289" s="155"/>
      <c r="AG289" s="21"/>
      <c r="AH289" s="21"/>
      <c r="AI289" s="161"/>
      <c r="AJ289" s="18">
        <f t="shared" ca="1" si="31"/>
        <v>47</v>
      </c>
    </row>
    <row r="290" spans="1:36" ht="15" hidden="1" customHeight="1">
      <c r="A290" s="22">
        <v>1721</v>
      </c>
      <c r="B290" s="4" t="s">
        <v>411</v>
      </c>
      <c r="C290" s="150">
        <v>6970</v>
      </c>
      <c r="D290" s="30">
        <f t="shared" si="28"/>
        <v>3</v>
      </c>
      <c r="E290" s="141"/>
      <c r="F290" s="19">
        <f t="shared" si="29"/>
        <v>-3</v>
      </c>
      <c r="G290" s="24"/>
      <c r="H290" s="149" t="s">
        <v>59</v>
      </c>
      <c r="I290" s="11" t="s">
        <v>59</v>
      </c>
      <c r="J290" s="10"/>
      <c r="K290" s="10" t="s">
        <v>68</v>
      </c>
      <c r="L290" s="10" t="s">
        <v>47</v>
      </c>
      <c r="M290" s="11" t="s">
        <v>1832</v>
      </c>
      <c r="N290" s="11" t="s">
        <v>59</v>
      </c>
      <c r="O290" s="30" t="s">
        <v>144</v>
      </c>
      <c r="P290" s="15">
        <v>45315</v>
      </c>
      <c r="Q290" s="13" t="str">
        <f t="shared" ca="1" si="26"/>
        <v>VENCIDA</v>
      </c>
      <c r="R290" s="14" t="s">
        <v>1826</v>
      </c>
      <c r="S290" s="119">
        <v>45289</v>
      </c>
      <c r="T290" s="12">
        <f t="shared" si="27"/>
        <v>45469</v>
      </c>
      <c r="U290" s="18">
        <f t="shared" ca="1" si="30"/>
        <v>47</v>
      </c>
      <c r="V290" s="119">
        <v>45623</v>
      </c>
      <c r="W290" s="12"/>
      <c r="X290" s="24"/>
      <c r="Y290" s="24"/>
      <c r="Z290" s="25">
        <v>45286</v>
      </c>
      <c r="AA290" s="10"/>
      <c r="AB290" s="10"/>
      <c r="AC290" s="10">
        <v>1</v>
      </c>
      <c r="AD290" s="10">
        <v>1</v>
      </c>
      <c r="AE290" s="10">
        <v>1</v>
      </c>
      <c r="AF290" s="155" t="s">
        <v>413</v>
      </c>
      <c r="AG290" s="21"/>
      <c r="AH290" s="23" t="s">
        <v>182</v>
      </c>
      <c r="AI290" s="23"/>
      <c r="AJ290" s="18">
        <f t="shared" ca="1" si="31"/>
        <v>47</v>
      </c>
    </row>
    <row r="291" spans="1:36" ht="15" hidden="1" customHeight="1">
      <c r="A291" s="22">
        <v>1722</v>
      </c>
      <c r="B291" s="4" t="s">
        <v>414</v>
      </c>
      <c r="C291" s="150">
        <v>42689</v>
      </c>
      <c r="D291" s="30">
        <f t="shared" si="28"/>
        <v>3</v>
      </c>
      <c r="E291" s="141"/>
      <c r="F291" s="19">
        <f t="shared" si="29"/>
        <v>-3</v>
      </c>
      <c r="G291" s="10"/>
      <c r="H291" s="149" t="s">
        <v>59</v>
      </c>
      <c r="I291" s="11" t="s">
        <v>59</v>
      </c>
      <c r="J291" s="10"/>
      <c r="K291" s="10" t="s">
        <v>68</v>
      </c>
      <c r="L291" s="10" t="s">
        <v>47</v>
      </c>
      <c r="M291" s="10" t="s">
        <v>1832</v>
      </c>
      <c r="N291" s="10" t="s">
        <v>59</v>
      </c>
      <c r="O291" s="10" t="s">
        <v>144</v>
      </c>
      <c r="P291" s="15">
        <v>45315</v>
      </c>
      <c r="Q291" s="13" t="str">
        <f t="shared" ca="1" si="26"/>
        <v>VENCIDA</v>
      </c>
      <c r="R291" s="14" t="s">
        <v>1826</v>
      </c>
      <c r="S291" s="119">
        <v>45289</v>
      </c>
      <c r="T291" s="12">
        <f t="shared" si="27"/>
        <v>45469</v>
      </c>
      <c r="U291" s="18">
        <f t="shared" ca="1" si="30"/>
        <v>47</v>
      </c>
      <c r="V291" s="119">
        <v>45623</v>
      </c>
      <c r="W291" s="12"/>
      <c r="X291" s="10"/>
      <c r="Y291" s="10"/>
      <c r="Z291" s="25">
        <v>45286</v>
      </c>
      <c r="AA291" s="10"/>
      <c r="AB291" s="10"/>
      <c r="AC291" s="10">
        <v>1</v>
      </c>
      <c r="AD291" s="10">
        <v>1</v>
      </c>
      <c r="AE291" s="10">
        <v>1</v>
      </c>
      <c r="AF291" s="155" t="s">
        <v>416</v>
      </c>
      <c r="AG291" s="21"/>
      <c r="AH291" s="23" t="s">
        <v>182</v>
      </c>
      <c r="AI291" s="23"/>
      <c r="AJ291" s="18">
        <f t="shared" ca="1" si="31"/>
        <v>47</v>
      </c>
    </row>
    <row r="292" spans="1:36" ht="15" hidden="1" customHeight="1">
      <c r="A292" s="22">
        <v>1723</v>
      </c>
      <c r="B292" s="4" t="s">
        <v>417</v>
      </c>
      <c r="C292" s="150">
        <v>34077</v>
      </c>
      <c r="D292" s="30">
        <f t="shared" si="28"/>
        <v>3</v>
      </c>
      <c r="E292" s="141"/>
      <c r="F292" s="19">
        <f t="shared" si="29"/>
        <v>-3</v>
      </c>
      <c r="G292" s="24"/>
      <c r="H292" s="149" t="s">
        <v>59</v>
      </c>
      <c r="I292" s="11" t="s">
        <v>59</v>
      </c>
      <c r="J292" s="10"/>
      <c r="K292" s="10" t="s">
        <v>68</v>
      </c>
      <c r="L292" s="10" t="s">
        <v>47</v>
      </c>
      <c r="M292" s="10" t="s">
        <v>1832</v>
      </c>
      <c r="N292" s="10" t="s">
        <v>59</v>
      </c>
      <c r="O292" s="10" t="s">
        <v>144</v>
      </c>
      <c r="P292" s="15">
        <v>45315</v>
      </c>
      <c r="Q292" s="13" t="str">
        <f t="shared" ca="1" si="26"/>
        <v>VENCIDA</v>
      </c>
      <c r="R292" s="14" t="s">
        <v>1826</v>
      </c>
      <c r="S292" s="119">
        <v>45289</v>
      </c>
      <c r="T292" s="12">
        <f t="shared" si="27"/>
        <v>45469</v>
      </c>
      <c r="U292" s="18">
        <f t="shared" ca="1" si="30"/>
        <v>47</v>
      </c>
      <c r="V292" s="119">
        <v>45623</v>
      </c>
      <c r="W292" s="12"/>
      <c r="X292" s="24"/>
      <c r="Y292" s="24"/>
      <c r="Z292" s="25">
        <v>45286</v>
      </c>
      <c r="AA292" s="10"/>
      <c r="AB292" s="10"/>
      <c r="AC292" s="10">
        <v>1</v>
      </c>
      <c r="AD292" s="10">
        <v>1</v>
      </c>
      <c r="AE292" s="10">
        <v>1</v>
      </c>
      <c r="AF292" s="155" t="s">
        <v>419</v>
      </c>
      <c r="AG292" s="21"/>
      <c r="AH292" s="23" t="s">
        <v>182</v>
      </c>
      <c r="AI292" s="50"/>
      <c r="AJ292" s="18">
        <f t="shared" ca="1" si="31"/>
        <v>47</v>
      </c>
    </row>
    <row r="293" spans="1:36" ht="15" hidden="1" customHeight="1">
      <c r="A293" s="22">
        <v>312</v>
      </c>
      <c r="B293" s="4" t="s">
        <v>450</v>
      </c>
      <c r="C293" s="7">
        <v>50849</v>
      </c>
      <c r="D293" s="30">
        <f t="shared" si="28"/>
        <v>16</v>
      </c>
      <c r="E293" s="141"/>
      <c r="F293" s="19">
        <f t="shared" si="29"/>
        <v>-16</v>
      </c>
      <c r="G293" s="24"/>
      <c r="H293" s="144" t="s">
        <v>74</v>
      </c>
      <c r="I293" s="11" t="s">
        <v>59</v>
      </c>
      <c r="J293" s="10"/>
      <c r="K293" s="10" t="s">
        <v>68</v>
      </c>
      <c r="L293" s="10" t="s">
        <v>47</v>
      </c>
      <c r="M293" s="11" t="s">
        <v>1832</v>
      </c>
      <c r="N293" s="11" t="s">
        <v>59</v>
      </c>
      <c r="O293" s="30" t="s">
        <v>144</v>
      </c>
      <c r="P293" s="15">
        <v>45315</v>
      </c>
      <c r="Q293" s="13" t="str">
        <f t="shared" ca="1" si="26"/>
        <v>VENCIDA</v>
      </c>
      <c r="R293" s="14" t="s">
        <v>1826</v>
      </c>
      <c r="S293" s="119">
        <v>45289</v>
      </c>
      <c r="T293" s="12">
        <f t="shared" si="27"/>
        <v>45469</v>
      </c>
      <c r="U293" s="18">
        <f t="shared" ca="1" si="30"/>
        <v>47</v>
      </c>
      <c r="V293" s="119">
        <v>45623</v>
      </c>
      <c r="W293" s="12"/>
      <c r="X293" s="24"/>
      <c r="Y293" s="24"/>
      <c r="Z293" s="25">
        <v>45286</v>
      </c>
      <c r="AA293" s="10"/>
      <c r="AB293" s="10">
        <v>10</v>
      </c>
      <c r="AC293" s="10">
        <v>2</v>
      </c>
      <c r="AD293" s="10">
        <v>2</v>
      </c>
      <c r="AE293" s="10">
        <v>2</v>
      </c>
      <c r="AF293" s="155" t="s">
        <v>452</v>
      </c>
      <c r="AG293" s="21"/>
      <c r="AH293" s="21"/>
      <c r="AI293" s="23"/>
      <c r="AJ293" s="18">
        <f t="shared" ca="1" si="31"/>
        <v>47</v>
      </c>
    </row>
    <row r="294" spans="1:36" ht="15" hidden="1" customHeight="1">
      <c r="A294" s="22">
        <v>1206</v>
      </c>
      <c r="B294" s="4" t="s">
        <v>450</v>
      </c>
      <c r="C294" s="10">
        <v>40738</v>
      </c>
      <c r="D294" s="30">
        <f t="shared" si="28"/>
        <v>16</v>
      </c>
      <c r="E294" s="141"/>
      <c r="F294" s="19">
        <f t="shared" si="29"/>
        <v>-16</v>
      </c>
      <c r="G294" s="24"/>
      <c r="H294" s="144" t="s">
        <v>74</v>
      </c>
      <c r="I294" s="11" t="s">
        <v>59</v>
      </c>
      <c r="J294" s="10"/>
      <c r="K294" s="10" t="s">
        <v>68</v>
      </c>
      <c r="L294" s="10" t="s">
        <v>47</v>
      </c>
      <c r="M294" s="11" t="s">
        <v>1832</v>
      </c>
      <c r="N294" s="11" t="s">
        <v>59</v>
      </c>
      <c r="O294" s="30" t="s">
        <v>144</v>
      </c>
      <c r="P294" s="15">
        <v>45315</v>
      </c>
      <c r="Q294" s="13" t="str">
        <f t="shared" ca="1" si="26"/>
        <v>VENCIDA</v>
      </c>
      <c r="R294" s="14" t="s">
        <v>1826</v>
      </c>
      <c r="S294" s="119">
        <v>45289</v>
      </c>
      <c r="T294" s="12">
        <f t="shared" si="27"/>
        <v>45469</v>
      </c>
      <c r="U294" s="18">
        <f t="shared" ca="1" si="30"/>
        <v>47</v>
      </c>
      <c r="V294" s="119">
        <v>45623</v>
      </c>
      <c r="W294" s="12"/>
      <c r="X294" s="24"/>
      <c r="Y294" s="24"/>
      <c r="Z294" s="25">
        <v>45286</v>
      </c>
      <c r="AA294" s="10"/>
      <c r="AB294" s="10">
        <v>10</v>
      </c>
      <c r="AC294" s="10">
        <v>2</v>
      </c>
      <c r="AD294" s="10">
        <v>2</v>
      </c>
      <c r="AE294" s="10">
        <v>2</v>
      </c>
      <c r="AF294" s="155" t="s">
        <v>454</v>
      </c>
      <c r="AG294" s="21"/>
      <c r="AH294" s="21"/>
      <c r="AI294" s="21"/>
      <c r="AJ294" s="18">
        <f t="shared" ca="1" si="31"/>
        <v>47</v>
      </c>
    </row>
    <row r="295" spans="1:36" ht="15" hidden="1" customHeight="1">
      <c r="A295" s="22">
        <v>1207</v>
      </c>
      <c r="B295" s="4" t="s">
        <v>455</v>
      </c>
      <c r="C295" s="10">
        <v>40735</v>
      </c>
      <c r="D295" s="30">
        <f t="shared" si="28"/>
        <v>16</v>
      </c>
      <c r="E295" s="141"/>
      <c r="F295" s="19">
        <f t="shared" si="29"/>
        <v>-16</v>
      </c>
      <c r="G295" s="24"/>
      <c r="H295" s="144" t="s">
        <v>74</v>
      </c>
      <c r="I295" s="11" t="s">
        <v>59</v>
      </c>
      <c r="J295" s="10"/>
      <c r="K295" s="10" t="s">
        <v>68</v>
      </c>
      <c r="L295" s="10" t="s">
        <v>47</v>
      </c>
      <c r="M295" s="11" t="s">
        <v>1832</v>
      </c>
      <c r="N295" s="11" t="s">
        <v>59</v>
      </c>
      <c r="O295" s="30" t="s">
        <v>144</v>
      </c>
      <c r="P295" s="15">
        <v>45315</v>
      </c>
      <c r="Q295" s="13" t="str">
        <f t="shared" ca="1" si="26"/>
        <v>VENCIDA</v>
      </c>
      <c r="R295" s="14" t="s">
        <v>1826</v>
      </c>
      <c r="S295" s="119">
        <v>45289</v>
      </c>
      <c r="T295" s="12">
        <f t="shared" si="27"/>
        <v>45469</v>
      </c>
      <c r="U295" s="18">
        <f t="shared" ca="1" si="30"/>
        <v>47</v>
      </c>
      <c r="V295" s="119">
        <v>45623</v>
      </c>
      <c r="W295" s="12"/>
      <c r="X295" s="24"/>
      <c r="Y295" s="24"/>
      <c r="Z295" s="25">
        <v>45286</v>
      </c>
      <c r="AA295" s="10"/>
      <c r="AB295" s="10">
        <v>10</v>
      </c>
      <c r="AC295" s="10">
        <v>2</v>
      </c>
      <c r="AD295" s="10">
        <v>2</v>
      </c>
      <c r="AE295" s="10">
        <v>2</v>
      </c>
      <c r="AF295" s="155" t="s">
        <v>457</v>
      </c>
      <c r="AG295" s="21"/>
      <c r="AH295" s="21"/>
      <c r="AI295" s="23"/>
      <c r="AJ295" s="18">
        <f t="shared" ca="1" si="31"/>
        <v>47</v>
      </c>
    </row>
    <row r="296" spans="1:36" ht="15" hidden="1" customHeight="1">
      <c r="A296" s="22">
        <v>316</v>
      </c>
      <c r="B296" s="4" t="s">
        <v>477</v>
      </c>
      <c r="C296" s="10">
        <v>40492</v>
      </c>
      <c r="D296" s="30">
        <f t="shared" si="28"/>
        <v>6</v>
      </c>
      <c r="E296" s="141"/>
      <c r="F296" s="19">
        <f t="shared" si="29"/>
        <v>-6</v>
      </c>
      <c r="G296" s="24"/>
      <c r="H296" s="144" t="s">
        <v>74</v>
      </c>
      <c r="I296" s="11" t="s">
        <v>59</v>
      </c>
      <c r="J296" s="10"/>
      <c r="K296" s="10" t="s">
        <v>68</v>
      </c>
      <c r="L296" s="10" t="s">
        <v>47</v>
      </c>
      <c r="M296" s="11" t="s">
        <v>1832</v>
      </c>
      <c r="N296" s="11" t="s">
        <v>59</v>
      </c>
      <c r="O296" s="30" t="s">
        <v>144</v>
      </c>
      <c r="P296" s="15">
        <v>45315</v>
      </c>
      <c r="Q296" s="13" t="str">
        <f t="shared" ca="1" si="26"/>
        <v>VENCIDA</v>
      </c>
      <c r="R296" s="14" t="s">
        <v>1826</v>
      </c>
      <c r="S296" s="119">
        <v>45289</v>
      </c>
      <c r="T296" s="12">
        <f t="shared" si="27"/>
        <v>45469</v>
      </c>
      <c r="U296" s="18">
        <f t="shared" ca="1" si="30"/>
        <v>47</v>
      </c>
      <c r="V296" s="119">
        <v>45623</v>
      </c>
      <c r="W296" s="12"/>
      <c r="X296" s="10"/>
      <c r="Y296" s="24"/>
      <c r="Z296" s="25">
        <v>45286</v>
      </c>
      <c r="AA296" s="10"/>
      <c r="AB296" s="10"/>
      <c r="AC296" s="10">
        <v>2</v>
      </c>
      <c r="AD296" s="10">
        <v>2</v>
      </c>
      <c r="AE296" s="10">
        <v>2</v>
      </c>
      <c r="AF296" s="155" t="s">
        <v>479</v>
      </c>
      <c r="AG296" s="21"/>
      <c r="AH296" s="21"/>
      <c r="AI296" s="21"/>
      <c r="AJ296" s="18">
        <f t="shared" ca="1" si="31"/>
        <v>47</v>
      </c>
    </row>
    <row r="297" spans="1:36" ht="15" hidden="1" customHeight="1">
      <c r="A297" s="22">
        <v>317</v>
      </c>
      <c r="B297" s="23" t="s">
        <v>480</v>
      </c>
      <c r="C297" s="10">
        <v>50397</v>
      </c>
      <c r="D297" s="30">
        <f t="shared" si="28"/>
        <v>6</v>
      </c>
      <c r="E297" s="141"/>
      <c r="F297" s="19">
        <f t="shared" si="29"/>
        <v>-6</v>
      </c>
      <c r="G297" s="24"/>
      <c r="H297" s="144" t="s">
        <v>74</v>
      </c>
      <c r="I297" s="11" t="s">
        <v>59</v>
      </c>
      <c r="J297" s="10"/>
      <c r="K297" s="10" t="s">
        <v>68</v>
      </c>
      <c r="L297" s="10" t="s">
        <v>47</v>
      </c>
      <c r="M297" s="11" t="s">
        <v>1832</v>
      </c>
      <c r="N297" s="11" t="s">
        <v>59</v>
      </c>
      <c r="O297" s="30" t="s">
        <v>144</v>
      </c>
      <c r="P297" s="15">
        <v>45315</v>
      </c>
      <c r="Q297" s="13" t="str">
        <f t="shared" ca="1" si="26"/>
        <v>VENCIDA</v>
      </c>
      <c r="R297" s="14" t="s">
        <v>1826</v>
      </c>
      <c r="S297" s="119">
        <v>45289</v>
      </c>
      <c r="T297" s="12">
        <f t="shared" si="27"/>
        <v>45469</v>
      </c>
      <c r="U297" s="18">
        <f t="shared" ca="1" si="30"/>
        <v>47</v>
      </c>
      <c r="V297" s="119">
        <v>45623</v>
      </c>
      <c r="W297" s="12"/>
      <c r="X297" s="24"/>
      <c r="Y297" s="24"/>
      <c r="Z297" s="25">
        <v>45286</v>
      </c>
      <c r="AA297" s="10"/>
      <c r="AB297" s="10"/>
      <c r="AC297" s="10">
        <v>2</v>
      </c>
      <c r="AD297" s="10">
        <v>2</v>
      </c>
      <c r="AE297" s="10">
        <v>2</v>
      </c>
      <c r="AF297" s="155" t="s">
        <v>482</v>
      </c>
      <c r="AG297" s="21"/>
      <c r="AH297" s="21"/>
      <c r="AI297" s="21"/>
      <c r="AJ297" s="18">
        <f t="shared" ca="1" si="31"/>
        <v>47</v>
      </c>
    </row>
    <row r="298" spans="1:36" ht="15" hidden="1" customHeight="1">
      <c r="A298" s="22">
        <v>319</v>
      </c>
      <c r="B298" s="23" t="s">
        <v>483</v>
      </c>
      <c r="C298" s="7">
        <v>50875</v>
      </c>
      <c r="D298" s="30">
        <f t="shared" si="28"/>
        <v>6</v>
      </c>
      <c r="E298" s="141"/>
      <c r="F298" s="19">
        <f t="shared" si="29"/>
        <v>-6</v>
      </c>
      <c r="G298" s="24"/>
      <c r="H298" s="144" t="s">
        <v>74</v>
      </c>
      <c r="I298" s="11" t="s">
        <v>59</v>
      </c>
      <c r="J298" s="10"/>
      <c r="K298" s="10" t="s">
        <v>68</v>
      </c>
      <c r="L298" s="10" t="s">
        <v>47</v>
      </c>
      <c r="M298" s="11" t="s">
        <v>1832</v>
      </c>
      <c r="N298" s="11" t="s">
        <v>59</v>
      </c>
      <c r="O298" s="30" t="s">
        <v>144</v>
      </c>
      <c r="P298" s="15">
        <v>45315</v>
      </c>
      <c r="Q298" s="13" t="str">
        <f t="shared" ca="1" si="26"/>
        <v>VENCIDA</v>
      </c>
      <c r="R298" s="14" t="s">
        <v>1826</v>
      </c>
      <c r="S298" s="119">
        <v>45289</v>
      </c>
      <c r="T298" s="12">
        <f t="shared" si="27"/>
        <v>45469</v>
      </c>
      <c r="U298" s="18">
        <f t="shared" ca="1" si="30"/>
        <v>47</v>
      </c>
      <c r="V298" s="119">
        <v>45623</v>
      </c>
      <c r="W298" s="12"/>
      <c r="X298" s="24"/>
      <c r="Y298" s="24"/>
      <c r="Z298" s="25">
        <v>45286</v>
      </c>
      <c r="AA298" s="10"/>
      <c r="AB298" s="10"/>
      <c r="AC298" s="10">
        <v>2</v>
      </c>
      <c r="AD298" s="10">
        <v>2</v>
      </c>
      <c r="AE298" s="10">
        <v>2</v>
      </c>
      <c r="AF298" s="155" t="s">
        <v>485</v>
      </c>
      <c r="AG298" s="21"/>
      <c r="AH298" s="21"/>
      <c r="AI298" s="21"/>
      <c r="AJ298" s="18">
        <f t="shared" ca="1" si="31"/>
        <v>47</v>
      </c>
    </row>
    <row r="299" spans="1:36" ht="15" hidden="1" customHeight="1">
      <c r="A299" s="22">
        <v>781</v>
      </c>
      <c r="B299" s="23" t="s">
        <v>486</v>
      </c>
      <c r="C299" s="7">
        <v>41717</v>
      </c>
      <c r="D299" s="30">
        <f t="shared" si="28"/>
        <v>9</v>
      </c>
      <c r="E299" s="141"/>
      <c r="F299" s="19">
        <f t="shared" si="29"/>
        <v>-9</v>
      </c>
      <c r="G299" s="24"/>
      <c r="H299" s="144" t="s">
        <v>74</v>
      </c>
      <c r="I299" s="11" t="s">
        <v>59</v>
      </c>
      <c r="J299" s="10"/>
      <c r="K299" s="10" t="s">
        <v>68</v>
      </c>
      <c r="L299" s="10" t="s">
        <v>47</v>
      </c>
      <c r="M299" s="11" t="s">
        <v>1832</v>
      </c>
      <c r="N299" s="11" t="s">
        <v>59</v>
      </c>
      <c r="O299" s="30" t="s">
        <v>144</v>
      </c>
      <c r="P299" s="15">
        <v>45315</v>
      </c>
      <c r="Q299" s="13" t="str">
        <f t="shared" ca="1" si="26"/>
        <v>VENCIDA</v>
      </c>
      <c r="R299" s="14" t="s">
        <v>1826</v>
      </c>
      <c r="S299" s="119">
        <v>45289</v>
      </c>
      <c r="T299" s="12">
        <f t="shared" si="27"/>
        <v>45469</v>
      </c>
      <c r="U299" s="18">
        <f t="shared" ca="1" si="30"/>
        <v>47</v>
      </c>
      <c r="V299" s="119">
        <v>45623</v>
      </c>
      <c r="W299" s="12"/>
      <c r="X299" s="24"/>
      <c r="Y299" s="24"/>
      <c r="Z299" s="25">
        <v>45286</v>
      </c>
      <c r="AA299" s="10"/>
      <c r="AB299" s="10"/>
      <c r="AC299" s="10">
        <v>3</v>
      </c>
      <c r="AD299" s="10">
        <v>3</v>
      </c>
      <c r="AE299" s="10">
        <v>3</v>
      </c>
      <c r="AF299" s="155" t="s">
        <v>488</v>
      </c>
      <c r="AG299" s="21"/>
      <c r="AH299" s="21"/>
      <c r="AI299" s="21"/>
      <c r="AJ299" s="18">
        <f t="shared" ca="1" si="31"/>
        <v>47</v>
      </c>
    </row>
    <row r="300" spans="1:36" ht="15" hidden="1" customHeight="1">
      <c r="A300" s="22">
        <v>320</v>
      </c>
      <c r="B300" s="23" t="s">
        <v>489</v>
      </c>
      <c r="C300" s="7">
        <v>50852</v>
      </c>
      <c r="D300" s="30">
        <f t="shared" si="28"/>
        <v>6</v>
      </c>
      <c r="E300" s="141"/>
      <c r="F300" s="19">
        <f t="shared" si="29"/>
        <v>-6</v>
      </c>
      <c r="G300" s="24"/>
      <c r="H300" s="144" t="s">
        <v>74</v>
      </c>
      <c r="I300" s="11" t="s">
        <v>59</v>
      </c>
      <c r="J300" s="10"/>
      <c r="K300" s="10" t="s">
        <v>68</v>
      </c>
      <c r="L300" s="10" t="s">
        <v>47</v>
      </c>
      <c r="M300" s="11" t="s">
        <v>1832</v>
      </c>
      <c r="N300" s="11" t="s">
        <v>59</v>
      </c>
      <c r="O300" s="30" t="s">
        <v>144</v>
      </c>
      <c r="P300" s="15">
        <v>45315</v>
      </c>
      <c r="Q300" s="13" t="str">
        <f t="shared" ca="1" si="26"/>
        <v>VENCIDA</v>
      </c>
      <c r="R300" s="14" t="s">
        <v>1826</v>
      </c>
      <c r="S300" s="119">
        <v>45289</v>
      </c>
      <c r="T300" s="12">
        <f t="shared" si="27"/>
        <v>45469</v>
      </c>
      <c r="U300" s="18">
        <f t="shared" ca="1" si="30"/>
        <v>47</v>
      </c>
      <c r="V300" s="119">
        <v>45623</v>
      </c>
      <c r="W300" s="12"/>
      <c r="X300" s="24"/>
      <c r="Y300" s="24"/>
      <c r="Z300" s="25">
        <v>45286</v>
      </c>
      <c r="AA300" s="10"/>
      <c r="AB300" s="10"/>
      <c r="AC300" s="10">
        <v>2</v>
      </c>
      <c r="AD300" s="10">
        <v>2</v>
      </c>
      <c r="AE300" s="10">
        <v>2</v>
      </c>
      <c r="AF300" s="155" t="s">
        <v>491</v>
      </c>
      <c r="AG300" s="21"/>
      <c r="AH300" s="21"/>
      <c r="AI300" s="21"/>
      <c r="AJ300" s="18">
        <f t="shared" ca="1" si="31"/>
        <v>47</v>
      </c>
    </row>
    <row r="301" spans="1:36" ht="15" hidden="1" customHeight="1">
      <c r="A301" s="22">
        <v>782</v>
      </c>
      <c r="B301" s="23" t="s">
        <v>492</v>
      </c>
      <c r="C301" s="7">
        <v>47062</v>
      </c>
      <c r="D301" s="30">
        <f t="shared" si="28"/>
        <v>30</v>
      </c>
      <c r="E301" s="141"/>
      <c r="F301" s="19">
        <f t="shared" si="29"/>
        <v>-30</v>
      </c>
      <c r="G301" s="24"/>
      <c r="H301" s="144" t="s">
        <v>74</v>
      </c>
      <c r="I301" s="11" t="s">
        <v>59</v>
      </c>
      <c r="J301" s="10"/>
      <c r="K301" s="10" t="s">
        <v>68</v>
      </c>
      <c r="L301" s="10" t="s">
        <v>47</v>
      </c>
      <c r="M301" s="11" t="s">
        <v>1832</v>
      </c>
      <c r="N301" s="11" t="s">
        <v>59</v>
      </c>
      <c r="O301" s="30" t="s">
        <v>144</v>
      </c>
      <c r="P301" s="15">
        <v>45315</v>
      </c>
      <c r="Q301" s="13" t="str">
        <f t="shared" ca="1" si="26"/>
        <v>VENCIDA</v>
      </c>
      <c r="R301" s="14" t="s">
        <v>1826</v>
      </c>
      <c r="S301" s="119">
        <v>45289</v>
      </c>
      <c r="T301" s="12">
        <f t="shared" si="27"/>
        <v>45469</v>
      </c>
      <c r="U301" s="18">
        <f t="shared" ca="1" si="30"/>
        <v>47</v>
      </c>
      <c r="V301" s="119">
        <v>45623</v>
      </c>
      <c r="W301" s="12"/>
      <c r="X301" s="24"/>
      <c r="Y301" s="24"/>
      <c r="Z301" s="25">
        <v>45286</v>
      </c>
      <c r="AA301" s="10"/>
      <c r="AB301" s="10"/>
      <c r="AC301" s="10">
        <v>10</v>
      </c>
      <c r="AD301" s="10">
        <v>10</v>
      </c>
      <c r="AE301" s="10">
        <v>10</v>
      </c>
      <c r="AF301" s="155" t="s">
        <v>494</v>
      </c>
      <c r="AG301" s="21"/>
      <c r="AH301" s="21"/>
      <c r="AI301" s="21"/>
      <c r="AJ301" s="18">
        <f t="shared" ca="1" si="31"/>
        <v>47</v>
      </c>
    </row>
    <row r="302" spans="1:36" ht="15" hidden="1" customHeight="1">
      <c r="A302" s="22">
        <v>783</v>
      </c>
      <c r="B302" s="23" t="s">
        <v>495</v>
      </c>
      <c r="C302" s="7">
        <v>50397</v>
      </c>
      <c r="D302" s="30">
        <f t="shared" si="28"/>
        <v>16</v>
      </c>
      <c r="E302" s="159"/>
      <c r="F302" s="19">
        <f t="shared" si="29"/>
        <v>-16</v>
      </c>
      <c r="G302" s="24"/>
      <c r="H302" s="144" t="s">
        <v>74</v>
      </c>
      <c r="I302" s="11" t="s">
        <v>59</v>
      </c>
      <c r="J302" s="10"/>
      <c r="K302" s="10" t="s">
        <v>68</v>
      </c>
      <c r="L302" s="10" t="s">
        <v>47</v>
      </c>
      <c r="M302" s="11" t="s">
        <v>1832</v>
      </c>
      <c r="N302" s="11" t="s">
        <v>59</v>
      </c>
      <c r="O302" s="30" t="s">
        <v>144</v>
      </c>
      <c r="P302" s="15">
        <v>45315</v>
      </c>
      <c r="Q302" s="13" t="str">
        <f t="shared" ca="1" si="26"/>
        <v>VENCIDA</v>
      </c>
      <c r="R302" s="14" t="s">
        <v>1826</v>
      </c>
      <c r="S302" s="119">
        <v>45289</v>
      </c>
      <c r="T302" s="12">
        <f t="shared" si="27"/>
        <v>45469</v>
      </c>
      <c r="U302" s="18">
        <f t="shared" ca="1" si="30"/>
        <v>47</v>
      </c>
      <c r="V302" s="119">
        <v>45623</v>
      </c>
      <c r="W302" s="12"/>
      <c r="X302" s="24"/>
      <c r="Y302" s="24"/>
      <c r="Z302" s="25">
        <v>45286</v>
      </c>
      <c r="AA302" s="162"/>
      <c r="AB302" s="162"/>
      <c r="AC302" s="162">
        <v>6</v>
      </c>
      <c r="AD302" s="162">
        <v>10</v>
      </c>
      <c r="AE302" s="162"/>
      <c r="AF302" s="155" t="s">
        <v>497</v>
      </c>
      <c r="AG302" s="21"/>
      <c r="AH302" s="23" t="s">
        <v>182</v>
      </c>
      <c r="AI302" s="21"/>
      <c r="AJ302" s="18">
        <f t="shared" ca="1" si="31"/>
        <v>47</v>
      </c>
    </row>
    <row r="303" spans="1:36" ht="15" hidden="1" customHeight="1">
      <c r="A303" s="22">
        <v>321</v>
      </c>
      <c r="B303" s="4" t="s">
        <v>498</v>
      </c>
      <c r="C303" s="7">
        <v>40493</v>
      </c>
      <c r="D303" s="30">
        <f t="shared" si="28"/>
        <v>19</v>
      </c>
      <c r="E303" s="141"/>
      <c r="F303" s="19">
        <f t="shared" si="29"/>
        <v>-19</v>
      </c>
      <c r="G303" s="24"/>
      <c r="H303" s="144" t="s">
        <v>74</v>
      </c>
      <c r="I303" s="11" t="s">
        <v>59</v>
      </c>
      <c r="J303" s="10"/>
      <c r="K303" s="10" t="s">
        <v>68</v>
      </c>
      <c r="L303" s="10" t="s">
        <v>47</v>
      </c>
      <c r="M303" s="10" t="s">
        <v>1832</v>
      </c>
      <c r="N303" s="11" t="s">
        <v>59</v>
      </c>
      <c r="O303" s="30" t="s">
        <v>144</v>
      </c>
      <c r="P303" s="15">
        <v>45315</v>
      </c>
      <c r="Q303" s="13" t="str">
        <f t="shared" ca="1" si="26"/>
        <v>VENCIDA</v>
      </c>
      <c r="R303" s="14" t="s">
        <v>1826</v>
      </c>
      <c r="S303" s="119">
        <v>45289</v>
      </c>
      <c r="T303" s="12">
        <f t="shared" si="27"/>
        <v>45469</v>
      </c>
      <c r="U303" s="18">
        <f t="shared" ca="1" si="30"/>
        <v>47</v>
      </c>
      <c r="V303" s="119">
        <v>45623</v>
      </c>
      <c r="W303" s="12"/>
      <c r="X303" s="24"/>
      <c r="Y303" s="24"/>
      <c r="Z303" s="148">
        <v>45286</v>
      </c>
      <c r="AA303" s="10"/>
      <c r="AB303" s="10">
        <v>10</v>
      </c>
      <c r="AC303" s="10">
        <v>3</v>
      </c>
      <c r="AD303" s="10">
        <v>3</v>
      </c>
      <c r="AE303" s="10">
        <v>3</v>
      </c>
      <c r="AF303" s="155" t="s">
        <v>500</v>
      </c>
      <c r="AG303" s="21"/>
      <c r="AH303" s="21"/>
      <c r="AI303" s="21"/>
      <c r="AJ303" s="18">
        <f t="shared" ca="1" si="31"/>
        <v>47</v>
      </c>
    </row>
    <row r="304" spans="1:36" ht="15" hidden="1" customHeight="1">
      <c r="A304" s="22">
        <v>785</v>
      </c>
      <c r="B304" s="23" t="s">
        <v>498</v>
      </c>
      <c r="C304" s="7">
        <v>48902</v>
      </c>
      <c r="D304" s="30">
        <f t="shared" si="28"/>
        <v>9</v>
      </c>
      <c r="E304" s="141"/>
      <c r="F304" s="19">
        <f t="shared" si="29"/>
        <v>-9</v>
      </c>
      <c r="G304" s="24"/>
      <c r="H304" s="144" t="s">
        <v>74</v>
      </c>
      <c r="I304" s="11" t="s">
        <v>59</v>
      </c>
      <c r="J304" s="10"/>
      <c r="K304" s="10" t="s">
        <v>68</v>
      </c>
      <c r="L304" s="10" t="s">
        <v>47</v>
      </c>
      <c r="M304" s="10" t="s">
        <v>1832</v>
      </c>
      <c r="N304" s="11" t="s">
        <v>59</v>
      </c>
      <c r="O304" s="30" t="s">
        <v>144</v>
      </c>
      <c r="P304" s="15">
        <v>45315</v>
      </c>
      <c r="Q304" s="13" t="str">
        <f t="shared" ca="1" si="26"/>
        <v>VENCIDA</v>
      </c>
      <c r="R304" s="14" t="s">
        <v>1826</v>
      </c>
      <c r="S304" s="119">
        <v>45289</v>
      </c>
      <c r="T304" s="12">
        <f t="shared" si="27"/>
        <v>45469</v>
      </c>
      <c r="U304" s="18">
        <f t="shared" ca="1" si="30"/>
        <v>47</v>
      </c>
      <c r="V304" s="119">
        <v>45623</v>
      </c>
      <c r="W304" s="12"/>
      <c r="X304" s="24"/>
      <c r="Y304" s="24"/>
      <c r="Z304" s="148">
        <v>45286</v>
      </c>
      <c r="AA304" s="10"/>
      <c r="AB304" s="10"/>
      <c r="AC304" s="10">
        <v>3</v>
      </c>
      <c r="AD304" s="10">
        <v>3</v>
      </c>
      <c r="AE304" s="10">
        <v>3</v>
      </c>
      <c r="AF304" s="155" t="s">
        <v>502</v>
      </c>
      <c r="AG304" s="21"/>
      <c r="AH304" s="21"/>
      <c r="AI304" s="21"/>
      <c r="AJ304" s="18">
        <f t="shared" ca="1" si="31"/>
        <v>47</v>
      </c>
    </row>
    <row r="305" spans="1:36" ht="15" hidden="1" customHeight="1">
      <c r="A305" s="22">
        <v>787</v>
      </c>
      <c r="B305" s="23" t="s">
        <v>503</v>
      </c>
      <c r="C305" s="7" t="s">
        <v>505</v>
      </c>
      <c r="D305" s="30">
        <f t="shared" si="28"/>
        <v>9</v>
      </c>
      <c r="E305" s="141"/>
      <c r="F305" s="19">
        <f t="shared" si="29"/>
        <v>-9</v>
      </c>
      <c r="G305" s="24"/>
      <c r="H305" s="144" t="s">
        <v>74</v>
      </c>
      <c r="I305" s="11" t="s">
        <v>59</v>
      </c>
      <c r="J305" s="10"/>
      <c r="K305" s="10" t="s">
        <v>68</v>
      </c>
      <c r="L305" s="10" t="s">
        <v>47</v>
      </c>
      <c r="M305" s="11" t="s">
        <v>1832</v>
      </c>
      <c r="N305" s="11" t="s">
        <v>59</v>
      </c>
      <c r="O305" s="10" t="s">
        <v>144</v>
      </c>
      <c r="P305" s="15">
        <v>45315</v>
      </c>
      <c r="Q305" s="13" t="str">
        <f t="shared" ca="1" si="26"/>
        <v>VENCIDA</v>
      </c>
      <c r="R305" s="14" t="s">
        <v>1826</v>
      </c>
      <c r="S305" s="119">
        <v>45289</v>
      </c>
      <c r="T305" s="12">
        <f t="shared" si="27"/>
        <v>45469</v>
      </c>
      <c r="U305" s="18">
        <f t="shared" ca="1" si="30"/>
        <v>47</v>
      </c>
      <c r="V305" s="119">
        <v>45623</v>
      </c>
      <c r="W305" s="12"/>
      <c r="X305" s="24"/>
      <c r="Y305" s="24"/>
      <c r="Z305" s="25">
        <v>45286</v>
      </c>
      <c r="AA305" s="10"/>
      <c r="AB305" s="10"/>
      <c r="AC305" s="10">
        <v>3</v>
      </c>
      <c r="AD305" s="10">
        <v>3</v>
      </c>
      <c r="AE305" s="10">
        <v>3</v>
      </c>
      <c r="AF305" s="155" t="s">
        <v>506</v>
      </c>
      <c r="AG305" s="21"/>
      <c r="AH305" s="21"/>
      <c r="AI305" s="21"/>
      <c r="AJ305" s="18">
        <f t="shared" ca="1" si="31"/>
        <v>47</v>
      </c>
    </row>
    <row r="306" spans="1:36" ht="15" hidden="1" customHeight="1">
      <c r="A306" s="22">
        <v>1746</v>
      </c>
      <c r="B306" s="4" t="s">
        <v>507</v>
      </c>
      <c r="C306" s="150">
        <v>40480</v>
      </c>
      <c r="D306" s="30">
        <f t="shared" si="28"/>
        <v>6</v>
      </c>
      <c r="E306" s="141"/>
      <c r="F306" s="19">
        <f t="shared" si="29"/>
        <v>-6</v>
      </c>
      <c r="G306" s="19"/>
      <c r="H306" s="144" t="s">
        <v>74</v>
      </c>
      <c r="I306" s="11" t="s">
        <v>59</v>
      </c>
      <c r="J306" s="10"/>
      <c r="K306" s="10" t="s">
        <v>68</v>
      </c>
      <c r="L306" s="10" t="s">
        <v>47</v>
      </c>
      <c r="M306" s="10" t="s">
        <v>1832</v>
      </c>
      <c r="N306" s="11" t="s">
        <v>59</v>
      </c>
      <c r="O306" s="30" t="s">
        <v>144</v>
      </c>
      <c r="P306" s="15">
        <v>45315</v>
      </c>
      <c r="Q306" s="13" t="str">
        <f t="shared" ca="1" si="26"/>
        <v>VENCIDA</v>
      </c>
      <c r="R306" s="14" t="s">
        <v>1826</v>
      </c>
      <c r="S306" s="119">
        <v>45289</v>
      </c>
      <c r="T306" s="12">
        <f t="shared" si="27"/>
        <v>45469</v>
      </c>
      <c r="U306" s="18">
        <f t="shared" ca="1" si="30"/>
        <v>47</v>
      </c>
      <c r="V306" s="119">
        <v>45623</v>
      </c>
      <c r="W306" s="12"/>
      <c r="X306" s="19"/>
      <c r="Y306" s="19"/>
      <c r="Z306" s="25">
        <v>45286</v>
      </c>
      <c r="AA306" s="10"/>
      <c r="AB306" s="10"/>
      <c r="AC306" s="10">
        <v>2</v>
      </c>
      <c r="AD306" s="10">
        <v>2</v>
      </c>
      <c r="AE306" s="10">
        <v>2</v>
      </c>
      <c r="AF306" s="155" t="s">
        <v>509</v>
      </c>
      <c r="AG306" s="21"/>
      <c r="AH306" s="23" t="s">
        <v>182</v>
      </c>
      <c r="AI306" s="21"/>
      <c r="AJ306" s="18">
        <f t="shared" ca="1" si="31"/>
        <v>47</v>
      </c>
    </row>
    <row r="307" spans="1:36" ht="15" hidden="1" customHeight="1">
      <c r="A307" s="22">
        <v>322</v>
      </c>
      <c r="B307" s="4" t="s">
        <v>510</v>
      </c>
      <c r="C307" s="7">
        <v>48080</v>
      </c>
      <c r="D307" s="30">
        <f t="shared" si="28"/>
        <v>6</v>
      </c>
      <c r="E307" s="141"/>
      <c r="F307" s="19">
        <f t="shared" si="29"/>
        <v>-6</v>
      </c>
      <c r="G307" s="24"/>
      <c r="H307" s="144" t="s">
        <v>74</v>
      </c>
      <c r="I307" s="11" t="s">
        <v>59</v>
      </c>
      <c r="J307" s="10"/>
      <c r="K307" s="10" t="s">
        <v>68</v>
      </c>
      <c r="L307" s="10" t="s">
        <v>47</v>
      </c>
      <c r="M307" s="11" t="s">
        <v>1832</v>
      </c>
      <c r="N307" s="11" t="s">
        <v>59</v>
      </c>
      <c r="O307" s="10" t="s">
        <v>144</v>
      </c>
      <c r="P307" s="15">
        <v>45315</v>
      </c>
      <c r="Q307" s="13" t="str">
        <f t="shared" ca="1" si="26"/>
        <v>VENCIDA</v>
      </c>
      <c r="R307" s="14" t="s">
        <v>1826</v>
      </c>
      <c r="S307" s="119">
        <v>45289</v>
      </c>
      <c r="T307" s="12">
        <f t="shared" si="27"/>
        <v>45469</v>
      </c>
      <c r="U307" s="18">
        <f t="shared" ca="1" si="30"/>
        <v>47</v>
      </c>
      <c r="V307" s="119">
        <v>45623</v>
      </c>
      <c r="W307" s="12"/>
      <c r="X307" s="24"/>
      <c r="Y307" s="24"/>
      <c r="Z307" s="25">
        <v>45286</v>
      </c>
      <c r="AA307" s="10"/>
      <c r="AB307" s="10"/>
      <c r="AC307" s="10">
        <v>2</v>
      </c>
      <c r="AD307" s="10">
        <v>2</v>
      </c>
      <c r="AE307" s="10">
        <v>2</v>
      </c>
      <c r="AF307" s="155" t="s">
        <v>512</v>
      </c>
      <c r="AG307" s="21"/>
      <c r="AH307" s="21"/>
      <c r="AI307" s="21"/>
      <c r="AJ307" s="18">
        <f t="shared" ca="1" si="31"/>
        <v>47</v>
      </c>
    </row>
    <row r="308" spans="1:36" ht="15" hidden="1" customHeight="1">
      <c r="A308" s="22">
        <v>324</v>
      </c>
      <c r="B308" s="4" t="s">
        <v>513</v>
      </c>
      <c r="C308" s="10">
        <v>48069</v>
      </c>
      <c r="D308" s="30">
        <f t="shared" si="28"/>
        <v>9</v>
      </c>
      <c r="E308" s="141"/>
      <c r="F308" s="19">
        <f t="shared" si="29"/>
        <v>-9</v>
      </c>
      <c r="G308" s="24"/>
      <c r="H308" s="144" t="s">
        <v>74</v>
      </c>
      <c r="I308" s="11" t="s">
        <v>59</v>
      </c>
      <c r="J308" s="10"/>
      <c r="K308" s="10" t="s">
        <v>68</v>
      </c>
      <c r="L308" s="10" t="s">
        <v>47</v>
      </c>
      <c r="M308" s="10" t="s">
        <v>1832</v>
      </c>
      <c r="N308" s="11" t="s">
        <v>59</v>
      </c>
      <c r="O308" s="30" t="s">
        <v>144</v>
      </c>
      <c r="P308" s="15">
        <v>45315</v>
      </c>
      <c r="Q308" s="13" t="str">
        <f t="shared" ca="1" si="26"/>
        <v>VENCIDA</v>
      </c>
      <c r="R308" s="14" t="s">
        <v>1826</v>
      </c>
      <c r="S308" s="119">
        <v>45289</v>
      </c>
      <c r="T308" s="12">
        <f t="shared" si="27"/>
        <v>45469</v>
      </c>
      <c r="U308" s="18">
        <f t="shared" ca="1" si="30"/>
        <v>47</v>
      </c>
      <c r="V308" s="119">
        <v>45623</v>
      </c>
      <c r="W308" s="12"/>
      <c r="X308" s="24"/>
      <c r="Y308" s="24"/>
      <c r="Z308" s="25">
        <v>45286</v>
      </c>
      <c r="AA308" s="10"/>
      <c r="AB308" s="10"/>
      <c r="AC308" s="10">
        <v>3</v>
      </c>
      <c r="AD308" s="10">
        <v>3</v>
      </c>
      <c r="AE308" s="10">
        <v>3</v>
      </c>
      <c r="AF308" s="155" t="s">
        <v>419</v>
      </c>
      <c r="AG308" s="21"/>
      <c r="AH308" s="21"/>
      <c r="AI308" s="21"/>
      <c r="AJ308" s="18">
        <f t="shared" ca="1" si="31"/>
        <v>47</v>
      </c>
    </row>
    <row r="309" spans="1:36" ht="15" hidden="1" customHeight="1">
      <c r="A309" s="22">
        <v>326</v>
      </c>
      <c r="B309" s="4" t="s">
        <v>515</v>
      </c>
      <c r="C309" s="7">
        <v>8927</v>
      </c>
      <c r="D309" s="30">
        <f t="shared" si="28"/>
        <v>11</v>
      </c>
      <c r="E309" s="141"/>
      <c r="F309" s="19">
        <f t="shared" si="29"/>
        <v>-11</v>
      </c>
      <c r="G309" s="10"/>
      <c r="H309" s="144" t="s">
        <v>74</v>
      </c>
      <c r="I309" s="11" t="s">
        <v>59</v>
      </c>
      <c r="J309" s="10"/>
      <c r="K309" s="10" t="s">
        <v>68</v>
      </c>
      <c r="L309" s="10" t="s">
        <v>47</v>
      </c>
      <c r="M309" s="11" t="s">
        <v>1832</v>
      </c>
      <c r="N309" s="11" t="s">
        <v>59</v>
      </c>
      <c r="O309" s="30" t="s">
        <v>144</v>
      </c>
      <c r="P309" s="15">
        <v>45315</v>
      </c>
      <c r="Q309" s="13" t="str">
        <f t="shared" ca="1" si="26"/>
        <v>VENCIDA</v>
      </c>
      <c r="R309" s="14" t="s">
        <v>1826</v>
      </c>
      <c r="S309" s="119">
        <v>45289</v>
      </c>
      <c r="T309" s="12">
        <f t="shared" si="27"/>
        <v>45469</v>
      </c>
      <c r="U309" s="18">
        <f t="shared" ca="1" si="30"/>
        <v>47</v>
      </c>
      <c r="V309" s="119">
        <v>45623</v>
      </c>
      <c r="W309" s="12"/>
      <c r="X309" s="10"/>
      <c r="Y309" s="10"/>
      <c r="Z309" s="25">
        <v>45286</v>
      </c>
      <c r="AA309" s="10"/>
      <c r="AB309" s="10">
        <v>5</v>
      </c>
      <c r="AC309" s="10">
        <v>2</v>
      </c>
      <c r="AD309" s="10">
        <v>2</v>
      </c>
      <c r="AE309" s="10">
        <v>2</v>
      </c>
      <c r="AF309" s="155" t="s">
        <v>517</v>
      </c>
      <c r="AG309" s="21"/>
      <c r="AH309" s="21"/>
      <c r="AI309" s="50"/>
      <c r="AJ309" s="18">
        <f t="shared" ca="1" si="31"/>
        <v>47</v>
      </c>
    </row>
    <row r="310" spans="1:36" ht="12.75" hidden="1" customHeight="1">
      <c r="A310" s="22">
        <v>327</v>
      </c>
      <c r="B310" s="23" t="s">
        <v>518</v>
      </c>
      <c r="C310" s="10">
        <v>50443</v>
      </c>
      <c r="D310" s="30">
        <f t="shared" si="28"/>
        <v>22</v>
      </c>
      <c r="E310" s="141"/>
      <c r="F310" s="19">
        <f t="shared" si="29"/>
        <v>-22</v>
      </c>
      <c r="G310" s="19"/>
      <c r="H310" s="144" t="s">
        <v>74</v>
      </c>
      <c r="I310" s="11" t="s">
        <v>59</v>
      </c>
      <c r="J310" s="10"/>
      <c r="K310" s="10" t="s">
        <v>68</v>
      </c>
      <c r="L310" s="10" t="s">
        <v>47</v>
      </c>
      <c r="M310" s="11" t="s">
        <v>1832</v>
      </c>
      <c r="N310" s="11" t="s">
        <v>59</v>
      </c>
      <c r="O310" s="30" t="s">
        <v>144</v>
      </c>
      <c r="P310" s="15">
        <v>45315</v>
      </c>
      <c r="Q310" s="13" t="str">
        <f t="shared" ca="1" si="26"/>
        <v>VENCIDA</v>
      </c>
      <c r="R310" s="14" t="s">
        <v>1826</v>
      </c>
      <c r="S310" s="119">
        <v>45289</v>
      </c>
      <c r="T310" s="12">
        <f t="shared" si="27"/>
        <v>45469</v>
      </c>
      <c r="U310" s="18">
        <f t="shared" ca="1" si="30"/>
        <v>47</v>
      </c>
      <c r="V310" s="119">
        <v>45623</v>
      </c>
      <c r="W310" s="12"/>
      <c r="X310" s="19"/>
      <c r="Y310" s="19"/>
      <c r="Z310" s="25">
        <v>45286</v>
      </c>
      <c r="AA310" s="10"/>
      <c r="AB310" s="10"/>
      <c r="AC310" s="10">
        <v>5</v>
      </c>
      <c r="AD310" s="10">
        <v>13</v>
      </c>
      <c r="AE310" s="10">
        <v>4</v>
      </c>
      <c r="AF310" s="155" t="s">
        <v>520</v>
      </c>
      <c r="AG310" s="21"/>
      <c r="AH310" s="23" t="s">
        <v>182</v>
      </c>
      <c r="AI310" s="21"/>
      <c r="AJ310" s="18">
        <f t="shared" ca="1" si="31"/>
        <v>47</v>
      </c>
    </row>
    <row r="311" spans="1:36" ht="15" hidden="1" customHeight="1">
      <c r="A311" s="22">
        <v>346</v>
      </c>
      <c r="B311" s="23" t="s">
        <v>559</v>
      </c>
      <c r="C311" s="10">
        <v>37383</v>
      </c>
      <c r="D311" s="30">
        <f t="shared" si="28"/>
        <v>80</v>
      </c>
      <c r="E311" s="141"/>
      <c r="F311" s="19">
        <f t="shared" si="29"/>
        <v>-80</v>
      </c>
      <c r="G311" s="10"/>
      <c r="H311" s="144" t="s">
        <v>74</v>
      </c>
      <c r="I311" s="11" t="s">
        <v>59</v>
      </c>
      <c r="J311" s="10"/>
      <c r="K311" s="10" t="s">
        <v>68</v>
      </c>
      <c r="L311" s="10" t="s">
        <v>47</v>
      </c>
      <c r="M311" s="11" t="s">
        <v>1832</v>
      </c>
      <c r="N311" s="11" t="s">
        <v>59</v>
      </c>
      <c r="O311" s="30" t="s">
        <v>144</v>
      </c>
      <c r="P311" s="15">
        <v>45315</v>
      </c>
      <c r="Q311" s="13" t="str">
        <f t="shared" ca="1" si="26"/>
        <v>VENCIDA</v>
      </c>
      <c r="R311" s="14" t="s">
        <v>1826</v>
      </c>
      <c r="S311" s="119">
        <v>45289</v>
      </c>
      <c r="T311" s="12">
        <f t="shared" si="27"/>
        <v>45469</v>
      </c>
      <c r="U311" s="18">
        <f t="shared" ca="1" si="30"/>
        <v>47</v>
      </c>
      <c r="V311" s="119">
        <v>45623</v>
      </c>
      <c r="W311" s="12"/>
      <c r="X311" s="10"/>
      <c r="Y311" s="10"/>
      <c r="Z311" s="25">
        <v>45286</v>
      </c>
      <c r="AA311" s="10"/>
      <c r="AB311" s="10"/>
      <c r="AC311" s="10">
        <v>34</v>
      </c>
      <c r="AD311" s="10">
        <v>34</v>
      </c>
      <c r="AE311" s="10">
        <v>12</v>
      </c>
      <c r="AF311" s="155" t="s">
        <v>561</v>
      </c>
      <c r="AG311" s="21"/>
      <c r="AH311" s="21"/>
      <c r="AI311" s="23"/>
      <c r="AJ311" s="18">
        <f t="shared" ca="1" si="31"/>
        <v>47</v>
      </c>
    </row>
    <row r="312" spans="1:36" ht="15" hidden="1" customHeight="1">
      <c r="A312" s="22">
        <v>2177</v>
      </c>
      <c r="B312" s="4" t="s">
        <v>682</v>
      </c>
      <c r="C312" s="10">
        <v>50887</v>
      </c>
      <c r="D312" s="30">
        <f t="shared" si="28"/>
        <v>12</v>
      </c>
      <c r="E312" s="141"/>
      <c r="F312" s="19">
        <f t="shared" si="29"/>
        <v>-12</v>
      </c>
      <c r="G312" s="10"/>
      <c r="H312" s="144" t="s">
        <v>44</v>
      </c>
      <c r="I312" s="11" t="s">
        <v>59</v>
      </c>
      <c r="J312" s="10"/>
      <c r="K312" s="10" t="s">
        <v>68</v>
      </c>
      <c r="L312" s="10" t="s">
        <v>47</v>
      </c>
      <c r="M312" s="11" t="s">
        <v>1832</v>
      </c>
      <c r="N312" s="11" t="s">
        <v>59</v>
      </c>
      <c r="O312" s="30" t="s">
        <v>144</v>
      </c>
      <c r="P312" s="15">
        <v>45315</v>
      </c>
      <c r="Q312" s="13" t="str">
        <f t="shared" ca="1" si="26"/>
        <v>VENCIDA</v>
      </c>
      <c r="R312" s="14" t="s">
        <v>1826</v>
      </c>
      <c r="S312" s="119">
        <v>45289</v>
      </c>
      <c r="T312" s="12">
        <f t="shared" si="27"/>
        <v>45469</v>
      </c>
      <c r="U312" s="18">
        <f t="shared" ca="1" si="30"/>
        <v>47</v>
      </c>
      <c r="V312" s="119">
        <v>45623</v>
      </c>
      <c r="W312" s="12"/>
      <c r="X312" s="10"/>
      <c r="Y312" s="10"/>
      <c r="Z312" s="25">
        <v>45286</v>
      </c>
      <c r="AA312" s="10"/>
      <c r="AB312" s="10"/>
      <c r="AC312" s="10">
        <v>4</v>
      </c>
      <c r="AD312" s="10">
        <v>4</v>
      </c>
      <c r="AE312" s="10">
        <v>4</v>
      </c>
      <c r="AF312" s="155"/>
      <c r="AG312" s="21"/>
      <c r="AH312" s="21"/>
      <c r="AI312" s="23"/>
      <c r="AJ312" s="18">
        <f t="shared" ca="1" si="31"/>
        <v>47</v>
      </c>
    </row>
    <row r="313" spans="1:36" ht="15" hidden="1" customHeight="1">
      <c r="A313" s="22">
        <v>378</v>
      </c>
      <c r="B313" s="4" t="s">
        <v>708</v>
      </c>
      <c r="C313" s="10">
        <v>50919</v>
      </c>
      <c r="D313" s="30">
        <f t="shared" si="28"/>
        <v>6</v>
      </c>
      <c r="E313" s="141"/>
      <c r="F313" s="19">
        <f t="shared" si="29"/>
        <v>-6</v>
      </c>
      <c r="G313" s="10"/>
      <c r="H313" s="144" t="s">
        <v>74</v>
      </c>
      <c r="I313" s="11" t="s">
        <v>59</v>
      </c>
      <c r="J313" s="10"/>
      <c r="K313" s="10" t="s">
        <v>68</v>
      </c>
      <c r="L313" s="10" t="s">
        <v>47</v>
      </c>
      <c r="M313" s="10" t="s">
        <v>1832</v>
      </c>
      <c r="N313" s="10" t="s">
        <v>59</v>
      </c>
      <c r="O313" s="10" t="s">
        <v>144</v>
      </c>
      <c r="P313" s="15">
        <v>45315</v>
      </c>
      <c r="Q313" s="13" t="str">
        <f t="shared" ca="1" si="26"/>
        <v>VENCIDA</v>
      </c>
      <c r="R313" s="14" t="s">
        <v>1826</v>
      </c>
      <c r="S313" s="119">
        <v>45289</v>
      </c>
      <c r="T313" s="12">
        <f t="shared" si="27"/>
        <v>45469</v>
      </c>
      <c r="U313" s="18">
        <f t="shared" ca="1" si="30"/>
        <v>47</v>
      </c>
      <c r="V313" s="119">
        <v>45623</v>
      </c>
      <c r="W313" s="12"/>
      <c r="X313" s="12"/>
      <c r="Y313" s="10"/>
      <c r="Z313" s="25">
        <v>45286</v>
      </c>
      <c r="AA313" s="10"/>
      <c r="AB313" s="10"/>
      <c r="AC313" s="10">
        <v>2</v>
      </c>
      <c r="AD313" s="10">
        <v>2</v>
      </c>
      <c r="AE313" s="10">
        <v>2</v>
      </c>
      <c r="AF313" s="155" t="s">
        <v>710</v>
      </c>
      <c r="AG313" s="21"/>
      <c r="AH313" s="21"/>
      <c r="AI313" s="21"/>
      <c r="AJ313" s="18">
        <f t="shared" ca="1" si="31"/>
        <v>47</v>
      </c>
    </row>
    <row r="314" spans="1:36" ht="15" hidden="1" customHeight="1">
      <c r="A314" s="22">
        <v>379</v>
      </c>
      <c r="B314" s="4" t="s">
        <v>711</v>
      </c>
      <c r="C314" s="10">
        <v>45870</v>
      </c>
      <c r="D314" s="30">
        <f t="shared" si="28"/>
        <v>15</v>
      </c>
      <c r="E314" s="141"/>
      <c r="F314" s="19">
        <f t="shared" si="29"/>
        <v>-15</v>
      </c>
      <c r="G314" s="19"/>
      <c r="H314" s="149" t="s">
        <v>59</v>
      </c>
      <c r="I314" s="11" t="s">
        <v>59</v>
      </c>
      <c r="J314" s="10"/>
      <c r="K314" s="10" t="s">
        <v>68</v>
      </c>
      <c r="L314" s="10" t="s">
        <v>47</v>
      </c>
      <c r="M314" s="11" t="s">
        <v>1832</v>
      </c>
      <c r="N314" s="11" t="s">
        <v>59</v>
      </c>
      <c r="O314" s="10" t="s">
        <v>144</v>
      </c>
      <c r="P314" s="15">
        <v>45315</v>
      </c>
      <c r="Q314" s="13" t="str">
        <f t="shared" ca="1" si="26"/>
        <v>VENCIDA</v>
      </c>
      <c r="R314" s="14" t="s">
        <v>1826</v>
      </c>
      <c r="S314" s="119">
        <v>45289</v>
      </c>
      <c r="T314" s="12">
        <f t="shared" si="27"/>
        <v>45469</v>
      </c>
      <c r="U314" s="18">
        <f t="shared" ca="1" si="30"/>
        <v>47</v>
      </c>
      <c r="V314" s="119">
        <v>45623</v>
      </c>
      <c r="W314" s="12"/>
      <c r="X314" s="19"/>
      <c r="Y314" s="19"/>
      <c r="Z314" s="25">
        <v>45286</v>
      </c>
      <c r="AA314" s="10"/>
      <c r="AB314" s="10"/>
      <c r="AC314" s="10">
        <v>5</v>
      </c>
      <c r="AD314" s="10">
        <v>5</v>
      </c>
      <c r="AE314" s="10">
        <v>5</v>
      </c>
      <c r="AF314" s="155" t="s">
        <v>482</v>
      </c>
      <c r="AG314" s="21"/>
      <c r="AH314" s="21"/>
      <c r="AI314" s="10"/>
      <c r="AJ314" s="18">
        <f t="shared" ca="1" si="31"/>
        <v>47</v>
      </c>
    </row>
    <row r="315" spans="1:36" ht="15" hidden="1" customHeight="1">
      <c r="A315" s="22">
        <v>384</v>
      </c>
      <c r="B315" s="4" t="s">
        <v>728</v>
      </c>
      <c r="C315" s="10">
        <v>50433</v>
      </c>
      <c r="D315" s="30">
        <f t="shared" si="28"/>
        <v>6</v>
      </c>
      <c r="E315" s="141"/>
      <c r="F315" s="19">
        <f t="shared" si="29"/>
        <v>-6</v>
      </c>
      <c r="G315" s="19"/>
      <c r="H315" s="149" t="s">
        <v>59</v>
      </c>
      <c r="I315" s="11" t="s">
        <v>59</v>
      </c>
      <c r="J315" s="10"/>
      <c r="K315" s="10" t="s">
        <v>68</v>
      </c>
      <c r="L315" s="10" t="s">
        <v>47</v>
      </c>
      <c r="M315" s="11" t="s">
        <v>1832</v>
      </c>
      <c r="N315" s="11" t="s">
        <v>59</v>
      </c>
      <c r="O315" s="30" t="s">
        <v>144</v>
      </c>
      <c r="P315" s="15">
        <v>45315</v>
      </c>
      <c r="Q315" s="13" t="str">
        <f t="shared" ca="1" si="26"/>
        <v>VENCIDA</v>
      </c>
      <c r="R315" s="14" t="s">
        <v>1826</v>
      </c>
      <c r="S315" s="119">
        <v>45289</v>
      </c>
      <c r="T315" s="12">
        <f t="shared" si="27"/>
        <v>45469</v>
      </c>
      <c r="U315" s="18">
        <f t="shared" ca="1" si="30"/>
        <v>47</v>
      </c>
      <c r="V315" s="119">
        <v>45623</v>
      </c>
      <c r="W315" s="12"/>
      <c r="X315" s="19"/>
      <c r="Y315" s="19"/>
      <c r="Z315" s="25">
        <v>45286</v>
      </c>
      <c r="AA315" s="10"/>
      <c r="AB315" s="10"/>
      <c r="AC315" s="10">
        <v>2</v>
      </c>
      <c r="AD315" s="10">
        <v>2</v>
      </c>
      <c r="AE315" s="10">
        <v>2</v>
      </c>
      <c r="AF315" s="155" t="s">
        <v>730</v>
      </c>
      <c r="AG315" s="21"/>
      <c r="AH315" s="23" t="s">
        <v>182</v>
      </c>
      <c r="AI315" s="21"/>
      <c r="AJ315" s="18">
        <f t="shared" ca="1" si="31"/>
        <v>47</v>
      </c>
    </row>
    <row r="316" spans="1:36" ht="15" hidden="1" customHeight="1">
      <c r="A316" s="22">
        <v>386</v>
      </c>
      <c r="B316" s="4" t="s">
        <v>736</v>
      </c>
      <c r="C316" s="7">
        <v>50897</v>
      </c>
      <c r="D316" s="30">
        <f t="shared" si="28"/>
        <v>8</v>
      </c>
      <c r="E316" s="141"/>
      <c r="F316" s="19">
        <f t="shared" si="29"/>
        <v>-8</v>
      </c>
      <c r="G316" s="10"/>
      <c r="H316" s="144" t="s">
        <v>44</v>
      </c>
      <c r="I316" s="11" t="s">
        <v>59</v>
      </c>
      <c r="J316" s="10"/>
      <c r="K316" s="10" t="s">
        <v>68</v>
      </c>
      <c r="L316" s="10" t="s">
        <v>47</v>
      </c>
      <c r="M316" s="11" t="s">
        <v>1832</v>
      </c>
      <c r="N316" s="11" t="s">
        <v>59</v>
      </c>
      <c r="O316" s="10" t="s">
        <v>144</v>
      </c>
      <c r="P316" s="15">
        <v>45315</v>
      </c>
      <c r="Q316" s="13" t="str">
        <f t="shared" ca="1" si="26"/>
        <v>VENCIDA</v>
      </c>
      <c r="R316" s="14" t="s">
        <v>1826</v>
      </c>
      <c r="S316" s="119">
        <v>45289</v>
      </c>
      <c r="T316" s="12">
        <f t="shared" si="27"/>
        <v>45469</v>
      </c>
      <c r="U316" s="18">
        <f t="shared" ca="1" si="30"/>
        <v>47</v>
      </c>
      <c r="V316" s="119">
        <v>45623</v>
      </c>
      <c r="W316" s="12"/>
      <c r="X316" s="10"/>
      <c r="Y316" s="10"/>
      <c r="Z316" s="25">
        <v>45286</v>
      </c>
      <c r="AA316" s="10"/>
      <c r="AB316" s="10"/>
      <c r="AC316" s="10">
        <v>3</v>
      </c>
      <c r="AD316" s="10">
        <v>3</v>
      </c>
      <c r="AE316" s="10">
        <v>2</v>
      </c>
      <c r="AF316" s="155"/>
      <c r="AG316" s="23"/>
      <c r="AH316" s="23" t="s">
        <v>738</v>
      </c>
      <c r="AI316" s="21"/>
      <c r="AJ316" s="18">
        <f t="shared" ca="1" si="31"/>
        <v>47</v>
      </c>
    </row>
    <row r="317" spans="1:36" ht="15" hidden="1" customHeight="1">
      <c r="A317" s="22">
        <v>391</v>
      </c>
      <c r="B317" s="4" t="s">
        <v>750</v>
      </c>
      <c r="C317" s="10">
        <v>48007</v>
      </c>
      <c r="D317" s="30">
        <f t="shared" si="28"/>
        <v>4</v>
      </c>
      <c r="E317" s="141"/>
      <c r="F317" s="19">
        <f t="shared" si="29"/>
        <v>-4</v>
      </c>
      <c r="G317" s="19"/>
      <c r="H317" s="144" t="s">
        <v>44</v>
      </c>
      <c r="I317" s="11" t="s">
        <v>59</v>
      </c>
      <c r="J317" s="10"/>
      <c r="K317" s="10" t="s">
        <v>68</v>
      </c>
      <c r="L317" s="10" t="s">
        <v>47</v>
      </c>
      <c r="M317" s="10" t="s">
        <v>1832</v>
      </c>
      <c r="N317" s="11" t="s">
        <v>59</v>
      </c>
      <c r="O317" s="30" t="s">
        <v>144</v>
      </c>
      <c r="P317" s="15">
        <v>45315</v>
      </c>
      <c r="Q317" s="13" t="str">
        <f t="shared" ca="1" si="26"/>
        <v>VENCIDA</v>
      </c>
      <c r="R317" s="14" t="s">
        <v>1826</v>
      </c>
      <c r="S317" s="119">
        <v>45289</v>
      </c>
      <c r="T317" s="12">
        <f t="shared" si="27"/>
        <v>45469</v>
      </c>
      <c r="U317" s="18">
        <f t="shared" ca="1" si="30"/>
        <v>47</v>
      </c>
      <c r="V317" s="119">
        <v>45623</v>
      </c>
      <c r="W317" s="12"/>
      <c r="X317" s="19"/>
      <c r="Y317" s="19"/>
      <c r="Z317" s="25">
        <v>45286</v>
      </c>
      <c r="AA317" s="10"/>
      <c r="AB317" s="10"/>
      <c r="AC317" s="10">
        <v>1</v>
      </c>
      <c r="AD317" s="10">
        <v>2</v>
      </c>
      <c r="AE317" s="10">
        <v>1</v>
      </c>
      <c r="AF317" s="155"/>
      <c r="AG317" s="21"/>
      <c r="AH317" s="21"/>
      <c r="AI317" s="23"/>
      <c r="AJ317" s="18">
        <f t="shared" ca="1" si="31"/>
        <v>47</v>
      </c>
    </row>
    <row r="318" spans="1:36" ht="15" hidden="1" customHeight="1">
      <c r="A318" s="22">
        <v>871</v>
      </c>
      <c r="B318" s="4" t="s">
        <v>819</v>
      </c>
      <c r="C318" s="10">
        <v>38844</v>
      </c>
      <c r="D318" s="30">
        <f t="shared" si="28"/>
        <v>6</v>
      </c>
      <c r="E318" s="141"/>
      <c r="F318" s="19">
        <f t="shared" si="29"/>
        <v>-6</v>
      </c>
      <c r="G318" s="10"/>
      <c r="H318" s="144" t="s">
        <v>44</v>
      </c>
      <c r="I318" s="11" t="s">
        <v>59</v>
      </c>
      <c r="J318" s="10"/>
      <c r="K318" s="10" t="s">
        <v>68</v>
      </c>
      <c r="L318" s="10" t="s">
        <v>47</v>
      </c>
      <c r="M318" s="10" t="s">
        <v>1832</v>
      </c>
      <c r="N318" s="11" t="s">
        <v>59</v>
      </c>
      <c r="O318" s="30" t="s">
        <v>144</v>
      </c>
      <c r="P318" s="15">
        <v>45315</v>
      </c>
      <c r="Q318" s="13" t="str">
        <f t="shared" ca="1" si="26"/>
        <v>VENCIDA</v>
      </c>
      <c r="R318" s="14" t="s">
        <v>1826</v>
      </c>
      <c r="S318" s="119">
        <v>45289</v>
      </c>
      <c r="T318" s="12">
        <f t="shared" si="27"/>
        <v>45469</v>
      </c>
      <c r="U318" s="18">
        <f t="shared" ca="1" si="30"/>
        <v>47</v>
      </c>
      <c r="V318" s="119">
        <v>45623</v>
      </c>
      <c r="W318" s="12"/>
      <c r="X318" s="10"/>
      <c r="Y318" s="10"/>
      <c r="Z318" s="25">
        <v>45286</v>
      </c>
      <c r="AA318" s="10"/>
      <c r="AB318" s="10"/>
      <c r="AC318" s="10">
        <v>2</v>
      </c>
      <c r="AD318" s="10">
        <v>2</v>
      </c>
      <c r="AE318" s="10">
        <v>2</v>
      </c>
      <c r="AF318" s="155"/>
      <c r="AG318" s="21"/>
      <c r="AH318" s="21"/>
      <c r="AI318" s="23"/>
      <c r="AJ318" s="18">
        <f t="shared" ca="1" si="31"/>
        <v>47</v>
      </c>
    </row>
    <row r="319" spans="1:36" ht="15" hidden="1" customHeight="1">
      <c r="A319" s="22">
        <v>409</v>
      </c>
      <c r="B319" s="4" t="s">
        <v>827</v>
      </c>
      <c r="C319" s="7">
        <v>44240</v>
      </c>
      <c r="D319" s="30">
        <f t="shared" si="28"/>
        <v>13</v>
      </c>
      <c r="E319" s="141"/>
      <c r="F319" s="19">
        <f t="shared" si="29"/>
        <v>-13</v>
      </c>
      <c r="G319" s="10"/>
      <c r="H319" s="149" t="s">
        <v>59</v>
      </c>
      <c r="I319" s="11" t="s">
        <v>59</v>
      </c>
      <c r="J319" s="10"/>
      <c r="K319" s="10" t="s">
        <v>68</v>
      </c>
      <c r="L319" s="10" t="s">
        <v>47</v>
      </c>
      <c r="M319" s="11" t="s">
        <v>1832</v>
      </c>
      <c r="N319" s="11" t="s">
        <v>59</v>
      </c>
      <c r="O319" s="30" t="s">
        <v>144</v>
      </c>
      <c r="P319" s="15">
        <v>45315</v>
      </c>
      <c r="Q319" s="13" t="str">
        <f t="shared" ca="1" si="26"/>
        <v>VENCIDA</v>
      </c>
      <c r="R319" s="14" t="s">
        <v>1826</v>
      </c>
      <c r="S319" s="119">
        <v>45289</v>
      </c>
      <c r="T319" s="12">
        <f t="shared" si="27"/>
        <v>45469</v>
      </c>
      <c r="U319" s="18">
        <f t="shared" ca="1" si="30"/>
        <v>47</v>
      </c>
      <c r="V319" s="119">
        <v>45623</v>
      </c>
      <c r="W319" s="12"/>
      <c r="X319" s="10"/>
      <c r="Y319" s="10"/>
      <c r="Z319" s="25">
        <v>45286</v>
      </c>
      <c r="AA319" s="10"/>
      <c r="AB319" s="10"/>
      <c r="AC319" s="10">
        <v>5</v>
      </c>
      <c r="AD319" s="10">
        <v>3</v>
      </c>
      <c r="AE319" s="10">
        <v>5</v>
      </c>
      <c r="AF319" s="155" t="s">
        <v>829</v>
      </c>
      <c r="AG319" s="21"/>
      <c r="AH319" s="21"/>
      <c r="AI319" s="21"/>
      <c r="AJ319" s="18">
        <f t="shared" ca="1" si="31"/>
        <v>47</v>
      </c>
    </row>
    <row r="320" spans="1:36" ht="15" hidden="1" customHeight="1">
      <c r="A320" s="22">
        <v>438</v>
      </c>
      <c r="B320" s="4" t="s">
        <v>856</v>
      </c>
      <c r="C320" s="150">
        <v>40439</v>
      </c>
      <c r="D320" s="30">
        <f t="shared" si="28"/>
        <v>5</v>
      </c>
      <c r="E320" s="141"/>
      <c r="F320" s="19">
        <f t="shared" si="29"/>
        <v>-5</v>
      </c>
      <c r="G320" s="10"/>
      <c r="H320" s="149" t="s">
        <v>59</v>
      </c>
      <c r="I320" s="11" t="s">
        <v>59</v>
      </c>
      <c r="J320" s="10"/>
      <c r="K320" s="10" t="s">
        <v>68</v>
      </c>
      <c r="L320" s="10" t="s">
        <v>47</v>
      </c>
      <c r="M320" s="10" t="s">
        <v>1832</v>
      </c>
      <c r="N320" s="11" t="s">
        <v>59</v>
      </c>
      <c r="O320" s="30" t="s">
        <v>144</v>
      </c>
      <c r="P320" s="15">
        <v>45315</v>
      </c>
      <c r="Q320" s="13" t="str">
        <f t="shared" ca="1" si="26"/>
        <v>VENCIDA</v>
      </c>
      <c r="R320" s="14" t="s">
        <v>1826</v>
      </c>
      <c r="S320" s="119">
        <v>45289</v>
      </c>
      <c r="T320" s="12">
        <f t="shared" si="27"/>
        <v>45469</v>
      </c>
      <c r="U320" s="18">
        <f t="shared" ca="1" si="30"/>
        <v>47</v>
      </c>
      <c r="V320" s="119">
        <v>45623</v>
      </c>
      <c r="W320" s="12"/>
      <c r="X320" s="10"/>
      <c r="Y320" s="10"/>
      <c r="Z320" s="148">
        <v>45286</v>
      </c>
      <c r="AA320" s="10"/>
      <c r="AB320" s="10">
        <v>2</v>
      </c>
      <c r="AC320" s="10">
        <v>1</v>
      </c>
      <c r="AD320" s="10">
        <v>1</v>
      </c>
      <c r="AE320" s="10">
        <v>1</v>
      </c>
      <c r="AF320" s="155" t="s">
        <v>862</v>
      </c>
      <c r="AG320" s="21"/>
      <c r="AH320" s="21"/>
      <c r="AI320" s="21"/>
      <c r="AJ320" s="18">
        <f t="shared" ca="1" si="31"/>
        <v>47</v>
      </c>
    </row>
    <row r="321" spans="1:36" ht="15" hidden="1" customHeight="1">
      <c r="A321" s="22">
        <v>447</v>
      </c>
      <c r="B321" s="23" t="s">
        <v>917</v>
      </c>
      <c r="C321" s="10">
        <v>46461</v>
      </c>
      <c r="D321" s="30">
        <f t="shared" si="28"/>
        <v>4</v>
      </c>
      <c r="E321" s="141"/>
      <c r="F321" s="19">
        <f t="shared" si="29"/>
        <v>-4</v>
      </c>
      <c r="G321" s="10"/>
      <c r="H321" s="144" t="s">
        <v>74</v>
      </c>
      <c r="I321" s="11" t="s">
        <v>59</v>
      </c>
      <c r="J321" s="10"/>
      <c r="K321" s="10" t="s">
        <v>68</v>
      </c>
      <c r="L321" s="10" t="s">
        <v>47</v>
      </c>
      <c r="M321" s="10" t="s">
        <v>1832</v>
      </c>
      <c r="N321" s="10" t="s">
        <v>59</v>
      </c>
      <c r="O321" s="10" t="s">
        <v>144</v>
      </c>
      <c r="P321" s="15">
        <v>45315</v>
      </c>
      <c r="Q321" s="13" t="str">
        <f t="shared" ca="1" si="26"/>
        <v>VENCIDA</v>
      </c>
      <c r="R321" s="14" t="s">
        <v>1826</v>
      </c>
      <c r="S321" s="119">
        <v>45289</v>
      </c>
      <c r="T321" s="12">
        <f t="shared" si="27"/>
        <v>45469</v>
      </c>
      <c r="U321" s="18">
        <f t="shared" ca="1" si="30"/>
        <v>47</v>
      </c>
      <c r="V321" s="119">
        <v>45623</v>
      </c>
      <c r="W321" s="12"/>
      <c r="X321" s="10"/>
      <c r="Y321" s="10"/>
      <c r="Z321" s="25">
        <v>45286</v>
      </c>
      <c r="AA321" s="10"/>
      <c r="AB321" s="10"/>
      <c r="AC321" s="10">
        <v>2</v>
      </c>
      <c r="AD321" s="10">
        <v>1</v>
      </c>
      <c r="AE321" s="10">
        <v>1</v>
      </c>
      <c r="AF321" s="155" t="s">
        <v>919</v>
      </c>
      <c r="AG321" s="21"/>
      <c r="AH321" s="21"/>
      <c r="AI321" s="10"/>
      <c r="AJ321" s="18">
        <f t="shared" ca="1" si="31"/>
        <v>47</v>
      </c>
    </row>
    <row r="322" spans="1:36" ht="15" hidden="1" customHeight="1">
      <c r="A322" s="22">
        <v>464</v>
      </c>
      <c r="B322" s="23" t="s">
        <v>971</v>
      </c>
      <c r="C322" s="7">
        <v>50921</v>
      </c>
      <c r="D322" s="30">
        <f t="shared" si="28"/>
        <v>6</v>
      </c>
      <c r="E322" s="141"/>
      <c r="F322" s="19">
        <f t="shared" si="29"/>
        <v>-6</v>
      </c>
      <c r="G322" s="10"/>
      <c r="H322" s="144" t="s">
        <v>44</v>
      </c>
      <c r="I322" s="11" t="s">
        <v>59</v>
      </c>
      <c r="J322" s="10"/>
      <c r="K322" s="10" t="s">
        <v>68</v>
      </c>
      <c r="L322" s="10" t="s">
        <v>47</v>
      </c>
      <c r="M322" s="11" t="s">
        <v>1832</v>
      </c>
      <c r="N322" s="11" t="s">
        <v>59</v>
      </c>
      <c r="O322" s="10" t="s">
        <v>144</v>
      </c>
      <c r="P322" s="15">
        <v>45315</v>
      </c>
      <c r="Q322" s="13" t="str">
        <f t="shared" ca="1" si="26"/>
        <v>VENCIDA</v>
      </c>
      <c r="R322" s="14" t="s">
        <v>1826</v>
      </c>
      <c r="S322" s="119">
        <v>45289</v>
      </c>
      <c r="T322" s="12">
        <f t="shared" si="27"/>
        <v>45469</v>
      </c>
      <c r="U322" s="18">
        <f t="shared" ca="1" si="30"/>
        <v>47</v>
      </c>
      <c r="V322" s="119">
        <v>45623</v>
      </c>
      <c r="W322" s="12"/>
      <c r="X322" s="10"/>
      <c r="Y322" s="10"/>
      <c r="Z322" s="25">
        <v>45286</v>
      </c>
      <c r="AA322" s="10"/>
      <c r="AB322" s="10"/>
      <c r="AC322" s="10">
        <v>2</v>
      </c>
      <c r="AD322" s="10">
        <v>3</v>
      </c>
      <c r="AE322" s="10">
        <v>1</v>
      </c>
      <c r="AF322" s="155"/>
      <c r="AG322" s="50"/>
      <c r="AH322" s="50" t="s">
        <v>91</v>
      </c>
      <c r="AI322" s="21"/>
      <c r="AJ322" s="18">
        <f t="shared" ca="1" si="31"/>
        <v>47</v>
      </c>
    </row>
    <row r="323" spans="1:36" ht="15" hidden="1" customHeight="1">
      <c r="A323" s="22">
        <v>474</v>
      </c>
      <c r="B323" s="23" t="s">
        <v>1017</v>
      </c>
      <c r="C323" s="10">
        <v>47875</v>
      </c>
      <c r="D323" s="30">
        <f t="shared" si="28"/>
        <v>15</v>
      </c>
      <c r="E323" s="141"/>
      <c r="F323" s="19">
        <f t="shared" si="29"/>
        <v>-15</v>
      </c>
      <c r="G323" s="12"/>
      <c r="H323" s="149" t="s">
        <v>59</v>
      </c>
      <c r="I323" s="11" t="s">
        <v>59</v>
      </c>
      <c r="J323" s="10"/>
      <c r="K323" s="10" t="s">
        <v>68</v>
      </c>
      <c r="L323" s="10" t="s">
        <v>47</v>
      </c>
      <c r="M323" s="10" t="s">
        <v>1832</v>
      </c>
      <c r="N323" s="10" t="s">
        <v>59</v>
      </c>
      <c r="O323" s="10" t="s">
        <v>144</v>
      </c>
      <c r="P323" s="15">
        <v>45315</v>
      </c>
      <c r="Q323" s="13" t="str">
        <f t="shared" ca="1" si="26"/>
        <v>VENCIDA</v>
      </c>
      <c r="R323" s="14" t="s">
        <v>1826</v>
      </c>
      <c r="S323" s="119">
        <v>45289</v>
      </c>
      <c r="T323" s="12">
        <f t="shared" si="27"/>
        <v>45469</v>
      </c>
      <c r="U323" s="18">
        <f t="shared" ca="1" si="30"/>
        <v>47</v>
      </c>
      <c r="V323" s="119">
        <v>45623</v>
      </c>
      <c r="W323" s="12"/>
      <c r="X323" s="12"/>
      <c r="Y323" s="12"/>
      <c r="Z323" s="25">
        <v>45286</v>
      </c>
      <c r="AA323" s="10"/>
      <c r="AB323" s="10"/>
      <c r="AC323" s="10">
        <v>5</v>
      </c>
      <c r="AD323" s="10"/>
      <c r="AE323" s="10">
        <v>10</v>
      </c>
      <c r="AF323" s="155" t="s">
        <v>1019</v>
      </c>
      <c r="AG323" s="21"/>
      <c r="AH323" s="21"/>
      <c r="AI323" s="10"/>
      <c r="AJ323" s="18">
        <f t="shared" ca="1" si="31"/>
        <v>47</v>
      </c>
    </row>
    <row r="324" spans="1:36" ht="15" hidden="1" customHeight="1">
      <c r="A324" s="22">
        <v>479</v>
      </c>
      <c r="B324" s="4" t="s">
        <v>1052</v>
      </c>
      <c r="C324" s="150">
        <v>40727</v>
      </c>
      <c r="D324" s="30">
        <f t="shared" si="28"/>
        <v>2</v>
      </c>
      <c r="E324" s="141"/>
      <c r="F324" s="19">
        <f t="shared" si="29"/>
        <v>-2</v>
      </c>
      <c r="G324" s="10"/>
      <c r="H324" s="149" t="s">
        <v>59</v>
      </c>
      <c r="I324" s="11" t="s">
        <v>59</v>
      </c>
      <c r="J324" s="10"/>
      <c r="K324" s="10" t="s">
        <v>68</v>
      </c>
      <c r="L324" s="10" t="s">
        <v>47</v>
      </c>
      <c r="M324" s="11" t="s">
        <v>1832</v>
      </c>
      <c r="N324" s="11" t="s">
        <v>59</v>
      </c>
      <c r="O324" s="30" t="s">
        <v>144</v>
      </c>
      <c r="P324" s="15">
        <v>45315</v>
      </c>
      <c r="Q324" s="13" t="str">
        <f t="shared" ca="1" si="26"/>
        <v>VENCIDA</v>
      </c>
      <c r="R324" s="14" t="s">
        <v>1826</v>
      </c>
      <c r="S324" s="119">
        <v>45289</v>
      </c>
      <c r="T324" s="12">
        <f t="shared" si="27"/>
        <v>45469</v>
      </c>
      <c r="U324" s="18">
        <f t="shared" ca="1" si="30"/>
        <v>47</v>
      </c>
      <c r="V324" s="119">
        <v>45623</v>
      </c>
      <c r="W324" s="12"/>
      <c r="X324" s="10"/>
      <c r="Y324" s="10"/>
      <c r="Z324" s="25">
        <v>45286</v>
      </c>
      <c r="AA324" s="10"/>
      <c r="AB324" s="10"/>
      <c r="AC324" s="10">
        <v>1</v>
      </c>
      <c r="AD324" s="10"/>
      <c r="AE324" s="10">
        <v>1</v>
      </c>
      <c r="AF324" s="155" t="s">
        <v>1054</v>
      </c>
      <c r="AG324" s="21"/>
      <c r="AH324" s="21"/>
      <c r="AI324" s="23"/>
      <c r="AJ324" s="18">
        <f t="shared" ca="1" si="31"/>
        <v>47</v>
      </c>
    </row>
    <row r="325" spans="1:36" ht="15" hidden="1" customHeight="1">
      <c r="A325" s="22">
        <v>1930</v>
      </c>
      <c r="B325" s="4" t="s">
        <v>1062</v>
      </c>
      <c r="C325" s="150">
        <v>45724</v>
      </c>
      <c r="D325" s="30">
        <f t="shared" si="28"/>
        <v>3</v>
      </c>
      <c r="E325" s="141"/>
      <c r="F325" s="19">
        <f t="shared" si="29"/>
        <v>-3</v>
      </c>
      <c r="G325" s="19"/>
      <c r="H325" s="149" t="s">
        <v>59</v>
      </c>
      <c r="I325" s="11" t="s">
        <v>59</v>
      </c>
      <c r="J325" s="10"/>
      <c r="K325" s="10" t="s">
        <v>68</v>
      </c>
      <c r="L325" s="10" t="s">
        <v>47</v>
      </c>
      <c r="M325" s="10" t="s">
        <v>1832</v>
      </c>
      <c r="N325" s="10" t="s">
        <v>59</v>
      </c>
      <c r="O325" s="10" t="s">
        <v>144</v>
      </c>
      <c r="P325" s="15">
        <v>45315</v>
      </c>
      <c r="Q325" s="13" t="str">
        <f t="shared" ca="1" si="26"/>
        <v>VENCIDA</v>
      </c>
      <c r="R325" s="14" t="s">
        <v>1826</v>
      </c>
      <c r="S325" s="119">
        <v>45289</v>
      </c>
      <c r="T325" s="12">
        <f t="shared" si="27"/>
        <v>45469</v>
      </c>
      <c r="U325" s="18">
        <f t="shared" ca="1" si="30"/>
        <v>47</v>
      </c>
      <c r="V325" s="119">
        <v>45623</v>
      </c>
      <c r="W325" s="12"/>
      <c r="X325" s="10"/>
      <c r="Y325" s="19"/>
      <c r="Z325" s="25">
        <v>45286</v>
      </c>
      <c r="AA325" s="10"/>
      <c r="AB325" s="10"/>
      <c r="AC325" s="10">
        <v>1</v>
      </c>
      <c r="AD325" s="10">
        <v>1</v>
      </c>
      <c r="AE325" s="10">
        <v>1</v>
      </c>
      <c r="AF325" s="155" t="s">
        <v>1064</v>
      </c>
      <c r="AG325" s="21"/>
      <c r="AH325" s="23" t="s">
        <v>182</v>
      </c>
      <c r="AI325" s="21"/>
      <c r="AJ325" s="18">
        <f t="shared" ca="1" si="31"/>
        <v>47</v>
      </c>
    </row>
    <row r="326" spans="1:36" ht="15" hidden="1" customHeight="1">
      <c r="A326" s="22">
        <v>481</v>
      </c>
      <c r="B326" s="4" t="s">
        <v>1071</v>
      </c>
      <c r="C326" s="7">
        <v>50401</v>
      </c>
      <c r="D326" s="30">
        <f t="shared" si="28"/>
        <v>6</v>
      </c>
      <c r="E326" s="141"/>
      <c r="F326" s="19">
        <f t="shared" si="29"/>
        <v>-6</v>
      </c>
      <c r="G326" s="10"/>
      <c r="H326" s="149" t="s">
        <v>59</v>
      </c>
      <c r="I326" s="11" t="s">
        <v>59</v>
      </c>
      <c r="J326" s="10"/>
      <c r="K326" s="10" t="s">
        <v>68</v>
      </c>
      <c r="L326" s="10" t="s">
        <v>47</v>
      </c>
      <c r="M326" s="11" t="s">
        <v>1832</v>
      </c>
      <c r="N326" s="11" t="s">
        <v>59</v>
      </c>
      <c r="O326" s="10" t="s">
        <v>144</v>
      </c>
      <c r="P326" s="15">
        <v>45315</v>
      </c>
      <c r="Q326" s="13" t="str">
        <f t="shared" ca="1" si="26"/>
        <v>VENCIDA</v>
      </c>
      <c r="R326" s="14" t="s">
        <v>1826</v>
      </c>
      <c r="S326" s="119">
        <v>45289</v>
      </c>
      <c r="T326" s="12">
        <f t="shared" si="27"/>
        <v>45469</v>
      </c>
      <c r="U326" s="18">
        <f t="shared" ca="1" si="30"/>
        <v>47</v>
      </c>
      <c r="V326" s="119">
        <v>45623</v>
      </c>
      <c r="W326" s="12"/>
      <c r="X326" s="10"/>
      <c r="Y326" s="10"/>
      <c r="Z326" s="25">
        <v>45286</v>
      </c>
      <c r="AA326" s="10"/>
      <c r="AB326" s="10"/>
      <c r="AC326" s="10">
        <v>2</v>
      </c>
      <c r="AD326" s="10">
        <v>2</v>
      </c>
      <c r="AE326" s="10">
        <v>2</v>
      </c>
      <c r="AF326" s="155" t="s">
        <v>1073</v>
      </c>
      <c r="AG326" s="21"/>
      <c r="AH326" s="21"/>
      <c r="AI326" s="21"/>
      <c r="AJ326" s="18">
        <f t="shared" ca="1" si="31"/>
        <v>47</v>
      </c>
    </row>
    <row r="327" spans="1:36" ht="15" hidden="1" customHeight="1">
      <c r="A327" s="22">
        <v>939</v>
      </c>
      <c r="B327" s="4" t="s">
        <v>1074</v>
      </c>
      <c r="C327" s="7">
        <v>45753</v>
      </c>
      <c r="D327" s="30">
        <f t="shared" si="28"/>
        <v>5</v>
      </c>
      <c r="E327" s="141"/>
      <c r="F327" s="19">
        <f t="shared" si="29"/>
        <v>-5</v>
      </c>
      <c r="G327" s="19"/>
      <c r="H327" s="149" t="s">
        <v>59</v>
      </c>
      <c r="I327" s="11" t="s">
        <v>59</v>
      </c>
      <c r="J327" s="10"/>
      <c r="K327" s="10" t="s">
        <v>68</v>
      </c>
      <c r="L327" s="10" t="s">
        <v>47</v>
      </c>
      <c r="M327" s="11" t="s">
        <v>1832</v>
      </c>
      <c r="N327" s="11" t="s">
        <v>59</v>
      </c>
      <c r="O327" s="10" t="s">
        <v>144</v>
      </c>
      <c r="P327" s="15">
        <v>45315</v>
      </c>
      <c r="Q327" s="13" t="str">
        <f t="shared" ca="1" si="26"/>
        <v>VENCIDA</v>
      </c>
      <c r="R327" s="14" t="s">
        <v>1826</v>
      </c>
      <c r="S327" s="119">
        <v>45289</v>
      </c>
      <c r="T327" s="12">
        <f t="shared" si="27"/>
        <v>45469</v>
      </c>
      <c r="U327" s="18">
        <f t="shared" ca="1" si="30"/>
        <v>47</v>
      </c>
      <c r="V327" s="119">
        <v>45623</v>
      </c>
      <c r="W327" s="12"/>
      <c r="X327" s="19"/>
      <c r="Y327" s="19"/>
      <c r="Z327" s="25">
        <v>45286</v>
      </c>
      <c r="AA327" s="10"/>
      <c r="AB327" s="10"/>
      <c r="AC327" s="10"/>
      <c r="AD327" s="10">
        <v>5</v>
      </c>
      <c r="AE327" s="10"/>
      <c r="AF327" s="155" t="s">
        <v>1076</v>
      </c>
      <c r="AG327" s="21"/>
      <c r="AH327" s="21"/>
      <c r="AI327" s="21"/>
      <c r="AJ327" s="18">
        <f t="shared" ca="1" si="31"/>
        <v>47</v>
      </c>
    </row>
    <row r="328" spans="1:36" ht="15" hidden="1" customHeight="1">
      <c r="A328" s="22">
        <v>488</v>
      </c>
      <c r="B328" s="4" t="s">
        <v>1089</v>
      </c>
      <c r="C328" s="10">
        <v>49049</v>
      </c>
      <c r="D328" s="30">
        <f t="shared" si="28"/>
        <v>50</v>
      </c>
      <c r="E328" s="141"/>
      <c r="F328" s="19">
        <f t="shared" si="29"/>
        <v>-50</v>
      </c>
      <c r="G328" s="19"/>
      <c r="H328" s="149" t="s">
        <v>59</v>
      </c>
      <c r="I328" s="11" t="s">
        <v>59</v>
      </c>
      <c r="J328" s="10"/>
      <c r="K328" s="10" t="s">
        <v>68</v>
      </c>
      <c r="L328" s="10" t="s">
        <v>47</v>
      </c>
      <c r="M328" s="10" t="s">
        <v>1832</v>
      </c>
      <c r="N328" s="10" t="s">
        <v>59</v>
      </c>
      <c r="O328" s="10" t="s">
        <v>144</v>
      </c>
      <c r="P328" s="15">
        <v>45315</v>
      </c>
      <c r="Q328" s="13" t="str">
        <f t="shared" ca="1" si="26"/>
        <v>VENCIDA</v>
      </c>
      <c r="R328" s="14" t="s">
        <v>1826</v>
      </c>
      <c r="S328" s="119">
        <v>45289</v>
      </c>
      <c r="T328" s="12">
        <f t="shared" si="27"/>
        <v>45469</v>
      </c>
      <c r="U328" s="18">
        <f t="shared" ca="1" si="30"/>
        <v>47</v>
      </c>
      <c r="V328" s="119">
        <v>45623</v>
      </c>
      <c r="W328" s="12"/>
      <c r="X328" s="19"/>
      <c r="Y328" s="19"/>
      <c r="Z328" s="25">
        <v>45286</v>
      </c>
      <c r="AA328" s="10"/>
      <c r="AB328" s="10">
        <v>20</v>
      </c>
      <c r="AC328" s="10">
        <v>10</v>
      </c>
      <c r="AD328" s="10">
        <v>10</v>
      </c>
      <c r="AE328" s="10">
        <v>10</v>
      </c>
      <c r="AF328" s="155" t="s">
        <v>1091</v>
      </c>
      <c r="AG328" s="21"/>
      <c r="AH328" s="21"/>
      <c r="AI328" s="23"/>
      <c r="AJ328" s="18">
        <f t="shared" ca="1" si="31"/>
        <v>47</v>
      </c>
    </row>
    <row r="329" spans="1:36" ht="15" hidden="1" customHeight="1">
      <c r="A329" s="22">
        <v>952</v>
      </c>
      <c r="B329" s="4" t="s">
        <v>1121</v>
      </c>
      <c r="C329" s="10">
        <v>48015</v>
      </c>
      <c r="D329" s="30">
        <f t="shared" si="28"/>
        <v>6</v>
      </c>
      <c r="E329" s="141"/>
      <c r="F329" s="19">
        <f t="shared" si="29"/>
        <v>-6</v>
      </c>
      <c r="G329" s="19"/>
      <c r="H329" s="144" t="s">
        <v>74</v>
      </c>
      <c r="I329" s="11" t="s">
        <v>59</v>
      </c>
      <c r="J329" s="10"/>
      <c r="K329" s="10" t="s">
        <v>68</v>
      </c>
      <c r="L329" s="10" t="s">
        <v>47</v>
      </c>
      <c r="M329" s="11" t="s">
        <v>1832</v>
      </c>
      <c r="N329" s="11" t="s">
        <v>59</v>
      </c>
      <c r="O329" s="30" t="s">
        <v>144</v>
      </c>
      <c r="P329" s="15">
        <v>45315</v>
      </c>
      <c r="Q329" s="13" t="str">
        <f t="shared" ca="1" si="26"/>
        <v>VENCIDA</v>
      </c>
      <c r="R329" s="14" t="s">
        <v>1826</v>
      </c>
      <c r="S329" s="119">
        <v>45289</v>
      </c>
      <c r="T329" s="12">
        <f t="shared" si="27"/>
        <v>45469</v>
      </c>
      <c r="U329" s="18">
        <f t="shared" ca="1" si="30"/>
        <v>47</v>
      </c>
      <c r="V329" s="119">
        <v>45623</v>
      </c>
      <c r="W329" s="12"/>
      <c r="X329" s="10"/>
      <c r="Y329" s="19"/>
      <c r="Z329" s="25">
        <v>45286</v>
      </c>
      <c r="AA329" s="10"/>
      <c r="AB329" s="10"/>
      <c r="AC329" s="10">
        <v>2</v>
      </c>
      <c r="AD329" s="10">
        <v>2</v>
      </c>
      <c r="AE329" s="10">
        <v>2</v>
      </c>
      <c r="AF329" s="155" t="s">
        <v>1123</v>
      </c>
      <c r="AG329" s="21"/>
      <c r="AH329" s="21"/>
      <c r="AI329" s="21"/>
      <c r="AJ329" s="18">
        <f t="shared" ca="1" si="31"/>
        <v>47</v>
      </c>
    </row>
    <row r="330" spans="1:36" ht="15" hidden="1" customHeight="1">
      <c r="A330" s="22">
        <v>957</v>
      </c>
      <c r="B330" s="4" t="s">
        <v>1127</v>
      </c>
      <c r="C330" s="10">
        <v>1893</v>
      </c>
      <c r="D330" s="30">
        <f t="shared" si="28"/>
        <v>12</v>
      </c>
      <c r="E330" s="141"/>
      <c r="F330" s="19">
        <f t="shared" si="29"/>
        <v>-12</v>
      </c>
      <c r="G330" s="24"/>
      <c r="H330" s="144" t="s">
        <v>74</v>
      </c>
      <c r="I330" s="11" t="s">
        <v>59</v>
      </c>
      <c r="J330" s="10"/>
      <c r="K330" s="10" t="s">
        <v>68</v>
      </c>
      <c r="L330" s="10" t="s">
        <v>47</v>
      </c>
      <c r="M330" s="11" t="s">
        <v>1832</v>
      </c>
      <c r="N330" s="11" t="s">
        <v>59</v>
      </c>
      <c r="O330" s="30" t="s">
        <v>144</v>
      </c>
      <c r="P330" s="15">
        <v>45315</v>
      </c>
      <c r="Q330" s="13" t="str">
        <f t="shared" ca="1" si="26"/>
        <v>VENCIDA</v>
      </c>
      <c r="R330" s="14" t="s">
        <v>1826</v>
      </c>
      <c r="S330" s="119">
        <v>45289</v>
      </c>
      <c r="T330" s="12">
        <f t="shared" si="27"/>
        <v>45469</v>
      </c>
      <c r="U330" s="18">
        <f t="shared" ca="1" si="30"/>
        <v>47</v>
      </c>
      <c r="V330" s="119">
        <v>45623</v>
      </c>
      <c r="W330" s="12"/>
      <c r="X330" s="24"/>
      <c r="Y330" s="24"/>
      <c r="Z330" s="25">
        <v>45286</v>
      </c>
      <c r="AA330" s="10"/>
      <c r="AB330" s="10"/>
      <c r="AC330" s="10">
        <v>4</v>
      </c>
      <c r="AD330" s="10">
        <v>4</v>
      </c>
      <c r="AE330" s="10">
        <v>4</v>
      </c>
      <c r="AF330" s="155" t="s">
        <v>1129</v>
      </c>
      <c r="AG330" s="21"/>
      <c r="AH330" s="21"/>
      <c r="AI330" s="21"/>
      <c r="AJ330" s="18">
        <f t="shared" ca="1" si="31"/>
        <v>47</v>
      </c>
    </row>
    <row r="331" spans="1:36" ht="15" hidden="1" customHeight="1">
      <c r="A331" s="22">
        <v>955</v>
      </c>
      <c r="B331" s="4" t="s">
        <v>1130</v>
      </c>
      <c r="C331" s="10">
        <v>48971</v>
      </c>
      <c r="D331" s="30">
        <f t="shared" si="28"/>
        <v>1</v>
      </c>
      <c r="E331" s="141"/>
      <c r="F331" s="19">
        <f t="shared" si="29"/>
        <v>-1</v>
      </c>
      <c r="G331" s="19"/>
      <c r="H331" s="144" t="s">
        <v>74</v>
      </c>
      <c r="I331" s="11" t="s">
        <v>59</v>
      </c>
      <c r="J331" s="10"/>
      <c r="K331" s="10" t="s">
        <v>68</v>
      </c>
      <c r="L331" s="10" t="s">
        <v>47</v>
      </c>
      <c r="M331" s="11" t="s">
        <v>1832</v>
      </c>
      <c r="N331" s="11" t="s">
        <v>59</v>
      </c>
      <c r="O331" s="30" t="s">
        <v>144</v>
      </c>
      <c r="P331" s="15">
        <v>45315</v>
      </c>
      <c r="Q331" s="13" t="str">
        <f t="shared" ca="1" si="26"/>
        <v>VENCIDA</v>
      </c>
      <c r="R331" s="14" t="s">
        <v>1826</v>
      </c>
      <c r="S331" s="119">
        <v>45289</v>
      </c>
      <c r="T331" s="12">
        <f t="shared" si="27"/>
        <v>45469</v>
      </c>
      <c r="U331" s="18">
        <f t="shared" ca="1" si="30"/>
        <v>47</v>
      </c>
      <c r="V331" s="119">
        <v>45623</v>
      </c>
      <c r="W331" s="12"/>
      <c r="X331" s="10"/>
      <c r="Y331" s="19"/>
      <c r="Z331" s="25">
        <v>45286</v>
      </c>
      <c r="AA331" s="10"/>
      <c r="AB331" s="10"/>
      <c r="AC331" s="10"/>
      <c r="AD331" s="10">
        <v>1</v>
      </c>
      <c r="AE331" s="10"/>
      <c r="AF331" s="155" t="s">
        <v>1132</v>
      </c>
      <c r="AG331" s="21"/>
      <c r="AH331" s="21"/>
      <c r="AI331" s="21"/>
      <c r="AJ331" s="18">
        <f t="shared" ca="1" si="31"/>
        <v>47</v>
      </c>
    </row>
    <row r="332" spans="1:36" ht="15" hidden="1" customHeight="1">
      <c r="A332" s="22">
        <v>954</v>
      </c>
      <c r="B332" s="4" t="s">
        <v>1133</v>
      </c>
      <c r="C332" s="150">
        <v>40492</v>
      </c>
      <c r="D332" s="30">
        <f t="shared" si="28"/>
        <v>3</v>
      </c>
      <c r="E332" s="141"/>
      <c r="F332" s="19">
        <f t="shared" si="29"/>
        <v>-3</v>
      </c>
      <c r="G332" s="19"/>
      <c r="H332" s="144" t="s">
        <v>74</v>
      </c>
      <c r="I332" s="11" t="s">
        <v>59</v>
      </c>
      <c r="J332" s="10"/>
      <c r="K332" s="10" t="s">
        <v>68</v>
      </c>
      <c r="L332" s="10" t="s">
        <v>47</v>
      </c>
      <c r="M332" s="10" t="s">
        <v>1832</v>
      </c>
      <c r="N332" s="10" t="s">
        <v>59</v>
      </c>
      <c r="O332" s="10" t="s">
        <v>144</v>
      </c>
      <c r="P332" s="15">
        <v>45315</v>
      </c>
      <c r="Q332" s="13" t="str">
        <f t="shared" ca="1" si="26"/>
        <v>VENCIDA</v>
      </c>
      <c r="R332" s="14" t="s">
        <v>1826</v>
      </c>
      <c r="S332" s="119">
        <v>45289</v>
      </c>
      <c r="T332" s="12">
        <f t="shared" si="27"/>
        <v>45469</v>
      </c>
      <c r="U332" s="18">
        <f t="shared" ca="1" si="30"/>
        <v>47</v>
      </c>
      <c r="V332" s="119">
        <v>45623</v>
      </c>
      <c r="W332" s="12"/>
      <c r="X332" s="10"/>
      <c r="Y332" s="19"/>
      <c r="Z332" s="25">
        <v>45286</v>
      </c>
      <c r="AA332" s="10"/>
      <c r="AB332" s="10"/>
      <c r="AC332" s="10"/>
      <c r="AD332" s="10">
        <v>3</v>
      </c>
      <c r="AE332" s="10"/>
      <c r="AF332" s="155" t="s">
        <v>1132</v>
      </c>
      <c r="AG332" s="21"/>
      <c r="AH332" s="23" t="s">
        <v>182</v>
      </c>
      <c r="AI332" s="21"/>
      <c r="AJ332" s="18">
        <f t="shared" ca="1" si="31"/>
        <v>47</v>
      </c>
    </row>
    <row r="333" spans="1:36" ht="15" hidden="1" customHeight="1">
      <c r="A333" s="22">
        <v>956</v>
      </c>
      <c r="B333" s="4" t="s">
        <v>1137</v>
      </c>
      <c r="C333" s="10">
        <v>41705</v>
      </c>
      <c r="D333" s="30">
        <f t="shared" si="28"/>
        <v>4</v>
      </c>
      <c r="E333" s="141"/>
      <c r="F333" s="19">
        <f t="shared" si="29"/>
        <v>-4</v>
      </c>
      <c r="G333" s="10"/>
      <c r="H333" s="144" t="s">
        <v>74</v>
      </c>
      <c r="I333" s="11" t="s">
        <v>59</v>
      </c>
      <c r="J333" s="10"/>
      <c r="K333" s="10" t="s">
        <v>68</v>
      </c>
      <c r="L333" s="10" t="s">
        <v>47</v>
      </c>
      <c r="M333" s="11" t="s">
        <v>1832</v>
      </c>
      <c r="N333" s="11" t="s">
        <v>59</v>
      </c>
      <c r="O333" s="30" t="s">
        <v>144</v>
      </c>
      <c r="P333" s="15">
        <v>45315</v>
      </c>
      <c r="Q333" s="13" t="str">
        <f t="shared" ca="1" si="26"/>
        <v>VENCIDA</v>
      </c>
      <c r="R333" s="14" t="s">
        <v>1826</v>
      </c>
      <c r="S333" s="119">
        <v>45289</v>
      </c>
      <c r="T333" s="12">
        <f t="shared" si="27"/>
        <v>45469</v>
      </c>
      <c r="U333" s="18">
        <f t="shared" ca="1" si="30"/>
        <v>47</v>
      </c>
      <c r="V333" s="119">
        <v>45623</v>
      </c>
      <c r="W333" s="12"/>
      <c r="X333" s="10"/>
      <c r="Y333" s="10"/>
      <c r="Z333" s="25">
        <v>45286</v>
      </c>
      <c r="AA333" s="10"/>
      <c r="AB333" s="10"/>
      <c r="AC333" s="10">
        <v>1</v>
      </c>
      <c r="AD333" s="10">
        <v>2</v>
      </c>
      <c r="AE333" s="10">
        <v>1</v>
      </c>
      <c r="AF333" s="155" t="s">
        <v>482</v>
      </c>
      <c r="AG333" s="21"/>
      <c r="AH333" s="21"/>
      <c r="AI333" s="23"/>
      <c r="AJ333" s="18">
        <f t="shared" ca="1" si="31"/>
        <v>47</v>
      </c>
    </row>
    <row r="334" spans="1:36" ht="15" hidden="1" customHeight="1">
      <c r="A334" s="22">
        <v>501</v>
      </c>
      <c r="B334" s="4" t="s">
        <v>1139</v>
      </c>
      <c r="C334" s="10">
        <v>43078</v>
      </c>
      <c r="D334" s="30">
        <f t="shared" si="28"/>
        <v>12</v>
      </c>
      <c r="E334" s="141"/>
      <c r="F334" s="19">
        <f t="shared" si="29"/>
        <v>-12</v>
      </c>
      <c r="G334" s="10"/>
      <c r="H334" s="144" t="s">
        <v>74</v>
      </c>
      <c r="I334" s="11" t="s">
        <v>59</v>
      </c>
      <c r="J334" s="10"/>
      <c r="K334" s="10" t="s">
        <v>68</v>
      </c>
      <c r="L334" s="10" t="s">
        <v>47</v>
      </c>
      <c r="M334" s="11" t="s">
        <v>1832</v>
      </c>
      <c r="N334" s="11" t="s">
        <v>59</v>
      </c>
      <c r="O334" s="30" t="s">
        <v>144</v>
      </c>
      <c r="P334" s="15">
        <v>45315</v>
      </c>
      <c r="Q334" s="13" t="str">
        <f t="shared" ca="1" si="26"/>
        <v>VENCIDA</v>
      </c>
      <c r="R334" s="14" t="s">
        <v>1826</v>
      </c>
      <c r="S334" s="119">
        <v>45289</v>
      </c>
      <c r="T334" s="12">
        <f t="shared" si="27"/>
        <v>45469</v>
      </c>
      <c r="U334" s="18">
        <f t="shared" ca="1" si="30"/>
        <v>47</v>
      </c>
      <c r="V334" s="119">
        <v>45623</v>
      </c>
      <c r="W334" s="12"/>
      <c r="X334" s="10"/>
      <c r="Y334" s="10"/>
      <c r="Z334" s="25">
        <v>45286</v>
      </c>
      <c r="AA334" s="10"/>
      <c r="AB334" s="10"/>
      <c r="AC334" s="10">
        <v>4</v>
      </c>
      <c r="AD334" s="10">
        <v>4</v>
      </c>
      <c r="AE334" s="10">
        <v>4</v>
      </c>
      <c r="AF334" s="155" t="s">
        <v>1141</v>
      </c>
      <c r="AG334" s="21"/>
      <c r="AH334" s="21"/>
      <c r="AI334" s="21"/>
      <c r="AJ334" s="18">
        <f t="shared" ca="1" si="31"/>
        <v>47</v>
      </c>
    </row>
    <row r="335" spans="1:36" ht="15" hidden="1" customHeight="1">
      <c r="A335" s="22">
        <v>502</v>
      </c>
      <c r="B335" s="4" t="s">
        <v>1142</v>
      </c>
      <c r="C335" s="10">
        <v>45859</v>
      </c>
      <c r="D335" s="30">
        <f t="shared" si="28"/>
        <v>7</v>
      </c>
      <c r="E335" s="141"/>
      <c r="F335" s="19">
        <f t="shared" si="29"/>
        <v>-7</v>
      </c>
      <c r="G335" s="10"/>
      <c r="H335" s="144" t="s">
        <v>74</v>
      </c>
      <c r="I335" s="11" t="s">
        <v>59</v>
      </c>
      <c r="J335" s="10"/>
      <c r="K335" s="10" t="s">
        <v>68</v>
      </c>
      <c r="L335" s="10" t="s">
        <v>47</v>
      </c>
      <c r="M335" s="10" t="s">
        <v>1832</v>
      </c>
      <c r="N335" s="10" t="s">
        <v>59</v>
      </c>
      <c r="O335" s="10" t="s">
        <v>144</v>
      </c>
      <c r="P335" s="15">
        <v>45315</v>
      </c>
      <c r="Q335" s="13" t="str">
        <f t="shared" ca="1" si="26"/>
        <v>VENCIDA</v>
      </c>
      <c r="R335" s="14" t="s">
        <v>1826</v>
      </c>
      <c r="S335" s="119">
        <v>45289</v>
      </c>
      <c r="T335" s="12">
        <f t="shared" si="27"/>
        <v>45469</v>
      </c>
      <c r="U335" s="18">
        <f t="shared" ca="1" si="30"/>
        <v>47</v>
      </c>
      <c r="V335" s="119">
        <v>45623</v>
      </c>
      <c r="W335" s="12"/>
      <c r="X335" s="10"/>
      <c r="Y335" s="10"/>
      <c r="Z335" s="25">
        <v>45286</v>
      </c>
      <c r="AA335" s="10"/>
      <c r="AB335" s="10"/>
      <c r="AC335" s="10">
        <v>3</v>
      </c>
      <c r="AD335" s="10">
        <v>3</v>
      </c>
      <c r="AE335" s="10">
        <v>1</v>
      </c>
      <c r="AF335" s="155" t="s">
        <v>1144</v>
      </c>
      <c r="AG335" s="21"/>
      <c r="AH335" s="21"/>
      <c r="AI335" s="23"/>
      <c r="AJ335" s="18">
        <f t="shared" ca="1" si="31"/>
        <v>47</v>
      </c>
    </row>
    <row r="336" spans="1:36" ht="15" hidden="1" customHeight="1">
      <c r="A336" s="22">
        <v>503</v>
      </c>
      <c r="B336" s="4" t="s">
        <v>1145</v>
      </c>
      <c r="C336" s="10">
        <v>46953</v>
      </c>
      <c r="D336" s="30">
        <f t="shared" si="28"/>
        <v>9</v>
      </c>
      <c r="E336" s="141"/>
      <c r="F336" s="19">
        <f t="shared" si="29"/>
        <v>-9</v>
      </c>
      <c r="G336" s="19"/>
      <c r="H336" s="144" t="s">
        <v>74</v>
      </c>
      <c r="I336" s="11" t="s">
        <v>59</v>
      </c>
      <c r="J336" s="10"/>
      <c r="K336" s="10" t="s">
        <v>68</v>
      </c>
      <c r="L336" s="10" t="s">
        <v>47</v>
      </c>
      <c r="M336" s="10" t="s">
        <v>1832</v>
      </c>
      <c r="N336" s="10" t="s">
        <v>59</v>
      </c>
      <c r="O336" s="10" t="s">
        <v>144</v>
      </c>
      <c r="P336" s="15">
        <v>45315</v>
      </c>
      <c r="Q336" s="13" t="str">
        <f t="shared" ca="1" si="26"/>
        <v>VENCIDA</v>
      </c>
      <c r="R336" s="14" t="s">
        <v>1826</v>
      </c>
      <c r="S336" s="119">
        <v>45289</v>
      </c>
      <c r="T336" s="12">
        <f t="shared" si="27"/>
        <v>45469</v>
      </c>
      <c r="U336" s="18">
        <f t="shared" ca="1" si="30"/>
        <v>47</v>
      </c>
      <c r="V336" s="119">
        <v>45623</v>
      </c>
      <c r="W336" s="12"/>
      <c r="X336" s="10"/>
      <c r="Y336" s="19"/>
      <c r="Z336" s="25">
        <v>45286</v>
      </c>
      <c r="AA336" s="10"/>
      <c r="AB336" s="10"/>
      <c r="AC336" s="10">
        <v>3</v>
      </c>
      <c r="AD336" s="10">
        <v>3</v>
      </c>
      <c r="AE336" s="10">
        <v>3</v>
      </c>
      <c r="AF336" s="155" t="s">
        <v>1147</v>
      </c>
      <c r="AG336" s="21"/>
      <c r="AH336" s="21"/>
      <c r="AI336" s="21"/>
      <c r="AJ336" s="18">
        <f t="shared" ca="1" si="31"/>
        <v>47</v>
      </c>
    </row>
    <row r="337" spans="1:36" ht="15" hidden="1" customHeight="1">
      <c r="A337" s="22">
        <v>788</v>
      </c>
      <c r="B337" s="4" t="s">
        <v>1155</v>
      </c>
      <c r="C337" s="7">
        <v>49462</v>
      </c>
      <c r="D337" s="30">
        <f t="shared" si="28"/>
        <v>17</v>
      </c>
      <c r="E337" s="141"/>
      <c r="F337" s="19">
        <f t="shared" si="29"/>
        <v>-17</v>
      </c>
      <c r="G337" s="19"/>
      <c r="H337" s="144" t="s">
        <v>74</v>
      </c>
      <c r="I337" s="11" t="s">
        <v>59</v>
      </c>
      <c r="J337" s="10"/>
      <c r="K337" s="10" t="s">
        <v>68</v>
      </c>
      <c r="L337" s="10" t="s">
        <v>47</v>
      </c>
      <c r="M337" s="10" t="s">
        <v>1832</v>
      </c>
      <c r="N337" s="10" t="s">
        <v>59</v>
      </c>
      <c r="O337" s="10" t="s">
        <v>144</v>
      </c>
      <c r="P337" s="15">
        <v>45315</v>
      </c>
      <c r="Q337" s="13" t="str">
        <f t="shared" ca="1" si="26"/>
        <v>VENCIDA</v>
      </c>
      <c r="R337" s="14" t="s">
        <v>1826</v>
      </c>
      <c r="S337" s="119">
        <v>45289</v>
      </c>
      <c r="T337" s="12">
        <f t="shared" si="27"/>
        <v>45469</v>
      </c>
      <c r="U337" s="18">
        <f t="shared" ca="1" si="30"/>
        <v>47</v>
      </c>
      <c r="V337" s="119">
        <v>45623</v>
      </c>
      <c r="W337" s="12"/>
      <c r="X337" s="10"/>
      <c r="Y337" s="19"/>
      <c r="Z337" s="25">
        <v>45286</v>
      </c>
      <c r="AA337" s="10"/>
      <c r="AB337" s="10"/>
      <c r="AC337" s="10">
        <v>12</v>
      </c>
      <c r="AD337" s="10">
        <v>5</v>
      </c>
      <c r="AE337" s="10"/>
      <c r="AF337" s="155" t="s">
        <v>1157</v>
      </c>
      <c r="AG337" s="21"/>
      <c r="AH337" s="21"/>
      <c r="AI337" s="21"/>
      <c r="AJ337" s="18">
        <f t="shared" ca="1" si="31"/>
        <v>47</v>
      </c>
    </row>
    <row r="338" spans="1:36" ht="15" hidden="1" customHeight="1">
      <c r="A338" s="22">
        <v>506</v>
      </c>
      <c r="B338" s="4" t="s">
        <v>1158</v>
      </c>
      <c r="C338" s="10">
        <v>48972</v>
      </c>
      <c r="D338" s="30">
        <f t="shared" si="28"/>
        <v>13</v>
      </c>
      <c r="E338" s="141"/>
      <c r="F338" s="19">
        <f t="shared" si="29"/>
        <v>-13</v>
      </c>
      <c r="G338" s="24"/>
      <c r="H338" s="144" t="s">
        <v>74</v>
      </c>
      <c r="I338" s="11" t="s">
        <v>59</v>
      </c>
      <c r="J338" s="10"/>
      <c r="K338" s="10" t="s">
        <v>68</v>
      </c>
      <c r="L338" s="10" t="s">
        <v>47</v>
      </c>
      <c r="M338" s="10" t="s">
        <v>1832</v>
      </c>
      <c r="N338" s="10" t="s">
        <v>59</v>
      </c>
      <c r="O338" s="10" t="s">
        <v>144</v>
      </c>
      <c r="P338" s="15">
        <v>45315</v>
      </c>
      <c r="Q338" s="13" t="str">
        <f t="shared" ca="1" si="26"/>
        <v>VENCIDA</v>
      </c>
      <c r="R338" s="14" t="s">
        <v>1826</v>
      </c>
      <c r="S338" s="119">
        <v>45289</v>
      </c>
      <c r="T338" s="12">
        <f t="shared" si="27"/>
        <v>45469</v>
      </c>
      <c r="U338" s="18">
        <f t="shared" ca="1" si="30"/>
        <v>47</v>
      </c>
      <c r="V338" s="119">
        <v>45623</v>
      </c>
      <c r="W338" s="12"/>
      <c r="X338" s="10"/>
      <c r="Y338" s="24"/>
      <c r="Z338" s="25">
        <v>45286</v>
      </c>
      <c r="AA338" s="10"/>
      <c r="AB338" s="10">
        <v>1</v>
      </c>
      <c r="AC338" s="10">
        <v>4</v>
      </c>
      <c r="AD338" s="10">
        <v>4</v>
      </c>
      <c r="AE338" s="10">
        <v>4</v>
      </c>
      <c r="AF338" s="155" t="s">
        <v>1160</v>
      </c>
      <c r="AG338" s="21"/>
      <c r="AH338" s="21"/>
      <c r="AI338" s="50"/>
      <c r="AJ338" s="18">
        <f t="shared" ca="1" si="31"/>
        <v>47</v>
      </c>
    </row>
    <row r="339" spans="1:36" ht="15" hidden="1" customHeight="1">
      <c r="A339" s="22">
        <v>962</v>
      </c>
      <c r="B339" s="4" t="s">
        <v>1161</v>
      </c>
      <c r="C339" s="150">
        <v>39141</v>
      </c>
      <c r="D339" s="30">
        <f t="shared" si="28"/>
        <v>10</v>
      </c>
      <c r="E339" s="141"/>
      <c r="F339" s="19">
        <f t="shared" si="29"/>
        <v>-10</v>
      </c>
      <c r="G339" s="24"/>
      <c r="H339" s="144" t="s">
        <v>74</v>
      </c>
      <c r="I339" s="11" t="s">
        <v>59</v>
      </c>
      <c r="J339" s="10"/>
      <c r="K339" s="10" t="s">
        <v>68</v>
      </c>
      <c r="L339" s="10" t="s">
        <v>47</v>
      </c>
      <c r="M339" s="11" t="s">
        <v>1832</v>
      </c>
      <c r="N339" s="11" t="s">
        <v>59</v>
      </c>
      <c r="O339" s="30" t="s">
        <v>144</v>
      </c>
      <c r="P339" s="15">
        <v>45315</v>
      </c>
      <c r="Q339" s="13" t="str">
        <f t="shared" ca="1" si="26"/>
        <v>VENCIDA</v>
      </c>
      <c r="R339" s="14" t="s">
        <v>1826</v>
      </c>
      <c r="S339" s="119">
        <v>45289</v>
      </c>
      <c r="T339" s="12">
        <f t="shared" si="27"/>
        <v>45469</v>
      </c>
      <c r="U339" s="18">
        <f t="shared" ca="1" si="30"/>
        <v>47</v>
      </c>
      <c r="V339" s="119">
        <v>45623</v>
      </c>
      <c r="W339" s="12"/>
      <c r="X339" s="10"/>
      <c r="Y339" s="24"/>
      <c r="Z339" s="25">
        <v>45286</v>
      </c>
      <c r="AA339" s="10"/>
      <c r="AB339" s="10">
        <v>1</v>
      </c>
      <c r="AC339" s="10">
        <v>3</v>
      </c>
      <c r="AD339" s="10">
        <v>3</v>
      </c>
      <c r="AE339" s="10">
        <v>3</v>
      </c>
      <c r="AF339" s="155" t="s">
        <v>1160</v>
      </c>
      <c r="AG339" s="21"/>
      <c r="AH339" s="21"/>
      <c r="AI339" s="21"/>
      <c r="AJ339" s="18">
        <f t="shared" ca="1" si="31"/>
        <v>47</v>
      </c>
    </row>
    <row r="340" spans="1:36" ht="18" hidden="1" customHeight="1">
      <c r="A340" s="22">
        <v>509</v>
      </c>
      <c r="B340" s="4" t="s">
        <v>1166</v>
      </c>
      <c r="C340" s="7">
        <v>48014</v>
      </c>
      <c r="D340" s="30">
        <f t="shared" si="28"/>
        <v>6</v>
      </c>
      <c r="E340" s="141"/>
      <c r="F340" s="19">
        <f t="shared" si="29"/>
        <v>-6</v>
      </c>
      <c r="G340" s="10"/>
      <c r="H340" s="144" t="s">
        <v>74</v>
      </c>
      <c r="I340" s="11" t="s">
        <v>59</v>
      </c>
      <c r="J340" s="10"/>
      <c r="K340" s="10" t="s">
        <v>68</v>
      </c>
      <c r="L340" s="10" t="s">
        <v>47</v>
      </c>
      <c r="M340" s="10" t="s">
        <v>1832</v>
      </c>
      <c r="N340" s="10" t="s">
        <v>59</v>
      </c>
      <c r="O340" s="10" t="s">
        <v>144</v>
      </c>
      <c r="P340" s="15">
        <v>45315</v>
      </c>
      <c r="Q340" s="13" t="str">
        <f t="shared" ca="1" si="26"/>
        <v>VENCIDA</v>
      </c>
      <c r="R340" s="14" t="s">
        <v>1826</v>
      </c>
      <c r="S340" s="119">
        <v>45289</v>
      </c>
      <c r="T340" s="12">
        <f t="shared" si="27"/>
        <v>45469</v>
      </c>
      <c r="U340" s="18">
        <f t="shared" ca="1" si="30"/>
        <v>47</v>
      </c>
      <c r="V340" s="119">
        <v>45623</v>
      </c>
      <c r="W340" s="12"/>
      <c r="X340" s="10"/>
      <c r="Y340" s="10"/>
      <c r="Z340" s="25">
        <v>45286</v>
      </c>
      <c r="AA340" s="10"/>
      <c r="AB340" s="10"/>
      <c r="AC340" s="10">
        <v>3</v>
      </c>
      <c r="AD340" s="10"/>
      <c r="AE340" s="10">
        <v>3</v>
      </c>
      <c r="AF340" s="155" t="s">
        <v>1168</v>
      </c>
      <c r="AG340" s="21"/>
      <c r="AH340" s="21"/>
      <c r="AI340" s="23"/>
      <c r="AJ340" s="18">
        <f t="shared" ca="1" si="31"/>
        <v>47</v>
      </c>
    </row>
    <row r="341" spans="1:36" ht="15" hidden="1" customHeight="1">
      <c r="A341" s="22">
        <v>510</v>
      </c>
      <c r="B341" s="4" t="s">
        <v>1169</v>
      </c>
      <c r="C341" s="7">
        <v>50916</v>
      </c>
      <c r="D341" s="30">
        <f t="shared" si="28"/>
        <v>4</v>
      </c>
      <c r="E341" s="141"/>
      <c r="F341" s="19">
        <f t="shared" si="29"/>
        <v>-4</v>
      </c>
      <c r="G341" s="10"/>
      <c r="H341" s="144" t="s">
        <v>74</v>
      </c>
      <c r="I341" s="11" t="s">
        <v>59</v>
      </c>
      <c r="J341" s="10"/>
      <c r="K341" s="10" t="s">
        <v>68</v>
      </c>
      <c r="L341" s="10" t="s">
        <v>47</v>
      </c>
      <c r="M341" s="10" t="s">
        <v>1832</v>
      </c>
      <c r="N341" s="11" t="s">
        <v>59</v>
      </c>
      <c r="O341" s="30" t="s">
        <v>144</v>
      </c>
      <c r="P341" s="15">
        <v>45315</v>
      </c>
      <c r="Q341" s="13" t="str">
        <f t="shared" ca="1" si="26"/>
        <v>VENCIDA</v>
      </c>
      <c r="R341" s="14" t="s">
        <v>1826</v>
      </c>
      <c r="S341" s="119">
        <v>45289</v>
      </c>
      <c r="T341" s="12">
        <f t="shared" si="27"/>
        <v>45469</v>
      </c>
      <c r="U341" s="18">
        <f t="shared" ca="1" si="30"/>
        <v>47</v>
      </c>
      <c r="V341" s="119">
        <v>45623</v>
      </c>
      <c r="W341" s="12"/>
      <c r="X341" s="10"/>
      <c r="Y341" s="10"/>
      <c r="Z341" s="25">
        <v>45286</v>
      </c>
      <c r="AA341" s="10"/>
      <c r="AB341" s="10"/>
      <c r="AC341" s="10">
        <v>2</v>
      </c>
      <c r="AD341" s="10"/>
      <c r="AE341" s="10">
        <v>2</v>
      </c>
      <c r="AF341" s="155" t="s">
        <v>1171</v>
      </c>
      <c r="AG341" s="21"/>
      <c r="AH341" s="21"/>
      <c r="AI341" s="21"/>
      <c r="AJ341" s="18">
        <f t="shared" ca="1" si="31"/>
        <v>47</v>
      </c>
    </row>
    <row r="342" spans="1:36" ht="15" hidden="1" customHeight="1">
      <c r="A342" s="22">
        <v>522</v>
      </c>
      <c r="B342" s="4" t="s">
        <v>1216</v>
      </c>
      <c r="C342" s="7">
        <v>44871</v>
      </c>
      <c r="D342" s="30">
        <f t="shared" si="28"/>
        <v>16</v>
      </c>
      <c r="E342" s="141"/>
      <c r="F342" s="19">
        <f t="shared" si="29"/>
        <v>-16</v>
      </c>
      <c r="G342" s="10"/>
      <c r="H342" s="144" t="s">
        <v>74</v>
      </c>
      <c r="I342" s="11" t="s">
        <v>59</v>
      </c>
      <c r="J342" s="10"/>
      <c r="K342" s="10" t="s">
        <v>68</v>
      </c>
      <c r="L342" s="10" t="s">
        <v>47</v>
      </c>
      <c r="M342" s="11" t="s">
        <v>1832</v>
      </c>
      <c r="N342" s="11" t="s">
        <v>59</v>
      </c>
      <c r="O342" s="30" t="s">
        <v>144</v>
      </c>
      <c r="P342" s="15">
        <v>45315</v>
      </c>
      <c r="Q342" s="13" t="str">
        <f t="shared" ca="1" si="26"/>
        <v>VENCIDA</v>
      </c>
      <c r="R342" s="14" t="s">
        <v>1826</v>
      </c>
      <c r="S342" s="119">
        <v>45289</v>
      </c>
      <c r="T342" s="12">
        <f t="shared" si="27"/>
        <v>45469</v>
      </c>
      <c r="U342" s="18">
        <f t="shared" ca="1" si="30"/>
        <v>47</v>
      </c>
      <c r="V342" s="119">
        <v>45623</v>
      </c>
      <c r="W342" s="12"/>
      <c r="X342" s="10"/>
      <c r="Y342" s="10"/>
      <c r="Z342" s="148">
        <v>45286</v>
      </c>
      <c r="AA342" s="10"/>
      <c r="AB342" s="10">
        <v>1</v>
      </c>
      <c r="AC342" s="10">
        <v>5</v>
      </c>
      <c r="AD342" s="10">
        <v>5</v>
      </c>
      <c r="AE342" s="10">
        <v>5</v>
      </c>
      <c r="AF342" s="155" t="s">
        <v>1218</v>
      </c>
      <c r="AG342" s="21"/>
      <c r="AH342" s="21"/>
      <c r="AI342" s="23"/>
      <c r="AJ342" s="18">
        <f t="shared" ca="1" si="31"/>
        <v>47</v>
      </c>
    </row>
    <row r="343" spans="1:36" ht="15" hidden="1" customHeight="1">
      <c r="A343" s="22">
        <v>523</v>
      </c>
      <c r="B343" s="4" t="s">
        <v>1219</v>
      </c>
      <c r="C343" s="7">
        <v>44849</v>
      </c>
      <c r="D343" s="30">
        <f t="shared" si="28"/>
        <v>26</v>
      </c>
      <c r="E343" s="141"/>
      <c r="F343" s="19">
        <f t="shared" si="29"/>
        <v>-26</v>
      </c>
      <c r="G343" s="19"/>
      <c r="H343" s="144" t="s">
        <v>74</v>
      </c>
      <c r="I343" s="11" t="s">
        <v>59</v>
      </c>
      <c r="J343" s="10"/>
      <c r="K343" s="10" t="s">
        <v>68</v>
      </c>
      <c r="L343" s="10" t="s">
        <v>47</v>
      </c>
      <c r="M343" s="11" t="s">
        <v>1832</v>
      </c>
      <c r="N343" s="11" t="s">
        <v>59</v>
      </c>
      <c r="O343" s="10" t="s">
        <v>144</v>
      </c>
      <c r="P343" s="15">
        <v>45315</v>
      </c>
      <c r="Q343" s="13" t="str">
        <f t="shared" ca="1" si="26"/>
        <v>VENCIDA</v>
      </c>
      <c r="R343" s="14" t="s">
        <v>1826</v>
      </c>
      <c r="S343" s="119">
        <v>45289</v>
      </c>
      <c r="T343" s="12">
        <f t="shared" si="27"/>
        <v>45469</v>
      </c>
      <c r="U343" s="18">
        <f t="shared" ca="1" si="30"/>
        <v>47</v>
      </c>
      <c r="V343" s="119">
        <v>45623</v>
      </c>
      <c r="W343" s="12"/>
      <c r="X343" s="19"/>
      <c r="Y343" s="19"/>
      <c r="Z343" s="25">
        <v>45286</v>
      </c>
      <c r="AA343" s="10"/>
      <c r="AB343" s="10">
        <v>1</v>
      </c>
      <c r="AC343" s="10">
        <v>10</v>
      </c>
      <c r="AD343" s="10">
        <v>5</v>
      </c>
      <c r="AE343" s="10">
        <v>10</v>
      </c>
      <c r="AF343" s="155" t="s">
        <v>1218</v>
      </c>
      <c r="AG343" s="21"/>
      <c r="AH343" s="21"/>
      <c r="AI343" s="21"/>
      <c r="AJ343" s="18">
        <f t="shared" ca="1" si="31"/>
        <v>47</v>
      </c>
    </row>
    <row r="344" spans="1:36" ht="15" hidden="1" customHeight="1">
      <c r="A344" s="22">
        <v>539</v>
      </c>
      <c r="B344" s="4" t="s">
        <v>1247</v>
      </c>
      <c r="C344" s="7">
        <v>50940</v>
      </c>
      <c r="D344" s="30">
        <f t="shared" si="28"/>
        <v>9</v>
      </c>
      <c r="E344" s="141"/>
      <c r="F344" s="19">
        <f t="shared" si="29"/>
        <v>-9</v>
      </c>
      <c r="G344" s="19"/>
      <c r="H344" s="144" t="s">
        <v>44</v>
      </c>
      <c r="I344" s="11" t="s">
        <v>59</v>
      </c>
      <c r="J344" s="10"/>
      <c r="K344" s="10" t="s">
        <v>68</v>
      </c>
      <c r="L344" s="10" t="s">
        <v>47</v>
      </c>
      <c r="M344" s="11" t="s">
        <v>1832</v>
      </c>
      <c r="N344" s="11" t="s">
        <v>59</v>
      </c>
      <c r="O344" s="10" t="s">
        <v>144</v>
      </c>
      <c r="P344" s="15">
        <v>45315</v>
      </c>
      <c r="Q344" s="13" t="str">
        <f t="shared" ca="1" si="26"/>
        <v>VENCIDA</v>
      </c>
      <c r="R344" s="14" t="s">
        <v>1826</v>
      </c>
      <c r="S344" s="119">
        <v>45289</v>
      </c>
      <c r="T344" s="12">
        <f t="shared" si="27"/>
        <v>45469</v>
      </c>
      <c r="U344" s="18">
        <f t="shared" ca="1" si="30"/>
        <v>47</v>
      </c>
      <c r="V344" s="119">
        <v>45623</v>
      </c>
      <c r="W344" s="12"/>
      <c r="X344" s="19"/>
      <c r="Y344" s="19"/>
      <c r="Z344" s="25">
        <v>45286</v>
      </c>
      <c r="AA344" s="10"/>
      <c r="AB344" s="10"/>
      <c r="AC344" s="10">
        <v>3</v>
      </c>
      <c r="AD344" s="10">
        <v>3</v>
      </c>
      <c r="AE344" s="10">
        <v>3</v>
      </c>
      <c r="AF344" s="155"/>
      <c r="AG344" s="21"/>
      <c r="AH344" s="21"/>
      <c r="AI344" s="21"/>
      <c r="AJ344" s="18">
        <f t="shared" ca="1" si="31"/>
        <v>47</v>
      </c>
    </row>
    <row r="345" spans="1:36" ht="15" hidden="1" customHeight="1">
      <c r="A345" s="22">
        <v>541</v>
      </c>
      <c r="B345" s="4" t="s">
        <v>1263</v>
      </c>
      <c r="C345" s="10">
        <v>5733</v>
      </c>
      <c r="D345" s="30">
        <f t="shared" si="28"/>
        <v>23</v>
      </c>
      <c r="E345" s="141"/>
      <c r="F345" s="19">
        <f t="shared" si="29"/>
        <v>-23</v>
      </c>
      <c r="G345" s="10"/>
      <c r="H345" s="149" t="s">
        <v>59</v>
      </c>
      <c r="I345" s="11" t="s">
        <v>59</v>
      </c>
      <c r="J345" s="10"/>
      <c r="K345" s="10" t="s">
        <v>68</v>
      </c>
      <c r="L345" s="10" t="s">
        <v>47</v>
      </c>
      <c r="M345" s="11" t="s">
        <v>1832</v>
      </c>
      <c r="N345" s="11" t="s">
        <v>59</v>
      </c>
      <c r="O345" s="30" t="s">
        <v>144</v>
      </c>
      <c r="P345" s="15">
        <v>45315</v>
      </c>
      <c r="Q345" s="13" t="str">
        <f t="shared" ca="1" si="26"/>
        <v>VENCIDA</v>
      </c>
      <c r="R345" s="14" t="s">
        <v>1826</v>
      </c>
      <c r="S345" s="119">
        <v>45289</v>
      </c>
      <c r="T345" s="12">
        <f t="shared" si="27"/>
        <v>45469</v>
      </c>
      <c r="U345" s="18">
        <f t="shared" ca="1" si="30"/>
        <v>47</v>
      </c>
      <c r="V345" s="119">
        <v>45623</v>
      </c>
      <c r="W345" s="12"/>
      <c r="X345" s="10"/>
      <c r="Y345" s="10"/>
      <c r="Z345" s="25">
        <v>45286</v>
      </c>
      <c r="AA345" s="10"/>
      <c r="AB345" s="10">
        <v>8</v>
      </c>
      <c r="AC345" s="10">
        <v>5</v>
      </c>
      <c r="AD345" s="10">
        <v>5</v>
      </c>
      <c r="AE345" s="10">
        <v>5</v>
      </c>
      <c r="AF345" s="158" t="s">
        <v>1265</v>
      </c>
      <c r="AG345" s="152"/>
      <c r="AH345" s="21"/>
      <c r="AI345" s="21"/>
      <c r="AJ345" s="18">
        <f t="shared" ca="1" si="31"/>
        <v>47</v>
      </c>
    </row>
    <row r="346" spans="1:36" ht="15" hidden="1" customHeight="1">
      <c r="A346" s="22">
        <v>542</v>
      </c>
      <c r="B346" s="4" t="s">
        <v>1266</v>
      </c>
      <c r="C346" s="10">
        <v>47629</v>
      </c>
      <c r="D346" s="30">
        <f t="shared" si="28"/>
        <v>14</v>
      </c>
      <c r="E346" s="141"/>
      <c r="F346" s="19">
        <f t="shared" si="29"/>
        <v>-14</v>
      </c>
      <c r="G346" s="19"/>
      <c r="H346" s="149" t="s">
        <v>59</v>
      </c>
      <c r="I346" s="11" t="s">
        <v>59</v>
      </c>
      <c r="J346" s="10"/>
      <c r="K346" s="10" t="s">
        <v>68</v>
      </c>
      <c r="L346" s="10" t="s">
        <v>47</v>
      </c>
      <c r="M346" s="10" t="s">
        <v>1832</v>
      </c>
      <c r="N346" s="10" t="s">
        <v>59</v>
      </c>
      <c r="O346" s="10" t="s">
        <v>144</v>
      </c>
      <c r="P346" s="15">
        <v>45315</v>
      </c>
      <c r="Q346" s="13" t="str">
        <f t="shared" ca="1" si="26"/>
        <v>VENCIDA</v>
      </c>
      <c r="R346" s="14" t="s">
        <v>1826</v>
      </c>
      <c r="S346" s="119">
        <v>45289</v>
      </c>
      <c r="T346" s="12">
        <f t="shared" si="27"/>
        <v>45469</v>
      </c>
      <c r="U346" s="18">
        <f t="shared" ca="1" si="30"/>
        <v>47</v>
      </c>
      <c r="V346" s="119">
        <v>45623</v>
      </c>
      <c r="W346" s="12"/>
      <c r="X346" s="19"/>
      <c r="Y346" s="19"/>
      <c r="Z346" s="25">
        <v>45286</v>
      </c>
      <c r="AA346" s="10"/>
      <c r="AB346" s="10">
        <v>8</v>
      </c>
      <c r="AC346" s="10">
        <v>2</v>
      </c>
      <c r="AD346" s="10">
        <v>2</v>
      </c>
      <c r="AE346" s="10">
        <v>2</v>
      </c>
      <c r="AF346" s="155" t="s">
        <v>1265</v>
      </c>
      <c r="AG346" s="21"/>
      <c r="AH346" s="21"/>
      <c r="AI346" s="10"/>
      <c r="AJ346" s="18">
        <f t="shared" ca="1" si="31"/>
        <v>47</v>
      </c>
    </row>
    <row r="347" spans="1:36" ht="15" hidden="1" customHeight="1">
      <c r="A347" s="22">
        <v>561</v>
      </c>
      <c r="B347" s="4" t="s">
        <v>1322</v>
      </c>
      <c r="C347" s="10">
        <v>44512</v>
      </c>
      <c r="D347" s="30">
        <f t="shared" si="28"/>
        <v>9</v>
      </c>
      <c r="E347" s="141"/>
      <c r="F347" s="19">
        <f t="shared" si="29"/>
        <v>-9</v>
      </c>
      <c r="G347" s="19"/>
      <c r="H347" s="149" t="s">
        <v>59</v>
      </c>
      <c r="I347" s="11" t="s">
        <v>59</v>
      </c>
      <c r="J347" s="10"/>
      <c r="K347" s="10" t="s">
        <v>68</v>
      </c>
      <c r="L347" s="10" t="s">
        <v>47</v>
      </c>
      <c r="M347" s="11" t="s">
        <v>1832</v>
      </c>
      <c r="N347" s="11" t="s">
        <v>59</v>
      </c>
      <c r="O347" s="30" t="s">
        <v>144</v>
      </c>
      <c r="P347" s="15">
        <v>45315</v>
      </c>
      <c r="Q347" s="13" t="str">
        <f t="shared" ca="1" si="26"/>
        <v>VENCIDA</v>
      </c>
      <c r="R347" s="14" t="s">
        <v>1826</v>
      </c>
      <c r="S347" s="119">
        <v>45289</v>
      </c>
      <c r="T347" s="12">
        <f t="shared" si="27"/>
        <v>45469</v>
      </c>
      <c r="U347" s="18">
        <f t="shared" ca="1" si="30"/>
        <v>47</v>
      </c>
      <c r="V347" s="119">
        <v>45623</v>
      </c>
      <c r="W347" s="12"/>
      <c r="X347" s="10"/>
      <c r="Y347" s="19"/>
      <c r="Z347" s="25">
        <v>45286</v>
      </c>
      <c r="AA347" s="10"/>
      <c r="AB347" s="10"/>
      <c r="AC347" s="10">
        <v>3</v>
      </c>
      <c r="AD347" s="10">
        <v>3</v>
      </c>
      <c r="AE347" s="10">
        <v>3</v>
      </c>
      <c r="AF347" s="155" t="s">
        <v>1323</v>
      </c>
      <c r="AG347" s="21"/>
      <c r="AH347" s="21"/>
      <c r="AI347" s="21"/>
      <c r="AJ347" s="18">
        <f t="shared" ca="1" si="31"/>
        <v>47</v>
      </c>
    </row>
    <row r="348" spans="1:36" ht="15" hidden="1" customHeight="1">
      <c r="A348" s="22">
        <v>2031</v>
      </c>
      <c r="B348" s="4" t="s">
        <v>1337</v>
      </c>
      <c r="C348" s="10">
        <v>45753</v>
      </c>
      <c r="D348" s="30">
        <f t="shared" si="28"/>
        <v>3</v>
      </c>
      <c r="E348" s="141"/>
      <c r="F348" s="19">
        <f t="shared" si="29"/>
        <v>-3</v>
      </c>
      <c r="G348" s="10"/>
      <c r="H348" s="144" t="s">
        <v>44</v>
      </c>
      <c r="I348" s="11" t="s">
        <v>59</v>
      </c>
      <c r="J348" s="10"/>
      <c r="K348" s="10" t="s">
        <v>68</v>
      </c>
      <c r="L348" s="10" t="s">
        <v>47</v>
      </c>
      <c r="M348" s="11" t="s">
        <v>1832</v>
      </c>
      <c r="N348" s="11" t="s">
        <v>59</v>
      </c>
      <c r="O348" s="30" t="s">
        <v>144</v>
      </c>
      <c r="P348" s="15">
        <v>45315</v>
      </c>
      <c r="Q348" s="13" t="str">
        <f t="shared" ca="1" si="26"/>
        <v>VENCIDA</v>
      </c>
      <c r="R348" s="14" t="s">
        <v>1826</v>
      </c>
      <c r="S348" s="119">
        <v>45289</v>
      </c>
      <c r="T348" s="12">
        <f t="shared" si="27"/>
        <v>45469</v>
      </c>
      <c r="U348" s="18">
        <f t="shared" ca="1" si="30"/>
        <v>47</v>
      </c>
      <c r="V348" s="119">
        <v>45623</v>
      </c>
      <c r="W348" s="12"/>
      <c r="X348" s="10"/>
      <c r="Y348" s="10"/>
      <c r="Z348" s="25">
        <v>45286</v>
      </c>
      <c r="AA348" s="10"/>
      <c r="AB348" s="10"/>
      <c r="AC348" s="10">
        <v>1</v>
      </c>
      <c r="AD348" s="10">
        <v>1</v>
      </c>
      <c r="AE348" s="10">
        <v>1</v>
      </c>
      <c r="AF348" s="155"/>
      <c r="AG348" s="23"/>
      <c r="AH348" s="23" t="s">
        <v>182</v>
      </c>
      <c r="AI348" s="21"/>
      <c r="AJ348" s="18">
        <f t="shared" ca="1" si="31"/>
        <v>47</v>
      </c>
    </row>
    <row r="349" spans="1:36" ht="15" hidden="1" customHeight="1">
      <c r="A349" s="22">
        <v>564</v>
      </c>
      <c r="B349" s="4" t="s">
        <v>1339</v>
      </c>
      <c r="C349" s="163">
        <v>50891</v>
      </c>
      <c r="D349" s="30">
        <f t="shared" si="28"/>
        <v>1</v>
      </c>
      <c r="E349" s="141"/>
      <c r="F349" s="19">
        <f t="shared" si="29"/>
        <v>-1</v>
      </c>
      <c r="G349" s="19"/>
      <c r="H349" s="144" t="s">
        <v>44</v>
      </c>
      <c r="I349" s="11" t="s">
        <v>59</v>
      </c>
      <c r="J349" s="10"/>
      <c r="K349" s="10" t="s">
        <v>68</v>
      </c>
      <c r="L349" s="10" t="s">
        <v>47</v>
      </c>
      <c r="M349" s="11" t="s">
        <v>1832</v>
      </c>
      <c r="N349" s="11" t="s">
        <v>59</v>
      </c>
      <c r="O349" s="30" t="s">
        <v>144</v>
      </c>
      <c r="P349" s="15">
        <v>45315</v>
      </c>
      <c r="Q349" s="13" t="str">
        <f t="shared" ca="1" si="26"/>
        <v>VENCIDA</v>
      </c>
      <c r="R349" s="14" t="s">
        <v>1826</v>
      </c>
      <c r="S349" s="119">
        <v>45289</v>
      </c>
      <c r="T349" s="12">
        <f t="shared" si="27"/>
        <v>45469</v>
      </c>
      <c r="U349" s="18">
        <f t="shared" ca="1" si="30"/>
        <v>47</v>
      </c>
      <c r="V349" s="119">
        <v>45623</v>
      </c>
      <c r="W349" s="12"/>
      <c r="X349" s="19"/>
      <c r="Y349" s="19"/>
      <c r="Z349" s="148">
        <v>45286</v>
      </c>
      <c r="AA349" s="10"/>
      <c r="AB349" s="10"/>
      <c r="AC349" s="10"/>
      <c r="AD349" s="10"/>
      <c r="AE349" s="10">
        <v>1</v>
      </c>
      <c r="AF349" s="155"/>
      <c r="AG349" s="21"/>
      <c r="AH349" s="21"/>
      <c r="AI349" s="21"/>
      <c r="AJ349" s="18">
        <f t="shared" ca="1" si="31"/>
        <v>47</v>
      </c>
    </row>
    <row r="350" spans="1:36" ht="15" hidden="1" customHeight="1">
      <c r="A350" s="22">
        <v>567</v>
      </c>
      <c r="B350" s="4" t="s">
        <v>1364</v>
      </c>
      <c r="C350" s="150">
        <v>27794</v>
      </c>
      <c r="D350" s="30">
        <f t="shared" si="28"/>
        <v>9</v>
      </c>
      <c r="E350" s="141"/>
      <c r="F350" s="19">
        <f t="shared" si="29"/>
        <v>-9</v>
      </c>
      <c r="G350" s="19"/>
      <c r="H350" s="149" t="s">
        <v>59</v>
      </c>
      <c r="I350" s="11" t="s">
        <v>59</v>
      </c>
      <c r="J350" s="10"/>
      <c r="K350" s="10" t="s">
        <v>68</v>
      </c>
      <c r="L350" s="10" t="s">
        <v>47</v>
      </c>
      <c r="M350" s="11" t="s">
        <v>1832</v>
      </c>
      <c r="N350" s="11" t="s">
        <v>59</v>
      </c>
      <c r="O350" s="30" t="s">
        <v>144</v>
      </c>
      <c r="P350" s="15">
        <v>45315</v>
      </c>
      <c r="Q350" s="13" t="str">
        <f t="shared" ca="1" si="26"/>
        <v>VENCIDA</v>
      </c>
      <c r="R350" s="14" t="s">
        <v>1826</v>
      </c>
      <c r="S350" s="119">
        <v>45289</v>
      </c>
      <c r="T350" s="12">
        <f t="shared" si="27"/>
        <v>45469</v>
      </c>
      <c r="U350" s="18">
        <f t="shared" ca="1" si="30"/>
        <v>47</v>
      </c>
      <c r="V350" s="119">
        <v>45623</v>
      </c>
      <c r="W350" s="12"/>
      <c r="X350" s="19"/>
      <c r="Y350" s="19"/>
      <c r="Z350" s="25">
        <v>45286</v>
      </c>
      <c r="AA350" s="10"/>
      <c r="AB350" s="10"/>
      <c r="AC350" s="10">
        <v>4</v>
      </c>
      <c r="AD350" s="10">
        <v>2</v>
      </c>
      <c r="AE350" s="10">
        <v>3</v>
      </c>
      <c r="AF350" s="155" t="s">
        <v>1366</v>
      </c>
      <c r="AG350" s="21"/>
      <c r="AH350" s="21"/>
      <c r="AI350" s="21"/>
      <c r="AJ350" s="18">
        <f t="shared" ca="1" si="31"/>
        <v>47</v>
      </c>
    </row>
    <row r="351" spans="1:36" ht="15" hidden="1" customHeight="1">
      <c r="A351" s="22">
        <v>574</v>
      </c>
      <c r="B351" s="4" t="s">
        <v>1385</v>
      </c>
      <c r="C351" s="7">
        <v>50893</v>
      </c>
      <c r="D351" s="30">
        <f t="shared" si="28"/>
        <v>6</v>
      </c>
      <c r="E351" s="141"/>
      <c r="F351" s="19">
        <f t="shared" si="29"/>
        <v>-6</v>
      </c>
      <c r="G351" s="19"/>
      <c r="H351" s="144" t="s">
        <v>44</v>
      </c>
      <c r="I351" s="11" t="s">
        <v>59</v>
      </c>
      <c r="J351" s="10"/>
      <c r="K351" s="10" t="s">
        <v>68</v>
      </c>
      <c r="L351" s="10" t="s">
        <v>47</v>
      </c>
      <c r="M351" s="10" t="s">
        <v>1832</v>
      </c>
      <c r="N351" s="10" t="s">
        <v>59</v>
      </c>
      <c r="O351" s="10" t="s">
        <v>144</v>
      </c>
      <c r="P351" s="15">
        <v>45315</v>
      </c>
      <c r="Q351" s="13" t="str">
        <f t="shared" ca="1" si="26"/>
        <v>VENCIDA</v>
      </c>
      <c r="R351" s="14" t="s">
        <v>1826</v>
      </c>
      <c r="S351" s="119">
        <v>45289</v>
      </c>
      <c r="T351" s="12">
        <f t="shared" si="27"/>
        <v>45469</v>
      </c>
      <c r="U351" s="18">
        <f t="shared" ca="1" si="30"/>
        <v>47</v>
      </c>
      <c r="V351" s="119">
        <v>45623</v>
      </c>
      <c r="W351" s="12"/>
      <c r="X351" s="19"/>
      <c r="Y351" s="19"/>
      <c r="Z351" s="25">
        <v>45286</v>
      </c>
      <c r="AA351" s="10"/>
      <c r="AB351" s="10"/>
      <c r="AC351" s="10">
        <v>2</v>
      </c>
      <c r="AD351" s="10">
        <v>2</v>
      </c>
      <c r="AE351" s="10">
        <v>2</v>
      </c>
      <c r="AF351" s="155"/>
      <c r="AG351" s="21"/>
      <c r="AH351" s="21"/>
      <c r="AI351" s="21"/>
      <c r="AJ351" s="18">
        <f t="shared" ca="1" si="31"/>
        <v>47</v>
      </c>
    </row>
    <row r="352" spans="1:36" ht="15" hidden="1" customHeight="1">
      <c r="A352" s="22">
        <v>587</v>
      </c>
      <c r="B352" s="4" t="s">
        <v>1452</v>
      </c>
      <c r="C352" s="7">
        <v>51274</v>
      </c>
      <c r="D352" s="30">
        <f t="shared" si="28"/>
        <v>6</v>
      </c>
      <c r="E352" s="141"/>
      <c r="F352" s="19">
        <f t="shared" si="29"/>
        <v>-6</v>
      </c>
      <c r="G352" s="24"/>
      <c r="H352" s="142" t="s">
        <v>1251</v>
      </c>
      <c r="I352" s="11" t="s">
        <v>59</v>
      </c>
      <c r="J352" s="10"/>
      <c r="K352" s="10" t="s">
        <v>68</v>
      </c>
      <c r="L352" s="10" t="s">
        <v>47</v>
      </c>
      <c r="M352" s="11" t="s">
        <v>1832</v>
      </c>
      <c r="N352" s="11" t="s">
        <v>59</v>
      </c>
      <c r="O352" s="30" t="s">
        <v>144</v>
      </c>
      <c r="P352" s="15">
        <v>45315</v>
      </c>
      <c r="Q352" s="13" t="str">
        <f t="shared" ca="1" si="26"/>
        <v>VENCIDA</v>
      </c>
      <c r="R352" s="14" t="s">
        <v>1826</v>
      </c>
      <c r="S352" s="119">
        <v>45289</v>
      </c>
      <c r="T352" s="12">
        <f t="shared" si="27"/>
        <v>45469</v>
      </c>
      <c r="U352" s="18">
        <f t="shared" ca="1" si="30"/>
        <v>47</v>
      </c>
      <c r="V352" s="119">
        <v>45623</v>
      </c>
      <c r="W352" s="12"/>
      <c r="X352" s="24"/>
      <c r="Y352" s="24"/>
      <c r="Z352" s="25">
        <v>45286</v>
      </c>
      <c r="AA352" s="10"/>
      <c r="AB352" s="10"/>
      <c r="AC352" s="10">
        <v>2</v>
      </c>
      <c r="AD352" s="10">
        <v>2</v>
      </c>
      <c r="AE352" s="10">
        <v>2</v>
      </c>
      <c r="AF352" s="155"/>
      <c r="AG352" s="21"/>
      <c r="AH352" s="21"/>
      <c r="AI352" s="21"/>
      <c r="AJ352" s="18">
        <f t="shared" ca="1" si="31"/>
        <v>47</v>
      </c>
    </row>
    <row r="353" spans="1:36" ht="15" hidden="1" customHeight="1">
      <c r="A353" s="22">
        <v>589</v>
      </c>
      <c r="B353" s="4" t="s">
        <v>1459</v>
      </c>
      <c r="C353" s="10">
        <v>48006</v>
      </c>
      <c r="D353" s="30">
        <f t="shared" si="28"/>
        <v>9</v>
      </c>
      <c r="E353" s="141"/>
      <c r="F353" s="19">
        <f t="shared" si="29"/>
        <v>-9</v>
      </c>
      <c r="G353" s="19"/>
      <c r="H353" s="149" t="s">
        <v>59</v>
      </c>
      <c r="I353" s="11" t="s">
        <v>59</v>
      </c>
      <c r="J353" s="10"/>
      <c r="K353" s="10" t="s">
        <v>68</v>
      </c>
      <c r="L353" s="10" t="s">
        <v>47</v>
      </c>
      <c r="M353" s="11" t="s">
        <v>1832</v>
      </c>
      <c r="N353" s="11" t="s">
        <v>59</v>
      </c>
      <c r="O353" s="30" t="s">
        <v>144</v>
      </c>
      <c r="P353" s="15">
        <v>45315</v>
      </c>
      <c r="Q353" s="13" t="str">
        <f t="shared" ca="1" si="26"/>
        <v>VENCIDA</v>
      </c>
      <c r="R353" s="14" t="s">
        <v>1826</v>
      </c>
      <c r="S353" s="119">
        <v>45289</v>
      </c>
      <c r="T353" s="12">
        <f t="shared" si="27"/>
        <v>45469</v>
      </c>
      <c r="U353" s="18">
        <f t="shared" ca="1" si="30"/>
        <v>47</v>
      </c>
      <c r="V353" s="119">
        <v>45623</v>
      </c>
      <c r="W353" s="12"/>
      <c r="X353" s="19"/>
      <c r="Y353" s="19"/>
      <c r="Z353" s="148">
        <v>45286</v>
      </c>
      <c r="AA353" s="10"/>
      <c r="AB353" s="10"/>
      <c r="AC353" s="10">
        <v>3</v>
      </c>
      <c r="AD353" s="10">
        <v>3</v>
      </c>
      <c r="AE353" s="10">
        <v>3</v>
      </c>
      <c r="AF353" s="155" t="s">
        <v>1461</v>
      </c>
      <c r="AG353" s="21"/>
      <c r="AH353" s="23" t="s">
        <v>182</v>
      </c>
      <c r="AI353" s="10"/>
      <c r="AJ353" s="18">
        <f t="shared" ca="1" si="31"/>
        <v>47</v>
      </c>
    </row>
    <row r="354" spans="1:36" ht="15" hidden="1" customHeight="1">
      <c r="A354" s="22">
        <v>623</v>
      </c>
      <c r="B354" s="4" t="s">
        <v>1535</v>
      </c>
      <c r="C354" s="150">
        <v>42211</v>
      </c>
      <c r="D354" s="30">
        <f t="shared" si="28"/>
        <v>8</v>
      </c>
      <c r="E354" s="141"/>
      <c r="F354" s="19">
        <f t="shared" si="29"/>
        <v>-8</v>
      </c>
      <c r="G354" s="10"/>
      <c r="H354" s="149" t="s">
        <v>59</v>
      </c>
      <c r="I354" s="11" t="s">
        <v>59</v>
      </c>
      <c r="J354" s="10"/>
      <c r="K354" s="10" t="s">
        <v>68</v>
      </c>
      <c r="L354" s="10" t="s">
        <v>47</v>
      </c>
      <c r="M354" s="11" t="s">
        <v>1832</v>
      </c>
      <c r="N354" s="11" t="s">
        <v>59</v>
      </c>
      <c r="O354" s="30" t="s">
        <v>144</v>
      </c>
      <c r="P354" s="15">
        <v>45315</v>
      </c>
      <c r="Q354" s="13" t="str">
        <f t="shared" ca="1" si="26"/>
        <v>VENCIDA</v>
      </c>
      <c r="R354" s="14" t="s">
        <v>1826</v>
      </c>
      <c r="S354" s="119">
        <v>45289</v>
      </c>
      <c r="T354" s="12">
        <f t="shared" si="27"/>
        <v>45469</v>
      </c>
      <c r="U354" s="18">
        <f t="shared" ca="1" si="30"/>
        <v>47</v>
      </c>
      <c r="V354" s="119">
        <v>45623</v>
      </c>
      <c r="W354" s="12"/>
      <c r="X354" s="10"/>
      <c r="Y354" s="10"/>
      <c r="Z354" s="25">
        <v>45286</v>
      </c>
      <c r="AA354" s="10"/>
      <c r="AB354" s="10">
        <v>5</v>
      </c>
      <c r="AC354" s="10">
        <v>1</v>
      </c>
      <c r="AD354" s="10">
        <v>1</v>
      </c>
      <c r="AE354" s="10">
        <v>1</v>
      </c>
      <c r="AF354" s="155" t="s">
        <v>1537</v>
      </c>
      <c r="AG354" s="21"/>
      <c r="AH354" s="21"/>
      <c r="AI354" s="23"/>
      <c r="AJ354" s="18">
        <f t="shared" ca="1" si="31"/>
        <v>47</v>
      </c>
    </row>
    <row r="355" spans="1:36" ht="15" hidden="1" customHeight="1">
      <c r="A355" s="22">
        <v>624</v>
      </c>
      <c r="B355" s="4" t="s">
        <v>1538</v>
      </c>
      <c r="C355" s="7">
        <v>39622</v>
      </c>
      <c r="D355" s="30">
        <f t="shared" si="28"/>
        <v>8</v>
      </c>
      <c r="E355" s="141"/>
      <c r="F355" s="19">
        <f t="shared" si="29"/>
        <v>-8</v>
      </c>
      <c r="G355" s="19"/>
      <c r="H355" s="149" t="s">
        <v>59</v>
      </c>
      <c r="I355" s="11" t="s">
        <v>59</v>
      </c>
      <c r="J355" s="10"/>
      <c r="K355" s="10" t="s">
        <v>68</v>
      </c>
      <c r="L355" s="10" t="s">
        <v>47</v>
      </c>
      <c r="M355" s="11" t="s">
        <v>1832</v>
      </c>
      <c r="N355" s="11" t="s">
        <v>59</v>
      </c>
      <c r="O355" s="30" t="s">
        <v>144</v>
      </c>
      <c r="P355" s="15">
        <v>45315</v>
      </c>
      <c r="Q355" s="13" t="str">
        <f t="shared" ca="1" si="26"/>
        <v>VENCIDA</v>
      </c>
      <c r="R355" s="14" t="s">
        <v>1826</v>
      </c>
      <c r="S355" s="119">
        <v>45289</v>
      </c>
      <c r="T355" s="12">
        <f t="shared" si="27"/>
        <v>45469</v>
      </c>
      <c r="U355" s="18">
        <f t="shared" ca="1" si="30"/>
        <v>47</v>
      </c>
      <c r="V355" s="119">
        <v>45623</v>
      </c>
      <c r="W355" s="12"/>
      <c r="X355" s="10"/>
      <c r="Y355" s="19"/>
      <c r="Z355" s="148">
        <v>45286</v>
      </c>
      <c r="AA355" s="10"/>
      <c r="AB355" s="10">
        <v>5</v>
      </c>
      <c r="AC355" s="10">
        <v>1</v>
      </c>
      <c r="AD355" s="10">
        <v>1</v>
      </c>
      <c r="AE355" s="10">
        <v>1</v>
      </c>
      <c r="AF355" s="155" t="s">
        <v>1537</v>
      </c>
      <c r="AG355" s="21"/>
      <c r="AH355" s="21"/>
      <c r="AI355" s="21"/>
      <c r="AJ355" s="18">
        <f t="shared" ca="1" si="31"/>
        <v>47</v>
      </c>
    </row>
    <row r="356" spans="1:36" ht="15" hidden="1" customHeight="1">
      <c r="A356" s="22">
        <v>1057</v>
      </c>
      <c r="B356" s="4" t="s">
        <v>1540</v>
      </c>
      <c r="C356" s="150">
        <v>48069</v>
      </c>
      <c r="D356" s="30">
        <f t="shared" si="28"/>
        <v>11</v>
      </c>
      <c r="E356" s="141"/>
      <c r="F356" s="19">
        <f t="shared" si="29"/>
        <v>-11</v>
      </c>
      <c r="G356" s="19"/>
      <c r="H356" s="149" t="s">
        <v>59</v>
      </c>
      <c r="I356" s="11" t="s">
        <v>59</v>
      </c>
      <c r="J356" s="10"/>
      <c r="K356" s="10" t="s">
        <v>68</v>
      </c>
      <c r="L356" s="10" t="s">
        <v>47</v>
      </c>
      <c r="M356" s="11" t="s">
        <v>1832</v>
      </c>
      <c r="N356" s="11" t="s">
        <v>59</v>
      </c>
      <c r="O356" s="30" t="s">
        <v>144</v>
      </c>
      <c r="P356" s="15">
        <v>45315</v>
      </c>
      <c r="Q356" s="13" t="str">
        <f t="shared" ca="1" si="26"/>
        <v>VENCIDA</v>
      </c>
      <c r="R356" s="14" t="s">
        <v>1826</v>
      </c>
      <c r="S356" s="119">
        <v>45289</v>
      </c>
      <c r="T356" s="12">
        <f t="shared" si="27"/>
        <v>45469</v>
      </c>
      <c r="U356" s="18">
        <f t="shared" ca="1" si="30"/>
        <v>47</v>
      </c>
      <c r="V356" s="119">
        <v>45623</v>
      </c>
      <c r="W356" s="12"/>
      <c r="X356" s="10"/>
      <c r="Y356" s="19"/>
      <c r="Z356" s="148">
        <v>45286</v>
      </c>
      <c r="AA356" s="10"/>
      <c r="AB356" s="10">
        <v>5</v>
      </c>
      <c r="AC356" s="10">
        <v>2</v>
      </c>
      <c r="AD356" s="10">
        <v>2</v>
      </c>
      <c r="AE356" s="10">
        <v>2</v>
      </c>
      <c r="AF356" s="155" t="s">
        <v>1537</v>
      </c>
      <c r="AG356" s="21"/>
      <c r="AH356" s="21"/>
      <c r="AI356" s="21"/>
      <c r="AJ356" s="18">
        <f t="shared" ca="1" si="31"/>
        <v>47</v>
      </c>
    </row>
    <row r="357" spans="1:36" ht="15" hidden="1" customHeight="1">
      <c r="A357" s="22">
        <v>2105</v>
      </c>
      <c r="B357" s="4" t="s">
        <v>1638</v>
      </c>
      <c r="C357" s="150">
        <v>45455</v>
      </c>
      <c r="D357" s="30">
        <f t="shared" si="28"/>
        <v>3</v>
      </c>
      <c r="E357" s="141"/>
      <c r="F357" s="19">
        <f t="shared" si="29"/>
        <v>-3</v>
      </c>
      <c r="G357" s="10"/>
      <c r="H357" s="149" t="s">
        <v>59</v>
      </c>
      <c r="I357" s="11" t="s">
        <v>59</v>
      </c>
      <c r="J357" s="10"/>
      <c r="K357" s="10" t="s">
        <v>68</v>
      </c>
      <c r="L357" s="10" t="s">
        <v>47</v>
      </c>
      <c r="M357" s="11" t="s">
        <v>1832</v>
      </c>
      <c r="N357" s="11" t="s">
        <v>59</v>
      </c>
      <c r="O357" s="30" t="s">
        <v>144</v>
      </c>
      <c r="P357" s="15">
        <v>45315</v>
      </c>
      <c r="Q357" s="13" t="str">
        <f t="shared" ca="1" si="26"/>
        <v>VENCIDA</v>
      </c>
      <c r="R357" s="14" t="s">
        <v>1826</v>
      </c>
      <c r="S357" s="119">
        <v>45289</v>
      </c>
      <c r="T357" s="12">
        <f t="shared" si="27"/>
        <v>45469</v>
      </c>
      <c r="U357" s="18">
        <f t="shared" ca="1" si="30"/>
        <v>47</v>
      </c>
      <c r="V357" s="119">
        <v>45623</v>
      </c>
      <c r="W357" s="12"/>
      <c r="X357" s="10"/>
      <c r="Y357" s="10"/>
      <c r="Z357" s="148">
        <v>45286</v>
      </c>
      <c r="AA357" s="10"/>
      <c r="AB357" s="10"/>
      <c r="AC357" s="10">
        <v>1</v>
      </c>
      <c r="AD357" s="10">
        <v>1</v>
      </c>
      <c r="AE357" s="10">
        <v>1</v>
      </c>
      <c r="AF357" s="155" t="s">
        <v>1640</v>
      </c>
      <c r="AG357" s="21"/>
      <c r="AH357" s="23" t="s">
        <v>182</v>
      </c>
      <c r="AI357" s="21"/>
      <c r="AJ357" s="18">
        <f t="shared" ca="1" si="31"/>
        <v>47</v>
      </c>
    </row>
    <row r="358" spans="1:36" ht="15" hidden="1" customHeight="1">
      <c r="A358" s="22">
        <v>1103</v>
      </c>
      <c r="B358" s="4" t="s">
        <v>1703</v>
      </c>
      <c r="C358" s="10">
        <v>43411</v>
      </c>
      <c r="D358" s="30">
        <f t="shared" si="28"/>
        <v>40</v>
      </c>
      <c r="E358" s="141"/>
      <c r="F358" s="19">
        <f t="shared" si="29"/>
        <v>-40</v>
      </c>
      <c r="G358" s="10"/>
      <c r="H358" s="144" t="s">
        <v>44</v>
      </c>
      <c r="I358" s="11" t="s">
        <v>59</v>
      </c>
      <c r="J358" s="10"/>
      <c r="K358" s="10" t="s">
        <v>68</v>
      </c>
      <c r="L358" s="10" t="s">
        <v>47</v>
      </c>
      <c r="M358" s="11" t="s">
        <v>1832</v>
      </c>
      <c r="N358" s="11" t="s">
        <v>59</v>
      </c>
      <c r="O358" s="30" t="s">
        <v>144</v>
      </c>
      <c r="P358" s="15">
        <v>45315</v>
      </c>
      <c r="Q358" s="13" t="str">
        <f t="shared" ca="1" si="26"/>
        <v>VENCIDA</v>
      </c>
      <c r="R358" s="14" t="s">
        <v>1826</v>
      </c>
      <c r="S358" s="119">
        <v>45289</v>
      </c>
      <c r="T358" s="12">
        <f t="shared" si="27"/>
        <v>45469</v>
      </c>
      <c r="U358" s="18">
        <f t="shared" ca="1" si="30"/>
        <v>47</v>
      </c>
      <c r="V358" s="119">
        <v>45623</v>
      </c>
      <c r="W358" s="12"/>
      <c r="X358" s="10"/>
      <c r="Y358" s="10"/>
      <c r="Z358" s="148">
        <v>45286</v>
      </c>
      <c r="AA358" s="10"/>
      <c r="AB358" s="10">
        <v>10</v>
      </c>
      <c r="AC358" s="10">
        <v>10</v>
      </c>
      <c r="AD358" s="10">
        <v>10</v>
      </c>
      <c r="AE358" s="10">
        <v>10</v>
      </c>
      <c r="AF358" s="155"/>
      <c r="AG358" s="21"/>
      <c r="AH358" s="21"/>
      <c r="AI358" s="21"/>
      <c r="AJ358" s="18">
        <f t="shared" ca="1" si="31"/>
        <v>47</v>
      </c>
    </row>
    <row r="359" spans="1:36" ht="15" hidden="1" customHeight="1">
      <c r="A359" s="22">
        <v>1111</v>
      </c>
      <c r="B359" s="4" t="s">
        <v>1733</v>
      </c>
      <c r="C359" s="150">
        <v>42297</v>
      </c>
      <c r="D359" s="30">
        <f t="shared" si="28"/>
        <v>6</v>
      </c>
      <c r="E359" s="141"/>
      <c r="F359" s="19">
        <f t="shared" si="29"/>
        <v>-6</v>
      </c>
      <c r="G359" s="10"/>
      <c r="H359" s="144" t="s">
        <v>44</v>
      </c>
      <c r="I359" s="11" t="s">
        <v>59</v>
      </c>
      <c r="J359" s="10"/>
      <c r="K359" s="10" t="s">
        <v>68</v>
      </c>
      <c r="L359" s="10" t="s">
        <v>47</v>
      </c>
      <c r="M359" s="11" t="s">
        <v>1832</v>
      </c>
      <c r="N359" s="11" t="s">
        <v>59</v>
      </c>
      <c r="O359" s="30" t="s">
        <v>144</v>
      </c>
      <c r="P359" s="15">
        <v>45315</v>
      </c>
      <c r="Q359" s="13" t="str">
        <f t="shared" ca="1" si="26"/>
        <v>VENCIDA</v>
      </c>
      <c r="R359" s="14" t="s">
        <v>1826</v>
      </c>
      <c r="S359" s="119">
        <v>45289</v>
      </c>
      <c r="T359" s="12">
        <f t="shared" si="27"/>
        <v>45469</v>
      </c>
      <c r="U359" s="18">
        <f t="shared" ca="1" si="30"/>
        <v>47</v>
      </c>
      <c r="V359" s="119">
        <v>45623</v>
      </c>
      <c r="W359" s="12"/>
      <c r="X359" s="10"/>
      <c r="Y359" s="10"/>
      <c r="Z359" s="148">
        <v>45286</v>
      </c>
      <c r="AA359" s="10"/>
      <c r="AB359" s="10"/>
      <c r="AC359" s="10">
        <v>2</v>
      </c>
      <c r="AD359" s="10">
        <v>2</v>
      </c>
      <c r="AE359" s="10">
        <v>2</v>
      </c>
      <c r="AF359" s="155"/>
      <c r="AG359" s="21"/>
      <c r="AH359" s="21"/>
      <c r="AI359" s="21"/>
      <c r="AJ359" s="18">
        <f t="shared" ca="1" si="31"/>
        <v>47</v>
      </c>
    </row>
    <row r="360" spans="1:36" ht="15" hidden="1" customHeight="1">
      <c r="A360" s="22">
        <v>703</v>
      </c>
      <c r="B360" s="4" t="s">
        <v>1770</v>
      </c>
      <c r="C360" s="10">
        <v>46466</v>
      </c>
      <c r="D360" s="30">
        <f t="shared" si="28"/>
        <v>9</v>
      </c>
      <c r="E360" s="141"/>
      <c r="F360" s="19">
        <f t="shared" si="29"/>
        <v>-9</v>
      </c>
      <c r="G360" s="19"/>
      <c r="H360" s="149" t="s">
        <v>59</v>
      </c>
      <c r="I360" s="11" t="s">
        <v>59</v>
      </c>
      <c r="J360" s="10"/>
      <c r="K360" s="10" t="s">
        <v>68</v>
      </c>
      <c r="L360" s="10" t="s">
        <v>47</v>
      </c>
      <c r="M360" s="11" t="s">
        <v>1832</v>
      </c>
      <c r="N360" s="11" t="s">
        <v>59</v>
      </c>
      <c r="O360" s="30" t="s">
        <v>144</v>
      </c>
      <c r="P360" s="15">
        <v>45315</v>
      </c>
      <c r="Q360" s="13" t="str">
        <f t="shared" ca="1" si="26"/>
        <v>VENCIDA</v>
      </c>
      <c r="R360" s="14" t="s">
        <v>1826</v>
      </c>
      <c r="S360" s="119">
        <v>45289</v>
      </c>
      <c r="T360" s="12">
        <f t="shared" si="27"/>
        <v>45469</v>
      </c>
      <c r="U360" s="18">
        <f t="shared" ca="1" si="30"/>
        <v>47</v>
      </c>
      <c r="V360" s="119">
        <v>45623</v>
      </c>
      <c r="W360" s="12"/>
      <c r="X360" s="19"/>
      <c r="Y360" s="19"/>
      <c r="Z360" s="148">
        <v>45286</v>
      </c>
      <c r="AA360" s="10"/>
      <c r="AB360" s="10">
        <v>3</v>
      </c>
      <c r="AC360" s="10">
        <v>2</v>
      </c>
      <c r="AD360" s="10">
        <v>2</v>
      </c>
      <c r="AE360" s="10">
        <v>2</v>
      </c>
      <c r="AF360" s="155" t="s">
        <v>482</v>
      </c>
      <c r="AG360" s="21"/>
      <c r="AH360" s="21"/>
      <c r="AI360" s="21"/>
      <c r="AJ360" s="18">
        <f t="shared" ca="1" si="31"/>
        <v>47</v>
      </c>
    </row>
    <row r="361" spans="1:36" ht="15" hidden="1" customHeight="1">
      <c r="A361" s="22">
        <v>1001</v>
      </c>
      <c r="B361" s="23" t="s">
        <v>1304</v>
      </c>
      <c r="C361" s="164" t="s">
        <v>528</v>
      </c>
      <c r="D361" s="30">
        <f t="shared" si="28"/>
        <v>3</v>
      </c>
      <c r="E361" s="141"/>
      <c r="F361" s="19">
        <f t="shared" si="29"/>
        <v>-3</v>
      </c>
      <c r="G361" s="19"/>
      <c r="H361" s="142" t="s">
        <v>195</v>
      </c>
      <c r="I361" s="11" t="s">
        <v>81</v>
      </c>
      <c r="J361" s="10"/>
      <c r="K361" s="10"/>
      <c r="L361" s="10" t="s">
        <v>47</v>
      </c>
      <c r="M361" s="11"/>
      <c r="N361" s="11"/>
      <c r="O361" s="10"/>
      <c r="P361" s="15"/>
      <c r="Q361" s="13" t="str">
        <f t="shared" ca="1" si="26"/>
        <v>SEM PACTUAÇÃO</v>
      </c>
      <c r="R361" s="35" t="s">
        <v>145</v>
      </c>
      <c r="S361" s="119"/>
      <c r="T361" s="12"/>
      <c r="U361" s="18" t="str">
        <f t="shared" ca="1" si="30"/>
        <v>SEM PACTUAÇÃO</v>
      </c>
      <c r="V361" s="119">
        <v>45623</v>
      </c>
      <c r="W361" s="12"/>
      <c r="X361" s="19"/>
      <c r="Y361" s="19"/>
      <c r="Z361" s="25">
        <v>45286</v>
      </c>
      <c r="AA361" s="10"/>
      <c r="AB361" s="10"/>
      <c r="AC361" s="10">
        <v>1</v>
      </c>
      <c r="AD361" s="10">
        <v>1</v>
      </c>
      <c r="AE361" s="10">
        <v>1</v>
      </c>
      <c r="AF361" s="155" t="s">
        <v>1306</v>
      </c>
      <c r="AG361" s="23"/>
      <c r="AH361" s="23" t="s">
        <v>200</v>
      </c>
      <c r="AI361" s="21"/>
      <c r="AJ361" s="30" t="str">
        <f t="shared" ca="1" si="31"/>
        <v/>
      </c>
    </row>
    <row r="362" spans="1:36" ht="15" hidden="1" customHeight="1">
      <c r="A362" s="22">
        <v>562</v>
      </c>
      <c r="B362" s="4" t="s">
        <v>1328</v>
      </c>
      <c r="C362" s="164" t="s">
        <v>528</v>
      </c>
      <c r="D362" s="30">
        <f t="shared" si="28"/>
        <v>6</v>
      </c>
      <c r="E362" s="141"/>
      <c r="F362" s="19">
        <f t="shared" si="29"/>
        <v>-6</v>
      </c>
      <c r="G362" s="19"/>
      <c r="H362" s="142" t="s">
        <v>195</v>
      </c>
      <c r="I362" s="11" t="s">
        <v>81</v>
      </c>
      <c r="J362" s="10"/>
      <c r="K362" s="10"/>
      <c r="L362" s="10" t="s">
        <v>47</v>
      </c>
      <c r="M362" s="11"/>
      <c r="N362" s="11"/>
      <c r="O362" s="30"/>
      <c r="P362" s="15"/>
      <c r="Q362" s="13" t="str">
        <f t="shared" ca="1" si="26"/>
        <v>SEM PACTUAÇÃO</v>
      </c>
      <c r="R362" s="35" t="s">
        <v>145</v>
      </c>
      <c r="S362" s="119"/>
      <c r="T362" s="12"/>
      <c r="U362" s="18" t="str">
        <f t="shared" ca="1" si="30"/>
        <v>SEM PACTUAÇÃO</v>
      </c>
      <c r="V362" s="119">
        <v>45623</v>
      </c>
      <c r="W362" s="12"/>
      <c r="X362" s="19"/>
      <c r="Y362" s="19"/>
      <c r="Z362" s="148">
        <v>45286</v>
      </c>
      <c r="AA362" s="10"/>
      <c r="AB362" s="10"/>
      <c r="AC362" s="10">
        <v>2</v>
      </c>
      <c r="AD362" s="10">
        <v>2</v>
      </c>
      <c r="AE362" s="10">
        <v>2</v>
      </c>
      <c r="AF362" s="155" t="s">
        <v>1330</v>
      </c>
      <c r="AG362" s="23"/>
      <c r="AH362" s="23" t="s">
        <v>200</v>
      </c>
      <c r="AI362" s="10"/>
      <c r="AJ362" s="30" t="str">
        <f t="shared" ca="1" si="31"/>
        <v/>
      </c>
    </row>
    <row r="363" spans="1:36" ht="15" hidden="1" customHeight="1">
      <c r="A363" s="22">
        <v>242</v>
      </c>
      <c r="B363" s="4" t="s">
        <v>56</v>
      </c>
      <c r="C363" s="7">
        <v>50848</v>
      </c>
      <c r="D363" s="30">
        <f t="shared" si="28"/>
        <v>3</v>
      </c>
      <c r="E363" s="141"/>
      <c r="F363" s="19">
        <f t="shared" si="29"/>
        <v>-3</v>
      </c>
      <c r="G363" s="24"/>
      <c r="H363" s="144" t="s">
        <v>44</v>
      </c>
      <c r="I363" s="11" t="s">
        <v>59</v>
      </c>
      <c r="J363" s="10"/>
      <c r="K363" s="10"/>
      <c r="L363" s="10" t="s">
        <v>47</v>
      </c>
      <c r="M363" s="11"/>
      <c r="N363" s="11"/>
      <c r="O363" s="30"/>
      <c r="P363" s="11"/>
      <c r="Q363" s="13" t="str">
        <f t="shared" ca="1" si="26"/>
        <v>SEM PACTUAÇÃO</v>
      </c>
      <c r="R363" s="35" t="s">
        <v>145</v>
      </c>
      <c r="S363" s="11"/>
      <c r="T363" s="12"/>
      <c r="U363" s="18" t="str">
        <f t="shared" ca="1" si="30"/>
        <v>SEM PACTUAÇÃO</v>
      </c>
      <c r="V363" s="119">
        <v>45623</v>
      </c>
      <c r="W363" s="12"/>
      <c r="X363" s="24"/>
      <c r="Y363" s="24"/>
      <c r="Z363" s="148">
        <v>45286</v>
      </c>
      <c r="AA363" s="10"/>
      <c r="AB363" s="10"/>
      <c r="AC363" s="10">
        <v>1</v>
      </c>
      <c r="AD363" s="10">
        <v>1</v>
      </c>
      <c r="AE363" s="10">
        <v>1</v>
      </c>
      <c r="AF363" s="155"/>
      <c r="AG363" s="21"/>
      <c r="AH363" s="21"/>
      <c r="AI363" s="10"/>
      <c r="AJ363" s="30" t="str">
        <f t="shared" ca="1" si="31"/>
        <v/>
      </c>
    </row>
    <row r="364" spans="1:36" ht="15" hidden="1" customHeight="1">
      <c r="A364" s="22">
        <v>257</v>
      </c>
      <c r="B364" s="4" t="s">
        <v>1833</v>
      </c>
      <c r="C364" s="10">
        <v>50325</v>
      </c>
      <c r="D364" s="30">
        <f t="shared" si="28"/>
        <v>3</v>
      </c>
      <c r="E364" s="141"/>
      <c r="F364" s="19">
        <f t="shared" si="29"/>
        <v>-3</v>
      </c>
      <c r="G364" s="19"/>
      <c r="H364" s="144" t="s">
        <v>44</v>
      </c>
      <c r="I364" s="11" t="s">
        <v>59</v>
      </c>
      <c r="J364" s="10"/>
      <c r="K364" s="10"/>
      <c r="L364" s="10" t="s">
        <v>47</v>
      </c>
      <c r="M364" s="11"/>
      <c r="N364" s="11"/>
      <c r="O364" s="30"/>
      <c r="P364" s="11"/>
      <c r="Q364" s="13" t="str">
        <f t="shared" ca="1" si="26"/>
        <v>SEM PACTUAÇÃO</v>
      </c>
      <c r="R364" s="35" t="s">
        <v>145</v>
      </c>
      <c r="S364" s="11"/>
      <c r="T364" s="12"/>
      <c r="U364" s="18" t="str">
        <f t="shared" ca="1" si="30"/>
        <v>SEM PACTUAÇÃO</v>
      </c>
      <c r="V364" s="119">
        <v>45623</v>
      </c>
      <c r="W364" s="12"/>
      <c r="X364" s="19"/>
      <c r="Y364" s="19"/>
      <c r="Z364" s="25">
        <v>45286</v>
      </c>
      <c r="AA364" s="10"/>
      <c r="AB364" s="10"/>
      <c r="AC364" s="10">
        <v>1</v>
      </c>
      <c r="AD364" s="10">
        <v>1</v>
      </c>
      <c r="AE364" s="10">
        <v>1</v>
      </c>
      <c r="AF364" s="155"/>
      <c r="AG364" s="21"/>
      <c r="AH364" s="21"/>
      <c r="AI364" s="21"/>
      <c r="AJ364" s="30" t="str">
        <f t="shared" ca="1" si="31"/>
        <v/>
      </c>
    </row>
    <row r="365" spans="1:36" ht="15" hidden="1" customHeight="1">
      <c r="A365" s="22">
        <v>258</v>
      </c>
      <c r="B365" s="4" t="s">
        <v>1834</v>
      </c>
      <c r="C365" s="10">
        <v>44129</v>
      </c>
      <c r="D365" s="30">
        <f t="shared" si="28"/>
        <v>3</v>
      </c>
      <c r="E365" s="141"/>
      <c r="F365" s="19">
        <f t="shared" si="29"/>
        <v>-3</v>
      </c>
      <c r="G365" s="10"/>
      <c r="H365" s="144" t="s">
        <v>44</v>
      </c>
      <c r="I365" s="11" t="s">
        <v>59</v>
      </c>
      <c r="J365" s="10"/>
      <c r="K365" s="10"/>
      <c r="L365" s="10" t="s">
        <v>47</v>
      </c>
      <c r="M365" s="11"/>
      <c r="N365" s="11"/>
      <c r="O365" s="30"/>
      <c r="P365" s="11"/>
      <c r="Q365" s="13" t="str">
        <f t="shared" ca="1" si="26"/>
        <v>SEM PACTUAÇÃO</v>
      </c>
      <c r="R365" s="35" t="s">
        <v>145</v>
      </c>
      <c r="S365" s="11"/>
      <c r="T365" s="12"/>
      <c r="U365" s="18" t="str">
        <f t="shared" ca="1" si="30"/>
        <v>SEM PACTUAÇÃO</v>
      </c>
      <c r="V365" s="119">
        <v>45623</v>
      </c>
      <c r="W365" s="12"/>
      <c r="X365" s="10"/>
      <c r="Y365" s="10"/>
      <c r="Z365" s="148">
        <v>45286</v>
      </c>
      <c r="AA365" s="10"/>
      <c r="AB365" s="10"/>
      <c r="AC365" s="10">
        <v>1</v>
      </c>
      <c r="AD365" s="10">
        <v>1</v>
      </c>
      <c r="AE365" s="10">
        <v>1</v>
      </c>
      <c r="AF365" s="155"/>
      <c r="AG365" s="21"/>
      <c r="AH365" s="21"/>
      <c r="AI365" s="21"/>
      <c r="AJ365" s="30" t="str">
        <f t="shared" ca="1" si="31"/>
        <v/>
      </c>
    </row>
    <row r="366" spans="1:36" ht="15" hidden="1" customHeight="1">
      <c r="A366" s="22">
        <v>293</v>
      </c>
      <c r="B366" s="4" t="s">
        <v>406</v>
      </c>
      <c r="C366" s="10">
        <v>48104</v>
      </c>
      <c r="D366" s="30">
        <f t="shared" si="28"/>
        <v>6</v>
      </c>
      <c r="E366" s="141"/>
      <c r="F366" s="19">
        <f t="shared" si="29"/>
        <v>-6</v>
      </c>
      <c r="G366" s="19"/>
      <c r="H366" s="144" t="s">
        <v>44</v>
      </c>
      <c r="I366" s="11" t="s">
        <v>59</v>
      </c>
      <c r="J366" s="10"/>
      <c r="K366" s="10"/>
      <c r="L366" s="10" t="s">
        <v>47</v>
      </c>
      <c r="M366" s="11"/>
      <c r="N366" s="11"/>
      <c r="O366" s="30"/>
      <c r="P366" s="11"/>
      <c r="Q366" s="13" t="str">
        <f t="shared" ca="1" si="26"/>
        <v>SEM PACTUAÇÃO</v>
      </c>
      <c r="R366" s="35" t="s">
        <v>145</v>
      </c>
      <c r="S366" s="11"/>
      <c r="T366" s="12"/>
      <c r="U366" s="18" t="str">
        <f t="shared" ca="1" si="30"/>
        <v>SEM PACTUAÇÃO</v>
      </c>
      <c r="V366" s="119">
        <v>45623</v>
      </c>
      <c r="W366" s="12"/>
      <c r="X366" s="19"/>
      <c r="Y366" s="19"/>
      <c r="Z366" s="148">
        <v>45286</v>
      </c>
      <c r="AA366" s="10"/>
      <c r="AB366" s="10"/>
      <c r="AC366" s="10">
        <v>2</v>
      </c>
      <c r="AD366" s="10">
        <v>2</v>
      </c>
      <c r="AE366" s="10">
        <v>2</v>
      </c>
      <c r="AF366" s="155"/>
      <c r="AG366" s="21"/>
      <c r="AH366" s="21"/>
      <c r="AI366" s="23"/>
      <c r="AJ366" s="30" t="str">
        <f t="shared" ca="1" si="31"/>
        <v/>
      </c>
    </row>
    <row r="367" spans="1:36" ht="15" hidden="1" customHeight="1">
      <c r="A367" s="22">
        <v>313</v>
      </c>
      <c r="B367" s="4" t="s">
        <v>458</v>
      </c>
      <c r="C367" s="10">
        <v>4738</v>
      </c>
      <c r="D367" s="30">
        <f t="shared" si="28"/>
        <v>25</v>
      </c>
      <c r="E367" s="141"/>
      <c r="F367" s="19">
        <f t="shared" si="29"/>
        <v>-25</v>
      </c>
      <c r="G367" s="24"/>
      <c r="H367" s="144" t="s">
        <v>74</v>
      </c>
      <c r="I367" s="10" t="s">
        <v>59</v>
      </c>
      <c r="J367" s="10"/>
      <c r="K367" s="10"/>
      <c r="L367" s="10" t="s">
        <v>47</v>
      </c>
      <c r="M367" s="11"/>
      <c r="N367" s="11"/>
      <c r="O367" s="30"/>
      <c r="P367" s="10"/>
      <c r="Q367" s="13" t="str">
        <f t="shared" ca="1" si="26"/>
        <v>SEM PACTUAÇÃO</v>
      </c>
      <c r="R367" s="35" t="s">
        <v>145</v>
      </c>
      <c r="S367" s="11"/>
      <c r="T367" s="12"/>
      <c r="U367" s="18" t="str">
        <f t="shared" ca="1" si="30"/>
        <v>SEM PACTUAÇÃO</v>
      </c>
      <c r="V367" s="119">
        <v>45623</v>
      </c>
      <c r="W367" s="12"/>
      <c r="X367" s="24"/>
      <c r="Y367" s="24"/>
      <c r="Z367" s="25">
        <v>45286</v>
      </c>
      <c r="AA367" s="10"/>
      <c r="AB367" s="10">
        <v>10</v>
      </c>
      <c r="AC367" s="10">
        <v>5</v>
      </c>
      <c r="AD367" s="10">
        <v>5</v>
      </c>
      <c r="AE367" s="10">
        <v>5</v>
      </c>
      <c r="AF367" s="158" t="s">
        <v>460</v>
      </c>
      <c r="AG367" s="21"/>
      <c r="AH367" s="21"/>
      <c r="AI367" s="23"/>
      <c r="AJ367" s="30" t="str">
        <f t="shared" ca="1" si="31"/>
        <v/>
      </c>
    </row>
    <row r="368" spans="1:36" ht="15" hidden="1" customHeight="1">
      <c r="A368" s="22">
        <v>849</v>
      </c>
      <c r="B368" s="4" t="s">
        <v>733</v>
      </c>
      <c r="C368" s="7">
        <v>51417</v>
      </c>
      <c r="D368" s="30">
        <f t="shared" si="28"/>
        <v>1</v>
      </c>
      <c r="E368" s="141"/>
      <c r="F368" s="19">
        <f t="shared" si="29"/>
        <v>-1</v>
      </c>
      <c r="G368" s="10"/>
      <c r="H368" s="149" t="s">
        <v>59</v>
      </c>
      <c r="I368" s="10" t="s">
        <v>59</v>
      </c>
      <c r="J368" s="10"/>
      <c r="K368" s="10"/>
      <c r="L368" s="10" t="s">
        <v>47</v>
      </c>
      <c r="M368" s="11"/>
      <c r="N368" s="11"/>
      <c r="O368" s="30"/>
      <c r="P368" s="15"/>
      <c r="Q368" s="13" t="str">
        <f t="shared" ca="1" si="26"/>
        <v>SEM PACTUAÇÃO</v>
      </c>
      <c r="R368" s="35" t="s">
        <v>145</v>
      </c>
      <c r="S368" s="22"/>
      <c r="T368" s="12"/>
      <c r="U368" s="18" t="str">
        <f t="shared" ca="1" si="30"/>
        <v>SEM PACTUAÇÃO</v>
      </c>
      <c r="V368" s="119">
        <v>45623</v>
      </c>
      <c r="W368" s="12"/>
      <c r="X368" s="10"/>
      <c r="Y368" s="10"/>
      <c r="Z368" s="25">
        <v>45286</v>
      </c>
      <c r="AA368" s="10"/>
      <c r="AB368" s="10"/>
      <c r="AC368" s="10"/>
      <c r="AD368" s="10">
        <v>1</v>
      </c>
      <c r="AE368" s="10"/>
      <c r="AF368" s="155" t="s">
        <v>735</v>
      </c>
      <c r="AG368" s="21"/>
      <c r="AH368" s="21"/>
      <c r="AI368" s="165"/>
      <c r="AJ368" s="30" t="str">
        <f t="shared" ca="1" si="31"/>
        <v/>
      </c>
    </row>
    <row r="369" spans="1:36" ht="15" hidden="1" customHeight="1">
      <c r="A369" s="22">
        <v>388</v>
      </c>
      <c r="B369" s="4" t="s">
        <v>739</v>
      </c>
      <c r="C369" s="10">
        <v>3528</v>
      </c>
      <c r="D369" s="30">
        <f t="shared" si="28"/>
        <v>3</v>
      </c>
      <c r="E369" s="141"/>
      <c r="F369" s="19">
        <f t="shared" si="29"/>
        <v>-3</v>
      </c>
      <c r="G369" s="19"/>
      <c r="H369" s="144" t="s">
        <v>44</v>
      </c>
      <c r="I369" s="11" t="s">
        <v>59</v>
      </c>
      <c r="J369" s="10"/>
      <c r="K369" s="10"/>
      <c r="L369" s="10" t="s">
        <v>47</v>
      </c>
      <c r="M369" s="11"/>
      <c r="N369" s="11"/>
      <c r="O369" s="10"/>
      <c r="P369" s="11"/>
      <c r="Q369" s="13" t="str">
        <f t="shared" ca="1" si="26"/>
        <v>SEM PACTUAÇÃO</v>
      </c>
      <c r="R369" s="35" t="s">
        <v>145</v>
      </c>
      <c r="S369" s="11"/>
      <c r="T369" s="12"/>
      <c r="U369" s="18" t="str">
        <f t="shared" ca="1" si="30"/>
        <v>SEM PACTUAÇÃO</v>
      </c>
      <c r="V369" s="119">
        <v>45623</v>
      </c>
      <c r="W369" s="12"/>
      <c r="X369" s="19"/>
      <c r="Y369" s="19"/>
      <c r="Z369" s="25">
        <v>45286</v>
      </c>
      <c r="AA369" s="10"/>
      <c r="AB369" s="10"/>
      <c r="AC369" s="10">
        <v>1</v>
      </c>
      <c r="AD369" s="10">
        <v>1</v>
      </c>
      <c r="AE369" s="10">
        <v>1</v>
      </c>
      <c r="AF369" s="155"/>
      <c r="AG369" s="21"/>
      <c r="AH369" s="21"/>
      <c r="AI369" s="50"/>
      <c r="AJ369" s="30" t="str">
        <f t="shared" ca="1" si="31"/>
        <v/>
      </c>
    </row>
    <row r="370" spans="1:36" ht="15" hidden="1" customHeight="1">
      <c r="A370" s="22">
        <v>872</v>
      </c>
      <c r="B370" s="4" t="s">
        <v>824</v>
      </c>
      <c r="C370" s="7">
        <v>51419</v>
      </c>
      <c r="D370" s="30">
        <f t="shared" si="28"/>
        <v>9</v>
      </c>
      <c r="E370" s="141"/>
      <c r="F370" s="19">
        <f t="shared" si="29"/>
        <v>-9</v>
      </c>
      <c r="G370" s="10"/>
      <c r="H370" s="149" t="s">
        <v>59</v>
      </c>
      <c r="I370" s="11" t="s">
        <v>59</v>
      </c>
      <c r="J370" s="10"/>
      <c r="K370" s="10"/>
      <c r="L370" s="10" t="s">
        <v>47</v>
      </c>
      <c r="M370" s="11"/>
      <c r="N370" s="11"/>
      <c r="O370" s="30"/>
      <c r="P370" s="15"/>
      <c r="Q370" s="13" t="str">
        <f t="shared" ca="1" si="26"/>
        <v>SEM PACTUAÇÃO</v>
      </c>
      <c r="R370" s="35" t="s">
        <v>145</v>
      </c>
      <c r="S370" s="22"/>
      <c r="T370" s="12"/>
      <c r="U370" s="18" t="str">
        <f t="shared" ca="1" si="30"/>
        <v>SEM PACTUAÇÃO</v>
      </c>
      <c r="V370" s="119">
        <v>45623</v>
      </c>
      <c r="W370" s="12"/>
      <c r="X370" s="10"/>
      <c r="Y370" s="10"/>
      <c r="Z370" s="148">
        <v>45286</v>
      </c>
      <c r="AA370" s="10"/>
      <c r="AB370" s="10"/>
      <c r="AC370" s="10">
        <v>3</v>
      </c>
      <c r="AD370" s="10">
        <v>3</v>
      </c>
      <c r="AE370" s="10">
        <v>3</v>
      </c>
      <c r="AF370" s="155" t="s">
        <v>826</v>
      </c>
      <c r="AG370" s="21"/>
      <c r="AH370" s="21"/>
      <c r="AI370" s="21"/>
      <c r="AJ370" s="30" t="str">
        <f t="shared" ca="1" si="31"/>
        <v/>
      </c>
    </row>
    <row r="371" spans="1:36" ht="15" hidden="1" customHeight="1">
      <c r="A371" s="22">
        <v>504</v>
      </c>
      <c r="B371" s="4" t="s">
        <v>1149</v>
      </c>
      <c r="C371" s="10">
        <v>48062</v>
      </c>
      <c r="D371" s="30">
        <f t="shared" si="28"/>
        <v>4</v>
      </c>
      <c r="E371" s="141"/>
      <c r="F371" s="19">
        <f t="shared" si="29"/>
        <v>-4</v>
      </c>
      <c r="G371" s="19"/>
      <c r="H371" s="144" t="s">
        <v>74</v>
      </c>
      <c r="I371" s="11" t="s">
        <v>59</v>
      </c>
      <c r="J371" s="10"/>
      <c r="K371" s="10"/>
      <c r="L371" s="10" t="s">
        <v>47</v>
      </c>
      <c r="M371" s="11"/>
      <c r="N371" s="11"/>
      <c r="O371" s="30"/>
      <c r="P371" s="11"/>
      <c r="Q371" s="13" t="str">
        <f t="shared" ca="1" si="26"/>
        <v>SEM PACTUAÇÃO</v>
      </c>
      <c r="R371" s="35" t="s">
        <v>145</v>
      </c>
      <c r="S371" s="15"/>
      <c r="T371" s="12"/>
      <c r="U371" s="18" t="str">
        <f t="shared" ca="1" si="30"/>
        <v>SEM PACTUAÇÃO</v>
      </c>
      <c r="V371" s="119">
        <v>45623</v>
      </c>
      <c r="W371" s="12"/>
      <c r="X371" s="10"/>
      <c r="Y371" s="19"/>
      <c r="Z371" s="148">
        <v>45286</v>
      </c>
      <c r="AA371" s="10"/>
      <c r="AB371" s="10"/>
      <c r="AC371" s="10"/>
      <c r="AD371" s="10"/>
      <c r="AE371" s="10">
        <v>4</v>
      </c>
      <c r="AF371" s="155" t="s">
        <v>1151</v>
      </c>
      <c r="AG371" s="21"/>
      <c r="AH371" s="21"/>
      <c r="AI371" s="21"/>
      <c r="AJ371" s="30" t="str">
        <f t="shared" ca="1" si="31"/>
        <v/>
      </c>
    </row>
    <row r="372" spans="1:36" ht="15" hidden="1" customHeight="1">
      <c r="A372" s="22">
        <v>505</v>
      </c>
      <c r="B372" s="4" t="s">
        <v>1152</v>
      </c>
      <c r="C372" s="10">
        <v>49045</v>
      </c>
      <c r="D372" s="30">
        <f t="shared" si="28"/>
        <v>4</v>
      </c>
      <c r="E372" s="141"/>
      <c r="F372" s="19">
        <f t="shared" si="29"/>
        <v>-4</v>
      </c>
      <c r="G372" s="10"/>
      <c r="H372" s="144" t="s">
        <v>74</v>
      </c>
      <c r="I372" s="11" t="s">
        <v>59</v>
      </c>
      <c r="J372" s="10"/>
      <c r="K372" s="10"/>
      <c r="L372" s="10" t="s">
        <v>47</v>
      </c>
      <c r="M372" s="11"/>
      <c r="N372" s="11"/>
      <c r="O372" s="30"/>
      <c r="P372" s="11"/>
      <c r="Q372" s="13" t="str">
        <f t="shared" ca="1" si="26"/>
        <v>SEM PACTUAÇÃO</v>
      </c>
      <c r="R372" s="35" t="s">
        <v>145</v>
      </c>
      <c r="S372" s="15"/>
      <c r="T372" s="12"/>
      <c r="U372" s="18" t="str">
        <f t="shared" ca="1" si="30"/>
        <v>SEM PACTUAÇÃO</v>
      </c>
      <c r="V372" s="119">
        <v>45623</v>
      </c>
      <c r="W372" s="12"/>
      <c r="X372" s="10"/>
      <c r="Y372" s="10"/>
      <c r="Z372" s="25">
        <v>45286</v>
      </c>
      <c r="AA372" s="10"/>
      <c r="AB372" s="10"/>
      <c r="AC372" s="10"/>
      <c r="AD372" s="10"/>
      <c r="AE372" s="10">
        <v>4</v>
      </c>
      <c r="AF372" s="155" t="s">
        <v>1154</v>
      </c>
      <c r="AG372" s="21"/>
      <c r="AH372" s="21"/>
      <c r="AI372" s="21"/>
      <c r="AJ372" s="30" t="str">
        <f t="shared" ca="1" si="31"/>
        <v/>
      </c>
    </row>
    <row r="373" spans="1:36" ht="15" hidden="1" customHeight="1">
      <c r="A373" s="22">
        <v>511</v>
      </c>
      <c r="B373" s="4" t="s">
        <v>1172</v>
      </c>
      <c r="C373" s="7">
        <v>51418</v>
      </c>
      <c r="D373" s="30">
        <f t="shared" si="28"/>
        <v>3</v>
      </c>
      <c r="E373" s="141"/>
      <c r="F373" s="19">
        <f t="shared" si="29"/>
        <v>-3</v>
      </c>
      <c r="G373" s="10"/>
      <c r="H373" s="144" t="s">
        <v>74</v>
      </c>
      <c r="I373" s="11" t="s">
        <v>59</v>
      </c>
      <c r="J373" s="10"/>
      <c r="K373" s="10"/>
      <c r="L373" s="10" t="s">
        <v>47</v>
      </c>
      <c r="M373" s="10"/>
      <c r="N373" s="10"/>
      <c r="O373" s="10"/>
      <c r="P373" s="10"/>
      <c r="Q373" s="13" t="str">
        <f t="shared" ca="1" si="26"/>
        <v>SEM PACTUAÇÃO</v>
      </c>
      <c r="R373" s="35" t="s">
        <v>145</v>
      </c>
      <c r="S373" s="11"/>
      <c r="T373" s="12"/>
      <c r="U373" s="18" t="str">
        <f t="shared" ca="1" si="30"/>
        <v>SEM PACTUAÇÃO</v>
      </c>
      <c r="V373" s="119">
        <v>45623</v>
      </c>
      <c r="W373" s="12"/>
      <c r="X373" s="10"/>
      <c r="Y373" s="10"/>
      <c r="Z373" s="25">
        <v>45286</v>
      </c>
      <c r="AA373" s="10"/>
      <c r="AB373" s="10">
        <v>1</v>
      </c>
      <c r="AC373" s="10">
        <v>1</v>
      </c>
      <c r="AD373" s="10"/>
      <c r="AE373" s="10">
        <v>1</v>
      </c>
      <c r="AF373" s="155" t="s">
        <v>1174</v>
      </c>
      <c r="AG373" s="21"/>
      <c r="AH373" s="21"/>
      <c r="AI373" s="23"/>
      <c r="AJ373" s="30" t="str">
        <f t="shared" ca="1" si="31"/>
        <v/>
      </c>
    </row>
    <row r="374" spans="1:36" ht="15" hidden="1" customHeight="1">
      <c r="A374" s="22">
        <v>1956</v>
      </c>
      <c r="B374" s="4" t="s">
        <v>1213</v>
      </c>
      <c r="C374" s="10">
        <v>51421</v>
      </c>
      <c r="D374" s="30">
        <f t="shared" si="28"/>
        <v>15</v>
      </c>
      <c r="E374" s="141"/>
      <c r="F374" s="19">
        <f t="shared" si="29"/>
        <v>-15</v>
      </c>
      <c r="G374" s="10"/>
      <c r="H374" s="144" t="s">
        <v>74</v>
      </c>
      <c r="I374" s="11" t="s">
        <v>59</v>
      </c>
      <c r="J374" s="10"/>
      <c r="K374" s="10"/>
      <c r="L374" s="10" t="s">
        <v>47</v>
      </c>
      <c r="M374" s="11"/>
      <c r="N374" s="11"/>
      <c r="O374" s="30"/>
      <c r="P374" s="15"/>
      <c r="Q374" s="13" t="str">
        <f t="shared" ca="1" si="26"/>
        <v>SEM PACTUAÇÃO</v>
      </c>
      <c r="R374" s="35" t="s">
        <v>145</v>
      </c>
      <c r="S374" s="15"/>
      <c r="T374" s="12"/>
      <c r="U374" s="18" t="str">
        <f t="shared" ca="1" si="30"/>
        <v>SEM PACTUAÇÃO</v>
      </c>
      <c r="V374" s="119">
        <v>45623</v>
      </c>
      <c r="W374" s="12"/>
      <c r="X374" s="10"/>
      <c r="Y374" s="10"/>
      <c r="Z374" s="148">
        <v>45286</v>
      </c>
      <c r="AA374" s="10"/>
      <c r="AB374" s="10"/>
      <c r="AC374" s="10">
        <v>5</v>
      </c>
      <c r="AD374" s="10">
        <v>5</v>
      </c>
      <c r="AE374" s="10">
        <v>5</v>
      </c>
      <c r="AF374" s="155" t="s">
        <v>1215</v>
      </c>
      <c r="AG374" s="21"/>
      <c r="AH374" s="23" t="s">
        <v>182</v>
      </c>
      <c r="AI374" s="23"/>
      <c r="AJ374" s="30" t="str">
        <f t="shared" ca="1" si="31"/>
        <v/>
      </c>
    </row>
    <row r="375" spans="1:36" ht="15" hidden="1" customHeight="1">
      <c r="A375" s="22">
        <v>1002</v>
      </c>
      <c r="B375" s="4" t="s">
        <v>1307</v>
      </c>
      <c r="C375" s="7">
        <v>44512</v>
      </c>
      <c r="D375" s="30">
        <f t="shared" si="28"/>
        <v>7</v>
      </c>
      <c r="E375" s="141"/>
      <c r="F375" s="19">
        <f t="shared" si="29"/>
        <v>-7</v>
      </c>
      <c r="G375" s="19"/>
      <c r="H375" s="142" t="s">
        <v>195</v>
      </c>
      <c r="I375" s="11" t="s">
        <v>59</v>
      </c>
      <c r="J375" s="10"/>
      <c r="K375" s="10"/>
      <c r="L375" s="10" t="s">
        <v>47</v>
      </c>
      <c r="M375" s="11"/>
      <c r="N375" s="11"/>
      <c r="O375" s="30"/>
      <c r="P375" s="10"/>
      <c r="Q375" s="13" t="str">
        <f t="shared" ca="1" si="26"/>
        <v>SEM PACTUAÇÃO</v>
      </c>
      <c r="R375" s="35" t="s">
        <v>145</v>
      </c>
      <c r="S375" s="22"/>
      <c r="T375" s="12"/>
      <c r="U375" s="18" t="str">
        <f t="shared" ca="1" si="30"/>
        <v>SEM PACTUAÇÃO</v>
      </c>
      <c r="V375" s="119">
        <v>45623</v>
      </c>
      <c r="W375" s="12"/>
      <c r="X375" s="19"/>
      <c r="Y375" s="19"/>
      <c r="Z375" s="25">
        <v>45286</v>
      </c>
      <c r="AA375" s="10"/>
      <c r="AB375" s="10">
        <v>1</v>
      </c>
      <c r="AC375" s="10">
        <v>2</v>
      </c>
      <c r="AD375" s="10">
        <v>2</v>
      </c>
      <c r="AE375" s="10">
        <v>2</v>
      </c>
      <c r="AF375" s="155" t="s">
        <v>1306</v>
      </c>
      <c r="AG375" s="23"/>
      <c r="AH375" s="23" t="s">
        <v>200</v>
      </c>
      <c r="AI375" s="10"/>
      <c r="AJ375" s="30" t="str">
        <f t="shared" ca="1" si="31"/>
        <v/>
      </c>
    </row>
    <row r="376" spans="1:36" ht="15" hidden="1" customHeight="1">
      <c r="A376" s="22">
        <v>563</v>
      </c>
      <c r="B376" s="4" t="s">
        <v>1331</v>
      </c>
      <c r="C376" s="7">
        <v>51414</v>
      </c>
      <c r="D376" s="30">
        <f t="shared" si="28"/>
        <v>6</v>
      </c>
      <c r="E376" s="141"/>
      <c r="F376" s="19">
        <f t="shared" si="29"/>
        <v>-6</v>
      </c>
      <c r="G376" s="10"/>
      <c r="H376" s="149" t="s">
        <v>59</v>
      </c>
      <c r="I376" s="11" t="s">
        <v>59</v>
      </c>
      <c r="J376" s="10"/>
      <c r="K376" s="10"/>
      <c r="L376" s="10" t="s">
        <v>47</v>
      </c>
      <c r="M376" s="11"/>
      <c r="N376" s="11"/>
      <c r="O376" s="30"/>
      <c r="P376" s="15"/>
      <c r="Q376" s="13" t="str">
        <f t="shared" ca="1" si="26"/>
        <v>SEM PACTUAÇÃO</v>
      </c>
      <c r="R376" s="35" t="s">
        <v>145</v>
      </c>
      <c r="S376" s="11"/>
      <c r="T376" s="12"/>
      <c r="U376" s="18" t="str">
        <f t="shared" ca="1" si="30"/>
        <v>SEM PACTUAÇÃO</v>
      </c>
      <c r="V376" s="119">
        <v>45623</v>
      </c>
      <c r="W376" s="12"/>
      <c r="X376" s="10"/>
      <c r="Y376" s="10"/>
      <c r="Z376" s="148">
        <v>45286</v>
      </c>
      <c r="AA376" s="10"/>
      <c r="AB376" s="10"/>
      <c r="AC376" s="10">
        <v>2</v>
      </c>
      <c r="AD376" s="10">
        <v>2</v>
      </c>
      <c r="AE376" s="10">
        <v>2</v>
      </c>
      <c r="AF376" s="155" t="s">
        <v>1333</v>
      </c>
      <c r="AG376" s="21"/>
      <c r="AH376" s="21"/>
      <c r="AI376" s="21"/>
      <c r="AJ376" s="30" t="str">
        <f t="shared" ca="1" si="31"/>
        <v/>
      </c>
    </row>
    <row r="377" spans="1:36" ht="15" hidden="1" customHeight="1">
      <c r="A377" s="22">
        <v>2030</v>
      </c>
      <c r="B377" s="4" t="s">
        <v>1334</v>
      </c>
      <c r="C377" s="7">
        <v>51441</v>
      </c>
      <c r="D377" s="30">
        <f t="shared" si="28"/>
        <v>3</v>
      </c>
      <c r="E377" s="141"/>
      <c r="F377" s="19">
        <f t="shared" si="29"/>
        <v>-3</v>
      </c>
      <c r="G377" s="19"/>
      <c r="H377" s="149" t="s">
        <v>59</v>
      </c>
      <c r="I377" s="11" t="s">
        <v>59</v>
      </c>
      <c r="J377" s="10"/>
      <c r="K377" s="10"/>
      <c r="L377" s="10" t="s">
        <v>47</v>
      </c>
      <c r="M377" s="11"/>
      <c r="N377" s="11"/>
      <c r="O377" s="30"/>
      <c r="P377" s="15"/>
      <c r="Q377" s="13" t="str">
        <f t="shared" ca="1" si="26"/>
        <v>SEM PACTUAÇÃO</v>
      </c>
      <c r="R377" s="35" t="s">
        <v>145</v>
      </c>
      <c r="S377" s="11"/>
      <c r="T377" s="12"/>
      <c r="U377" s="18" t="str">
        <f t="shared" ca="1" si="30"/>
        <v>SEM PACTUAÇÃO</v>
      </c>
      <c r="V377" s="119">
        <v>45623</v>
      </c>
      <c r="W377" s="12"/>
      <c r="X377" s="19"/>
      <c r="Y377" s="19"/>
      <c r="Z377" s="148">
        <v>45286</v>
      </c>
      <c r="AA377" s="10"/>
      <c r="AB377" s="10"/>
      <c r="AC377" s="10">
        <v>1</v>
      </c>
      <c r="AD377" s="10">
        <v>1</v>
      </c>
      <c r="AE377" s="10">
        <v>1</v>
      </c>
      <c r="AF377" s="155" t="s">
        <v>1336</v>
      </c>
      <c r="AG377" s="21"/>
      <c r="AH377" s="23" t="s">
        <v>182</v>
      </c>
      <c r="AI377" s="21"/>
      <c r="AJ377" s="30" t="str">
        <f t="shared" ca="1" si="31"/>
        <v/>
      </c>
    </row>
    <row r="378" spans="1:36" ht="15" hidden="1" customHeight="1">
      <c r="A378" s="22">
        <v>579</v>
      </c>
      <c r="B378" s="4" t="s">
        <v>1835</v>
      </c>
      <c r="C378" s="7">
        <v>51416</v>
      </c>
      <c r="D378" s="30">
        <f t="shared" si="28"/>
        <v>6</v>
      </c>
      <c r="E378" s="141"/>
      <c r="F378" s="19">
        <f t="shared" si="29"/>
        <v>-6</v>
      </c>
      <c r="G378" s="19"/>
      <c r="H378" s="149" t="s">
        <v>59</v>
      </c>
      <c r="I378" s="11" t="s">
        <v>59</v>
      </c>
      <c r="J378" s="10"/>
      <c r="K378" s="10"/>
      <c r="L378" s="10" t="s">
        <v>47</v>
      </c>
      <c r="M378" s="10"/>
      <c r="N378" s="11"/>
      <c r="O378" s="10"/>
      <c r="P378" s="15"/>
      <c r="Q378" s="13" t="str">
        <f t="shared" ca="1" si="26"/>
        <v>SEM PACTUAÇÃO</v>
      </c>
      <c r="R378" s="35" t="s">
        <v>145</v>
      </c>
      <c r="S378" s="11"/>
      <c r="T378" s="12"/>
      <c r="U378" s="18" t="str">
        <f t="shared" ca="1" si="30"/>
        <v>SEM PACTUAÇÃO</v>
      </c>
      <c r="V378" s="119">
        <v>45623</v>
      </c>
      <c r="W378" s="13"/>
      <c r="X378" s="19"/>
      <c r="Y378" s="19"/>
      <c r="Z378" s="25">
        <v>45286</v>
      </c>
      <c r="AA378" s="10"/>
      <c r="AB378" s="10"/>
      <c r="AC378" s="10">
        <v>2</v>
      </c>
      <c r="AD378" s="10">
        <v>2</v>
      </c>
      <c r="AE378" s="10">
        <v>2</v>
      </c>
      <c r="AF378" s="155" t="s">
        <v>1436</v>
      </c>
      <c r="AG378" s="21"/>
      <c r="AH378" s="21"/>
      <c r="AI378" s="21"/>
      <c r="AJ378" s="30" t="str">
        <f t="shared" ca="1" si="31"/>
        <v/>
      </c>
    </row>
    <row r="379" spans="1:36" ht="15" hidden="1" customHeight="1">
      <c r="A379" s="22">
        <v>592</v>
      </c>
      <c r="B379" s="4" t="s">
        <v>1462</v>
      </c>
      <c r="C379" s="7">
        <v>51440</v>
      </c>
      <c r="D379" s="30">
        <f t="shared" si="28"/>
        <v>3</v>
      </c>
      <c r="E379" s="141"/>
      <c r="F379" s="19">
        <f t="shared" si="29"/>
        <v>-3</v>
      </c>
      <c r="G379" s="19"/>
      <c r="H379" s="149" t="s">
        <v>59</v>
      </c>
      <c r="I379" s="11" t="s">
        <v>59</v>
      </c>
      <c r="J379" s="10"/>
      <c r="K379" s="10"/>
      <c r="L379" s="10" t="s">
        <v>47</v>
      </c>
      <c r="M379" s="10"/>
      <c r="N379" s="11"/>
      <c r="O379" s="10"/>
      <c r="P379" s="15"/>
      <c r="Q379" s="13" t="str">
        <f t="shared" ca="1" si="26"/>
        <v>SEM PACTUAÇÃO</v>
      </c>
      <c r="R379" s="35" t="s">
        <v>145</v>
      </c>
      <c r="S379" s="11"/>
      <c r="T379" s="12"/>
      <c r="U379" s="18" t="str">
        <f t="shared" ca="1" si="30"/>
        <v>SEM PACTUAÇÃO</v>
      </c>
      <c r="V379" s="119">
        <v>45623</v>
      </c>
      <c r="W379" s="151"/>
      <c r="X379" s="19"/>
      <c r="Y379" s="19"/>
      <c r="Z379" s="25">
        <v>45286</v>
      </c>
      <c r="AA379" s="10"/>
      <c r="AB379" s="10"/>
      <c r="AC379" s="10">
        <v>1</v>
      </c>
      <c r="AD379" s="10">
        <v>1</v>
      </c>
      <c r="AE379" s="10">
        <v>1</v>
      </c>
      <c r="AF379" s="155" t="s">
        <v>1464</v>
      </c>
      <c r="AG379" s="21"/>
      <c r="AH379" s="21"/>
      <c r="AI379" s="43"/>
      <c r="AJ379" s="30" t="str">
        <f t="shared" ca="1" si="31"/>
        <v/>
      </c>
    </row>
    <row r="380" spans="1:36" ht="15" hidden="1" customHeight="1">
      <c r="A380" s="22">
        <v>632</v>
      </c>
      <c r="B380" s="4" t="s">
        <v>1571</v>
      </c>
      <c r="C380" s="7">
        <v>51420</v>
      </c>
      <c r="D380" s="30">
        <f t="shared" si="28"/>
        <v>42</v>
      </c>
      <c r="E380" s="141"/>
      <c r="F380" s="19">
        <f t="shared" si="29"/>
        <v>-42</v>
      </c>
      <c r="G380" s="10"/>
      <c r="H380" s="149" t="s">
        <v>59</v>
      </c>
      <c r="I380" s="11" t="s">
        <v>59</v>
      </c>
      <c r="J380" s="10"/>
      <c r="K380" s="10"/>
      <c r="L380" s="10" t="s">
        <v>47</v>
      </c>
      <c r="M380" s="10"/>
      <c r="N380" s="10"/>
      <c r="O380" s="10"/>
      <c r="P380" s="15"/>
      <c r="Q380" s="13" t="str">
        <f t="shared" ca="1" si="26"/>
        <v>SEM PACTUAÇÃO</v>
      </c>
      <c r="R380" s="35" t="s">
        <v>145</v>
      </c>
      <c r="S380" s="11"/>
      <c r="T380" s="12"/>
      <c r="U380" s="18" t="str">
        <f t="shared" ca="1" si="30"/>
        <v>SEM PACTUAÇÃO</v>
      </c>
      <c r="V380" s="119">
        <v>45623</v>
      </c>
      <c r="W380" s="12"/>
      <c r="X380" s="10"/>
      <c r="Y380" s="10"/>
      <c r="Z380" s="25">
        <v>45286</v>
      </c>
      <c r="AA380" s="10"/>
      <c r="AB380" s="10">
        <v>30</v>
      </c>
      <c r="AC380" s="10">
        <v>4</v>
      </c>
      <c r="AD380" s="10">
        <v>4</v>
      </c>
      <c r="AE380" s="10">
        <v>4</v>
      </c>
      <c r="AF380" s="155" t="s">
        <v>1573</v>
      </c>
      <c r="AG380" s="21"/>
      <c r="AH380" s="21"/>
      <c r="AI380" s="21"/>
      <c r="AJ380" s="30" t="str">
        <f t="shared" ca="1" si="31"/>
        <v/>
      </c>
    </row>
    <row r="381" spans="1:36" ht="15" hidden="1" customHeight="1">
      <c r="A381" s="22">
        <v>647</v>
      </c>
      <c r="B381" s="4" t="s">
        <v>1611</v>
      </c>
      <c r="C381" s="7">
        <v>51434</v>
      </c>
      <c r="D381" s="30">
        <f t="shared" si="28"/>
        <v>9</v>
      </c>
      <c r="E381" s="141"/>
      <c r="F381" s="19">
        <f t="shared" si="29"/>
        <v>-9</v>
      </c>
      <c r="G381" s="10"/>
      <c r="H381" s="149" t="s">
        <v>59</v>
      </c>
      <c r="I381" s="11" t="s">
        <v>59</v>
      </c>
      <c r="J381" s="10"/>
      <c r="K381" s="10"/>
      <c r="L381" s="10" t="s">
        <v>47</v>
      </c>
      <c r="M381" s="10"/>
      <c r="N381" s="10"/>
      <c r="O381" s="10"/>
      <c r="P381" s="15"/>
      <c r="Q381" s="13" t="str">
        <f t="shared" ca="1" si="26"/>
        <v>SEM PACTUAÇÃO</v>
      </c>
      <c r="R381" s="35" t="s">
        <v>145</v>
      </c>
      <c r="S381" s="11"/>
      <c r="T381" s="12"/>
      <c r="U381" s="18" t="str">
        <f t="shared" ca="1" si="30"/>
        <v>SEM PACTUAÇÃO</v>
      </c>
      <c r="V381" s="119">
        <v>45623</v>
      </c>
      <c r="W381" s="12"/>
      <c r="X381" s="10"/>
      <c r="Y381" s="10"/>
      <c r="Z381" s="25">
        <v>45286</v>
      </c>
      <c r="AA381" s="10"/>
      <c r="AB381" s="10"/>
      <c r="AC381" s="10">
        <v>3</v>
      </c>
      <c r="AD381" s="10">
        <v>3</v>
      </c>
      <c r="AE381" s="10">
        <v>3</v>
      </c>
      <c r="AF381" s="155" t="s">
        <v>1226</v>
      </c>
      <c r="AG381" s="21"/>
      <c r="AH381" s="21"/>
      <c r="AI381" s="21"/>
      <c r="AJ381" s="30" t="str">
        <f t="shared" ca="1" si="31"/>
        <v/>
      </c>
    </row>
    <row r="382" spans="1:36" ht="15" hidden="1" customHeight="1">
      <c r="A382" s="22">
        <v>898</v>
      </c>
      <c r="B382" s="4" t="s">
        <v>853</v>
      </c>
      <c r="C382" s="164" t="s">
        <v>528</v>
      </c>
      <c r="D382" s="30">
        <f t="shared" si="28"/>
        <v>3</v>
      </c>
      <c r="E382" s="141"/>
      <c r="F382" s="19">
        <f t="shared" si="29"/>
        <v>-3</v>
      </c>
      <c r="G382" s="19"/>
      <c r="H382" s="149" t="s">
        <v>59</v>
      </c>
      <c r="I382" s="11" t="s">
        <v>59</v>
      </c>
      <c r="J382" s="10"/>
      <c r="K382" s="10"/>
      <c r="L382" s="10" t="s">
        <v>47</v>
      </c>
      <c r="M382" s="11"/>
      <c r="N382" s="10"/>
      <c r="O382" s="30"/>
      <c r="P382" s="12"/>
      <c r="Q382" s="13" t="str">
        <f t="shared" ca="1" si="26"/>
        <v>SEM PACTUAÇÃO</v>
      </c>
      <c r="R382" s="35" t="s">
        <v>145</v>
      </c>
      <c r="S382" s="22"/>
      <c r="T382" s="12"/>
      <c r="U382" s="18" t="str">
        <f t="shared" ca="1" si="30"/>
        <v>SEM PACTUAÇÃO</v>
      </c>
      <c r="V382" s="119">
        <v>45623</v>
      </c>
      <c r="W382" s="12"/>
      <c r="X382" s="19"/>
      <c r="Y382" s="19"/>
      <c r="Z382" s="25">
        <v>45286</v>
      </c>
      <c r="AA382" s="10"/>
      <c r="AB382" s="10"/>
      <c r="AC382" s="10">
        <v>1</v>
      </c>
      <c r="AD382" s="10">
        <v>1</v>
      </c>
      <c r="AE382" s="10">
        <v>1</v>
      </c>
      <c r="AF382" s="155" t="s">
        <v>855</v>
      </c>
      <c r="AG382" s="21"/>
      <c r="AH382" s="21"/>
      <c r="AI382" s="10"/>
      <c r="AJ382" s="30" t="str">
        <f t="shared" ca="1" si="31"/>
        <v/>
      </c>
    </row>
    <row r="383" spans="1:36" ht="15" hidden="1" customHeight="1">
      <c r="A383" s="22">
        <v>448</v>
      </c>
      <c r="B383" s="4" t="s">
        <v>920</v>
      </c>
      <c r="C383" s="7">
        <v>34879</v>
      </c>
      <c r="D383" s="30">
        <f t="shared" si="28"/>
        <v>10</v>
      </c>
      <c r="E383" s="141"/>
      <c r="F383" s="19">
        <f t="shared" si="29"/>
        <v>-10</v>
      </c>
      <c r="G383" s="10"/>
      <c r="H383" s="149" t="s">
        <v>59</v>
      </c>
      <c r="I383" s="11" t="s">
        <v>59</v>
      </c>
      <c r="J383" s="10"/>
      <c r="K383" s="10"/>
      <c r="L383" s="10" t="s">
        <v>47</v>
      </c>
      <c r="M383" s="11"/>
      <c r="N383" s="10"/>
      <c r="O383" s="30"/>
      <c r="P383" s="11"/>
      <c r="Q383" s="13" t="str">
        <f t="shared" ca="1" si="26"/>
        <v>SEM PACTUAÇÃO</v>
      </c>
      <c r="R383" s="35" t="s">
        <v>145</v>
      </c>
      <c r="S383" s="11"/>
      <c r="T383" s="12"/>
      <c r="U383" s="18" t="str">
        <f t="shared" ca="1" si="30"/>
        <v>SEM PACTUAÇÃO</v>
      </c>
      <c r="V383" s="119">
        <v>45623</v>
      </c>
      <c r="W383" s="12"/>
      <c r="X383" s="10"/>
      <c r="Y383" s="10"/>
      <c r="Z383" s="25">
        <v>45286</v>
      </c>
      <c r="AA383" s="10"/>
      <c r="AB383" s="10"/>
      <c r="AC383" s="10">
        <v>2</v>
      </c>
      <c r="AD383" s="10">
        <v>4</v>
      </c>
      <c r="AE383" s="10">
        <v>4</v>
      </c>
      <c r="AF383" s="155" t="s">
        <v>922</v>
      </c>
      <c r="AG383" s="21"/>
      <c r="AH383" s="21"/>
      <c r="AI383" s="10"/>
      <c r="AJ383" s="30" t="str">
        <f t="shared" ca="1" si="31"/>
        <v/>
      </c>
    </row>
    <row r="384" spans="1:36" ht="15" hidden="1" customHeight="1">
      <c r="A384" s="22">
        <v>199</v>
      </c>
      <c r="B384" s="4" t="s">
        <v>206</v>
      </c>
      <c r="C384" s="7">
        <v>28895</v>
      </c>
      <c r="D384" s="30">
        <f t="shared" si="28"/>
        <v>17</v>
      </c>
      <c r="E384" s="141"/>
      <c r="F384" s="19">
        <f t="shared" si="29"/>
        <v>-17</v>
      </c>
      <c r="G384" s="10"/>
      <c r="H384" s="142" t="s">
        <v>195</v>
      </c>
      <c r="I384" s="11" t="s">
        <v>81</v>
      </c>
      <c r="J384" s="10" t="s">
        <v>81</v>
      </c>
      <c r="K384" s="10" t="s">
        <v>60</v>
      </c>
      <c r="L384" s="10" t="s">
        <v>47</v>
      </c>
      <c r="M384" s="11" t="s">
        <v>207</v>
      </c>
      <c r="N384" s="10" t="s">
        <v>81</v>
      </c>
      <c r="O384" s="30" t="s">
        <v>84</v>
      </c>
      <c r="P384" s="15"/>
      <c r="Q384" s="30" t="s">
        <v>106</v>
      </c>
      <c r="R384" s="32" t="s">
        <v>106</v>
      </c>
      <c r="S384" s="15">
        <v>44823</v>
      </c>
      <c r="T384" s="12">
        <f t="shared" ref="T384:T402" si="32">S384+180</f>
        <v>45003</v>
      </c>
      <c r="U384" s="18" t="str">
        <f t="shared" ca="1" si="30"/>
        <v>CONCLUÍDO</v>
      </c>
      <c r="V384" s="119">
        <v>45623</v>
      </c>
      <c r="W384" s="12">
        <v>45444</v>
      </c>
      <c r="X384" s="10" t="s">
        <v>198</v>
      </c>
      <c r="Y384" s="10"/>
      <c r="Z384" s="148">
        <v>45299</v>
      </c>
      <c r="AA384" s="10"/>
      <c r="AB384" s="10">
        <v>17</v>
      </c>
      <c r="AC384" s="10"/>
      <c r="AD384" s="10"/>
      <c r="AE384" s="10"/>
      <c r="AF384" s="155" t="s">
        <v>208</v>
      </c>
      <c r="AG384" s="23"/>
      <c r="AH384" s="23" t="s">
        <v>200</v>
      </c>
      <c r="AI384" s="23" t="s">
        <v>1778</v>
      </c>
      <c r="AJ384" s="30" t="str">
        <f t="shared" ca="1" si="31"/>
        <v/>
      </c>
    </row>
    <row r="385" spans="1:36" ht="15" hidden="1" customHeight="1">
      <c r="A385" s="22">
        <v>261</v>
      </c>
      <c r="B385" s="4" t="s">
        <v>229</v>
      </c>
      <c r="C385" s="10">
        <v>28895</v>
      </c>
      <c r="D385" s="30">
        <f t="shared" si="28"/>
        <v>3</v>
      </c>
      <c r="E385" s="141"/>
      <c r="F385" s="19">
        <f t="shared" si="29"/>
        <v>-3</v>
      </c>
      <c r="G385" s="19"/>
      <c r="H385" s="142" t="s">
        <v>195</v>
      </c>
      <c r="I385" s="11" t="s">
        <v>81</v>
      </c>
      <c r="J385" s="10" t="s">
        <v>81</v>
      </c>
      <c r="K385" s="10" t="s">
        <v>60</v>
      </c>
      <c r="L385" s="10" t="s">
        <v>47</v>
      </c>
      <c r="M385" s="11" t="s">
        <v>207</v>
      </c>
      <c r="N385" s="11" t="s">
        <v>81</v>
      </c>
      <c r="O385" s="10" t="s">
        <v>84</v>
      </c>
      <c r="P385" s="15"/>
      <c r="Q385" s="30" t="s">
        <v>106</v>
      </c>
      <c r="R385" s="32" t="s">
        <v>106</v>
      </c>
      <c r="S385" s="15">
        <v>44823</v>
      </c>
      <c r="T385" s="12">
        <f t="shared" si="32"/>
        <v>45003</v>
      </c>
      <c r="U385" s="18" t="str">
        <f t="shared" ca="1" si="30"/>
        <v>CONCLUÍDO</v>
      </c>
      <c r="V385" s="119">
        <v>45623</v>
      </c>
      <c r="W385" s="12">
        <v>45444</v>
      </c>
      <c r="X385" s="10" t="s">
        <v>198</v>
      </c>
      <c r="Y385" s="19"/>
      <c r="Z385" s="25">
        <v>45299</v>
      </c>
      <c r="AA385" s="10"/>
      <c r="AB385" s="10"/>
      <c r="AC385" s="10">
        <v>1</v>
      </c>
      <c r="AD385" s="10">
        <v>1</v>
      </c>
      <c r="AE385" s="10">
        <v>1</v>
      </c>
      <c r="AF385" s="155" t="s">
        <v>231</v>
      </c>
      <c r="AG385" s="23"/>
      <c r="AH385" s="23" t="s">
        <v>203</v>
      </c>
      <c r="AI385" s="23" t="s">
        <v>1778</v>
      </c>
      <c r="AJ385" s="30" t="str">
        <f t="shared" ca="1" si="31"/>
        <v/>
      </c>
    </row>
    <row r="386" spans="1:36" ht="15" hidden="1" customHeight="1">
      <c r="A386" s="22">
        <v>262</v>
      </c>
      <c r="B386" s="4" t="s">
        <v>236</v>
      </c>
      <c r="C386" s="7">
        <v>28895</v>
      </c>
      <c r="D386" s="30">
        <f t="shared" si="28"/>
        <v>18</v>
      </c>
      <c r="E386" s="141"/>
      <c r="F386" s="19">
        <f t="shared" si="29"/>
        <v>-18</v>
      </c>
      <c r="G386" s="19"/>
      <c r="H386" s="142" t="s">
        <v>195</v>
      </c>
      <c r="I386" s="11" t="s">
        <v>81</v>
      </c>
      <c r="J386" s="10" t="s">
        <v>81</v>
      </c>
      <c r="K386" s="10" t="s">
        <v>60</v>
      </c>
      <c r="L386" s="10" t="s">
        <v>47</v>
      </c>
      <c r="M386" s="10" t="s">
        <v>207</v>
      </c>
      <c r="N386" s="11" t="s">
        <v>81</v>
      </c>
      <c r="O386" s="10" t="s">
        <v>84</v>
      </c>
      <c r="P386" s="11"/>
      <c r="Q386" s="30" t="s">
        <v>106</v>
      </c>
      <c r="R386" s="32" t="s">
        <v>106</v>
      </c>
      <c r="S386" s="15">
        <v>44823</v>
      </c>
      <c r="T386" s="12">
        <f t="shared" si="32"/>
        <v>45003</v>
      </c>
      <c r="U386" s="18" t="str">
        <f t="shared" ca="1" si="30"/>
        <v>CONCLUÍDO</v>
      </c>
      <c r="V386" s="119">
        <v>45623</v>
      </c>
      <c r="W386" s="13">
        <v>45444</v>
      </c>
      <c r="X386" s="40" t="s">
        <v>198</v>
      </c>
      <c r="Y386" s="19"/>
      <c r="Z386" s="25">
        <v>45299</v>
      </c>
      <c r="AA386" s="10"/>
      <c r="AB386" s="10"/>
      <c r="AC386" s="10">
        <v>5</v>
      </c>
      <c r="AD386" s="10">
        <v>5</v>
      </c>
      <c r="AE386" s="10">
        <v>8</v>
      </c>
      <c r="AF386" s="155" t="s">
        <v>199</v>
      </c>
      <c r="AG386" s="23"/>
      <c r="AH386" s="23" t="s">
        <v>200</v>
      </c>
      <c r="AI386" s="23" t="s">
        <v>1778</v>
      </c>
      <c r="AJ386" s="30" t="str">
        <f t="shared" ca="1" si="31"/>
        <v/>
      </c>
    </row>
    <row r="387" spans="1:36" ht="15" hidden="1" customHeight="1">
      <c r="A387" s="22">
        <v>267</v>
      </c>
      <c r="B387" s="4" t="s">
        <v>239</v>
      </c>
      <c r="C387" s="7">
        <v>28895</v>
      </c>
      <c r="D387" s="30">
        <f t="shared" si="28"/>
        <v>9</v>
      </c>
      <c r="E387" s="141"/>
      <c r="F387" s="19">
        <f t="shared" si="29"/>
        <v>-9</v>
      </c>
      <c r="G387" s="19"/>
      <c r="H387" s="142" t="s">
        <v>195</v>
      </c>
      <c r="I387" s="11" t="s">
        <v>81</v>
      </c>
      <c r="J387" s="10" t="s">
        <v>81</v>
      </c>
      <c r="K387" s="10" t="s">
        <v>60</v>
      </c>
      <c r="L387" s="10" t="s">
        <v>47</v>
      </c>
      <c r="M387" s="11" t="s">
        <v>207</v>
      </c>
      <c r="N387" s="11" t="s">
        <v>81</v>
      </c>
      <c r="O387" s="30" t="s">
        <v>84</v>
      </c>
      <c r="P387" s="11"/>
      <c r="Q387" s="30" t="s">
        <v>106</v>
      </c>
      <c r="R387" s="32" t="s">
        <v>106</v>
      </c>
      <c r="S387" s="15">
        <v>44823</v>
      </c>
      <c r="T387" s="12">
        <f t="shared" si="32"/>
        <v>45003</v>
      </c>
      <c r="U387" s="18" t="str">
        <f t="shared" ca="1" si="30"/>
        <v>CONCLUÍDO</v>
      </c>
      <c r="V387" s="119">
        <v>45623</v>
      </c>
      <c r="W387" s="12">
        <v>45444</v>
      </c>
      <c r="X387" s="10" t="s">
        <v>198</v>
      </c>
      <c r="Y387" s="19"/>
      <c r="Z387" s="25">
        <v>45299</v>
      </c>
      <c r="AA387" s="10"/>
      <c r="AB387" s="10"/>
      <c r="AC387" s="10">
        <v>3</v>
      </c>
      <c r="AD387" s="10">
        <v>3</v>
      </c>
      <c r="AE387" s="10">
        <v>3</v>
      </c>
      <c r="AF387" s="155" t="s">
        <v>240</v>
      </c>
      <c r="AG387" s="23"/>
      <c r="AH387" s="23" t="s">
        <v>200</v>
      </c>
      <c r="AI387" s="23" t="s">
        <v>1778</v>
      </c>
      <c r="AJ387" s="30" t="str">
        <f t="shared" ca="1" si="31"/>
        <v/>
      </c>
    </row>
    <row r="388" spans="1:36" ht="15" hidden="1" customHeight="1">
      <c r="A388" s="22">
        <v>457</v>
      </c>
      <c r="B388" s="4" t="s">
        <v>956</v>
      </c>
      <c r="C388" s="7">
        <v>28895</v>
      </c>
      <c r="D388" s="30">
        <f t="shared" si="28"/>
        <v>3</v>
      </c>
      <c r="E388" s="141"/>
      <c r="F388" s="19">
        <f t="shared" si="29"/>
        <v>-3</v>
      </c>
      <c r="G388" s="10"/>
      <c r="H388" s="142" t="s">
        <v>195</v>
      </c>
      <c r="I388" s="11" t="s">
        <v>81</v>
      </c>
      <c r="J388" s="10" t="s">
        <v>81</v>
      </c>
      <c r="K388" s="10" t="s">
        <v>60</v>
      </c>
      <c r="L388" s="10" t="s">
        <v>47</v>
      </c>
      <c r="M388" s="10" t="s">
        <v>207</v>
      </c>
      <c r="N388" s="10" t="s">
        <v>81</v>
      </c>
      <c r="O388" s="10" t="s">
        <v>84</v>
      </c>
      <c r="P388" s="10"/>
      <c r="Q388" s="30" t="s">
        <v>106</v>
      </c>
      <c r="R388" s="32" t="s">
        <v>106</v>
      </c>
      <c r="S388" s="15">
        <v>44823</v>
      </c>
      <c r="T388" s="12">
        <f t="shared" si="32"/>
        <v>45003</v>
      </c>
      <c r="U388" s="18" t="str">
        <f t="shared" ca="1" si="30"/>
        <v>CONCLUÍDO</v>
      </c>
      <c r="V388" s="119">
        <v>45623</v>
      </c>
      <c r="W388" s="12">
        <v>45444</v>
      </c>
      <c r="X388" s="10" t="s">
        <v>198</v>
      </c>
      <c r="Y388" s="10"/>
      <c r="Z388" s="25">
        <v>45299</v>
      </c>
      <c r="AA388" s="10"/>
      <c r="AB388" s="10"/>
      <c r="AC388" s="10">
        <v>1</v>
      </c>
      <c r="AD388" s="10">
        <v>1</v>
      </c>
      <c r="AE388" s="10">
        <v>1</v>
      </c>
      <c r="AF388" s="155" t="s">
        <v>957</v>
      </c>
      <c r="AG388" s="23"/>
      <c r="AH388" s="23" t="s">
        <v>200</v>
      </c>
      <c r="AI388" s="23" t="s">
        <v>1778</v>
      </c>
      <c r="AJ388" s="30" t="str">
        <f t="shared" ca="1" si="31"/>
        <v/>
      </c>
    </row>
    <row r="389" spans="1:36" ht="15" hidden="1" customHeight="1">
      <c r="A389" s="22">
        <v>458</v>
      </c>
      <c r="B389" s="4" t="s">
        <v>958</v>
      </c>
      <c r="C389" s="7">
        <v>28895</v>
      </c>
      <c r="D389" s="30">
        <f t="shared" si="28"/>
        <v>12</v>
      </c>
      <c r="E389" s="141"/>
      <c r="F389" s="19">
        <f t="shared" si="29"/>
        <v>-12</v>
      </c>
      <c r="G389" s="10"/>
      <c r="H389" s="142" t="s">
        <v>195</v>
      </c>
      <c r="I389" s="11" t="s">
        <v>81</v>
      </c>
      <c r="J389" s="10" t="s">
        <v>81</v>
      </c>
      <c r="K389" s="10" t="s">
        <v>60</v>
      </c>
      <c r="L389" s="10" t="s">
        <v>47</v>
      </c>
      <c r="M389" s="11" t="s">
        <v>207</v>
      </c>
      <c r="N389" s="11" t="s">
        <v>81</v>
      </c>
      <c r="O389" s="30" t="s">
        <v>84</v>
      </c>
      <c r="P389" s="11"/>
      <c r="Q389" s="30" t="s">
        <v>106</v>
      </c>
      <c r="R389" s="32" t="s">
        <v>106</v>
      </c>
      <c r="S389" s="15">
        <v>44823</v>
      </c>
      <c r="T389" s="12">
        <f t="shared" si="32"/>
        <v>45003</v>
      </c>
      <c r="U389" s="18" t="str">
        <f t="shared" ca="1" si="30"/>
        <v>CONCLUÍDO</v>
      </c>
      <c r="V389" s="119">
        <v>45623</v>
      </c>
      <c r="W389" s="12">
        <v>45444</v>
      </c>
      <c r="X389" s="10" t="s">
        <v>198</v>
      </c>
      <c r="Y389" s="10"/>
      <c r="Z389" s="148">
        <v>45299</v>
      </c>
      <c r="AA389" s="10"/>
      <c r="AB389" s="10"/>
      <c r="AC389" s="10">
        <v>4</v>
      </c>
      <c r="AD389" s="10">
        <v>4</v>
      </c>
      <c r="AE389" s="10">
        <v>4</v>
      </c>
      <c r="AF389" s="155" t="s">
        <v>959</v>
      </c>
      <c r="AG389" s="23"/>
      <c r="AH389" s="23" t="s">
        <v>200</v>
      </c>
      <c r="AI389" s="23" t="s">
        <v>1778</v>
      </c>
      <c r="AJ389" s="30" t="str">
        <f t="shared" ca="1" si="31"/>
        <v/>
      </c>
    </row>
    <row r="390" spans="1:36" ht="15" hidden="1" customHeight="1">
      <c r="A390" s="22">
        <v>486</v>
      </c>
      <c r="B390" s="4" t="s">
        <v>1084</v>
      </c>
      <c r="C390" s="7">
        <v>28895</v>
      </c>
      <c r="D390" s="30">
        <f t="shared" si="28"/>
        <v>15</v>
      </c>
      <c r="E390" s="141"/>
      <c r="F390" s="19">
        <f t="shared" si="29"/>
        <v>-15</v>
      </c>
      <c r="G390" s="19"/>
      <c r="H390" s="142" t="s">
        <v>195</v>
      </c>
      <c r="I390" s="11" t="s">
        <v>81</v>
      </c>
      <c r="J390" s="10" t="s">
        <v>81</v>
      </c>
      <c r="K390" s="10" t="s">
        <v>60</v>
      </c>
      <c r="L390" s="10" t="s">
        <v>47</v>
      </c>
      <c r="M390" s="11" t="s">
        <v>207</v>
      </c>
      <c r="N390" s="11" t="s">
        <v>81</v>
      </c>
      <c r="O390" s="30" t="s">
        <v>84</v>
      </c>
      <c r="P390" s="11"/>
      <c r="Q390" s="30" t="s">
        <v>106</v>
      </c>
      <c r="R390" s="32" t="s">
        <v>106</v>
      </c>
      <c r="S390" s="15">
        <v>44823</v>
      </c>
      <c r="T390" s="12">
        <f t="shared" si="32"/>
        <v>45003</v>
      </c>
      <c r="U390" s="18" t="str">
        <f t="shared" ca="1" si="30"/>
        <v>CONCLUÍDO</v>
      </c>
      <c r="V390" s="119">
        <v>45623</v>
      </c>
      <c r="W390" s="12">
        <v>45444</v>
      </c>
      <c r="X390" s="10" t="s">
        <v>198</v>
      </c>
      <c r="Y390" s="19"/>
      <c r="Z390" s="148">
        <v>45299</v>
      </c>
      <c r="AA390" s="10"/>
      <c r="AB390" s="10"/>
      <c r="AC390" s="10">
        <v>8</v>
      </c>
      <c r="AD390" s="10">
        <v>4</v>
      </c>
      <c r="AE390" s="10">
        <v>3</v>
      </c>
      <c r="AF390" s="155" t="s">
        <v>1085</v>
      </c>
      <c r="AG390" s="23"/>
      <c r="AH390" s="23" t="s">
        <v>200</v>
      </c>
      <c r="AI390" s="23" t="s">
        <v>1778</v>
      </c>
      <c r="AJ390" s="30" t="str">
        <f t="shared" ca="1" si="31"/>
        <v/>
      </c>
    </row>
    <row r="391" spans="1:36" ht="15" hidden="1" customHeight="1">
      <c r="A391" s="22">
        <v>548</v>
      </c>
      <c r="B391" s="4" t="s">
        <v>1287</v>
      </c>
      <c r="C391" s="7">
        <v>28895</v>
      </c>
      <c r="D391" s="30">
        <f t="shared" si="28"/>
        <v>31</v>
      </c>
      <c r="E391" s="141"/>
      <c r="F391" s="19">
        <f t="shared" si="29"/>
        <v>-31</v>
      </c>
      <c r="G391" s="19"/>
      <c r="H391" s="142" t="s">
        <v>195</v>
      </c>
      <c r="I391" s="11" t="s">
        <v>81</v>
      </c>
      <c r="J391" s="10" t="s">
        <v>81</v>
      </c>
      <c r="K391" s="10" t="s">
        <v>60</v>
      </c>
      <c r="L391" s="10" t="s">
        <v>47</v>
      </c>
      <c r="M391" s="11" t="s">
        <v>207</v>
      </c>
      <c r="N391" s="11" t="s">
        <v>81</v>
      </c>
      <c r="O391" s="30" t="s">
        <v>84</v>
      </c>
      <c r="P391" s="10"/>
      <c r="Q391" s="30" t="s">
        <v>106</v>
      </c>
      <c r="R391" s="32" t="s">
        <v>106</v>
      </c>
      <c r="S391" s="15">
        <v>44823</v>
      </c>
      <c r="T391" s="12">
        <f t="shared" si="32"/>
        <v>45003</v>
      </c>
      <c r="U391" s="18" t="str">
        <f t="shared" ca="1" si="30"/>
        <v>CONCLUÍDO</v>
      </c>
      <c r="V391" s="119">
        <v>45623</v>
      </c>
      <c r="W391" s="12">
        <v>45444</v>
      </c>
      <c r="X391" s="10" t="s">
        <v>198</v>
      </c>
      <c r="Y391" s="19"/>
      <c r="Z391" s="25">
        <v>45299</v>
      </c>
      <c r="AA391" s="10"/>
      <c r="AB391" s="10"/>
      <c r="AC391" s="10">
        <v>11</v>
      </c>
      <c r="AD391" s="10">
        <v>11</v>
      </c>
      <c r="AE391" s="10">
        <v>9</v>
      </c>
      <c r="AF391" s="155" t="s">
        <v>1288</v>
      </c>
      <c r="AG391" s="23"/>
      <c r="AH391" s="23" t="s">
        <v>200</v>
      </c>
      <c r="AI391" s="23" t="s">
        <v>1778</v>
      </c>
      <c r="AJ391" s="30" t="str">
        <f t="shared" ca="1" si="31"/>
        <v/>
      </c>
    </row>
    <row r="392" spans="1:36" ht="15" hidden="1" customHeight="1">
      <c r="A392" s="22">
        <v>559</v>
      </c>
      <c r="B392" s="4" t="s">
        <v>1302</v>
      </c>
      <c r="C392" s="7">
        <v>28895</v>
      </c>
      <c r="D392" s="30">
        <f t="shared" si="28"/>
        <v>3</v>
      </c>
      <c r="E392" s="141"/>
      <c r="F392" s="19">
        <f t="shared" si="29"/>
        <v>-3</v>
      </c>
      <c r="G392" s="19"/>
      <c r="H392" s="142" t="s">
        <v>195</v>
      </c>
      <c r="I392" s="11" t="s">
        <v>81</v>
      </c>
      <c r="J392" s="10" t="s">
        <v>81</v>
      </c>
      <c r="K392" s="10" t="s">
        <v>60</v>
      </c>
      <c r="L392" s="10" t="s">
        <v>47</v>
      </c>
      <c r="M392" s="11" t="s">
        <v>207</v>
      </c>
      <c r="N392" s="11" t="s">
        <v>81</v>
      </c>
      <c r="O392" s="30" t="s">
        <v>84</v>
      </c>
      <c r="P392" s="10"/>
      <c r="Q392" s="30" t="s">
        <v>106</v>
      </c>
      <c r="R392" s="32" t="s">
        <v>106</v>
      </c>
      <c r="S392" s="15">
        <v>44823</v>
      </c>
      <c r="T392" s="12">
        <f t="shared" si="32"/>
        <v>45003</v>
      </c>
      <c r="U392" s="18" t="str">
        <f t="shared" ca="1" si="30"/>
        <v>CONCLUÍDO</v>
      </c>
      <c r="V392" s="119">
        <v>45623</v>
      </c>
      <c r="W392" s="12">
        <v>45444</v>
      </c>
      <c r="X392" s="10" t="s">
        <v>198</v>
      </c>
      <c r="Y392" s="19"/>
      <c r="Z392" s="25">
        <v>45299</v>
      </c>
      <c r="AA392" s="10"/>
      <c r="AB392" s="10"/>
      <c r="AC392" s="10">
        <v>1</v>
      </c>
      <c r="AD392" s="10">
        <v>1</v>
      </c>
      <c r="AE392" s="10">
        <v>1</v>
      </c>
      <c r="AF392" s="155" t="s">
        <v>1303</v>
      </c>
      <c r="AG392" s="23"/>
      <c r="AH392" s="23" t="s">
        <v>200</v>
      </c>
      <c r="AI392" s="23" t="s">
        <v>1778</v>
      </c>
      <c r="AJ392" s="30" t="str">
        <f t="shared" ca="1" si="31"/>
        <v/>
      </c>
    </row>
    <row r="393" spans="1:36" ht="15" hidden="1" customHeight="1">
      <c r="A393" s="22">
        <v>617</v>
      </c>
      <c r="B393" s="4" t="s">
        <v>1506</v>
      </c>
      <c r="C393" s="7">
        <v>28895</v>
      </c>
      <c r="D393" s="30">
        <f t="shared" si="28"/>
        <v>42</v>
      </c>
      <c r="E393" s="141"/>
      <c r="F393" s="19">
        <f t="shared" si="29"/>
        <v>-42</v>
      </c>
      <c r="G393" s="19"/>
      <c r="H393" s="142" t="s">
        <v>195</v>
      </c>
      <c r="I393" s="11" t="s">
        <v>81</v>
      </c>
      <c r="J393" s="10" t="s">
        <v>81</v>
      </c>
      <c r="K393" s="10" t="s">
        <v>60</v>
      </c>
      <c r="L393" s="10" t="s">
        <v>47</v>
      </c>
      <c r="M393" s="11" t="s">
        <v>207</v>
      </c>
      <c r="N393" s="11" t="s">
        <v>81</v>
      </c>
      <c r="O393" s="30" t="s">
        <v>84</v>
      </c>
      <c r="P393" s="10"/>
      <c r="Q393" s="30" t="s">
        <v>106</v>
      </c>
      <c r="R393" s="32" t="s">
        <v>106</v>
      </c>
      <c r="S393" s="15">
        <v>44823</v>
      </c>
      <c r="T393" s="12">
        <f t="shared" si="32"/>
        <v>45003</v>
      </c>
      <c r="U393" s="18" t="str">
        <f t="shared" ca="1" si="30"/>
        <v>CONCLUÍDO</v>
      </c>
      <c r="V393" s="119">
        <v>45623</v>
      </c>
      <c r="W393" s="12">
        <v>45444</v>
      </c>
      <c r="X393" s="10" t="s">
        <v>198</v>
      </c>
      <c r="Y393" s="19"/>
      <c r="Z393" s="25">
        <v>45299</v>
      </c>
      <c r="AA393" s="10"/>
      <c r="AB393" s="10"/>
      <c r="AC393" s="10">
        <v>12</v>
      </c>
      <c r="AD393" s="10">
        <v>23</v>
      </c>
      <c r="AE393" s="10">
        <v>7</v>
      </c>
      <c r="AF393" s="155" t="s">
        <v>1508</v>
      </c>
      <c r="AG393" s="23"/>
      <c r="AH393" s="23" t="s">
        <v>200</v>
      </c>
      <c r="AI393" s="23" t="s">
        <v>1778</v>
      </c>
      <c r="AJ393" s="30" t="str">
        <f t="shared" ca="1" si="31"/>
        <v/>
      </c>
    </row>
    <row r="394" spans="1:36" ht="15" hidden="1" customHeight="1">
      <c r="A394" s="22">
        <v>724</v>
      </c>
      <c r="B394" s="23" t="s">
        <v>221</v>
      </c>
      <c r="C394" s="10">
        <v>28895</v>
      </c>
      <c r="D394" s="30">
        <f t="shared" si="28"/>
        <v>27</v>
      </c>
      <c r="E394" s="141"/>
      <c r="F394" s="19">
        <f t="shared" si="29"/>
        <v>-27</v>
      </c>
      <c r="G394" s="10"/>
      <c r="H394" s="142" t="s">
        <v>195</v>
      </c>
      <c r="I394" s="11" t="s">
        <v>81</v>
      </c>
      <c r="J394" s="10" t="s">
        <v>81</v>
      </c>
      <c r="K394" s="10" t="s">
        <v>60</v>
      </c>
      <c r="L394" s="10" t="s">
        <v>47</v>
      </c>
      <c r="M394" s="11" t="s">
        <v>207</v>
      </c>
      <c r="N394" s="11" t="s">
        <v>81</v>
      </c>
      <c r="O394" s="30" t="s">
        <v>84</v>
      </c>
      <c r="P394" s="15"/>
      <c r="Q394" s="30" t="s">
        <v>106</v>
      </c>
      <c r="R394" s="32" t="s">
        <v>106</v>
      </c>
      <c r="S394" s="15">
        <v>44823</v>
      </c>
      <c r="T394" s="12">
        <f t="shared" si="32"/>
        <v>45003</v>
      </c>
      <c r="U394" s="18" t="str">
        <f t="shared" ca="1" si="30"/>
        <v>CONCLUÍDO</v>
      </c>
      <c r="V394" s="119">
        <v>45623</v>
      </c>
      <c r="W394" s="12">
        <v>45444</v>
      </c>
      <c r="X394" s="10" t="s">
        <v>198</v>
      </c>
      <c r="Y394" s="10"/>
      <c r="Z394" s="25">
        <v>45299</v>
      </c>
      <c r="AA394" s="10"/>
      <c r="AB394" s="10"/>
      <c r="AC394" s="10">
        <v>3</v>
      </c>
      <c r="AD394" s="10">
        <v>8</v>
      </c>
      <c r="AE394" s="10">
        <v>16</v>
      </c>
      <c r="AF394" s="155" t="s">
        <v>222</v>
      </c>
      <c r="AG394" s="23"/>
      <c r="AH394" s="23" t="s">
        <v>223</v>
      </c>
      <c r="AI394" s="23" t="s">
        <v>1778</v>
      </c>
      <c r="AJ394" s="30" t="str">
        <f t="shared" ca="1" si="31"/>
        <v/>
      </c>
    </row>
    <row r="395" spans="1:36" ht="15" hidden="1" customHeight="1">
      <c r="A395" s="22">
        <v>728</v>
      </c>
      <c r="B395" s="23" t="s">
        <v>237</v>
      </c>
      <c r="C395" s="10">
        <v>28895</v>
      </c>
      <c r="D395" s="30">
        <f t="shared" si="28"/>
        <v>11</v>
      </c>
      <c r="E395" s="141"/>
      <c r="F395" s="19">
        <f t="shared" si="29"/>
        <v>-11</v>
      </c>
      <c r="G395" s="10"/>
      <c r="H395" s="142" t="s">
        <v>195</v>
      </c>
      <c r="I395" s="11" t="s">
        <v>81</v>
      </c>
      <c r="J395" s="10" t="s">
        <v>81</v>
      </c>
      <c r="K395" s="10" t="s">
        <v>60</v>
      </c>
      <c r="L395" s="10" t="s">
        <v>47</v>
      </c>
      <c r="M395" s="11" t="s">
        <v>207</v>
      </c>
      <c r="N395" s="11" t="s">
        <v>81</v>
      </c>
      <c r="O395" s="30" t="s">
        <v>84</v>
      </c>
      <c r="P395" s="15"/>
      <c r="Q395" s="30" t="s">
        <v>106</v>
      </c>
      <c r="R395" s="32" t="s">
        <v>106</v>
      </c>
      <c r="S395" s="15">
        <v>44823</v>
      </c>
      <c r="T395" s="12">
        <f t="shared" si="32"/>
        <v>45003</v>
      </c>
      <c r="U395" s="18" t="str">
        <f t="shared" ca="1" si="30"/>
        <v>CONCLUÍDO</v>
      </c>
      <c r="V395" s="119">
        <v>45623</v>
      </c>
      <c r="W395" s="12">
        <v>45444</v>
      </c>
      <c r="X395" s="10" t="s">
        <v>198</v>
      </c>
      <c r="Y395" s="10"/>
      <c r="Z395" s="25">
        <v>45299</v>
      </c>
      <c r="AA395" s="10"/>
      <c r="AB395" s="10"/>
      <c r="AC395" s="10">
        <v>7</v>
      </c>
      <c r="AD395" s="10">
        <v>2</v>
      </c>
      <c r="AE395" s="10">
        <v>2</v>
      </c>
      <c r="AF395" s="155" t="s">
        <v>238</v>
      </c>
      <c r="AG395" s="23"/>
      <c r="AH395" s="23" t="s">
        <v>223</v>
      </c>
      <c r="AI395" s="23" t="s">
        <v>1778</v>
      </c>
      <c r="AJ395" s="30" t="str">
        <f t="shared" ca="1" si="31"/>
        <v/>
      </c>
    </row>
    <row r="396" spans="1:36" ht="15" hidden="1" customHeight="1">
      <c r="A396" s="22">
        <v>1008</v>
      </c>
      <c r="B396" s="4" t="s">
        <v>1324</v>
      </c>
      <c r="C396" s="7">
        <v>28895</v>
      </c>
      <c r="D396" s="30">
        <f t="shared" si="28"/>
        <v>3</v>
      </c>
      <c r="E396" s="141"/>
      <c r="F396" s="19">
        <f t="shared" si="29"/>
        <v>-3</v>
      </c>
      <c r="G396" s="10"/>
      <c r="H396" s="142" t="s">
        <v>195</v>
      </c>
      <c r="I396" s="11" t="s">
        <v>81</v>
      </c>
      <c r="J396" s="10" t="s">
        <v>81</v>
      </c>
      <c r="K396" s="10" t="s">
        <v>60</v>
      </c>
      <c r="L396" s="10" t="s">
        <v>47</v>
      </c>
      <c r="M396" s="11" t="s">
        <v>207</v>
      </c>
      <c r="N396" s="11" t="s">
        <v>81</v>
      </c>
      <c r="O396" s="30" t="s">
        <v>84</v>
      </c>
      <c r="P396" s="11"/>
      <c r="Q396" s="30" t="s">
        <v>106</v>
      </c>
      <c r="R396" s="32" t="s">
        <v>106</v>
      </c>
      <c r="S396" s="15">
        <v>44823</v>
      </c>
      <c r="T396" s="12">
        <f t="shared" si="32"/>
        <v>45003</v>
      </c>
      <c r="U396" s="18" t="str">
        <f t="shared" ca="1" si="30"/>
        <v>CONCLUÍDO</v>
      </c>
      <c r="V396" s="119">
        <v>45623</v>
      </c>
      <c r="W396" s="12">
        <v>45444</v>
      </c>
      <c r="X396" s="10" t="s">
        <v>198</v>
      </c>
      <c r="Y396" s="10"/>
      <c r="Z396" s="25">
        <v>45299</v>
      </c>
      <c r="AA396" s="10"/>
      <c r="AB396" s="10"/>
      <c r="AC396" s="10">
        <v>1</v>
      </c>
      <c r="AD396" s="10">
        <v>1</v>
      </c>
      <c r="AE396" s="10">
        <v>1</v>
      </c>
      <c r="AF396" s="155" t="s">
        <v>1325</v>
      </c>
      <c r="AG396" s="23"/>
      <c r="AH396" s="23" t="s">
        <v>200</v>
      </c>
      <c r="AI396" s="23" t="s">
        <v>1778</v>
      </c>
      <c r="AJ396" s="30" t="str">
        <f t="shared" ca="1" si="31"/>
        <v/>
      </c>
    </row>
    <row r="397" spans="1:36" ht="15" hidden="1" customHeight="1">
      <c r="A397" s="22">
        <v>2019</v>
      </c>
      <c r="B397" s="4" t="s">
        <v>1289</v>
      </c>
      <c r="C397" s="7">
        <v>28895</v>
      </c>
      <c r="D397" s="30">
        <f t="shared" si="28"/>
        <v>3</v>
      </c>
      <c r="E397" s="141"/>
      <c r="F397" s="19">
        <f t="shared" si="29"/>
        <v>-3</v>
      </c>
      <c r="G397" s="10"/>
      <c r="H397" s="142" t="s">
        <v>195</v>
      </c>
      <c r="I397" s="11" t="s">
        <v>81</v>
      </c>
      <c r="J397" s="10" t="s">
        <v>81</v>
      </c>
      <c r="K397" s="10" t="s">
        <v>60</v>
      </c>
      <c r="L397" s="10" t="s">
        <v>47</v>
      </c>
      <c r="M397" s="11" t="s">
        <v>207</v>
      </c>
      <c r="N397" s="11" t="s">
        <v>81</v>
      </c>
      <c r="O397" s="10" t="s">
        <v>84</v>
      </c>
      <c r="P397" s="11"/>
      <c r="Q397" s="30" t="s">
        <v>106</v>
      </c>
      <c r="R397" s="32" t="s">
        <v>106</v>
      </c>
      <c r="S397" s="15">
        <v>44823</v>
      </c>
      <c r="T397" s="12">
        <f t="shared" si="32"/>
        <v>45003</v>
      </c>
      <c r="U397" s="18" t="str">
        <f t="shared" ca="1" si="30"/>
        <v>CONCLUÍDO</v>
      </c>
      <c r="V397" s="119">
        <v>45623</v>
      </c>
      <c r="W397" s="12">
        <v>45444</v>
      </c>
      <c r="X397" s="10" t="s">
        <v>198</v>
      </c>
      <c r="Y397" s="10"/>
      <c r="Z397" s="25">
        <v>45299</v>
      </c>
      <c r="AA397" s="10"/>
      <c r="AB397" s="10"/>
      <c r="AC397" s="10">
        <v>1</v>
      </c>
      <c r="AD397" s="10">
        <v>1</v>
      </c>
      <c r="AE397" s="10">
        <v>1</v>
      </c>
      <c r="AF397" s="155" t="s">
        <v>1235</v>
      </c>
      <c r="AG397" s="23"/>
      <c r="AH397" s="23" t="s">
        <v>182</v>
      </c>
      <c r="AI397" s="23" t="s">
        <v>1778</v>
      </c>
      <c r="AJ397" s="30" t="str">
        <f t="shared" ca="1" si="31"/>
        <v/>
      </c>
    </row>
    <row r="398" spans="1:36" ht="15" hidden="1" customHeight="1">
      <c r="A398" s="22">
        <v>297</v>
      </c>
      <c r="B398" s="4" t="s">
        <v>424</v>
      </c>
      <c r="C398" s="7">
        <v>40869</v>
      </c>
      <c r="D398" s="30">
        <f t="shared" si="28"/>
        <v>9</v>
      </c>
      <c r="E398" s="141"/>
      <c r="F398" s="19">
        <f t="shared" si="29"/>
        <v>-9</v>
      </c>
      <c r="G398" s="19"/>
      <c r="H398" s="144" t="s">
        <v>370</v>
      </c>
      <c r="I398" s="11" t="s">
        <v>44</v>
      </c>
      <c r="J398" s="10" t="s">
        <v>81</v>
      </c>
      <c r="K398" s="10" t="s">
        <v>68</v>
      </c>
      <c r="L398" s="10" t="s">
        <v>47</v>
      </c>
      <c r="M398" s="22" t="s">
        <v>898</v>
      </c>
      <c r="N398" s="11" t="s">
        <v>422</v>
      </c>
      <c r="O398" s="42" t="s">
        <v>226</v>
      </c>
      <c r="P398" s="15">
        <v>45294</v>
      </c>
      <c r="Q398" s="13" t="str">
        <f t="shared" ref="Q398:Q476" ca="1" si="33">IF(O398="CONCLUÍDO","CONCLUÍDO",IF(P398="","SEM PACTUAÇÃO",IF(P398&lt;TODAY(),"VENCIDA","EXECUÇÃO")))</f>
        <v>VENCIDA</v>
      </c>
      <c r="R398" s="38" t="s">
        <v>51</v>
      </c>
      <c r="S398" s="15">
        <v>45082</v>
      </c>
      <c r="T398" s="12">
        <f t="shared" si="32"/>
        <v>45262</v>
      </c>
      <c r="U398" s="18">
        <f t="shared" ca="1" si="30"/>
        <v>-160</v>
      </c>
      <c r="V398" s="119">
        <v>45623</v>
      </c>
      <c r="W398" s="12"/>
      <c r="X398" s="19"/>
      <c r="Y398" s="19"/>
      <c r="Z398" s="25">
        <v>45299</v>
      </c>
      <c r="AA398" s="10"/>
      <c r="AB398" s="10"/>
      <c r="AC398" s="10">
        <v>3</v>
      </c>
      <c r="AD398" s="10">
        <v>3</v>
      </c>
      <c r="AE398" s="10">
        <v>3</v>
      </c>
      <c r="AF398" s="155" t="s">
        <v>426</v>
      </c>
      <c r="AG398" s="23"/>
      <c r="AH398" s="23" t="s">
        <v>360</v>
      </c>
      <c r="AI398" s="21"/>
      <c r="AJ398" s="18">
        <f t="shared" ca="1" si="31"/>
        <v>-160</v>
      </c>
    </row>
    <row r="399" spans="1:36" ht="15" hidden="1" customHeight="1">
      <c r="A399" s="22">
        <v>296</v>
      </c>
      <c r="B399" s="4" t="s">
        <v>420</v>
      </c>
      <c r="C399" s="7">
        <v>40868</v>
      </c>
      <c r="D399" s="30">
        <f t="shared" si="28"/>
        <v>9</v>
      </c>
      <c r="E399" s="141"/>
      <c r="F399" s="19">
        <f t="shared" si="29"/>
        <v>-9</v>
      </c>
      <c r="G399" s="19"/>
      <c r="H399" s="144" t="s">
        <v>370</v>
      </c>
      <c r="I399" s="11" t="s">
        <v>44</v>
      </c>
      <c r="J399" s="10" t="s">
        <v>81</v>
      </c>
      <c r="K399" s="10" t="s">
        <v>68</v>
      </c>
      <c r="L399" s="10" t="s">
        <v>47</v>
      </c>
      <c r="M399" s="22" t="s">
        <v>898</v>
      </c>
      <c r="N399" s="11" t="s">
        <v>422</v>
      </c>
      <c r="O399" s="61" t="s">
        <v>226</v>
      </c>
      <c r="P399" s="15">
        <v>45294</v>
      </c>
      <c r="Q399" s="13" t="str">
        <f t="shared" ca="1" si="33"/>
        <v>VENCIDA</v>
      </c>
      <c r="R399" s="38" t="s">
        <v>51</v>
      </c>
      <c r="S399" s="15">
        <v>45082</v>
      </c>
      <c r="T399" s="12">
        <f t="shared" si="32"/>
        <v>45262</v>
      </c>
      <c r="U399" s="18">
        <f t="shared" ca="1" si="30"/>
        <v>-160</v>
      </c>
      <c r="V399" s="119">
        <v>45623</v>
      </c>
      <c r="W399" s="12"/>
      <c r="X399" s="19"/>
      <c r="Y399" s="19"/>
      <c r="Z399" s="148">
        <v>45299</v>
      </c>
      <c r="AA399" s="10"/>
      <c r="AB399" s="10"/>
      <c r="AC399" s="10">
        <v>3</v>
      </c>
      <c r="AD399" s="10">
        <v>3</v>
      </c>
      <c r="AE399" s="10">
        <v>3</v>
      </c>
      <c r="AF399" s="155" t="s">
        <v>423</v>
      </c>
      <c r="AG399" s="23"/>
      <c r="AH399" s="23" t="s">
        <v>360</v>
      </c>
      <c r="AI399" s="21"/>
      <c r="AJ399" s="18">
        <f t="shared" ca="1" si="31"/>
        <v>-160</v>
      </c>
    </row>
    <row r="400" spans="1:36" ht="15" hidden="1" customHeight="1">
      <c r="A400" s="22">
        <v>304</v>
      </c>
      <c r="B400" s="4" t="s">
        <v>436</v>
      </c>
      <c r="C400" s="7">
        <v>33224</v>
      </c>
      <c r="D400" s="30">
        <f t="shared" si="28"/>
        <v>6</v>
      </c>
      <c r="E400" s="141"/>
      <c r="F400" s="19">
        <f t="shared" si="29"/>
        <v>-6</v>
      </c>
      <c r="G400" s="19"/>
      <c r="H400" s="144" t="s">
        <v>370</v>
      </c>
      <c r="I400" s="11" t="s">
        <v>44</v>
      </c>
      <c r="J400" s="10" t="s">
        <v>81</v>
      </c>
      <c r="K400" s="10" t="s">
        <v>68</v>
      </c>
      <c r="L400" s="10" t="s">
        <v>47</v>
      </c>
      <c r="M400" s="22" t="s">
        <v>898</v>
      </c>
      <c r="N400" s="11" t="s">
        <v>422</v>
      </c>
      <c r="O400" s="61" t="s">
        <v>226</v>
      </c>
      <c r="P400" s="15">
        <v>45294</v>
      </c>
      <c r="Q400" s="13" t="str">
        <f t="shared" ca="1" si="33"/>
        <v>VENCIDA</v>
      </c>
      <c r="R400" s="38" t="s">
        <v>51</v>
      </c>
      <c r="S400" s="15">
        <v>45082</v>
      </c>
      <c r="T400" s="12">
        <f t="shared" si="32"/>
        <v>45262</v>
      </c>
      <c r="U400" s="18">
        <f t="shared" ca="1" si="30"/>
        <v>-160</v>
      </c>
      <c r="V400" s="119">
        <v>45623</v>
      </c>
      <c r="W400" s="12"/>
      <c r="X400" s="19"/>
      <c r="Y400" s="19"/>
      <c r="Z400" s="25">
        <v>45299</v>
      </c>
      <c r="AA400" s="10"/>
      <c r="AB400" s="10"/>
      <c r="AC400" s="10">
        <v>2</v>
      </c>
      <c r="AD400" s="10">
        <v>2</v>
      </c>
      <c r="AE400" s="10">
        <v>2</v>
      </c>
      <c r="AF400" s="155" t="s">
        <v>438</v>
      </c>
      <c r="AG400" s="23"/>
      <c r="AH400" s="23" t="s">
        <v>435</v>
      </c>
      <c r="AI400" s="21"/>
      <c r="AJ400" s="18">
        <f t="shared" ca="1" si="31"/>
        <v>-160</v>
      </c>
    </row>
    <row r="401" spans="1:36" ht="15" hidden="1" customHeight="1">
      <c r="A401" s="22">
        <v>305</v>
      </c>
      <c r="B401" s="4" t="s">
        <v>439</v>
      </c>
      <c r="C401" s="7">
        <v>43730</v>
      </c>
      <c r="D401" s="30">
        <f t="shared" si="28"/>
        <v>6</v>
      </c>
      <c r="E401" s="141"/>
      <c r="F401" s="19">
        <f t="shared" si="29"/>
        <v>-6</v>
      </c>
      <c r="G401" s="19"/>
      <c r="H401" s="144" t="s">
        <v>370</v>
      </c>
      <c r="I401" s="11" t="s">
        <v>44</v>
      </c>
      <c r="J401" s="10" t="s">
        <v>81</v>
      </c>
      <c r="K401" s="10" t="s">
        <v>68</v>
      </c>
      <c r="L401" s="10" t="s">
        <v>47</v>
      </c>
      <c r="M401" s="22" t="s">
        <v>898</v>
      </c>
      <c r="N401" s="11" t="s">
        <v>422</v>
      </c>
      <c r="O401" s="61" t="s">
        <v>226</v>
      </c>
      <c r="P401" s="15">
        <v>45294</v>
      </c>
      <c r="Q401" s="13" t="str">
        <f t="shared" ca="1" si="33"/>
        <v>VENCIDA</v>
      </c>
      <c r="R401" s="38" t="s">
        <v>51</v>
      </c>
      <c r="S401" s="15">
        <v>45082</v>
      </c>
      <c r="T401" s="12">
        <f t="shared" si="32"/>
        <v>45262</v>
      </c>
      <c r="U401" s="18">
        <f t="shared" ca="1" si="30"/>
        <v>-160</v>
      </c>
      <c r="V401" s="119">
        <v>45623</v>
      </c>
      <c r="W401" s="12"/>
      <c r="X401" s="19"/>
      <c r="Y401" s="19"/>
      <c r="Z401" s="25">
        <v>45299</v>
      </c>
      <c r="AA401" s="10"/>
      <c r="AB401" s="10"/>
      <c r="AC401" s="10">
        <v>2</v>
      </c>
      <c r="AD401" s="10">
        <v>2</v>
      </c>
      <c r="AE401" s="10">
        <v>2</v>
      </c>
      <c r="AF401" s="155" t="s">
        <v>441</v>
      </c>
      <c r="AG401" s="23"/>
      <c r="AH401" s="23" t="s">
        <v>435</v>
      </c>
      <c r="AI401" s="21"/>
      <c r="AJ401" s="18">
        <f t="shared" ca="1" si="31"/>
        <v>-160</v>
      </c>
    </row>
    <row r="402" spans="1:36" ht="15" hidden="1" customHeight="1">
      <c r="A402" s="22">
        <v>965</v>
      </c>
      <c r="B402" s="4" t="s">
        <v>1836</v>
      </c>
      <c r="C402" s="10" t="s">
        <v>1837</v>
      </c>
      <c r="D402" s="30">
        <f t="shared" si="28"/>
        <v>4</v>
      </c>
      <c r="E402" s="141"/>
      <c r="F402" s="19">
        <f t="shared" si="29"/>
        <v>-4</v>
      </c>
      <c r="G402" s="19"/>
      <c r="H402" s="145" t="s">
        <v>370</v>
      </c>
      <c r="I402" s="11" t="s">
        <v>44</v>
      </c>
      <c r="J402" s="10" t="s">
        <v>81</v>
      </c>
      <c r="K402" s="10" t="s">
        <v>68</v>
      </c>
      <c r="L402" s="10" t="s">
        <v>47</v>
      </c>
      <c r="M402" s="11" t="s">
        <v>898</v>
      </c>
      <c r="N402" s="11" t="s">
        <v>422</v>
      </c>
      <c r="O402" s="61" t="s">
        <v>226</v>
      </c>
      <c r="P402" s="15">
        <v>45294</v>
      </c>
      <c r="Q402" s="13" t="str">
        <f t="shared" ca="1" si="33"/>
        <v>VENCIDA</v>
      </c>
      <c r="R402" s="38" t="s">
        <v>51</v>
      </c>
      <c r="S402" s="15">
        <v>45082</v>
      </c>
      <c r="T402" s="12">
        <f t="shared" si="32"/>
        <v>45262</v>
      </c>
      <c r="U402" s="18">
        <f t="shared" ca="1" si="30"/>
        <v>-160</v>
      </c>
      <c r="V402" s="119">
        <v>45623</v>
      </c>
      <c r="W402" s="12"/>
      <c r="X402" s="19"/>
      <c r="Y402" s="19"/>
      <c r="Z402" s="25">
        <v>45299</v>
      </c>
      <c r="AA402" s="10"/>
      <c r="AB402" s="10"/>
      <c r="AC402" s="10">
        <v>2</v>
      </c>
      <c r="AD402" s="10">
        <v>1</v>
      </c>
      <c r="AE402" s="10">
        <v>1</v>
      </c>
      <c r="AF402" s="155" t="s">
        <v>1689</v>
      </c>
      <c r="AG402" s="23"/>
      <c r="AH402" s="23" t="s">
        <v>1838</v>
      </c>
      <c r="AI402" s="21"/>
      <c r="AJ402" s="18">
        <f t="shared" ca="1" si="31"/>
        <v>-160</v>
      </c>
    </row>
    <row r="403" spans="1:36" ht="15" hidden="1" customHeight="1">
      <c r="A403" s="22">
        <v>51</v>
      </c>
      <c r="B403" s="4" t="s">
        <v>209</v>
      </c>
      <c r="C403" s="7">
        <v>28895</v>
      </c>
      <c r="D403" s="30">
        <f t="shared" si="28"/>
        <v>54</v>
      </c>
      <c r="E403" s="141"/>
      <c r="F403" s="19">
        <f t="shared" si="29"/>
        <v>-54</v>
      </c>
      <c r="G403" s="19"/>
      <c r="H403" s="142" t="s">
        <v>195</v>
      </c>
      <c r="I403" s="11" t="s">
        <v>81</v>
      </c>
      <c r="J403" s="10"/>
      <c r="K403" s="10"/>
      <c r="L403" s="10" t="s">
        <v>47</v>
      </c>
      <c r="M403" s="11"/>
      <c r="N403" s="11"/>
      <c r="O403" s="30"/>
      <c r="P403" s="15"/>
      <c r="Q403" s="13" t="str">
        <f t="shared" ca="1" si="33"/>
        <v>SEM PACTUAÇÃO</v>
      </c>
      <c r="R403" s="38" t="s">
        <v>145</v>
      </c>
      <c r="S403" s="15"/>
      <c r="T403" s="12"/>
      <c r="U403" s="18" t="str">
        <f t="shared" ca="1" si="30"/>
        <v>SEM PACTUAÇÃO</v>
      </c>
      <c r="V403" s="119">
        <v>45623</v>
      </c>
      <c r="W403" s="12"/>
      <c r="X403" s="19"/>
      <c r="Y403" s="19"/>
      <c r="Z403" s="12">
        <v>45299</v>
      </c>
      <c r="AA403" s="10">
        <v>19</v>
      </c>
      <c r="AB403" s="10">
        <v>35</v>
      </c>
      <c r="AC403" s="10"/>
      <c r="AD403" s="10"/>
      <c r="AE403" s="10"/>
      <c r="AF403" s="166" t="s">
        <v>210</v>
      </c>
      <c r="AG403" s="23"/>
      <c r="AH403" s="23" t="s">
        <v>200</v>
      </c>
      <c r="AI403" s="23" t="s">
        <v>1778</v>
      </c>
      <c r="AJ403" s="30" t="str">
        <f t="shared" ca="1" si="31"/>
        <v/>
      </c>
    </row>
    <row r="404" spans="1:36" ht="15" hidden="1" customHeight="1">
      <c r="A404" s="22">
        <v>53</v>
      </c>
      <c r="B404" s="4" t="s">
        <v>1087</v>
      </c>
      <c r="C404" s="7">
        <v>28895</v>
      </c>
      <c r="D404" s="30">
        <f t="shared" si="28"/>
        <v>32</v>
      </c>
      <c r="E404" s="141"/>
      <c r="F404" s="19">
        <f t="shared" si="29"/>
        <v>-32</v>
      </c>
      <c r="G404" s="19"/>
      <c r="H404" s="142" t="s">
        <v>195</v>
      </c>
      <c r="I404" s="11" t="s">
        <v>81</v>
      </c>
      <c r="J404" s="10"/>
      <c r="K404" s="10"/>
      <c r="L404" s="10" t="s">
        <v>47</v>
      </c>
      <c r="M404" s="11"/>
      <c r="N404" s="11"/>
      <c r="O404" s="30"/>
      <c r="P404" s="15"/>
      <c r="Q404" s="13" t="str">
        <f t="shared" ca="1" si="33"/>
        <v>SEM PACTUAÇÃO</v>
      </c>
      <c r="R404" s="38" t="s">
        <v>145</v>
      </c>
      <c r="S404" s="15"/>
      <c r="T404" s="12"/>
      <c r="U404" s="18" t="str">
        <f t="shared" ca="1" si="30"/>
        <v>SEM PACTUAÇÃO</v>
      </c>
      <c r="V404" s="119">
        <v>45623</v>
      </c>
      <c r="W404" s="12"/>
      <c r="X404" s="19"/>
      <c r="Y404" s="19"/>
      <c r="Z404" s="12">
        <v>45299</v>
      </c>
      <c r="AA404" s="10">
        <v>5</v>
      </c>
      <c r="AB404" s="10">
        <v>27</v>
      </c>
      <c r="AC404" s="10"/>
      <c r="AD404" s="10"/>
      <c r="AE404" s="10"/>
      <c r="AF404" s="155" t="s">
        <v>1088</v>
      </c>
      <c r="AG404" s="23"/>
      <c r="AH404" s="23" t="s">
        <v>200</v>
      </c>
      <c r="AI404" s="23" t="s">
        <v>1778</v>
      </c>
      <c r="AJ404" s="30" t="str">
        <f t="shared" ca="1" si="31"/>
        <v/>
      </c>
    </row>
    <row r="405" spans="1:36" ht="15" hidden="1" customHeight="1">
      <c r="A405" s="22">
        <v>54</v>
      </c>
      <c r="B405" s="4" t="s">
        <v>234</v>
      </c>
      <c r="C405" s="7">
        <v>28895</v>
      </c>
      <c r="D405" s="30">
        <f t="shared" si="28"/>
        <v>45</v>
      </c>
      <c r="E405" s="141"/>
      <c r="F405" s="19">
        <f t="shared" si="29"/>
        <v>-45</v>
      </c>
      <c r="G405" s="19"/>
      <c r="H405" s="142" t="s">
        <v>195</v>
      </c>
      <c r="I405" s="11" t="s">
        <v>81</v>
      </c>
      <c r="J405" s="10"/>
      <c r="K405" s="10"/>
      <c r="L405" s="10" t="s">
        <v>47</v>
      </c>
      <c r="M405" s="11"/>
      <c r="N405" s="11"/>
      <c r="O405" s="30"/>
      <c r="P405" s="15"/>
      <c r="Q405" s="13" t="str">
        <f t="shared" ca="1" si="33"/>
        <v>SEM PACTUAÇÃO</v>
      </c>
      <c r="R405" s="38" t="s">
        <v>145</v>
      </c>
      <c r="S405" s="15"/>
      <c r="T405" s="12"/>
      <c r="U405" s="18" t="str">
        <f t="shared" ca="1" si="30"/>
        <v>SEM PACTUAÇÃO</v>
      </c>
      <c r="V405" s="119">
        <v>45623</v>
      </c>
      <c r="W405" s="12"/>
      <c r="X405" s="19"/>
      <c r="Y405" s="19"/>
      <c r="Z405" s="12">
        <v>45299</v>
      </c>
      <c r="AA405" s="10">
        <v>26</v>
      </c>
      <c r="AB405" s="10">
        <v>19</v>
      </c>
      <c r="AC405" s="10"/>
      <c r="AD405" s="10"/>
      <c r="AE405" s="10"/>
      <c r="AF405" s="155" t="s">
        <v>235</v>
      </c>
      <c r="AG405" s="23"/>
      <c r="AH405" s="23" t="s">
        <v>200</v>
      </c>
      <c r="AI405" s="23" t="s">
        <v>1778</v>
      </c>
      <c r="AJ405" s="30" t="str">
        <f t="shared" ca="1" si="31"/>
        <v/>
      </c>
    </row>
    <row r="406" spans="1:36" ht="15" hidden="1" customHeight="1">
      <c r="A406" s="22">
        <v>57</v>
      </c>
      <c r="B406" s="4" t="s">
        <v>1382</v>
      </c>
      <c r="C406" s="7">
        <v>28895</v>
      </c>
      <c r="D406" s="30">
        <f t="shared" si="28"/>
        <v>12</v>
      </c>
      <c r="E406" s="141"/>
      <c r="F406" s="19">
        <f t="shared" si="29"/>
        <v>-12</v>
      </c>
      <c r="G406" s="10"/>
      <c r="H406" s="142" t="s">
        <v>195</v>
      </c>
      <c r="I406" s="11" t="s">
        <v>81</v>
      </c>
      <c r="J406" s="10"/>
      <c r="K406" s="10"/>
      <c r="L406" s="10" t="s">
        <v>47</v>
      </c>
      <c r="M406" s="11"/>
      <c r="N406" s="11"/>
      <c r="O406" s="30"/>
      <c r="P406" s="15"/>
      <c r="Q406" s="13" t="str">
        <f t="shared" ca="1" si="33"/>
        <v>SEM PACTUAÇÃO</v>
      </c>
      <c r="R406" s="38" t="s">
        <v>145</v>
      </c>
      <c r="S406" s="15"/>
      <c r="T406" s="12"/>
      <c r="U406" s="18" t="str">
        <f t="shared" ca="1" si="30"/>
        <v>SEM PACTUAÇÃO</v>
      </c>
      <c r="V406" s="119">
        <v>45623</v>
      </c>
      <c r="W406" s="12"/>
      <c r="X406" s="10"/>
      <c r="Y406" s="10"/>
      <c r="Z406" s="12">
        <v>45299</v>
      </c>
      <c r="AA406" s="10">
        <v>9</v>
      </c>
      <c r="AB406" s="10">
        <v>3</v>
      </c>
      <c r="AC406" s="10"/>
      <c r="AD406" s="10"/>
      <c r="AE406" s="10"/>
      <c r="AF406" s="155" t="s">
        <v>1383</v>
      </c>
      <c r="AG406" s="23"/>
      <c r="AH406" s="23" t="s">
        <v>200</v>
      </c>
      <c r="AI406" s="23" t="s">
        <v>1778</v>
      </c>
      <c r="AJ406" s="30" t="str">
        <f t="shared" ca="1" si="31"/>
        <v/>
      </c>
    </row>
    <row r="407" spans="1:36" ht="15" hidden="1" customHeight="1">
      <c r="A407" s="22">
        <v>58</v>
      </c>
      <c r="B407" s="4" t="s">
        <v>1714</v>
      </c>
      <c r="C407" s="7">
        <v>28895</v>
      </c>
      <c r="D407" s="30">
        <f t="shared" si="28"/>
        <v>80</v>
      </c>
      <c r="E407" s="141"/>
      <c r="F407" s="19">
        <f t="shared" si="29"/>
        <v>-80</v>
      </c>
      <c r="G407" s="10"/>
      <c r="H407" s="142" t="s">
        <v>195</v>
      </c>
      <c r="I407" s="11" t="s">
        <v>81</v>
      </c>
      <c r="J407" s="10"/>
      <c r="K407" s="10"/>
      <c r="L407" s="10" t="s">
        <v>47</v>
      </c>
      <c r="M407" s="11"/>
      <c r="N407" s="11"/>
      <c r="O407" s="30"/>
      <c r="P407" s="15"/>
      <c r="Q407" s="13" t="str">
        <f t="shared" ca="1" si="33"/>
        <v>SEM PACTUAÇÃO</v>
      </c>
      <c r="R407" s="38" t="s">
        <v>145</v>
      </c>
      <c r="S407" s="15"/>
      <c r="T407" s="12"/>
      <c r="U407" s="18" t="str">
        <f t="shared" ca="1" si="30"/>
        <v>SEM PACTUAÇÃO</v>
      </c>
      <c r="V407" s="119">
        <v>45623</v>
      </c>
      <c r="W407" s="12"/>
      <c r="X407" s="10"/>
      <c r="Y407" s="10"/>
      <c r="Z407" s="12">
        <v>45299</v>
      </c>
      <c r="AA407" s="10">
        <v>21</v>
      </c>
      <c r="AB407" s="10">
        <v>59</v>
      </c>
      <c r="AC407" s="10"/>
      <c r="AD407" s="10"/>
      <c r="AE407" s="10"/>
      <c r="AF407" s="155" t="s">
        <v>238</v>
      </c>
      <c r="AG407" s="23"/>
      <c r="AH407" s="23" t="s">
        <v>200</v>
      </c>
      <c r="AI407" s="23" t="s">
        <v>1778</v>
      </c>
      <c r="AJ407" s="30" t="str">
        <f t="shared" ca="1" si="31"/>
        <v/>
      </c>
    </row>
    <row r="408" spans="1:36" ht="15" hidden="1" customHeight="1">
      <c r="A408" s="22">
        <v>63</v>
      </c>
      <c r="B408" s="4" t="s">
        <v>213</v>
      </c>
      <c r="C408" s="7">
        <v>28895</v>
      </c>
      <c r="D408" s="30">
        <f t="shared" si="28"/>
        <v>34</v>
      </c>
      <c r="E408" s="141"/>
      <c r="F408" s="19">
        <f t="shared" si="29"/>
        <v>-34</v>
      </c>
      <c r="G408" s="10"/>
      <c r="H408" s="142" t="s">
        <v>195</v>
      </c>
      <c r="I408" s="11" t="s">
        <v>81</v>
      </c>
      <c r="J408" s="10"/>
      <c r="K408" s="10"/>
      <c r="L408" s="10" t="s">
        <v>47</v>
      </c>
      <c r="M408" s="11"/>
      <c r="N408" s="11"/>
      <c r="O408" s="30"/>
      <c r="P408" s="15"/>
      <c r="Q408" s="13" t="str">
        <f t="shared" ca="1" si="33"/>
        <v>SEM PACTUAÇÃO</v>
      </c>
      <c r="R408" s="38" t="s">
        <v>145</v>
      </c>
      <c r="S408" s="15"/>
      <c r="T408" s="12"/>
      <c r="U408" s="18" t="str">
        <f t="shared" ca="1" si="30"/>
        <v>SEM PACTUAÇÃO</v>
      </c>
      <c r="V408" s="119">
        <v>45623</v>
      </c>
      <c r="W408" s="12"/>
      <c r="X408" s="10"/>
      <c r="Y408" s="10"/>
      <c r="Z408" s="12">
        <v>45299</v>
      </c>
      <c r="AA408" s="10">
        <v>23</v>
      </c>
      <c r="AB408" s="10">
        <v>11</v>
      </c>
      <c r="AC408" s="10"/>
      <c r="AD408" s="10"/>
      <c r="AE408" s="10"/>
      <c r="AF408" s="155" t="s">
        <v>214</v>
      </c>
      <c r="AG408" s="23"/>
      <c r="AH408" s="23" t="s">
        <v>200</v>
      </c>
      <c r="AI408" s="23" t="s">
        <v>1778</v>
      </c>
      <c r="AJ408" s="30" t="str">
        <f t="shared" ca="1" si="31"/>
        <v/>
      </c>
    </row>
    <row r="409" spans="1:36" ht="15" hidden="1" customHeight="1">
      <c r="A409" s="22">
        <v>68</v>
      </c>
      <c r="B409" s="4" t="s">
        <v>1086</v>
      </c>
      <c r="C409" s="7">
        <v>28895</v>
      </c>
      <c r="D409" s="30">
        <f t="shared" si="28"/>
        <v>83</v>
      </c>
      <c r="E409" s="141"/>
      <c r="F409" s="19">
        <f t="shared" si="29"/>
        <v>-83</v>
      </c>
      <c r="G409" s="19"/>
      <c r="H409" s="142" t="s">
        <v>195</v>
      </c>
      <c r="I409" s="11" t="s">
        <v>81</v>
      </c>
      <c r="J409" s="10"/>
      <c r="K409" s="10"/>
      <c r="L409" s="10" t="s">
        <v>47</v>
      </c>
      <c r="M409" s="11"/>
      <c r="N409" s="11"/>
      <c r="O409" s="30"/>
      <c r="P409" s="15"/>
      <c r="Q409" s="13" t="str">
        <f t="shared" ca="1" si="33"/>
        <v>SEM PACTUAÇÃO</v>
      </c>
      <c r="R409" s="38" t="s">
        <v>145</v>
      </c>
      <c r="S409" s="15"/>
      <c r="T409" s="12"/>
      <c r="U409" s="18" t="str">
        <f t="shared" ca="1" si="30"/>
        <v>SEM PACTUAÇÃO</v>
      </c>
      <c r="V409" s="119">
        <v>45623</v>
      </c>
      <c r="W409" s="12"/>
      <c r="X409" s="19"/>
      <c r="Y409" s="19"/>
      <c r="Z409" s="12">
        <v>45299</v>
      </c>
      <c r="AA409" s="10">
        <v>33</v>
      </c>
      <c r="AB409" s="10">
        <v>50</v>
      </c>
      <c r="AC409" s="10"/>
      <c r="AD409" s="10"/>
      <c r="AE409" s="10"/>
      <c r="AF409" s="155" t="s">
        <v>1085</v>
      </c>
      <c r="AG409" s="23"/>
      <c r="AH409" s="23" t="s">
        <v>200</v>
      </c>
      <c r="AI409" s="23" t="s">
        <v>1778</v>
      </c>
      <c r="AJ409" s="30" t="str">
        <f t="shared" ca="1" si="31"/>
        <v/>
      </c>
    </row>
    <row r="410" spans="1:36" ht="15" hidden="1" customHeight="1">
      <c r="A410" s="22">
        <v>69</v>
      </c>
      <c r="B410" s="4" t="s">
        <v>215</v>
      </c>
      <c r="C410" s="7">
        <v>28895</v>
      </c>
      <c r="D410" s="30">
        <f t="shared" si="28"/>
        <v>182</v>
      </c>
      <c r="E410" s="141"/>
      <c r="F410" s="19">
        <f t="shared" si="29"/>
        <v>-182</v>
      </c>
      <c r="G410" s="19"/>
      <c r="H410" s="142" t="s">
        <v>195</v>
      </c>
      <c r="I410" s="11" t="s">
        <v>81</v>
      </c>
      <c r="J410" s="10"/>
      <c r="K410" s="10"/>
      <c r="L410" s="10" t="s">
        <v>47</v>
      </c>
      <c r="M410" s="11"/>
      <c r="N410" s="11"/>
      <c r="O410" s="30"/>
      <c r="P410" s="12"/>
      <c r="Q410" s="13" t="str">
        <f t="shared" ca="1" si="33"/>
        <v>SEM PACTUAÇÃO</v>
      </c>
      <c r="R410" s="38" t="s">
        <v>145</v>
      </c>
      <c r="S410" s="15"/>
      <c r="T410" s="12"/>
      <c r="U410" s="18" t="str">
        <f t="shared" ca="1" si="30"/>
        <v>SEM PACTUAÇÃO</v>
      </c>
      <c r="V410" s="119">
        <v>45623</v>
      </c>
      <c r="W410" s="12"/>
      <c r="X410" s="19"/>
      <c r="Y410" s="19"/>
      <c r="Z410" s="12">
        <v>45299</v>
      </c>
      <c r="AA410" s="10">
        <v>73</v>
      </c>
      <c r="AB410" s="10">
        <v>109</v>
      </c>
      <c r="AC410" s="10"/>
      <c r="AD410" s="10"/>
      <c r="AE410" s="10"/>
      <c r="AF410" s="155" t="s">
        <v>216</v>
      </c>
      <c r="AG410" s="23"/>
      <c r="AH410" s="23" t="s">
        <v>200</v>
      </c>
      <c r="AI410" s="23" t="s">
        <v>1778</v>
      </c>
      <c r="AJ410" s="30" t="str">
        <f t="shared" ca="1" si="31"/>
        <v/>
      </c>
    </row>
    <row r="411" spans="1:36" ht="15" hidden="1" customHeight="1">
      <c r="A411" s="22">
        <v>72</v>
      </c>
      <c r="B411" s="4" t="s">
        <v>1309</v>
      </c>
      <c r="C411" s="7">
        <v>28895</v>
      </c>
      <c r="D411" s="30">
        <f t="shared" si="28"/>
        <v>61</v>
      </c>
      <c r="E411" s="141"/>
      <c r="F411" s="19">
        <f t="shared" si="29"/>
        <v>-61</v>
      </c>
      <c r="G411" s="19"/>
      <c r="H411" s="142" t="s">
        <v>195</v>
      </c>
      <c r="I411" s="11" t="s">
        <v>81</v>
      </c>
      <c r="J411" s="10"/>
      <c r="K411" s="10"/>
      <c r="L411" s="10" t="s">
        <v>47</v>
      </c>
      <c r="M411" s="11"/>
      <c r="N411" s="11"/>
      <c r="O411" s="30"/>
      <c r="P411" s="15"/>
      <c r="Q411" s="13" t="str">
        <f t="shared" ca="1" si="33"/>
        <v>SEM PACTUAÇÃO</v>
      </c>
      <c r="R411" s="38" t="s">
        <v>145</v>
      </c>
      <c r="S411" s="15"/>
      <c r="T411" s="12"/>
      <c r="U411" s="18" t="str">
        <f t="shared" ca="1" si="30"/>
        <v>SEM PACTUAÇÃO</v>
      </c>
      <c r="V411" s="119">
        <v>45623</v>
      </c>
      <c r="W411" s="12"/>
      <c r="X411" s="19"/>
      <c r="Y411" s="19"/>
      <c r="Z411" s="15">
        <v>45299</v>
      </c>
      <c r="AA411" s="7">
        <v>11</v>
      </c>
      <c r="AB411" s="7">
        <v>50</v>
      </c>
      <c r="AC411" s="10"/>
      <c r="AD411" s="10"/>
      <c r="AE411" s="10"/>
      <c r="AF411" s="155" t="s">
        <v>1310</v>
      </c>
      <c r="AG411" s="23"/>
      <c r="AH411" s="23" t="s">
        <v>200</v>
      </c>
      <c r="AI411" s="23" t="s">
        <v>1778</v>
      </c>
      <c r="AJ411" s="30" t="str">
        <f t="shared" ca="1" si="31"/>
        <v/>
      </c>
    </row>
    <row r="412" spans="1:36" ht="15" hidden="1" customHeight="1">
      <c r="A412" s="22">
        <v>73</v>
      </c>
      <c r="B412" s="4" t="s">
        <v>1300</v>
      </c>
      <c r="C412" s="7">
        <v>28895</v>
      </c>
      <c r="D412" s="30">
        <f t="shared" si="28"/>
        <v>25</v>
      </c>
      <c r="E412" s="141"/>
      <c r="F412" s="19">
        <f t="shared" si="29"/>
        <v>-25</v>
      </c>
      <c r="G412" s="10"/>
      <c r="H412" s="142" t="s">
        <v>195</v>
      </c>
      <c r="I412" s="11" t="s">
        <v>81</v>
      </c>
      <c r="J412" s="10"/>
      <c r="K412" s="10"/>
      <c r="L412" s="10" t="s">
        <v>47</v>
      </c>
      <c r="M412" s="11"/>
      <c r="N412" s="11"/>
      <c r="O412" s="30"/>
      <c r="P412" s="15"/>
      <c r="Q412" s="13" t="str">
        <f t="shared" ca="1" si="33"/>
        <v>SEM PACTUAÇÃO</v>
      </c>
      <c r="R412" s="38" t="s">
        <v>145</v>
      </c>
      <c r="S412" s="15"/>
      <c r="T412" s="12"/>
      <c r="U412" s="18" t="str">
        <f t="shared" ca="1" si="30"/>
        <v>SEM PACTUAÇÃO</v>
      </c>
      <c r="V412" s="119">
        <v>45623</v>
      </c>
      <c r="W412" s="12"/>
      <c r="X412" s="10"/>
      <c r="Y412" s="10"/>
      <c r="Z412" s="12">
        <v>45299</v>
      </c>
      <c r="AA412" s="10">
        <v>22</v>
      </c>
      <c r="AB412" s="10">
        <v>3</v>
      </c>
      <c r="AC412" s="10"/>
      <c r="AD412" s="10"/>
      <c r="AE412" s="10"/>
      <c r="AF412" s="155" t="s">
        <v>1301</v>
      </c>
      <c r="AG412" s="23"/>
      <c r="AH412" s="23" t="s">
        <v>200</v>
      </c>
      <c r="AI412" s="23" t="s">
        <v>1778</v>
      </c>
      <c r="AJ412" s="30" t="str">
        <f t="shared" ca="1" si="31"/>
        <v/>
      </c>
    </row>
    <row r="413" spans="1:36" ht="15" hidden="1" customHeight="1">
      <c r="A413" s="22">
        <v>74</v>
      </c>
      <c r="B413" s="4" t="s">
        <v>1326</v>
      </c>
      <c r="C413" s="7">
        <v>28895</v>
      </c>
      <c r="D413" s="30">
        <f t="shared" si="28"/>
        <v>102</v>
      </c>
      <c r="E413" s="141"/>
      <c r="F413" s="19">
        <f t="shared" si="29"/>
        <v>-102</v>
      </c>
      <c r="G413" s="10"/>
      <c r="H413" s="142" t="s">
        <v>195</v>
      </c>
      <c r="I413" s="11" t="s">
        <v>81</v>
      </c>
      <c r="J413" s="10"/>
      <c r="K413" s="10"/>
      <c r="L413" s="10" t="s">
        <v>47</v>
      </c>
      <c r="M413" s="11"/>
      <c r="N413" s="11"/>
      <c r="O413" s="30"/>
      <c r="P413" s="15"/>
      <c r="Q413" s="13" t="str">
        <f t="shared" ca="1" si="33"/>
        <v>SEM PACTUAÇÃO</v>
      </c>
      <c r="R413" s="38" t="s">
        <v>145</v>
      </c>
      <c r="S413" s="15"/>
      <c r="T413" s="12"/>
      <c r="U413" s="18" t="str">
        <f t="shared" ca="1" si="30"/>
        <v>SEM PACTUAÇÃO</v>
      </c>
      <c r="V413" s="119">
        <v>45623</v>
      </c>
      <c r="W413" s="12"/>
      <c r="X413" s="10"/>
      <c r="Y413" s="10"/>
      <c r="Z413" s="12">
        <v>45299</v>
      </c>
      <c r="AA413" s="10">
        <v>22</v>
      </c>
      <c r="AB413" s="10">
        <v>80</v>
      </c>
      <c r="AC413" s="10"/>
      <c r="AD413" s="10"/>
      <c r="AE413" s="10"/>
      <c r="AF413" s="155" t="s">
        <v>1327</v>
      </c>
      <c r="AG413" s="23"/>
      <c r="AH413" s="23" t="s">
        <v>200</v>
      </c>
      <c r="AI413" s="23" t="s">
        <v>1778</v>
      </c>
      <c r="AJ413" s="30" t="str">
        <f t="shared" ca="1" si="31"/>
        <v/>
      </c>
    </row>
    <row r="414" spans="1:36" ht="15" hidden="1" customHeight="1">
      <c r="A414" s="22">
        <v>78</v>
      </c>
      <c r="B414" s="4" t="s">
        <v>1234</v>
      </c>
      <c r="C414" s="7">
        <v>28895</v>
      </c>
      <c r="D414" s="30">
        <f t="shared" si="28"/>
        <v>35</v>
      </c>
      <c r="E414" s="141"/>
      <c r="F414" s="19">
        <f t="shared" si="29"/>
        <v>-35</v>
      </c>
      <c r="G414" s="10"/>
      <c r="H414" s="142" t="s">
        <v>195</v>
      </c>
      <c r="I414" s="11" t="s">
        <v>81</v>
      </c>
      <c r="J414" s="10"/>
      <c r="K414" s="10"/>
      <c r="L414" s="10" t="s">
        <v>47</v>
      </c>
      <c r="M414" s="11"/>
      <c r="N414" s="10"/>
      <c r="O414" s="10"/>
      <c r="P414" s="12"/>
      <c r="Q414" s="13" t="str">
        <f t="shared" ca="1" si="33"/>
        <v>SEM PACTUAÇÃO</v>
      </c>
      <c r="R414" s="38" t="s">
        <v>145</v>
      </c>
      <c r="S414" s="15"/>
      <c r="T414" s="12"/>
      <c r="U414" s="18" t="str">
        <f t="shared" ca="1" si="30"/>
        <v>SEM PACTUAÇÃO</v>
      </c>
      <c r="V414" s="119">
        <v>45623</v>
      </c>
      <c r="W414" s="12"/>
      <c r="X414" s="10"/>
      <c r="Y414" s="10"/>
      <c r="Z414" s="12">
        <v>45299</v>
      </c>
      <c r="AA414" s="10">
        <v>5</v>
      </c>
      <c r="AB414" s="10">
        <v>30</v>
      </c>
      <c r="AC414" s="10"/>
      <c r="AD414" s="10"/>
      <c r="AE414" s="10"/>
      <c r="AF414" s="155" t="s">
        <v>1235</v>
      </c>
      <c r="AG414" s="23"/>
      <c r="AH414" s="23" t="s">
        <v>200</v>
      </c>
      <c r="AI414" s="23" t="s">
        <v>1778</v>
      </c>
      <c r="AJ414" s="30" t="str">
        <f t="shared" ca="1" si="31"/>
        <v/>
      </c>
    </row>
    <row r="415" spans="1:36" ht="28.5" hidden="1" customHeight="1">
      <c r="A415" s="22">
        <v>210</v>
      </c>
      <c r="B415" s="4" t="s">
        <v>1504</v>
      </c>
      <c r="C415" s="7">
        <v>28895</v>
      </c>
      <c r="D415" s="30">
        <f t="shared" si="28"/>
        <v>13</v>
      </c>
      <c r="E415" s="141"/>
      <c r="F415" s="19">
        <f t="shared" si="29"/>
        <v>-13</v>
      </c>
      <c r="G415" s="10"/>
      <c r="H415" s="142" t="s">
        <v>195</v>
      </c>
      <c r="I415" s="11" t="s">
        <v>81</v>
      </c>
      <c r="J415" s="10"/>
      <c r="K415" s="10"/>
      <c r="L415" s="10" t="s">
        <v>47</v>
      </c>
      <c r="M415" s="11"/>
      <c r="N415" s="10"/>
      <c r="O415" s="10"/>
      <c r="P415" s="12"/>
      <c r="Q415" s="13" t="str">
        <f t="shared" ca="1" si="33"/>
        <v>SEM PACTUAÇÃO</v>
      </c>
      <c r="R415" s="38" t="s">
        <v>145</v>
      </c>
      <c r="S415" s="15"/>
      <c r="T415" s="12"/>
      <c r="U415" s="18" t="str">
        <f t="shared" ca="1" si="30"/>
        <v>SEM PACTUAÇÃO</v>
      </c>
      <c r="V415" s="119">
        <v>45623</v>
      </c>
      <c r="W415" s="12"/>
      <c r="X415" s="10"/>
      <c r="Y415" s="10"/>
      <c r="Z415" s="12">
        <v>45299</v>
      </c>
      <c r="AA415" s="10"/>
      <c r="AB415" s="10">
        <v>13</v>
      </c>
      <c r="AC415" s="10"/>
      <c r="AD415" s="10"/>
      <c r="AE415" s="10"/>
      <c r="AF415" s="155" t="s">
        <v>1505</v>
      </c>
      <c r="AG415" s="23"/>
      <c r="AH415" s="23" t="s">
        <v>200</v>
      </c>
      <c r="AI415" s="23" t="s">
        <v>1778</v>
      </c>
      <c r="AJ415" s="30" t="str">
        <f t="shared" ca="1" si="31"/>
        <v/>
      </c>
    </row>
    <row r="416" spans="1:36" ht="15" hidden="1" customHeight="1">
      <c r="A416" s="22">
        <v>215</v>
      </c>
      <c r="B416" s="4" t="s">
        <v>669</v>
      </c>
      <c r="C416" s="7">
        <v>28895</v>
      </c>
      <c r="D416" s="30">
        <f t="shared" si="28"/>
        <v>27</v>
      </c>
      <c r="E416" s="141"/>
      <c r="F416" s="19">
        <f t="shared" si="29"/>
        <v>-27</v>
      </c>
      <c r="G416" s="30"/>
      <c r="H416" s="142" t="s">
        <v>195</v>
      </c>
      <c r="I416" s="11" t="s">
        <v>81</v>
      </c>
      <c r="J416" s="10"/>
      <c r="K416" s="10"/>
      <c r="L416" s="10" t="s">
        <v>47</v>
      </c>
      <c r="M416" s="11"/>
      <c r="N416" s="11"/>
      <c r="O416" s="10"/>
      <c r="P416" s="15"/>
      <c r="Q416" s="13" t="str">
        <f t="shared" ca="1" si="33"/>
        <v>SEM PACTUAÇÃO</v>
      </c>
      <c r="R416" s="38" t="s">
        <v>145</v>
      </c>
      <c r="S416" s="15"/>
      <c r="T416" s="12"/>
      <c r="U416" s="18" t="str">
        <f t="shared" ca="1" si="30"/>
        <v>SEM PACTUAÇÃO</v>
      </c>
      <c r="V416" s="119">
        <v>45623</v>
      </c>
      <c r="W416" s="13"/>
      <c r="X416" s="30"/>
      <c r="Y416" s="30"/>
      <c r="Z416" s="12">
        <v>45299</v>
      </c>
      <c r="AA416" s="10">
        <v>2</v>
      </c>
      <c r="AB416" s="10">
        <v>25</v>
      </c>
      <c r="AC416" s="10"/>
      <c r="AD416" s="10"/>
      <c r="AE416" s="10"/>
      <c r="AF416" s="155" t="s">
        <v>670</v>
      </c>
      <c r="AG416" s="23"/>
      <c r="AH416" s="23" t="s">
        <v>200</v>
      </c>
      <c r="AI416" s="23" t="s">
        <v>1778</v>
      </c>
      <c r="AJ416" s="30" t="str">
        <f t="shared" ca="1" si="31"/>
        <v/>
      </c>
    </row>
    <row r="417" spans="1:36" ht="15" hidden="1" customHeight="1">
      <c r="A417" s="22">
        <v>216</v>
      </c>
      <c r="B417" s="4" t="s">
        <v>194</v>
      </c>
      <c r="C417" s="7">
        <v>28895</v>
      </c>
      <c r="D417" s="30">
        <f t="shared" si="28"/>
        <v>6</v>
      </c>
      <c r="E417" s="141"/>
      <c r="F417" s="19">
        <f t="shared" si="29"/>
        <v>-6</v>
      </c>
      <c r="G417" s="10"/>
      <c r="H417" s="142" t="s">
        <v>195</v>
      </c>
      <c r="I417" s="11" t="s">
        <v>81</v>
      </c>
      <c r="J417" s="10"/>
      <c r="K417" s="10"/>
      <c r="L417" s="10" t="s">
        <v>47</v>
      </c>
      <c r="M417" s="11"/>
      <c r="N417" s="11"/>
      <c r="O417" s="30"/>
      <c r="P417" s="15"/>
      <c r="Q417" s="13" t="str">
        <f t="shared" ca="1" si="33"/>
        <v>SEM PACTUAÇÃO</v>
      </c>
      <c r="R417" s="38" t="s">
        <v>145</v>
      </c>
      <c r="S417" s="15"/>
      <c r="T417" s="12"/>
      <c r="U417" s="18" t="str">
        <f t="shared" ca="1" si="30"/>
        <v>SEM PACTUAÇÃO</v>
      </c>
      <c r="V417" s="119">
        <v>45623</v>
      </c>
      <c r="W417" s="12"/>
      <c r="X417" s="10"/>
      <c r="Y417" s="10"/>
      <c r="Z417" s="12">
        <v>45299</v>
      </c>
      <c r="AA417" s="10"/>
      <c r="AB417" s="10">
        <v>6</v>
      </c>
      <c r="AC417" s="10"/>
      <c r="AD417" s="10"/>
      <c r="AE417" s="10"/>
      <c r="AF417" s="155" t="s">
        <v>199</v>
      </c>
      <c r="AG417" s="23"/>
      <c r="AH417" s="23" t="s">
        <v>200</v>
      </c>
      <c r="AI417" s="23" t="s">
        <v>1778</v>
      </c>
      <c r="AJ417" s="30" t="str">
        <f t="shared" ca="1" si="31"/>
        <v/>
      </c>
    </row>
    <row r="418" spans="1:36" ht="15" hidden="1" customHeight="1">
      <c r="A418" s="22">
        <v>220</v>
      </c>
      <c r="B418" s="4" t="s">
        <v>211</v>
      </c>
      <c r="C418" s="7">
        <v>28895</v>
      </c>
      <c r="D418" s="30">
        <f t="shared" si="28"/>
        <v>9</v>
      </c>
      <c r="E418" s="141"/>
      <c r="F418" s="19">
        <f t="shared" si="29"/>
        <v>-9</v>
      </c>
      <c r="G418" s="10"/>
      <c r="H418" s="142" t="s">
        <v>195</v>
      </c>
      <c r="I418" s="11" t="s">
        <v>81</v>
      </c>
      <c r="J418" s="10"/>
      <c r="K418" s="10"/>
      <c r="L418" s="10" t="s">
        <v>47</v>
      </c>
      <c r="M418" s="11"/>
      <c r="N418" s="11"/>
      <c r="O418" s="10"/>
      <c r="P418" s="15"/>
      <c r="Q418" s="13" t="str">
        <f t="shared" ca="1" si="33"/>
        <v>SEM PACTUAÇÃO</v>
      </c>
      <c r="R418" s="38" t="s">
        <v>145</v>
      </c>
      <c r="S418" s="15"/>
      <c r="T418" s="12"/>
      <c r="U418" s="18" t="str">
        <f t="shared" ca="1" si="30"/>
        <v>SEM PACTUAÇÃO</v>
      </c>
      <c r="V418" s="119">
        <v>45623</v>
      </c>
      <c r="W418" s="12"/>
      <c r="X418" s="10"/>
      <c r="Y418" s="10"/>
      <c r="Z418" s="12">
        <v>45299</v>
      </c>
      <c r="AA418" s="10"/>
      <c r="AB418" s="10">
        <v>9</v>
      </c>
      <c r="AC418" s="10"/>
      <c r="AD418" s="10"/>
      <c r="AE418" s="10"/>
      <c r="AF418" s="155" t="s">
        <v>212</v>
      </c>
      <c r="AG418" s="23"/>
      <c r="AH418" s="23" t="s">
        <v>200</v>
      </c>
      <c r="AI418" s="23" t="s">
        <v>1778</v>
      </c>
      <c r="AJ418" s="30" t="str">
        <f t="shared" ca="1" si="31"/>
        <v/>
      </c>
    </row>
    <row r="419" spans="1:36" ht="15" hidden="1" customHeight="1">
      <c r="A419" s="22">
        <v>222</v>
      </c>
      <c r="B419" s="4" t="s">
        <v>219</v>
      </c>
      <c r="C419" s="7">
        <v>28895</v>
      </c>
      <c r="D419" s="30">
        <f t="shared" si="28"/>
        <v>15</v>
      </c>
      <c r="E419" s="141"/>
      <c r="F419" s="19">
        <f t="shared" si="29"/>
        <v>-15</v>
      </c>
      <c r="G419" s="10"/>
      <c r="H419" s="142" t="s">
        <v>195</v>
      </c>
      <c r="I419" s="11" t="s">
        <v>81</v>
      </c>
      <c r="J419" s="10"/>
      <c r="K419" s="10"/>
      <c r="L419" s="10" t="s">
        <v>47</v>
      </c>
      <c r="M419" s="10"/>
      <c r="N419" s="10"/>
      <c r="O419" s="10"/>
      <c r="P419" s="12"/>
      <c r="Q419" s="13" t="str">
        <f t="shared" ca="1" si="33"/>
        <v>SEM PACTUAÇÃO</v>
      </c>
      <c r="R419" s="38" t="s">
        <v>145</v>
      </c>
      <c r="S419" s="15"/>
      <c r="T419" s="12"/>
      <c r="U419" s="18" t="str">
        <f t="shared" ca="1" si="30"/>
        <v>SEM PACTUAÇÃO</v>
      </c>
      <c r="V419" s="119">
        <v>45623</v>
      </c>
      <c r="W419" s="12"/>
      <c r="X419" s="10"/>
      <c r="Y419" s="10"/>
      <c r="Z419" s="12">
        <v>45299</v>
      </c>
      <c r="AA419" s="10"/>
      <c r="AB419" s="10">
        <v>15</v>
      </c>
      <c r="AC419" s="10"/>
      <c r="AD419" s="10"/>
      <c r="AE419" s="10"/>
      <c r="AF419" s="155" t="s">
        <v>220</v>
      </c>
      <c r="AG419" s="23"/>
      <c r="AH419" s="23" t="s">
        <v>200</v>
      </c>
      <c r="AI419" s="23" t="s">
        <v>1778</v>
      </c>
      <c r="AJ419" s="30" t="str">
        <f t="shared" ca="1" si="31"/>
        <v/>
      </c>
    </row>
    <row r="420" spans="1:36" ht="15" hidden="1" customHeight="1">
      <c r="A420" s="22">
        <v>229</v>
      </c>
      <c r="B420" s="4" t="s">
        <v>232</v>
      </c>
      <c r="C420" s="7">
        <v>28895</v>
      </c>
      <c r="D420" s="30">
        <f t="shared" si="28"/>
        <v>25</v>
      </c>
      <c r="E420" s="141"/>
      <c r="F420" s="19">
        <f t="shared" si="29"/>
        <v>-25</v>
      </c>
      <c r="G420" s="10"/>
      <c r="H420" s="142" t="s">
        <v>195</v>
      </c>
      <c r="I420" s="11" t="s">
        <v>81</v>
      </c>
      <c r="J420" s="10"/>
      <c r="K420" s="10"/>
      <c r="L420" s="10" t="s">
        <v>47</v>
      </c>
      <c r="M420" s="11"/>
      <c r="N420" s="11"/>
      <c r="O420" s="30"/>
      <c r="P420" s="15"/>
      <c r="Q420" s="13" t="str">
        <f t="shared" ca="1" si="33"/>
        <v>SEM PACTUAÇÃO</v>
      </c>
      <c r="R420" s="38" t="s">
        <v>145</v>
      </c>
      <c r="S420" s="15"/>
      <c r="T420" s="12"/>
      <c r="U420" s="18" t="str">
        <f t="shared" ca="1" si="30"/>
        <v>SEM PACTUAÇÃO</v>
      </c>
      <c r="V420" s="119">
        <v>45623</v>
      </c>
      <c r="W420" s="12"/>
      <c r="X420" s="10"/>
      <c r="Y420" s="10"/>
      <c r="Z420" s="12">
        <v>45299</v>
      </c>
      <c r="AA420" s="10"/>
      <c r="AB420" s="10">
        <v>22</v>
      </c>
      <c r="AC420" s="10">
        <v>1</v>
      </c>
      <c r="AD420" s="10">
        <v>1</v>
      </c>
      <c r="AE420" s="10">
        <v>1</v>
      </c>
      <c r="AF420" s="155" t="s">
        <v>233</v>
      </c>
      <c r="AG420" s="23"/>
      <c r="AH420" s="23" t="s">
        <v>200</v>
      </c>
      <c r="AI420" s="23" t="s">
        <v>1778</v>
      </c>
      <c r="AJ420" s="30" t="str">
        <f t="shared" ca="1" si="31"/>
        <v/>
      </c>
    </row>
    <row r="421" spans="1:36" ht="15" hidden="1" customHeight="1">
      <c r="A421" s="22">
        <v>230</v>
      </c>
      <c r="B421" s="4" t="s">
        <v>217</v>
      </c>
      <c r="C421" s="7">
        <v>28895</v>
      </c>
      <c r="D421" s="30">
        <f t="shared" si="28"/>
        <v>16</v>
      </c>
      <c r="E421" s="141"/>
      <c r="F421" s="19">
        <f t="shared" si="29"/>
        <v>-16</v>
      </c>
      <c r="G421" s="10"/>
      <c r="H421" s="142" t="s">
        <v>195</v>
      </c>
      <c r="I421" s="11" t="s">
        <v>81</v>
      </c>
      <c r="J421" s="10"/>
      <c r="K421" s="10"/>
      <c r="L421" s="10" t="s">
        <v>47</v>
      </c>
      <c r="M421" s="11"/>
      <c r="N421" s="11"/>
      <c r="O421" s="30"/>
      <c r="P421" s="15"/>
      <c r="Q421" s="13" t="str">
        <f t="shared" ca="1" si="33"/>
        <v>SEM PACTUAÇÃO</v>
      </c>
      <c r="R421" s="38" t="s">
        <v>145</v>
      </c>
      <c r="S421" s="15"/>
      <c r="T421" s="12"/>
      <c r="U421" s="18" t="str">
        <f t="shared" ca="1" si="30"/>
        <v>SEM PACTUAÇÃO</v>
      </c>
      <c r="V421" s="119">
        <v>45623</v>
      </c>
      <c r="W421" s="12"/>
      <c r="X421" s="10"/>
      <c r="Y421" s="10"/>
      <c r="Z421" s="15">
        <v>45299</v>
      </c>
      <c r="AA421" s="10"/>
      <c r="AB421" s="10">
        <v>16</v>
      </c>
      <c r="AC421" s="10"/>
      <c r="AD421" s="10"/>
      <c r="AE421" s="10"/>
      <c r="AF421" s="155" t="s">
        <v>218</v>
      </c>
      <c r="AG421" s="23"/>
      <c r="AH421" s="23" t="s">
        <v>200</v>
      </c>
      <c r="AI421" s="23" t="s">
        <v>1778</v>
      </c>
      <c r="AJ421" s="30" t="str">
        <f t="shared" ca="1" si="31"/>
        <v/>
      </c>
    </row>
    <row r="422" spans="1:36" ht="15" hidden="1" customHeight="1">
      <c r="A422" s="22">
        <v>236</v>
      </c>
      <c r="B422" s="4" t="s">
        <v>950</v>
      </c>
      <c r="C422" s="7">
        <v>28895</v>
      </c>
      <c r="D422" s="30">
        <f t="shared" si="28"/>
        <v>4</v>
      </c>
      <c r="E422" s="141"/>
      <c r="F422" s="19">
        <f t="shared" si="29"/>
        <v>-4</v>
      </c>
      <c r="G422" s="10"/>
      <c r="H422" s="142" t="s">
        <v>195</v>
      </c>
      <c r="I422" s="11" t="s">
        <v>81</v>
      </c>
      <c r="J422" s="10"/>
      <c r="K422" s="10"/>
      <c r="L422" s="10" t="s">
        <v>47</v>
      </c>
      <c r="M422" s="11"/>
      <c r="N422" s="11"/>
      <c r="O422" s="30"/>
      <c r="P422" s="15"/>
      <c r="Q422" s="13" t="str">
        <f t="shared" ca="1" si="33"/>
        <v>SEM PACTUAÇÃO</v>
      </c>
      <c r="R422" s="38" t="s">
        <v>145</v>
      </c>
      <c r="S422" s="15"/>
      <c r="T422" s="12"/>
      <c r="U422" s="18" t="str">
        <f t="shared" ca="1" si="30"/>
        <v>SEM PACTUAÇÃO</v>
      </c>
      <c r="V422" s="119">
        <v>45623</v>
      </c>
      <c r="W422" s="12"/>
      <c r="X422" s="10"/>
      <c r="Y422" s="10"/>
      <c r="Z422" s="12">
        <v>45299</v>
      </c>
      <c r="AA422" s="10"/>
      <c r="AB422" s="10">
        <v>4</v>
      </c>
      <c r="AC422" s="10"/>
      <c r="AD422" s="10"/>
      <c r="AE422" s="10"/>
      <c r="AF422" s="155" t="s">
        <v>951</v>
      </c>
      <c r="AG422" s="23"/>
      <c r="AH422" s="23" t="s">
        <v>200</v>
      </c>
      <c r="AI422" s="23" t="s">
        <v>1778</v>
      </c>
      <c r="AJ422" s="30" t="str">
        <f t="shared" ca="1" si="31"/>
        <v/>
      </c>
    </row>
    <row r="423" spans="1:36" ht="15" hidden="1" customHeight="1">
      <c r="A423" s="22">
        <v>237</v>
      </c>
      <c r="B423" s="4" t="s">
        <v>1298</v>
      </c>
      <c r="C423" s="7">
        <v>28895</v>
      </c>
      <c r="D423" s="30">
        <f t="shared" si="28"/>
        <v>19</v>
      </c>
      <c r="E423" s="141"/>
      <c r="F423" s="19">
        <f t="shared" si="29"/>
        <v>-19</v>
      </c>
      <c r="G423" s="10"/>
      <c r="H423" s="142" t="s">
        <v>195</v>
      </c>
      <c r="I423" s="11" t="s">
        <v>81</v>
      </c>
      <c r="J423" s="10"/>
      <c r="K423" s="10"/>
      <c r="L423" s="10" t="s">
        <v>47</v>
      </c>
      <c r="M423" s="11"/>
      <c r="N423" s="11"/>
      <c r="O423" s="30"/>
      <c r="P423" s="15"/>
      <c r="Q423" s="13" t="str">
        <f t="shared" ca="1" si="33"/>
        <v>SEM PACTUAÇÃO</v>
      </c>
      <c r="R423" s="38" t="s">
        <v>145</v>
      </c>
      <c r="S423" s="15"/>
      <c r="T423" s="12"/>
      <c r="U423" s="18" t="str">
        <f t="shared" ca="1" si="30"/>
        <v>SEM PACTUAÇÃO</v>
      </c>
      <c r="V423" s="119">
        <v>45623</v>
      </c>
      <c r="W423" s="12"/>
      <c r="X423" s="10"/>
      <c r="Y423" s="10"/>
      <c r="Z423" s="12">
        <v>45299</v>
      </c>
      <c r="AA423" s="10"/>
      <c r="AB423" s="10">
        <v>19</v>
      </c>
      <c r="AC423" s="10"/>
      <c r="AD423" s="10"/>
      <c r="AE423" s="10"/>
      <c r="AF423" s="155" t="s">
        <v>1299</v>
      </c>
      <c r="AG423" s="23"/>
      <c r="AH423" s="23" t="s">
        <v>200</v>
      </c>
      <c r="AI423" s="23" t="s">
        <v>1778</v>
      </c>
      <c r="AJ423" s="30" t="str">
        <f t="shared" ca="1" si="31"/>
        <v/>
      </c>
    </row>
    <row r="424" spans="1:36" ht="15" hidden="1" customHeight="1">
      <c r="A424" s="22">
        <v>49</v>
      </c>
      <c r="B424" s="4" t="s">
        <v>1728</v>
      </c>
      <c r="C424" s="10">
        <v>47566</v>
      </c>
      <c r="D424" s="30">
        <f t="shared" si="28"/>
        <v>36</v>
      </c>
      <c r="E424" s="141"/>
      <c r="F424" s="19">
        <f t="shared" si="29"/>
        <v>-36</v>
      </c>
      <c r="G424" s="19"/>
      <c r="H424" s="144" t="s">
        <v>44</v>
      </c>
      <c r="I424" s="11" t="s">
        <v>81</v>
      </c>
      <c r="J424" s="10"/>
      <c r="K424" s="10"/>
      <c r="L424" s="10" t="s">
        <v>47</v>
      </c>
      <c r="M424" s="11"/>
      <c r="N424" s="11"/>
      <c r="O424" s="61"/>
      <c r="P424" s="11"/>
      <c r="Q424" s="13" t="str">
        <f t="shared" ca="1" si="33"/>
        <v>SEM PACTUAÇÃO</v>
      </c>
      <c r="R424" s="35" t="s">
        <v>145</v>
      </c>
      <c r="S424" s="11"/>
      <c r="T424" s="10"/>
      <c r="U424" s="18" t="str">
        <f t="shared" ca="1" si="30"/>
        <v>SEM PACTUAÇÃO</v>
      </c>
      <c r="V424" s="119">
        <v>45623</v>
      </c>
      <c r="W424" s="12"/>
      <c r="X424" s="19"/>
      <c r="Y424" s="19"/>
      <c r="Z424" s="15">
        <v>45299</v>
      </c>
      <c r="AA424" s="10">
        <v>11</v>
      </c>
      <c r="AB424" s="10">
        <v>24</v>
      </c>
      <c r="AC424" s="10"/>
      <c r="AD424" s="10"/>
      <c r="AE424" s="10">
        <v>1</v>
      </c>
      <c r="AF424" s="155"/>
      <c r="AG424" s="23"/>
      <c r="AH424" s="23" t="s">
        <v>1730</v>
      </c>
      <c r="AI424" s="21"/>
      <c r="AJ424" s="30" t="str">
        <f t="shared" ca="1" si="31"/>
        <v/>
      </c>
    </row>
    <row r="425" spans="1:36" ht="15" hidden="1" customHeight="1">
      <c r="A425" s="22">
        <v>79</v>
      </c>
      <c r="B425" s="4" t="s">
        <v>572</v>
      </c>
      <c r="C425" s="7">
        <v>40582</v>
      </c>
      <c r="D425" s="30">
        <f t="shared" si="28"/>
        <v>64</v>
      </c>
      <c r="E425" s="141"/>
      <c r="F425" s="19">
        <f t="shared" si="29"/>
        <v>-64</v>
      </c>
      <c r="G425" s="19"/>
      <c r="H425" s="142" t="s">
        <v>195</v>
      </c>
      <c r="I425" s="11" t="s">
        <v>81</v>
      </c>
      <c r="J425" s="10"/>
      <c r="K425" s="10"/>
      <c r="L425" s="10" t="s">
        <v>47</v>
      </c>
      <c r="M425" s="11"/>
      <c r="N425" s="11"/>
      <c r="O425" s="61"/>
      <c r="P425" s="11"/>
      <c r="Q425" s="13" t="str">
        <f t="shared" ca="1" si="33"/>
        <v>SEM PACTUAÇÃO</v>
      </c>
      <c r="R425" s="35" t="s">
        <v>145</v>
      </c>
      <c r="S425" s="11"/>
      <c r="T425" s="10"/>
      <c r="U425" s="18" t="str">
        <f t="shared" ca="1" si="30"/>
        <v>SEM PACTUAÇÃO</v>
      </c>
      <c r="V425" s="119">
        <v>45623</v>
      </c>
      <c r="W425" s="12"/>
      <c r="X425" s="19"/>
      <c r="Y425" s="19"/>
      <c r="Z425" s="15">
        <v>45299</v>
      </c>
      <c r="AA425" s="10">
        <v>64</v>
      </c>
      <c r="AB425" s="10"/>
      <c r="AC425" s="10"/>
      <c r="AD425" s="10"/>
      <c r="AE425" s="10"/>
      <c r="AF425" s="155"/>
      <c r="AG425" s="23"/>
      <c r="AH425" s="23" t="s">
        <v>574</v>
      </c>
      <c r="AI425" s="10"/>
      <c r="AJ425" s="30" t="str">
        <f t="shared" ca="1" si="31"/>
        <v/>
      </c>
    </row>
    <row r="426" spans="1:36" ht="15" hidden="1" customHeight="1">
      <c r="A426" s="22">
        <v>80</v>
      </c>
      <c r="B426" s="4" t="s">
        <v>554</v>
      </c>
      <c r="C426" s="7">
        <v>34988</v>
      </c>
      <c r="D426" s="30">
        <f t="shared" si="28"/>
        <v>137</v>
      </c>
      <c r="E426" s="141"/>
      <c r="F426" s="19">
        <f t="shared" si="29"/>
        <v>-137</v>
      </c>
      <c r="G426" s="19"/>
      <c r="H426" s="142" t="s">
        <v>195</v>
      </c>
      <c r="I426" s="11" t="s">
        <v>81</v>
      </c>
      <c r="J426" s="10"/>
      <c r="K426" s="10"/>
      <c r="L426" s="10" t="s">
        <v>47</v>
      </c>
      <c r="M426" s="11"/>
      <c r="N426" s="11"/>
      <c r="O426" s="61"/>
      <c r="P426" s="11"/>
      <c r="Q426" s="13" t="str">
        <f t="shared" ca="1" si="33"/>
        <v>SEM PACTUAÇÃO</v>
      </c>
      <c r="R426" s="35" t="s">
        <v>145</v>
      </c>
      <c r="S426" s="11"/>
      <c r="T426" s="10"/>
      <c r="U426" s="18" t="str">
        <f t="shared" ca="1" si="30"/>
        <v>SEM PACTUAÇÃO</v>
      </c>
      <c r="V426" s="119">
        <v>45623</v>
      </c>
      <c r="W426" s="12"/>
      <c r="X426" s="19"/>
      <c r="Y426" s="19"/>
      <c r="Z426" s="15">
        <v>45299</v>
      </c>
      <c r="AA426" s="10">
        <v>137</v>
      </c>
      <c r="AB426" s="10"/>
      <c r="AC426" s="10"/>
      <c r="AD426" s="10"/>
      <c r="AE426" s="10"/>
      <c r="AF426" s="155" t="s">
        <v>555</v>
      </c>
      <c r="AG426" s="23"/>
      <c r="AH426" s="23" t="s">
        <v>200</v>
      </c>
      <c r="AI426" s="21"/>
      <c r="AJ426" s="30" t="str">
        <f t="shared" ca="1" si="31"/>
        <v/>
      </c>
    </row>
    <row r="427" spans="1:36" ht="15" hidden="1" customHeight="1">
      <c r="A427" s="22">
        <v>81</v>
      </c>
      <c r="B427" s="4" t="s">
        <v>1230</v>
      </c>
      <c r="C427" s="7">
        <v>33979</v>
      </c>
      <c r="D427" s="30">
        <f t="shared" si="28"/>
        <v>46</v>
      </c>
      <c r="E427" s="141"/>
      <c r="F427" s="19">
        <f t="shared" si="29"/>
        <v>-46</v>
      </c>
      <c r="G427" s="19"/>
      <c r="H427" s="142" t="s">
        <v>195</v>
      </c>
      <c r="I427" s="11" t="s">
        <v>81</v>
      </c>
      <c r="J427" s="10"/>
      <c r="K427" s="10"/>
      <c r="L427" s="10" t="s">
        <v>47</v>
      </c>
      <c r="M427" s="11"/>
      <c r="N427" s="11"/>
      <c r="O427" s="61"/>
      <c r="P427" s="10"/>
      <c r="Q427" s="13" t="str">
        <f t="shared" ca="1" si="33"/>
        <v>SEM PACTUAÇÃO</v>
      </c>
      <c r="R427" s="35" t="s">
        <v>145</v>
      </c>
      <c r="S427" s="11"/>
      <c r="T427" s="10"/>
      <c r="U427" s="18" t="str">
        <f t="shared" ca="1" si="30"/>
        <v>SEM PACTUAÇÃO</v>
      </c>
      <c r="V427" s="119">
        <v>45623</v>
      </c>
      <c r="W427" s="12"/>
      <c r="X427" s="19"/>
      <c r="Y427" s="19"/>
      <c r="Z427" s="12">
        <v>45299</v>
      </c>
      <c r="AA427" s="10">
        <v>36</v>
      </c>
      <c r="AB427" s="10"/>
      <c r="AC427" s="10">
        <v>3</v>
      </c>
      <c r="AD427" s="10">
        <v>3</v>
      </c>
      <c r="AE427" s="10">
        <v>4</v>
      </c>
      <c r="AF427" s="155"/>
      <c r="AG427" s="23"/>
      <c r="AH427" s="23" t="s">
        <v>200</v>
      </c>
      <c r="AI427" s="10"/>
      <c r="AJ427" s="30" t="str">
        <f t="shared" ca="1" si="31"/>
        <v/>
      </c>
    </row>
    <row r="428" spans="1:36" ht="15" hidden="1" customHeight="1">
      <c r="A428" s="22">
        <v>83</v>
      </c>
      <c r="B428" s="4" t="s">
        <v>556</v>
      </c>
      <c r="C428" s="7">
        <v>34988</v>
      </c>
      <c r="D428" s="30">
        <f t="shared" si="28"/>
        <v>13</v>
      </c>
      <c r="E428" s="141"/>
      <c r="F428" s="19">
        <f t="shared" si="29"/>
        <v>-13</v>
      </c>
      <c r="G428" s="10"/>
      <c r="H428" s="142" t="s">
        <v>195</v>
      </c>
      <c r="I428" s="11" t="s">
        <v>81</v>
      </c>
      <c r="J428" s="10"/>
      <c r="K428" s="10"/>
      <c r="L428" s="10" t="s">
        <v>47</v>
      </c>
      <c r="M428" s="11"/>
      <c r="N428" s="11"/>
      <c r="O428" s="61"/>
      <c r="P428" s="11"/>
      <c r="Q428" s="13" t="str">
        <f t="shared" ca="1" si="33"/>
        <v>SEM PACTUAÇÃO</v>
      </c>
      <c r="R428" s="35" t="s">
        <v>145</v>
      </c>
      <c r="S428" s="11"/>
      <c r="T428" s="10"/>
      <c r="U428" s="18" t="str">
        <f t="shared" ca="1" si="30"/>
        <v>SEM PACTUAÇÃO</v>
      </c>
      <c r="V428" s="119">
        <v>45623</v>
      </c>
      <c r="W428" s="12"/>
      <c r="X428" s="10"/>
      <c r="Y428" s="10"/>
      <c r="Z428" s="12">
        <v>45299</v>
      </c>
      <c r="AA428" s="10">
        <v>13</v>
      </c>
      <c r="AB428" s="10"/>
      <c r="AC428" s="10"/>
      <c r="AD428" s="10"/>
      <c r="AE428" s="10"/>
      <c r="AF428" s="155"/>
      <c r="AG428" s="23"/>
      <c r="AH428" s="23" t="s">
        <v>200</v>
      </c>
      <c r="AI428" s="21"/>
      <c r="AJ428" s="30" t="str">
        <f t="shared" ca="1" si="31"/>
        <v/>
      </c>
    </row>
    <row r="429" spans="1:36" ht="15" hidden="1" customHeight="1">
      <c r="A429" s="22">
        <v>84</v>
      </c>
      <c r="B429" s="4" t="s">
        <v>1613</v>
      </c>
      <c r="C429" s="7">
        <v>39927</v>
      </c>
      <c r="D429" s="30">
        <f t="shared" si="28"/>
        <v>13</v>
      </c>
      <c r="E429" s="141"/>
      <c r="F429" s="19">
        <f t="shared" si="29"/>
        <v>-13</v>
      </c>
      <c r="G429" s="19"/>
      <c r="H429" s="142" t="s">
        <v>195</v>
      </c>
      <c r="I429" s="11" t="s">
        <v>81</v>
      </c>
      <c r="J429" s="10"/>
      <c r="K429" s="10"/>
      <c r="L429" s="10" t="s">
        <v>47</v>
      </c>
      <c r="M429" s="10"/>
      <c r="N429" s="10"/>
      <c r="O429" s="42"/>
      <c r="P429" s="10"/>
      <c r="Q429" s="13" t="str">
        <f t="shared" ca="1" si="33"/>
        <v>SEM PACTUAÇÃO</v>
      </c>
      <c r="R429" s="35" t="s">
        <v>145</v>
      </c>
      <c r="S429" s="11"/>
      <c r="T429" s="10"/>
      <c r="U429" s="18" t="str">
        <f t="shared" ca="1" si="30"/>
        <v>SEM PACTUAÇÃO</v>
      </c>
      <c r="V429" s="119">
        <v>45623</v>
      </c>
      <c r="W429" s="12"/>
      <c r="X429" s="19"/>
      <c r="Y429" s="19"/>
      <c r="Z429" s="12">
        <v>45299</v>
      </c>
      <c r="AA429" s="10">
        <v>5</v>
      </c>
      <c r="AB429" s="10">
        <v>5</v>
      </c>
      <c r="AC429" s="10">
        <v>1</v>
      </c>
      <c r="AD429" s="10">
        <v>1</v>
      </c>
      <c r="AE429" s="10">
        <v>1</v>
      </c>
      <c r="AF429" s="155"/>
      <c r="AG429" s="23"/>
      <c r="AH429" s="23" t="s">
        <v>200</v>
      </c>
      <c r="AI429" s="21"/>
      <c r="AJ429" s="30" t="str">
        <f t="shared" ca="1" si="31"/>
        <v/>
      </c>
    </row>
    <row r="430" spans="1:36" ht="15" hidden="1" customHeight="1">
      <c r="A430" s="22">
        <v>259</v>
      </c>
      <c r="B430" s="4" t="s">
        <v>201</v>
      </c>
      <c r="C430" s="10">
        <v>28895</v>
      </c>
      <c r="D430" s="30">
        <f t="shared" si="28"/>
        <v>9</v>
      </c>
      <c r="E430" s="141"/>
      <c r="F430" s="19">
        <f t="shared" si="29"/>
        <v>-9</v>
      </c>
      <c r="G430" s="19"/>
      <c r="H430" s="142" t="s">
        <v>195</v>
      </c>
      <c r="I430" s="11" t="s">
        <v>81</v>
      </c>
      <c r="J430" s="10"/>
      <c r="K430" s="10"/>
      <c r="L430" s="10" t="s">
        <v>47</v>
      </c>
      <c r="M430" s="11"/>
      <c r="N430" s="11"/>
      <c r="O430" s="10"/>
      <c r="P430" s="11"/>
      <c r="Q430" s="13" t="str">
        <f t="shared" ca="1" si="33"/>
        <v>SEM PACTUAÇÃO</v>
      </c>
      <c r="R430" s="35" t="s">
        <v>145</v>
      </c>
      <c r="S430" s="11"/>
      <c r="T430" s="12"/>
      <c r="U430" s="18" t="str">
        <f t="shared" ca="1" si="30"/>
        <v>SEM PACTUAÇÃO</v>
      </c>
      <c r="V430" s="119">
        <v>45623</v>
      </c>
      <c r="W430" s="12"/>
      <c r="X430" s="19"/>
      <c r="Y430" s="19"/>
      <c r="Z430" s="12">
        <v>45299</v>
      </c>
      <c r="AA430" s="10"/>
      <c r="AB430" s="10"/>
      <c r="AC430" s="10">
        <v>3</v>
      </c>
      <c r="AD430" s="10">
        <v>3</v>
      </c>
      <c r="AE430" s="10">
        <v>3</v>
      </c>
      <c r="AF430" s="155"/>
      <c r="AG430" s="23"/>
      <c r="AH430" s="23" t="s">
        <v>203</v>
      </c>
      <c r="AI430" s="23" t="s">
        <v>1778</v>
      </c>
      <c r="AJ430" s="30" t="str">
        <f t="shared" ca="1" si="31"/>
        <v/>
      </c>
    </row>
    <row r="431" spans="1:36" ht="15" hidden="1" customHeight="1">
      <c r="A431" s="22">
        <v>329</v>
      </c>
      <c r="B431" s="4" t="s">
        <v>526</v>
      </c>
      <c r="C431" s="164" t="s">
        <v>528</v>
      </c>
      <c r="D431" s="30">
        <f t="shared" si="28"/>
        <v>4</v>
      </c>
      <c r="E431" s="141"/>
      <c r="F431" s="19">
        <f t="shared" si="29"/>
        <v>-4</v>
      </c>
      <c r="G431" s="19"/>
      <c r="H431" s="142" t="s">
        <v>195</v>
      </c>
      <c r="I431" s="11" t="s">
        <v>81</v>
      </c>
      <c r="J431" s="10"/>
      <c r="K431" s="10"/>
      <c r="L431" s="10" t="s">
        <v>47</v>
      </c>
      <c r="M431" s="11"/>
      <c r="N431" s="11"/>
      <c r="O431" s="10"/>
      <c r="P431" s="11"/>
      <c r="Q431" s="13" t="str">
        <f t="shared" ca="1" si="33"/>
        <v>SEM PACTUAÇÃO</v>
      </c>
      <c r="R431" s="35" t="s">
        <v>145</v>
      </c>
      <c r="S431" s="11"/>
      <c r="T431" s="12"/>
      <c r="U431" s="18" t="str">
        <f t="shared" ca="1" si="30"/>
        <v>SEM PACTUAÇÃO</v>
      </c>
      <c r="V431" s="119">
        <v>45623</v>
      </c>
      <c r="W431" s="12"/>
      <c r="X431" s="19"/>
      <c r="Y431" s="19"/>
      <c r="Z431" s="12">
        <v>45299</v>
      </c>
      <c r="AA431" s="10"/>
      <c r="AB431" s="10"/>
      <c r="AC431" s="10">
        <v>2</v>
      </c>
      <c r="AD431" s="10">
        <v>1</v>
      </c>
      <c r="AE431" s="10">
        <v>1</v>
      </c>
      <c r="AF431" s="155"/>
      <c r="AG431" s="23"/>
      <c r="AH431" s="23" t="s">
        <v>530</v>
      </c>
      <c r="AI431" s="21"/>
      <c r="AJ431" s="30" t="str">
        <f t="shared" ca="1" si="31"/>
        <v/>
      </c>
    </row>
    <row r="432" spans="1:36" ht="15" hidden="1" customHeight="1">
      <c r="A432" s="22">
        <v>330</v>
      </c>
      <c r="B432" s="4" t="s">
        <v>551</v>
      </c>
      <c r="C432" s="7">
        <v>34988</v>
      </c>
      <c r="D432" s="30">
        <f t="shared" si="28"/>
        <v>65</v>
      </c>
      <c r="E432" s="141"/>
      <c r="F432" s="19">
        <f t="shared" si="29"/>
        <v>-65</v>
      </c>
      <c r="G432" s="19"/>
      <c r="H432" s="142" t="s">
        <v>195</v>
      </c>
      <c r="I432" s="11" t="s">
        <v>81</v>
      </c>
      <c r="J432" s="10"/>
      <c r="K432" s="10"/>
      <c r="L432" s="10" t="s">
        <v>47</v>
      </c>
      <c r="M432" s="10"/>
      <c r="N432" s="10"/>
      <c r="O432" s="10"/>
      <c r="P432" s="10"/>
      <c r="Q432" s="13" t="str">
        <f t="shared" ca="1" si="33"/>
        <v>SEM PACTUAÇÃO</v>
      </c>
      <c r="R432" s="35" t="s">
        <v>145</v>
      </c>
      <c r="S432" s="11"/>
      <c r="T432" s="12"/>
      <c r="U432" s="18" t="str">
        <f t="shared" ca="1" si="30"/>
        <v>SEM PACTUAÇÃO</v>
      </c>
      <c r="V432" s="119">
        <v>45623</v>
      </c>
      <c r="W432" s="12"/>
      <c r="X432" s="19"/>
      <c r="Y432" s="19"/>
      <c r="Z432" s="12">
        <v>45299</v>
      </c>
      <c r="AA432" s="10"/>
      <c r="AB432" s="10"/>
      <c r="AC432" s="10">
        <v>26</v>
      </c>
      <c r="AD432" s="10">
        <v>22</v>
      </c>
      <c r="AE432" s="10">
        <v>17</v>
      </c>
      <c r="AF432" s="155" t="s">
        <v>553</v>
      </c>
      <c r="AG432" s="23"/>
      <c r="AH432" s="23" t="s">
        <v>200</v>
      </c>
      <c r="AI432" s="21"/>
      <c r="AJ432" s="30" t="str">
        <f t="shared" ca="1" si="31"/>
        <v/>
      </c>
    </row>
    <row r="433" spans="1:36" ht="15" hidden="1" customHeight="1">
      <c r="A433" s="22">
        <v>339</v>
      </c>
      <c r="B433" s="4" t="s">
        <v>557</v>
      </c>
      <c r="C433" s="7">
        <v>33780</v>
      </c>
      <c r="D433" s="30">
        <f t="shared" si="28"/>
        <v>33</v>
      </c>
      <c r="E433" s="141"/>
      <c r="F433" s="19">
        <f t="shared" si="29"/>
        <v>-33</v>
      </c>
      <c r="G433" s="10"/>
      <c r="H433" s="142" t="s">
        <v>195</v>
      </c>
      <c r="I433" s="11" t="s">
        <v>81</v>
      </c>
      <c r="J433" s="10"/>
      <c r="K433" s="10"/>
      <c r="L433" s="10" t="s">
        <v>47</v>
      </c>
      <c r="M433" s="11"/>
      <c r="N433" s="11"/>
      <c r="O433" s="30"/>
      <c r="P433" s="15"/>
      <c r="Q433" s="13" t="str">
        <f t="shared" ca="1" si="33"/>
        <v>SEM PACTUAÇÃO</v>
      </c>
      <c r="R433" s="35" t="s">
        <v>145</v>
      </c>
      <c r="S433" s="11"/>
      <c r="T433" s="12"/>
      <c r="U433" s="18" t="str">
        <f t="shared" ca="1" si="30"/>
        <v>SEM PACTUAÇÃO</v>
      </c>
      <c r="V433" s="119">
        <v>45623</v>
      </c>
      <c r="W433" s="12"/>
      <c r="X433" s="10"/>
      <c r="Y433" s="10"/>
      <c r="Z433" s="15">
        <v>45299</v>
      </c>
      <c r="AA433" s="10"/>
      <c r="AB433" s="10"/>
      <c r="AC433" s="10">
        <v>13</v>
      </c>
      <c r="AD433" s="10">
        <v>13</v>
      </c>
      <c r="AE433" s="10">
        <v>7</v>
      </c>
      <c r="AF433" s="155" t="s">
        <v>558</v>
      </c>
      <c r="AG433" s="23"/>
      <c r="AH433" s="23" t="s">
        <v>200</v>
      </c>
      <c r="AI433" s="21"/>
      <c r="AJ433" s="30" t="str">
        <f t="shared" ca="1" si="31"/>
        <v/>
      </c>
    </row>
    <row r="434" spans="1:36" ht="15" hidden="1" customHeight="1">
      <c r="A434" s="22">
        <v>351</v>
      </c>
      <c r="B434" s="4" t="s">
        <v>579</v>
      </c>
      <c r="C434" s="7">
        <v>39153</v>
      </c>
      <c r="D434" s="30">
        <f t="shared" si="28"/>
        <v>12</v>
      </c>
      <c r="E434" s="141"/>
      <c r="F434" s="19">
        <f t="shared" si="29"/>
        <v>-12</v>
      </c>
      <c r="G434" s="10"/>
      <c r="H434" s="142" t="s">
        <v>195</v>
      </c>
      <c r="I434" s="11" t="s">
        <v>81</v>
      </c>
      <c r="J434" s="10"/>
      <c r="K434" s="10"/>
      <c r="L434" s="10" t="s">
        <v>47</v>
      </c>
      <c r="M434" s="11"/>
      <c r="N434" s="11"/>
      <c r="O434" s="10"/>
      <c r="P434" s="11"/>
      <c r="Q434" s="13" t="str">
        <f t="shared" ca="1" si="33"/>
        <v>SEM PACTUAÇÃO</v>
      </c>
      <c r="R434" s="35" t="s">
        <v>145</v>
      </c>
      <c r="S434" s="11"/>
      <c r="T434" s="12"/>
      <c r="U434" s="18" t="str">
        <f t="shared" ca="1" si="30"/>
        <v>SEM PACTUAÇÃO</v>
      </c>
      <c r="V434" s="119">
        <v>45623</v>
      </c>
      <c r="W434" s="12"/>
      <c r="X434" s="10"/>
      <c r="Y434" s="10"/>
      <c r="Z434" s="12">
        <v>45299</v>
      </c>
      <c r="AA434" s="10"/>
      <c r="AB434" s="10"/>
      <c r="AC434" s="10">
        <v>2</v>
      </c>
      <c r="AD434" s="10">
        <v>8</v>
      </c>
      <c r="AE434" s="10">
        <v>2</v>
      </c>
      <c r="AF434" s="155" t="s">
        <v>580</v>
      </c>
      <c r="AG434" s="23"/>
      <c r="AH434" s="23" t="s">
        <v>200</v>
      </c>
      <c r="AI434" s="23"/>
      <c r="AJ434" s="30" t="str">
        <f t="shared" ca="1" si="31"/>
        <v/>
      </c>
    </row>
    <row r="435" spans="1:36" ht="15" hidden="1" customHeight="1">
      <c r="A435" s="22">
        <v>483</v>
      </c>
      <c r="B435" s="4" t="s">
        <v>1080</v>
      </c>
      <c r="C435" s="7">
        <v>28895</v>
      </c>
      <c r="D435" s="30">
        <f t="shared" si="28"/>
        <v>4</v>
      </c>
      <c r="E435" s="141"/>
      <c r="F435" s="19">
        <f t="shared" si="29"/>
        <v>-4</v>
      </c>
      <c r="G435" s="19"/>
      <c r="H435" s="142" t="s">
        <v>195</v>
      </c>
      <c r="I435" s="11" t="s">
        <v>81</v>
      </c>
      <c r="J435" s="10"/>
      <c r="K435" s="10"/>
      <c r="L435" s="10" t="s">
        <v>47</v>
      </c>
      <c r="M435" s="11"/>
      <c r="N435" s="11"/>
      <c r="O435" s="30"/>
      <c r="P435" s="11"/>
      <c r="Q435" s="13" t="str">
        <f t="shared" ca="1" si="33"/>
        <v>SEM PACTUAÇÃO</v>
      </c>
      <c r="R435" s="35" t="s">
        <v>145</v>
      </c>
      <c r="S435" s="11"/>
      <c r="T435" s="12"/>
      <c r="U435" s="18" t="str">
        <f t="shared" ca="1" si="30"/>
        <v>SEM PACTUAÇÃO</v>
      </c>
      <c r="V435" s="119">
        <v>45623</v>
      </c>
      <c r="W435" s="12"/>
      <c r="X435" s="19"/>
      <c r="Y435" s="19"/>
      <c r="Z435" s="12">
        <v>45299</v>
      </c>
      <c r="AA435" s="10"/>
      <c r="AB435" s="10"/>
      <c r="AC435" s="10">
        <v>1</v>
      </c>
      <c r="AD435" s="10">
        <v>2</v>
      </c>
      <c r="AE435" s="10">
        <v>1</v>
      </c>
      <c r="AF435" s="155"/>
      <c r="AG435" s="23"/>
      <c r="AH435" s="23" t="s">
        <v>200</v>
      </c>
      <c r="AI435" s="23" t="s">
        <v>1778</v>
      </c>
      <c r="AJ435" s="30" t="str">
        <f t="shared" ca="1" si="31"/>
        <v/>
      </c>
    </row>
    <row r="436" spans="1:36" ht="15" hidden="1" customHeight="1">
      <c r="A436" s="22">
        <v>558</v>
      </c>
      <c r="B436" s="4" t="s">
        <v>1295</v>
      </c>
      <c r="C436" s="164" t="s">
        <v>528</v>
      </c>
      <c r="D436" s="30">
        <f t="shared" si="28"/>
        <v>3</v>
      </c>
      <c r="E436" s="141"/>
      <c r="F436" s="19">
        <f t="shared" si="29"/>
        <v>-3</v>
      </c>
      <c r="G436" s="10"/>
      <c r="H436" s="142" t="s">
        <v>195</v>
      </c>
      <c r="I436" s="11" t="s">
        <v>81</v>
      </c>
      <c r="J436" s="10"/>
      <c r="K436" s="10"/>
      <c r="L436" s="10" t="s">
        <v>47</v>
      </c>
      <c r="M436" s="11"/>
      <c r="N436" s="22"/>
      <c r="O436" s="30"/>
      <c r="P436" s="11"/>
      <c r="Q436" s="13" t="str">
        <f t="shared" ca="1" si="33"/>
        <v>SEM PACTUAÇÃO</v>
      </c>
      <c r="R436" s="35" t="s">
        <v>145</v>
      </c>
      <c r="S436" s="11"/>
      <c r="T436" s="12"/>
      <c r="U436" s="18" t="str">
        <f t="shared" ca="1" si="30"/>
        <v>SEM PACTUAÇÃO</v>
      </c>
      <c r="V436" s="119">
        <v>45623</v>
      </c>
      <c r="W436" s="12"/>
      <c r="X436" s="10"/>
      <c r="Y436" s="10"/>
      <c r="Z436" s="12">
        <v>45299</v>
      </c>
      <c r="AA436" s="10"/>
      <c r="AB436" s="10"/>
      <c r="AC436" s="10">
        <v>1</v>
      </c>
      <c r="AD436" s="10">
        <v>1</v>
      </c>
      <c r="AE436" s="10">
        <v>1</v>
      </c>
      <c r="AF436" s="155" t="s">
        <v>1297</v>
      </c>
      <c r="AG436" s="23"/>
      <c r="AH436" s="23" t="s">
        <v>200</v>
      </c>
      <c r="AI436" s="23" t="s">
        <v>1778</v>
      </c>
      <c r="AJ436" s="30" t="str">
        <f t="shared" ca="1" si="31"/>
        <v/>
      </c>
    </row>
    <row r="437" spans="1:36" ht="15" hidden="1" customHeight="1">
      <c r="A437" s="22">
        <v>560</v>
      </c>
      <c r="B437" s="4" t="s">
        <v>1311</v>
      </c>
      <c r="C437" s="164" t="s">
        <v>528</v>
      </c>
      <c r="D437" s="30">
        <f t="shared" si="28"/>
        <v>12</v>
      </c>
      <c r="E437" s="141"/>
      <c r="F437" s="19">
        <f t="shared" si="29"/>
        <v>-12</v>
      </c>
      <c r="G437" s="19"/>
      <c r="H437" s="142" t="s">
        <v>195</v>
      </c>
      <c r="I437" s="11" t="s">
        <v>81</v>
      </c>
      <c r="J437" s="10"/>
      <c r="K437" s="10"/>
      <c r="L437" s="10" t="s">
        <v>47</v>
      </c>
      <c r="M437" s="11"/>
      <c r="N437" s="11"/>
      <c r="O437" s="30"/>
      <c r="P437" s="11"/>
      <c r="Q437" s="13" t="str">
        <f t="shared" ca="1" si="33"/>
        <v>SEM PACTUAÇÃO</v>
      </c>
      <c r="R437" s="35" t="s">
        <v>145</v>
      </c>
      <c r="S437" s="11"/>
      <c r="T437" s="12"/>
      <c r="U437" s="18" t="str">
        <f t="shared" ca="1" si="30"/>
        <v>SEM PACTUAÇÃO</v>
      </c>
      <c r="V437" s="119">
        <v>45623</v>
      </c>
      <c r="W437" s="12"/>
      <c r="X437" s="19"/>
      <c r="Y437" s="19"/>
      <c r="Z437" s="12">
        <v>45299</v>
      </c>
      <c r="AA437" s="10"/>
      <c r="AB437" s="10"/>
      <c r="AC437" s="10">
        <v>4</v>
      </c>
      <c r="AD437" s="10">
        <v>4</v>
      </c>
      <c r="AE437" s="10">
        <v>4</v>
      </c>
      <c r="AF437" s="155" t="s">
        <v>1313</v>
      </c>
      <c r="AG437" s="23"/>
      <c r="AH437" s="23" t="s">
        <v>200</v>
      </c>
      <c r="AI437" s="23" t="s">
        <v>1778</v>
      </c>
      <c r="AJ437" s="30" t="str">
        <f t="shared" ca="1" si="31"/>
        <v/>
      </c>
    </row>
    <row r="438" spans="1:36" ht="15" hidden="1" customHeight="1">
      <c r="A438" s="22">
        <v>572</v>
      </c>
      <c r="B438" s="4" t="s">
        <v>1381</v>
      </c>
      <c r="C438" s="7">
        <v>28895</v>
      </c>
      <c r="D438" s="30">
        <f t="shared" si="28"/>
        <v>6</v>
      </c>
      <c r="E438" s="141"/>
      <c r="F438" s="19">
        <f t="shared" si="29"/>
        <v>-6</v>
      </c>
      <c r="G438" s="19"/>
      <c r="H438" s="142" t="s">
        <v>195</v>
      </c>
      <c r="I438" s="11" t="s">
        <v>81</v>
      </c>
      <c r="J438" s="10"/>
      <c r="K438" s="10"/>
      <c r="L438" s="10" t="s">
        <v>47</v>
      </c>
      <c r="M438" s="11"/>
      <c r="N438" s="11"/>
      <c r="O438" s="30"/>
      <c r="P438" s="11"/>
      <c r="Q438" s="13" t="str">
        <f t="shared" ca="1" si="33"/>
        <v>SEM PACTUAÇÃO</v>
      </c>
      <c r="R438" s="35" t="s">
        <v>145</v>
      </c>
      <c r="S438" s="11"/>
      <c r="T438" s="12"/>
      <c r="U438" s="18" t="str">
        <f t="shared" ca="1" si="30"/>
        <v>SEM PACTUAÇÃO</v>
      </c>
      <c r="V438" s="119">
        <v>45623</v>
      </c>
      <c r="W438" s="12"/>
      <c r="X438" s="19"/>
      <c r="Y438" s="19"/>
      <c r="Z438" s="12">
        <v>45299</v>
      </c>
      <c r="AA438" s="10"/>
      <c r="AB438" s="10"/>
      <c r="AC438" s="10">
        <v>2</v>
      </c>
      <c r="AD438" s="10">
        <v>2</v>
      </c>
      <c r="AE438" s="10">
        <v>2</v>
      </c>
      <c r="AF438" s="155"/>
      <c r="AG438" s="23"/>
      <c r="AH438" s="23" t="s">
        <v>200</v>
      </c>
      <c r="AI438" s="23" t="s">
        <v>1778</v>
      </c>
      <c r="AJ438" s="30" t="str">
        <f t="shared" ca="1" si="31"/>
        <v/>
      </c>
    </row>
    <row r="439" spans="1:36" ht="15" hidden="1" customHeight="1">
      <c r="A439" s="22">
        <v>573</v>
      </c>
      <c r="B439" s="4" t="s">
        <v>1384</v>
      </c>
      <c r="C439" s="7">
        <v>28895</v>
      </c>
      <c r="D439" s="30">
        <f t="shared" si="28"/>
        <v>3</v>
      </c>
      <c r="E439" s="141"/>
      <c r="F439" s="19">
        <f t="shared" si="29"/>
        <v>-3</v>
      </c>
      <c r="G439" s="19"/>
      <c r="H439" s="142" t="s">
        <v>195</v>
      </c>
      <c r="I439" s="11" t="s">
        <v>81</v>
      </c>
      <c r="J439" s="10"/>
      <c r="K439" s="10"/>
      <c r="L439" s="10" t="s">
        <v>47</v>
      </c>
      <c r="M439" s="11"/>
      <c r="N439" s="11"/>
      <c r="O439" s="30"/>
      <c r="P439" s="11"/>
      <c r="Q439" s="13" t="str">
        <f t="shared" ca="1" si="33"/>
        <v>SEM PACTUAÇÃO</v>
      </c>
      <c r="R439" s="35" t="s">
        <v>145</v>
      </c>
      <c r="S439" s="11"/>
      <c r="T439" s="12"/>
      <c r="U439" s="18" t="str">
        <f t="shared" ca="1" si="30"/>
        <v>SEM PACTUAÇÃO</v>
      </c>
      <c r="V439" s="119">
        <v>45623</v>
      </c>
      <c r="W439" s="12"/>
      <c r="X439" s="19"/>
      <c r="Y439" s="19"/>
      <c r="Z439" s="12">
        <v>45299</v>
      </c>
      <c r="AA439" s="10"/>
      <c r="AB439" s="10"/>
      <c r="AC439" s="10">
        <v>1</v>
      </c>
      <c r="AD439" s="10">
        <v>1</v>
      </c>
      <c r="AE439" s="10">
        <v>1</v>
      </c>
      <c r="AF439" s="155"/>
      <c r="AG439" s="23"/>
      <c r="AH439" s="23" t="s">
        <v>200</v>
      </c>
      <c r="AI439" s="23" t="s">
        <v>1778</v>
      </c>
      <c r="AJ439" s="30" t="str">
        <f t="shared" ca="1" si="31"/>
        <v/>
      </c>
    </row>
    <row r="440" spans="1:36" ht="15" hidden="1" customHeight="1">
      <c r="A440" s="22">
        <v>722</v>
      </c>
      <c r="B440" s="23" t="s">
        <v>204</v>
      </c>
      <c r="C440" s="10">
        <v>28895</v>
      </c>
      <c r="D440" s="30">
        <f t="shared" si="28"/>
        <v>8</v>
      </c>
      <c r="E440" s="141"/>
      <c r="F440" s="19">
        <f t="shared" si="29"/>
        <v>-8</v>
      </c>
      <c r="G440" s="19"/>
      <c r="H440" s="142" t="s">
        <v>195</v>
      </c>
      <c r="I440" s="11" t="s">
        <v>81</v>
      </c>
      <c r="J440" s="10"/>
      <c r="K440" s="10"/>
      <c r="L440" s="10" t="s">
        <v>47</v>
      </c>
      <c r="M440" s="11"/>
      <c r="N440" s="11"/>
      <c r="O440" s="30"/>
      <c r="P440" s="11"/>
      <c r="Q440" s="13" t="str">
        <f t="shared" ca="1" si="33"/>
        <v>SEM PACTUAÇÃO</v>
      </c>
      <c r="R440" s="35" t="s">
        <v>145</v>
      </c>
      <c r="S440" s="11"/>
      <c r="T440" s="12"/>
      <c r="U440" s="18" t="str">
        <f t="shared" ca="1" si="30"/>
        <v>SEM PACTUAÇÃO</v>
      </c>
      <c r="V440" s="119">
        <v>45623</v>
      </c>
      <c r="W440" s="12"/>
      <c r="X440" s="19"/>
      <c r="Y440" s="19"/>
      <c r="Z440" s="12">
        <v>45299</v>
      </c>
      <c r="AA440" s="10"/>
      <c r="AB440" s="10"/>
      <c r="AC440" s="10">
        <v>5</v>
      </c>
      <c r="AD440" s="10">
        <v>3</v>
      </c>
      <c r="AE440" s="10"/>
      <c r="AF440" s="155"/>
      <c r="AG440" s="23"/>
      <c r="AH440" s="23" t="s">
        <v>203</v>
      </c>
      <c r="AI440" s="23" t="s">
        <v>1778</v>
      </c>
      <c r="AJ440" s="30" t="str">
        <f t="shared" ca="1" si="31"/>
        <v/>
      </c>
    </row>
    <row r="441" spans="1:36" ht="15" hidden="1" customHeight="1">
      <c r="A441" s="22">
        <v>739</v>
      </c>
      <c r="B441" s="4" t="s">
        <v>335</v>
      </c>
      <c r="C441" s="150">
        <v>34998</v>
      </c>
      <c r="D441" s="30">
        <f t="shared" si="28"/>
        <v>3</v>
      </c>
      <c r="E441" s="141"/>
      <c r="F441" s="19">
        <f t="shared" si="29"/>
        <v>-3</v>
      </c>
      <c r="G441" s="19"/>
      <c r="H441" s="142" t="s">
        <v>195</v>
      </c>
      <c r="I441" s="11" t="s">
        <v>81</v>
      </c>
      <c r="J441" s="10"/>
      <c r="K441" s="10"/>
      <c r="L441" s="10" t="s">
        <v>47</v>
      </c>
      <c r="M441" s="11"/>
      <c r="N441" s="11"/>
      <c r="O441" s="10"/>
      <c r="P441" s="11"/>
      <c r="Q441" s="13" t="str">
        <f t="shared" ca="1" si="33"/>
        <v>SEM PACTUAÇÃO</v>
      </c>
      <c r="R441" s="35" t="s">
        <v>145</v>
      </c>
      <c r="S441" s="11"/>
      <c r="T441" s="12"/>
      <c r="U441" s="18" t="str">
        <f t="shared" ca="1" si="30"/>
        <v>SEM PACTUAÇÃO</v>
      </c>
      <c r="V441" s="119">
        <v>45623</v>
      </c>
      <c r="W441" s="12"/>
      <c r="X441" s="19"/>
      <c r="Y441" s="19"/>
      <c r="Z441" s="12">
        <v>45299</v>
      </c>
      <c r="AA441" s="10"/>
      <c r="AB441" s="10"/>
      <c r="AC441" s="10">
        <v>1</v>
      </c>
      <c r="AD441" s="10">
        <v>1</v>
      </c>
      <c r="AE441" s="10">
        <v>1</v>
      </c>
      <c r="AF441" s="155"/>
      <c r="AG441" s="23"/>
      <c r="AH441" s="23" t="s">
        <v>337</v>
      </c>
      <c r="AI441" s="23" t="s">
        <v>1778</v>
      </c>
      <c r="AJ441" s="30" t="str">
        <f t="shared" ca="1" si="31"/>
        <v/>
      </c>
    </row>
    <row r="442" spans="1:36" ht="15" hidden="1" customHeight="1">
      <c r="A442" s="22">
        <v>743</v>
      </c>
      <c r="B442" s="4" t="s">
        <v>347</v>
      </c>
      <c r="C442" s="150">
        <v>34984</v>
      </c>
      <c r="D442" s="30">
        <f t="shared" si="28"/>
        <v>4</v>
      </c>
      <c r="E442" s="141"/>
      <c r="F442" s="19">
        <f t="shared" si="29"/>
        <v>-4</v>
      </c>
      <c r="G442" s="19"/>
      <c r="H442" s="142" t="s">
        <v>195</v>
      </c>
      <c r="I442" s="11" t="s">
        <v>81</v>
      </c>
      <c r="J442" s="10"/>
      <c r="K442" s="10"/>
      <c r="L442" s="10" t="s">
        <v>47</v>
      </c>
      <c r="M442" s="11"/>
      <c r="N442" s="11"/>
      <c r="O442" s="30"/>
      <c r="P442" s="11"/>
      <c r="Q442" s="13" t="str">
        <f t="shared" ca="1" si="33"/>
        <v>SEM PACTUAÇÃO</v>
      </c>
      <c r="R442" s="35" t="s">
        <v>145</v>
      </c>
      <c r="S442" s="11"/>
      <c r="T442" s="12"/>
      <c r="U442" s="18" t="str">
        <f t="shared" ca="1" si="30"/>
        <v>SEM PACTUAÇÃO</v>
      </c>
      <c r="V442" s="119">
        <v>45623</v>
      </c>
      <c r="W442" s="12"/>
      <c r="X442" s="19"/>
      <c r="Y442" s="19"/>
      <c r="Z442" s="12">
        <v>45299</v>
      </c>
      <c r="AA442" s="10"/>
      <c r="AB442" s="10"/>
      <c r="AC442" s="10">
        <v>2</v>
      </c>
      <c r="AD442" s="10">
        <v>2</v>
      </c>
      <c r="AE442" s="10"/>
      <c r="AF442" s="155"/>
      <c r="AG442" s="23"/>
      <c r="AH442" s="23" t="s">
        <v>337</v>
      </c>
      <c r="AI442" s="23" t="s">
        <v>1778</v>
      </c>
      <c r="AJ442" s="30" t="str">
        <f t="shared" ca="1" si="31"/>
        <v/>
      </c>
    </row>
    <row r="443" spans="1:36" ht="15" hidden="1" customHeight="1">
      <c r="A443" s="22">
        <v>819</v>
      </c>
      <c r="B443" s="23" t="s">
        <v>575</v>
      </c>
      <c r="C443" s="10">
        <v>37997</v>
      </c>
      <c r="D443" s="30">
        <f t="shared" si="28"/>
        <v>70</v>
      </c>
      <c r="E443" s="141"/>
      <c r="F443" s="19">
        <f t="shared" si="29"/>
        <v>-70</v>
      </c>
      <c r="G443" s="19"/>
      <c r="H443" s="142" t="s">
        <v>195</v>
      </c>
      <c r="I443" s="11" t="s">
        <v>81</v>
      </c>
      <c r="J443" s="10"/>
      <c r="K443" s="10"/>
      <c r="L443" s="10" t="s">
        <v>47</v>
      </c>
      <c r="M443" s="11"/>
      <c r="N443" s="11"/>
      <c r="O443" s="30"/>
      <c r="P443" s="11"/>
      <c r="Q443" s="13" t="str">
        <f t="shared" ca="1" si="33"/>
        <v>SEM PACTUAÇÃO</v>
      </c>
      <c r="R443" s="35" t="s">
        <v>145</v>
      </c>
      <c r="S443" s="11"/>
      <c r="T443" s="12"/>
      <c r="U443" s="18" t="str">
        <f t="shared" ca="1" si="30"/>
        <v>SEM PACTUAÇÃO</v>
      </c>
      <c r="V443" s="119">
        <v>45623</v>
      </c>
      <c r="W443" s="12"/>
      <c r="X443" s="10"/>
      <c r="Y443" s="19"/>
      <c r="Z443" s="15">
        <v>45299</v>
      </c>
      <c r="AA443" s="10"/>
      <c r="AB443" s="10"/>
      <c r="AC443" s="10">
        <v>20</v>
      </c>
      <c r="AD443" s="10">
        <v>20</v>
      </c>
      <c r="AE443" s="10">
        <v>30</v>
      </c>
      <c r="AF443" s="155" t="s">
        <v>577</v>
      </c>
      <c r="AG443" s="21"/>
      <c r="AH443" s="23" t="s">
        <v>578</v>
      </c>
      <c r="AI443" s="21"/>
      <c r="AJ443" s="30" t="str">
        <f t="shared" ca="1" si="31"/>
        <v/>
      </c>
    </row>
    <row r="444" spans="1:36" ht="15" hidden="1" customHeight="1">
      <c r="A444" s="22">
        <v>823</v>
      </c>
      <c r="B444" s="23" t="s">
        <v>581</v>
      </c>
      <c r="C444" s="7">
        <v>40104</v>
      </c>
      <c r="D444" s="30">
        <f t="shared" si="28"/>
        <v>60</v>
      </c>
      <c r="E444" s="141"/>
      <c r="F444" s="19">
        <f t="shared" si="29"/>
        <v>-60</v>
      </c>
      <c r="G444" s="19"/>
      <c r="H444" s="142" t="s">
        <v>195</v>
      </c>
      <c r="I444" s="11" t="s">
        <v>81</v>
      </c>
      <c r="J444" s="10"/>
      <c r="K444" s="10"/>
      <c r="L444" s="10" t="s">
        <v>47</v>
      </c>
      <c r="M444" s="11"/>
      <c r="N444" s="11"/>
      <c r="O444" s="30"/>
      <c r="P444" s="10"/>
      <c r="Q444" s="13" t="str">
        <f t="shared" ca="1" si="33"/>
        <v>SEM PACTUAÇÃO</v>
      </c>
      <c r="R444" s="35" t="s">
        <v>145</v>
      </c>
      <c r="S444" s="22"/>
      <c r="T444" s="12"/>
      <c r="U444" s="18" t="str">
        <f t="shared" ca="1" si="30"/>
        <v>SEM PACTUAÇÃO</v>
      </c>
      <c r="V444" s="119">
        <v>45623</v>
      </c>
      <c r="W444" s="12"/>
      <c r="X444" s="19"/>
      <c r="Y444" s="19"/>
      <c r="Z444" s="12">
        <v>45299</v>
      </c>
      <c r="AA444" s="10">
        <v>12</v>
      </c>
      <c r="AB444" s="10"/>
      <c r="AC444" s="10">
        <v>15</v>
      </c>
      <c r="AD444" s="10">
        <v>18</v>
      </c>
      <c r="AE444" s="10">
        <v>15</v>
      </c>
      <c r="AF444" s="158" t="s">
        <v>582</v>
      </c>
      <c r="AG444" s="20"/>
      <c r="AH444" s="23" t="s">
        <v>200</v>
      </c>
      <c r="AI444" s="21"/>
      <c r="AJ444" s="30" t="str">
        <f t="shared" ca="1" si="31"/>
        <v/>
      </c>
    </row>
    <row r="445" spans="1:36" ht="15" hidden="1" customHeight="1">
      <c r="A445" s="146">
        <v>2077</v>
      </c>
      <c r="B445" s="23" t="s">
        <v>1367</v>
      </c>
      <c r="C445" s="7">
        <v>49499</v>
      </c>
      <c r="D445" s="30">
        <f t="shared" si="28"/>
        <v>7</v>
      </c>
      <c r="E445" s="141"/>
      <c r="F445" s="19">
        <f t="shared" si="29"/>
        <v>-7</v>
      </c>
      <c r="G445" s="19"/>
      <c r="H445" s="144" t="s">
        <v>44</v>
      </c>
      <c r="I445" s="11" t="s">
        <v>81</v>
      </c>
      <c r="J445" s="10"/>
      <c r="K445" s="10"/>
      <c r="L445" s="10" t="s">
        <v>47</v>
      </c>
      <c r="M445" s="10"/>
      <c r="N445" s="10"/>
      <c r="O445" s="10"/>
      <c r="P445" s="10"/>
      <c r="Q445" s="13" t="str">
        <f t="shared" ca="1" si="33"/>
        <v>SEM PACTUAÇÃO</v>
      </c>
      <c r="R445" s="35" t="s">
        <v>145</v>
      </c>
      <c r="S445" s="11"/>
      <c r="T445" s="12"/>
      <c r="U445" s="18" t="str">
        <f t="shared" ca="1" si="30"/>
        <v>SEM PACTUAÇÃO</v>
      </c>
      <c r="V445" s="119">
        <v>45623</v>
      </c>
      <c r="W445" s="12"/>
      <c r="X445" s="19"/>
      <c r="Y445" s="19"/>
      <c r="Z445" s="12">
        <v>45299</v>
      </c>
      <c r="AA445" s="10"/>
      <c r="AB445" s="10">
        <v>7</v>
      </c>
      <c r="AC445" s="10"/>
      <c r="AD445" s="10"/>
      <c r="AE445" s="10"/>
      <c r="AF445" s="155"/>
      <c r="AG445" s="21"/>
      <c r="AH445" s="21"/>
      <c r="AI445" s="50"/>
      <c r="AJ445" s="30" t="str">
        <f t="shared" ca="1" si="31"/>
        <v/>
      </c>
    </row>
    <row r="446" spans="1:36" ht="15" hidden="1" customHeight="1">
      <c r="A446" s="146">
        <v>2147</v>
      </c>
      <c r="B446" s="167" t="s">
        <v>384</v>
      </c>
      <c r="C446" s="10">
        <v>38602</v>
      </c>
      <c r="D446" s="30">
        <f t="shared" si="28"/>
        <v>20</v>
      </c>
      <c r="E446" s="141"/>
      <c r="F446" s="19">
        <f t="shared" si="29"/>
        <v>-20</v>
      </c>
      <c r="G446" s="147"/>
      <c r="H446" s="149" t="s">
        <v>59</v>
      </c>
      <c r="I446" s="11" t="s">
        <v>81</v>
      </c>
      <c r="J446" s="10"/>
      <c r="K446" s="10"/>
      <c r="L446" s="10" t="s">
        <v>47</v>
      </c>
      <c r="M446" s="11"/>
      <c r="N446" s="11"/>
      <c r="O446" s="30"/>
      <c r="P446" s="11"/>
      <c r="Q446" s="13" t="str">
        <f t="shared" ca="1" si="33"/>
        <v>SEM PACTUAÇÃO</v>
      </c>
      <c r="R446" s="35" t="s">
        <v>145</v>
      </c>
      <c r="S446" s="11"/>
      <c r="T446" s="12"/>
      <c r="U446" s="18" t="str">
        <f t="shared" ca="1" si="30"/>
        <v>SEM PACTUAÇÃO</v>
      </c>
      <c r="V446" s="119">
        <v>45623</v>
      </c>
      <c r="W446" s="151"/>
      <c r="X446" s="147"/>
      <c r="Y446" s="147"/>
      <c r="Z446" s="15">
        <v>45299</v>
      </c>
      <c r="AA446" s="7">
        <v>0</v>
      </c>
      <c r="AB446" s="7">
        <v>20</v>
      </c>
      <c r="AC446" s="10"/>
      <c r="AD446" s="10"/>
      <c r="AE446" s="10"/>
      <c r="AF446" s="155"/>
      <c r="AG446" s="21"/>
      <c r="AH446" s="21"/>
      <c r="AI446" s="21"/>
      <c r="AJ446" s="30" t="str">
        <f t="shared" ca="1" si="31"/>
        <v/>
      </c>
    </row>
    <row r="447" spans="1:36" ht="15" hidden="1" customHeight="1">
      <c r="A447" s="146">
        <v>2158</v>
      </c>
      <c r="B447" s="167" t="s">
        <v>1118</v>
      </c>
      <c r="C447" s="10">
        <v>18298</v>
      </c>
      <c r="D447" s="30">
        <f t="shared" si="28"/>
        <v>2</v>
      </c>
      <c r="E447" s="141"/>
      <c r="F447" s="19">
        <f t="shared" si="29"/>
        <v>-2</v>
      </c>
      <c r="G447" s="147"/>
      <c r="H447" s="149" t="s">
        <v>59</v>
      </c>
      <c r="I447" s="11" t="s">
        <v>81</v>
      </c>
      <c r="J447" s="10"/>
      <c r="K447" s="10"/>
      <c r="L447" s="10" t="s">
        <v>47</v>
      </c>
      <c r="M447" s="11"/>
      <c r="N447" s="11"/>
      <c r="O447" s="30"/>
      <c r="P447" s="11"/>
      <c r="Q447" s="13" t="str">
        <f t="shared" ca="1" si="33"/>
        <v>SEM PACTUAÇÃO</v>
      </c>
      <c r="R447" s="35" t="s">
        <v>145</v>
      </c>
      <c r="S447" s="11"/>
      <c r="T447" s="12"/>
      <c r="U447" s="18" t="str">
        <f t="shared" ca="1" si="30"/>
        <v>SEM PACTUAÇÃO</v>
      </c>
      <c r="V447" s="119">
        <v>45623</v>
      </c>
      <c r="W447" s="151"/>
      <c r="X447" s="147"/>
      <c r="Y447" s="147"/>
      <c r="Z447" s="12">
        <v>45299</v>
      </c>
      <c r="AA447" s="7">
        <v>0</v>
      </c>
      <c r="AB447" s="7">
        <v>2</v>
      </c>
      <c r="AC447" s="10"/>
      <c r="AD447" s="10"/>
      <c r="AE447" s="10"/>
      <c r="AF447" s="155"/>
      <c r="AG447" s="21"/>
      <c r="AH447" s="21"/>
      <c r="AI447" s="21"/>
      <c r="AJ447" s="30" t="str">
        <f t="shared" ca="1" si="31"/>
        <v/>
      </c>
    </row>
    <row r="448" spans="1:36" ht="37.5" hidden="1" customHeight="1">
      <c r="A448" s="146">
        <v>2159</v>
      </c>
      <c r="B448" s="167" t="s">
        <v>1839</v>
      </c>
      <c r="C448" s="10">
        <v>33246</v>
      </c>
      <c r="D448" s="30">
        <f t="shared" si="28"/>
        <v>3</v>
      </c>
      <c r="E448" s="141"/>
      <c r="F448" s="19">
        <f t="shared" si="29"/>
        <v>-3</v>
      </c>
      <c r="G448" s="147"/>
      <c r="H448" s="149" t="s">
        <v>59</v>
      </c>
      <c r="I448" s="11" t="s">
        <v>81</v>
      </c>
      <c r="J448" s="10"/>
      <c r="K448" s="10"/>
      <c r="L448" s="10" t="s">
        <v>47</v>
      </c>
      <c r="M448" s="11"/>
      <c r="N448" s="11"/>
      <c r="O448" s="66"/>
      <c r="P448" s="11"/>
      <c r="Q448" s="13" t="str">
        <f t="shared" ca="1" si="33"/>
        <v>SEM PACTUAÇÃO</v>
      </c>
      <c r="R448" s="35" t="s">
        <v>145</v>
      </c>
      <c r="S448" s="11"/>
      <c r="T448" s="12"/>
      <c r="U448" s="18" t="str">
        <f t="shared" ca="1" si="30"/>
        <v>SEM PACTUAÇÃO</v>
      </c>
      <c r="V448" s="119">
        <v>45623</v>
      </c>
      <c r="W448" s="151"/>
      <c r="X448" s="147"/>
      <c r="Y448" s="147"/>
      <c r="Z448" s="12">
        <v>45299</v>
      </c>
      <c r="AA448" s="7">
        <v>0</v>
      </c>
      <c r="AB448" s="7">
        <v>3</v>
      </c>
      <c r="AC448" s="10"/>
      <c r="AD448" s="10"/>
      <c r="AE448" s="10"/>
      <c r="AF448" s="155"/>
      <c r="AG448" s="21"/>
      <c r="AH448" s="21"/>
      <c r="AI448" s="21"/>
      <c r="AJ448" s="30" t="str">
        <f t="shared" ca="1" si="31"/>
        <v/>
      </c>
    </row>
    <row r="449" spans="1:36" ht="15" hidden="1" customHeight="1">
      <c r="A449" s="146">
        <v>2172</v>
      </c>
      <c r="B449" s="4" t="s">
        <v>1601</v>
      </c>
      <c r="C449" s="7">
        <v>46528</v>
      </c>
      <c r="D449" s="30">
        <f t="shared" si="28"/>
        <v>1</v>
      </c>
      <c r="E449" s="141"/>
      <c r="F449" s="19">
        <f t="shared" si="29"/>
        <v>-1</v>
      </c>
      <c r="G449" s="147"/>
      <c r="H449" s="142" t="s">
        <v>78</v>
      </c>
      <c r="I449" s="11" t="s">
        <v>81</v>
      </c>
      <c r="J449" s="10" t="s">
        <v>81</v>
      </c>
      <c r="K449" s="10" t="s">
        <v>68</v>
      </c>
      <c r="L449" s="10" t="s">
        <v>47</v>
      </c>
      <c r="M449" s="22" t="s">
        <v>225</v>
      </c>
      <c r="N449" s="11" t="s">
        <v>83</v>
      </c>
      <c r="O449" s="42" t="s">
        <v>1781</v>
      </c>
      <c r="P449" s="15">
        <v>45278</v>
      </c>
      <c r="Q449" s="13" t="str">
        <f t="shared" ca="1" si="33"/>
        <v>VENCIDA</v>
      </c>
      <c r="R449" s="38" t="s">
        <v>51</v>
      </c>
      <c r="S449" s="15">
        <v>45005</v>
      </c>
      <c r="T449" s="12">
        <f t="shared" ref="T449:T450" si="34">S449+180</f>
        <v>45185</v>
      </c>
      <c r="U449" s="18">
        <f t="shared" ca="1" si="30"/>
        <v>-237</v>
      </c>
      <c r="V449" s="119">
        <v>45623</v>
      </c>
      <c r="W449" s="151"/>
      <c r="X449" s="147"/>
      <c r="Y449" s="147"/>
      <c r="Z449" s="25">
        <v>45314</v>
      </c>
      <c r="AA449" s="7">
        <v>0</v>
      </c>
      <c r="AB449" s="7">
        <v>1</v>
      </c>
      <c r="AC449" s="10"/>
      <c r="AD449" s="10"/>
      <c r="AE449" s="10"/>
      <c r="AF449" s="155"/>
      <c r="AG449" s="10"/>
      <c r="AH449" s="10"/>
      <c r="AI449" s="23"/>
      <c r="AJ449" s="18">
        <f t="shared" ca="1" si="31"/>
        <v>-237</v>
      </c>
    </row>
    <row r="450" spans="1:36" ht="15" hidden="1" customHeight="1">
      <c r="A450" s="146">
        <v>2152</v>
      </c>
      <c r="B450" s="4" t="s">
        <v>765</v>
      </c>
      <c r="C450" s="7">
        <v>33308</v>
      </c>
      <c r="D450" s="30">
        <f t="shared" si="28"/>
        <v>29</v>
      </c>
      <c r="E450" s="141"/>
      <c r="F450" s="19">
        <f t="shared" si="29"/>
        <v>-29</v>
      </c>
      <c r="G450" s="147"/>
      <c r="H450" s="142" t="s">
        <v>78</v>
      </c>
      <c r="I450" s="11" t="s">
        <v>59</v>
      </c>
      <c r="J450" s="10"/>
      <c r="K450" s="10" t="s">
        <v>68</v>
      </c>
      <c r="L450" s="10" t="s">
        <v>47</v>
      </c>
      <c r="M450" s="11" t="s">
        <v>1840</v>
      </c>
      <c r="N450" s="11" t="s">
        <v>59</v>
      </c>
      <c r="O450" s="10" t="s">
        <v>70</v>
      </c>
      <c r="P450" s="15">
        <v>45307</v>
      </c>
      <c r="Q450" s="13" t="str">
        <f t="shared" ca="1" si="33"/>
        <v>VENCIDA</v>
      </c>
      <c r="R450" s="14" t="s">
        <v>1826</v>
      </c>
      <c r="S450" s="119">
        <v>45289</v>
      </c>
      <c r="T450" s="12">
        <f t="shared" si="34"/>
        <v>45469</v>
      </c>
      <c r="U450" s="18">
        <f t="shared" ca="1" si="30"/>
        <v>47</v>
      </c>
      <c r="V450" s="119">
        <v>45623</v>
      </c>
      <c r="W450" s="151"/>
      <c r="X450" s="147"/>
      <c r="Y450" s="147"/>
      <c r="Z450" s="25">
        <v>45314</v>
      </c>
      <c r="AA450" s="7">
        <v>4</v>
      </c>
      <c r="AB450" s="7">
        <v>25</v>
      </c>
      <c r="AC450" s="10"/>
      <c r="AD450" s="10"/>
      <c r="AE450" s="10"/>
      <c r="AF450" s="155"/>
      <c r="AG450" s="23"/>
      <c r="AH450" s="23"/>
      <c r="AI450" s="23"/>
      <c r="AJ450" s="18">
        <f t="shared" ca="1" si="31"/>
        <v>47</v>
      </c>
    </row>
    <row r="451" spans="1:36" ht="15" hidden="1" customHeight="1">
      <c r="A451" s="22">
        <v>3</v>
      </c>
      <c r="B451" s="4" t="s">
        <v>185</v>
      </c>
      <c r="C451" s="10">
        <v>51279</v>
      </c>
      <c r="D451" s="30">
        <f t="shared" si="28"/>
        <v>1</v>
      </c>
      <c r="E451" s="141"/>
      <c r="F451" s="19">
        <f t="shared" si="29"/>
        <v>-1</v>
      </c>
      <c r="G451" s="10"/>
      <c r="H451" s="142" t="s">
        <v>78</v>
      </c>
      <c r="I451" s="11" t="s">
        <v>81</v>
      </c>
      <c r="J451" s="10"/>
      <c r="K451" s="10"/>
      <c r="L451" s="10" t="s">
        <v>47</v>
      </c>
      <c r="M451" s="11"/>
      <c r="N451" s="11"/>
      <c r="O451" s="136"/>
      <c r="P451" s="15"/>
      <c r="Q451" s="13" t="str">
        <f t="shared" ca="1" si="33"/>
        <v>SEM PACTUAÇÃO</v>
      </c>
      <c r="R451" s="14" t="s">
        <v>145</v>
      </c>
      <c r="S451" s="15"/>
      <c r="T451" s="12"/>
      <c r="U451" s="18" t="str">
        <f t="shared" ca="1" si="30"/>
        <v>SEM PACTUAÇÃO</v>
      </c>
      <c r="V451" s="119">
        <v>45623</v>
      </c>
      <c r="W451" s="12"/>
      <c r="X451" s="10"/>
      <c r="Y451" s="10"/>
      <c r="Z451" s="148">
        <v>45314</v>
      </c>
      <c r="AA451" s="10"/>
      <c r="AB451" s="10">
        <v>1</v>
      </c>
      <c r="AC451" s="10"/>
      <c r="AD451" s="10"/>
      <c r="AE451" s="10"/>
      <c r="AF451" s="155"/>
      <c r="AG451" s="23"/>
      <c r="AH451" s="23"/>
      <c r="AI451" s="23" t="s">
        <v>1778</v>
      </c>
      <c r="AJ451" s="30" t="str">
        <f t="shared" ca="1" si="31"/>
        <v/>
      </c>
    </row>
    <row r="452" spans="1:36" ht="15" hidden="1" customHeight="1">
      <c r="A452" s="22">
        <v>42</v>
      </c>
      <c r="B452" s="4" t="s">
        <v>1627</v>
      </c>
      <c r="C452" s="7">
        <v>33192</v>
      </c>
      <c r="D452" s="30">
        <f t="shared" si="28"/>
        <v>32</v>
      </c>
      <c r="E452" s="141"/>
      <c r="F452" s="19">
        <f t="shared" si="29"/>
        <v>-32</v>
      </c>
      <c r="G452" s="19"/>
      <c r="H452" s="142" t="s">
        <v>78</v>
      </c>
      <c r="I452" s="11" t="s">
        <v>81</v>
      </c>
      <c r="J452" s="10"/>
      <c r="K452" s="10"/>
      <c r="L452" s="10" t="s">
        <v>47</v>
      </c>
      <c r="M452" s="10"/>
      <c r="N452" s="10"/>
      <c r="O452" s="168"/>
      <c r="P452" s="10"/>
      <c r="Q452" s="13" t="str">
        <f t="shared" ca="1" si="33"/>
        <v>SEM PACTUAÇÃO</v>
      </c>
      <c r="R452" s="14" t="s">
        <v>145</v>
      </c>
      <c r="S452" s="11"/>
      <c r="T452" s="10"/>
      <c r="U452" s="18" t="str">
        <f t="shared" ca="1" si="30"/>
        <v>SEM PACTUAÇÃO</v>
      </c>
      <c r="V452" s="119">
        <v>45623</v>
      </c>
      <c r="W452" s="12"/>
      <c r="X452" s="19"/>
      <c r="Y452" s="19"/>
      <c r="Z452" s="25">
        <v>45314</v>
      </c>
      <c r="AA452" s="7">
        <v>6</v>
      </c>
      <c r="AB452" s="7">
        <v>26</v>
      </c>
      <c r="AC452" s="10"/>
      <c r="AD452" s="10"/>
      <c r="AE452" s="10"/>
      <c r="AF452" s="155" t="s">
        <v>1629</v>
      </c>
      <c r="AG452" s="23"/>
      <c r="AH452" s="50" t="s">
        <v>1630</v>
      </c>
      <c r="AI452" s="21"/>
      <c r="AJ452" s="30" t="str">
        <f t="shared" ca="1" si="31"/>
        <v/>
      </c>
    </row>
    <row r="453" spans="1:36" ht="15" hidden="1" customHeight="1">
      <c r="A453" s="22">
        <v>85</v>
      </c>
      <c r="B453" s="4" t="s">
        <v>1475</v>
      </c>
      <c r="C453" s="7">
        <v>47383</v>
      </c>
      <c r="D453" s="30">
        <f t="shared" si="28"/>
        <v>66</v>
      </c>
      <c r="E453" s="141"/>
      <c r="F453" s="19">
        <f t="shared" si="29"/>
        <v>-66</v>
      </c>
      <c r="G453" s="10"/>
      <c r="H453" s="142" t="s">
        <v>78</v>
      </c>
      <c r="I453" s="11" t="s">
        <v>81</v>
      </c>
      <c r="J453" s="10"/>
      <c r="K453" s="10"/>
      <c r="L453" s="10" t="s">
        <v>47</v>
      </c>
      <c r="M453" s="11"/>
      <c r="N453" s="11"/>
      <c r="O453" s="136"/>
      <c r="P453" s="11"/>
      <c r="Q453" s="13" t="str">
        <f t="shared" ca="1" si="33"/>
        <v>SEM PACTUAÇÃO</v>
      </c>
      <c r="R453" s="14" t="s">
        <v>145</v>
      </c>
      <c r="S453" s="11"/>
      <c r="T453" s="10"/>
      <c r="U453" s="18" t="str">
        <f t="shared" ca="1" si="30"/>
        <v>SEM PACTUAÇÃO</v>
      </c>
      <c r="V453" s="119">
        <v>45623</v>
      </c>
      <c r="W453" s="12"/>
      <c r="X453" s="10"/>
      <c r="Y453" s="10"/>
      <c r="Z453" s="25">
        <v>45314</v>
      </c>
      <c r="AA453" s="10">
        <v>3</v>
      </c>
      <c r="AB453" s="10">
        <v>58</v>
      </c>
      <c r="AC453" s="10">
        <v>1</v>
      </c>
      <c r="AD453" s="10">
        <v>1</v>
      </c>
      <c r="AE453" s="10">
        <v>3</v>
      </c>
      <c r="AF453" s="155" t="s">
        <v>1477</v>
      </c>
      <c r="AG453" s="23"/>
      <c r="AH453" s="50" t="s">
        <v>1478</v>
      </c>
      <c r="AI453" s="21"/>
      <c r="AJ453" s="30" t="str">
        <f t="shared" ca="1" si="31"/>
        <v/>
      </c>
    </row>
    <row r="454" spans="1:36" ht="15" hidden="1" customHeight="1">
      <c r="A454" s="22">
        <v>440</v>
      </c>
      <c r="B454" s="4" t="s">
        <v>893</v>
      </c>
      <c r="C454" s="10">
        <v>49496</v>
      </c>
      <c r="D454" s="30">
        <f t="shared" si="28"/>
        <v>2</v>
      </c>
      <c r="E454" s="141"/>
      <c r="F454" s="19">
        <f t="shared" si="29"/>
        <v>-2</v>
      </c>
      <c r="G454" s="19"/>
      <c r="H454" s="142" t="s">
        <v>78</v>
      </c>
      <c r="I454" s="11" t="s">
        <v>81</v>
      </c>
      <c r="J454" s="10"/>
      <c r="K454" s="10"/>
      <c r="L454" s="10" t="s">
        <v>47</v>
      </c>
      <c r="M454" s="11"/>
      <c r="N454" s="11"/>
      <c r="O454" s="10"/>
      <c r="P454" s="11"/>
      <c r="Q454" s="13" t="str">
        <f t="shared" ca="1" si="33"/>
        <v>SEM PACTUAÇÃO</v>
      </c>
      <c r="R454" s="14" t="s">
        <v>145</v>
      </c>
      <c r="S454" s="11"/>
      <c r="T454" s="12"/>
      <c r="U454" s="18" t="str">
        <f t="shared" ca="1" si="30"/>
        <v>SEM PACTUAÇÃO</v>
      </c>
      <c r="V454" s="119">
        <v>45623</v>
      </c>
      <c r="W454" s="12"/>
      <c r="X454" s="19"/>
      <c r="Y454" s="19"/>
      <c r="Z454" s="25">
        <v>45314</v>
      </c>
      <c r="AA454" s="10"/>
      <c r="AB454" s="10"/>
      <c r="AC454" s="10">
        <v>1</v>
      </c>
      <c r="AD454" s="10"/>
      <c r="AE454" s="10">
        <v>1</v>
      </c>
      <c r="AF454" s="155" t="s">
        <v>892</v>
      </c>
      <c r="AG454" s="23"/>
      <c r="AH454" s="50" t="s">
        <v>895</v>
      </c>
      <c r="AI454" s="21"/>
      <c r="AJ454" s="30" t="str">
        <f t="shared" ca="1" si="31"/>
        <v/>
      </c>
    </row>
    <row r="455" spans="1:36" ht="15" hidden="1" customHeight="1">
      <c r="A455" s="22">
        <v>566</v>
      </c>
      <c r="B455" s="4" t="s">
        <v>679</v>
      </c>
      <c r="C455" s="10">
        <v>51280</v>
      </c>
      <c r="D455" s="30">
        <f t="shared" si="28"/>
        <v>3</v>
      </c>
      <c r="E455" s="141"/>
      <c r="F455" s="19">
        <f t="shared" si="29"/>
        <v>-3</v>
      </c>
      <c r="G455" s="19"/>
      <c r="H455" s="142" t="s">
        <v>78</v>
      </c>
      <c r="I455" s="11" t="s">
        <v>81</v>
      </c>
      <c r="J455" s="10"/>
      <c r="K455" s="10"/>
      <c r="L455" s="10" t="s">
        <v>47</v>
      </c>
      <c r="M455" s="10"/>
      <c r="N455" s="10"/>
      <c r="O455" s="10"/>
      <c r="P455" s="10"/>
      <c r="Q455" s="13" t="str">
        <f t="shared" ca="1" si="33"/>
        <v>SEM PACTUAÇÃO</v>
      </c>
      <c r="R455" s="14" t="s">
        <v>145</v>
      </c>
      <c r="S455" s="11"/>
      <c r="T455" s="12"/>
      <c r="U455" s="18" t="str">
        <f t="shared" ca="1" si="30"/>
        <v>SEM PACTUAÇÃO</v>
      </c>
      <c r="V455" s="119">
        <v>45623</v>
      </c>
      <c r="W455" s="12"/>
      <c r="X455" s="19"/>
      <c r="Y455" s="19"/>
      <c r="Z455" s="25">
        <v>45314</v>
      </c>
      <c r="AA455" s="10"/>
      <c r="AB455" s="10">
        <v>3</v>
      </c>
      <c r="AC455" s="10"/>
      <c r="AD455" s="10"/>
      <c r="AE455" s="10"/>
      <c r="AF455" s="155"/>
      <c r="AG455" s="21"/>
      <c r="AH455" s="21"/>
      <c r="AI455" s="23" t="s">
        <v>1778</v>
      </c>
      <c r="AJ455" s="30" t="str">
        <f t="shared" ca="1" si="31"/>
        <v/>
      </c>
    </row>
    <row r="456" spans="1:36" ht="15" hidden="1" customHeight="1">
      <c r="A456" s="22">
        <v>902</v>
      </c>
      <c r="B456" s="4" t="s">
        <v>890</v>
      </c>
      <c r="C456" s="7">
        <v>49495</v>
      </c>
      <c r="D456" s="30">
        <f t="shared" si="28"/>
        <v>4</v>
      </c>
      <c r="E456" s="141"/>
      <c r="F456" s="19">
        <f t="shared" si="29"/>
        <v>-4</v>
      </c>
      <c r="G456" s="19"/>
      <c r="H456" s="142" t="s">
        <v>78</v>
      </c>
      <c r="I456" s="11" t="s">
        <v>81</v>
      </c>
      <c r="J456" s="10"/>
      <c r="K456" s="10"/>
      <c r="L456" s="10" t="s">
        <v>47</v>
      </c>
      <c r="M456" s="10"/>
      <c r="N456" s="10"/>
      <c r="O456" s="30"/>
      <c r="P456" s="10"/>
      <c r="Q456" s="13" t="str">
        <f t="shared" ca="1" si="33"/>
        <v>SEM PACTUAÇÃO</v>
      </c>
      <c r="R456" s="14" t="s">
        <v>145</v>
      </c>
      <c r="S456" s="11"/>
      <c r="T456" s="12"/>
      <c r="U456" s="18" t="str">
        <f t="shared" ca="1" si="30"/>
        <v>SEM PACTUAÇÃO</v>
      </c>
      <c r="V456" s="119">
        <v>45623</v>
      </c>
      <c r="W456" s="12"/>
      <c r="X456" s="19"/>
      <c r="Y456" s="19"/>
      <c r="Z456" s="25">
        <v>45314</v>
      </c>
      <c r="AA456" s="10"/>
      <c r="AB456" s="10"/>
      <c r="AC456" s="10">
        <v>1</v>
      </c>
      <c r="AD456" s="10">
        <v>2</v>
      </c>
      <c r="AE456" s="10">
        <v>1</v>
      </c>
      <c r="AF456" s="155" t="s">
        <v>892</v>
      </c>
      <c r="AG456" s="21"/>
      <c r="AH456" s="50" t="s">
        <v>889</v>
      </c>
      <c r="AI456" s="21"/>
      <c r="AJ456" s="30" t="str">
        <f t="shared" ca="1" si="31"/>
        <v/>
      </c>
    </row>
    <row r="457" spans="1:36" ht="15" hidden="1" customHeight="1">
      <c r="A457" s="22">
        <v>1022</v>
      </c>
      <c r="B457" s="4" t="s">
        <v>1423</v>
      </c>
      <c r="C457" s="164" t="s">
        <v>528</v>
      </c>
      <c r="D457" s="30">
        <f t="shared" si="28"/>
        <v>2</v>
      </c>
      <c r="E457" s="141"/>
      <c r="F457" s="19">
        <f t="shared" si="29"/>
        <v>-2</v>
      </c>
      <c r="G457" s="19"/>
      <c r="H457" s="142" t="s">
        <v>78</v>
      </c>
      <c r="I457" s="11" t="s">
        <v>81</v>
      </c>
      <c r="J457" s="10"/>
      <c r="K457" s="10"/>
      <c r="L457" s="10" t="s">
        <v>47</v>
      </c>
      <c r="M457" s="11"/>
      <c r="N457" s="11"/>
      <c r="O457" s="10"/>
      <c r="P457" s="15"/>
      <c r="Q457" s="13" t="str">
        <f t="shared" ca="1" si="33"/>
        <v>SEM PACTUAÇÃO</v>
      </c>
      <c r="R457" s="14" t="s">
        <v>145</v>
      </c>
      <c r="S457" s="15"/>
      <c r="T457" s="12"/>
      <c r="U457" s="18" t="str">
        <f t="shared" ca="1" si="30"/>
        <v>SEM PACTUAÇÃO</v>
      </c>
      <c r="V457" s="119">
        <v>45623</v>
      </c>
      <c r="W457" s="12"/>
      <c r="X457" s="19"/>
      <c r="Y457" s="19"/>
      <c r="Z457" s="25">
        <v>45314</v>
      </c>
      <c r="AA457" s="10"/>
      <c r="AB457" s="10">
        <v>2</v>
      </c>
      <c r="AC457" s="10"/>
      <c r="AD457" s="10"/>
      <c r="AE457" s="10"/>
      <c r="AF457" s="155"/>
      <c r="AG457" s="21"/>
      <c r="AH457" s="21"/>
      <c r="AI457" s="21"/>
      <c r="AJ457" s="30" t="str">
        <f t="shared" ca="1" si="31"/>
        <v/>
      </c>
    </row>
    <row r="458" spans="1:36" ht="15" hidden="1" customHeight="1">
      <c r="A458" s="22">
        <v>2142</v>
      </c>
      <c r="B458" s="4" t="s">
        <v>1766</v>
      </c>
      <c r="C458" s="7">
        <v>50904</v>
      </c>
      <c r="D458" s="30">
        <f t="shared" si="28"/>
        <v>2</v>
      </c>
      <c r="E458" s="141"/>
      <c r="F458" s="19">
        <f t="shared" si="29"/>
        <v>-2</v>
      </c>
      <c r="G458" s="19"/>
      <c r="H458" s="142" t="s">
        <v>78</v>
      </c>
      <c r="I458" s="11" t="s">
        <v>81</v>
      </c>
      <c r="J458" s="10"/>
      <c r="K458" s="10"/>
      <c r="L458" s="10" t="s">
        <v>47</v>
      </c>
      <c r="M458" s="10"/>
      <c r="N458" s="10"/>
      <c r="O458" s="10"/>
      <c r="P458" s="39"/>
      <c r="Q458" s="13" t="str">
        <f t="shared" ca="1" si="33"/>
        <v>SEM PACTUAÇÃO</v>
      </c>
      <c r="R458" s="14" t="s">
        <v>145</v>
      </c>
      <c r="S458" s="119"/>
      <c r="T458" s="12"/>
      <c r="U458" s="18" t="str">
        <f t="shared" ca="1" si="30"/>
        <v>SEM PACTUAÇÃO</v>
      </c>
      <c r="V458" s="119">
        <v>45623</v>
      </c>
      <c r="W458" s="12"/>
      <c r="X458" s="19"/>
      <c r="Y458" s="19"/>
      <c r="Z458" s="25">
        <v>45314</v>
      </c>
      <c r="AA458" s="7">
        <v>0</v>
      </c>
      <c r="AB458" s="7">
        <v>2</v>
      </c>
      <c r="AC458" s="21"/>
      <c r="AD458" s="21"/>
      <c r="AE458" s="21"/>
      <c r="AF458" s="155" t="s">
        <v>1767</v>
      </c>
      <c r="AG458" s="10" t="s">
        <v>1768</v>
      </c>
      <c r="AH458" s="50" t="s">
        <v>1841</v>
      </c>
      <c r="AI458" s="23" t="s">
        <v>1778</v>
      </c>
      <c r="AJ458" s="30" t="str">
        <f t="shared" ca="1" si="31"/>
        <v/>
      </c>
    </row>
    <row r="459" spans="1:36" ht="15" hidden="1" customHeight="1">
      <c r="A459" s="22">
        <v>2144</v>
      </c>
      <c r="B459" s="4" t="s">
        <v>886</v>
      </c>
      <c r="C459" s="10">
        <v>49494</v>
      </c>
      <c r="D459" s="30">
        <f t="shared" si="28"/>
        <v>2</v>
      </c>
      <c r="E459" s="141"/>
      <c r="F459" s="19">
        <f t="shared" si="29"/>
        <v>-2</v>
      </c>
      <c r="G459" s="19"/>
      <c r="H459" s="142" t="s">
        <v>78</v>
      </c>
      <c r="I459" s="11" t="s">
        <v>81</v>
      </c>
      <c r="J459" s="10"/>
      <c r="K459" s="10"/>
      <c r="L459" s="10" t="s">
        <v>47</v>
      </c>
      <c r="M459" s="10"/>
      <c r="N459" s="10"/>
      <c r="O459" s="30"/>
      <c r="P459" s="10"/>
      <c r="Q459" s="13" t="str">
        <f t="shared" ca="1" si="33"/>
        <v>SEM PACTUAÇÃO</v>
      </c>
      <c r="R459" s="14" t="s">
        <v>145</v>
      </c>
      <c r="S459" s="11"/>
      <c r="T459" s="12"/>
      <c r="U459" s="18" t="str">
        <f t="shared" ca="1" si="30"/>
        <v>SEM PACTUAÇÃO</v>
      </c>
      <c r="V459" s="119">
        <v>45623</v>
      </c>
      <c r="W459" s="12"/>
      <c r="X459" s="19"/>
      <c r="Y459" s="19"/>
      <c r="Z459" s="25">
        <v>45314</v>
      </c>
      <c r="AA459" s="10"/>
      <c r="AB459" s="10"/>
      <c r="AC459" s="10">
        <v>1</v>
      </c>
      <c r="AD459" s="10"/>
      <c r="AE459" s="10">
        <v>1</v>
      </c>
      <c r="AF459" s="166" t="s">
        <v>888</v>
      </c>
      <c r="AG459" s="21"/>
      <c r="AH459" s="50" t="s">
        <v>889</v>
      </c>
      <c r="AI459" s="23"/>
      <c r="AJ459" s="30" t="str">
        <f t="shared" ca="1" si="31"/>
        <v/>
      </c>
    </row>
    <row r="460" spans="1:36" ht="15" hidden="1" customHeight="1">
      <c r="A460" s="146">
        <v>2145</v>
      </c>
      <c r="B460" s="4" t="s">
        <v>1842</v>
      </c>
      <c r="C460" s="164" t="s">
        <v>528</v>
      </c>
      <c r="D460" s="30">
        <f t="shared" si="28"/>
        <v>5</v>
      </c>
      <c r="E460" s="169"/>
      <c r="F460" s="19">
        <f t="shared" si="29"/>
        <v>-5</v>
      </c>
      <c r="G460" s="45"/>
      <c r="H460" s="142" t="s">
        <v>78</v>
      </c>
      <c r="I460" s="11" t="s">
        <v>81</v>
      </c>
      <c r="J460" s="10"/>
      <c r="K460" s="21"/>
      <c r="L460" s="10" t="s">
        <v>47</v>
      </c>
      <c r="M460" s="11"/>
      <c r="N460" s="170"/>
      <c r="O460" s="30"/>
      <c r="P460" s="171"/>
      <c r="Q460" s="13" t="str">
        <f t="shared" ca="1" si="33"/>
        <v>SEM PACTUAÇÃO</v>
      </c>
      <c r="R460" s="14" t="s">
        <v>145</v>
      </c>
      <c r="S460" s="171"/>
      <c r="T460" s="12"/>
      <c r="U460" s="18" t="str">
        <f t="shared" ca="1" si="30"/>
        <v>SEM PACTUAÇÃO</v>
      </c>
      <c r="V460" s="119">
        <v>45623</v>
      </c>
      <c r="W460" s="44"/>
      <c r="X460" s="45"/>
      <c r="Y460" s="45"/>
      <c r="Z460" s="25">
        <v>45314</v>
      </c>
      <c r="AA460" s="7">
        <v>0</v>
      </c>
      <c r="AB460" s="7">
        <v>5</v>
      </c>
      <c r="AC460" s="21"/>
      <c r="AD460" s="21"/>
      <c r="AE460" s="21"/>
      <c r="AF460" s="172"/>
      <c r="AG460" s="21"/>
      <c r="AH460" s="21"/>
      <c r="AI460" s="21"/>
      <c r="AJ460" s="30" t="str">
        <f t="shared" ca="1" si="31"/>
        <v/>
      </c>
    </row>
    <row r="461" spans="1:36" ht="15" hidden="1" customHeight="1">
      <c r="A461" s="146">
        <v>2149</v>
      </c>
      <c r="B461" s="4" t="s">
        <v>531</v>
      </c>
      <c r="C461" s="10">
        <v>33257</v>
      </c>
      <c r="D461" s="30">
        <f t="shared" si="28"/>
        <v>21</v>
      </c>
      <c r="E461" s="169"/>
      <c r="F461" s="19">
        <f t="shared" si="29"/>
        <v>-21</v>
      </c>
      <c r="G461" s="45"/>
      <c r="H461" s="142" t="s">
        <v>78</v>
      </c>
      <c r="I461" s="11" t="s">
        <v>81</v>
      </c>
      <c r="J461" s="10"/>
      <c r="K461" s="21"/>
      <c r="L461" s="10" t="s">
        <v>47</v>
      </c>
      <c r="M461" s="11"/>
      <c r="N461" s="170"/>
      <c r="O461" s="30"/>
      <c r="P461" s="170"/>
      <c r="Q461" s="13" t="str">
        <f t="shared" ca="1" si="33"/>
        <v>SEM PACTUAÇÃO</v>
      </c>
      <c r="R461" s="14" t="s">
        <v>145</v>
      </c>
      <c r="S461" s="170"/>
      <c r="T461" s="12"/>
      <c r="U461" s="18" t="str">
        <f t="shared" ca="1" si="30"/>
        <v>SEM PACTUAÇÃO</v>
      </c>
      <c r="V461" s="119">
        <v>45623</v>
      </c>
      <c r="W461" s="44"/>
      <c r="X461" s="45"/>
      <c r="Y461" s="45"/>
      <c r="Z461" s="148">
        <v>45314</v>
      </c>
      <c r="AA461" s="7">
        <v>1</v>
      </c>
      <c r="AB461" s="7">
        <v>20</v>
      </c>
      <c r="AC461" s="21"/>
      <c r="AD461" s="21"/>
      <c r="AE461" s="21"/>
      <c r="AF461" s="172"/>
      <c r="AG461" s="21"/>
      <c r="AH461" s="21"/>
      <c r="AI461" s="21"/>
      <c r="AJ461" s="30" t="str">
        <f t="shared" ca="1" si="31"/>
        <v/>
      </c>
    </row>
    <row r="462" spans="1:36" ht="15" hidden="1" customHeight="1">
      <c r="A462" s="146">
        <v>2150</v>
      </c>
      <c r="B462" s="4" t="s">
        <v>532</v>
      </c>
      <c r="C462" s="10">
        <v>45567</v>
      </c>
      <c r="D462" s="30">
        <f t="shared" si="28"/>
        <v>20</v>
      </c>
      <c r="E462" s="169"/>
      <c r="F462" s="19">
        <f t="shared" si="29"/>
        <v>-20</v>
      </c>
      <c r="G462" s="45"/>
      <c r="H462" s="142" t="s">
        <v>78</v>
      </c>
      <c r="I462" s="11" t="s">
        <v>81</v>
      </c>
      <c r="J462" s="10"/>
      <c r="K462" s="21"/>
      <c r="L462" s="10" t="s">
        <v>47</v>
      </c>
      <c r="M462" s="11"/>
      <c r="N462" s="170"/>
      <c r="O462" s="30"/>
      <c r="P462" s="170"/>
      <c r="Q462" s="13" t="str">
        <f t="shared" ca="1" si="33"/>
        <v>SEM PACTUAÇÃO</v>
      </c>
      <c r="R462" s="14" t="s">
        <v>145</v>
      </c>
      <c r="S462" s="170"/>
      <c r="T462" s="12"/>
      <c r="U462" s="18" t="str">
        <f t="shared" ca="1" si="30"/>
        <v>SEM PACTUAÇÃO</v>
      </c>
      <c r="V462" s="119">
        <v>45623</v>
      </c>
      <c r="W462" s="44"/>
      <c r="X462" s="45"/>
      <c r="Y462" s="45"/>
      <c r="Z462" s="148">
        <v>45314</v>
      </c>
      <c r="AA462" s="7">
        <v>0</v>
      </c>
      <c r="AB462" s="7">
        <v>20</v>
      </c>
      <c r="AC462" s="21"/>
      <c r="AD462" s="21"/>
      <c r="AE462" s="21"/>
      <c r="AF462" s="172"/>
      <c r="AG462" s="21"/>
      <c r="AH462" s="21"/>
      <c r="AI462" s="21"/>
      <c r="AJ462" s="30" t="str">
        <f t="shared" ca="1" si="31"/>
        <v/>
      </c>
    </row>
    <row r="463" spans="1:36" ht="15" hidden="1" customHeight="1">
      <c r="A463" s="146">
        <v>2156</v>
      </c>
      <c r="B463" s="4" t="s">
        <v>830</v>
      </c>
      <c r="C463" s="7">
        <v>45919</v>
      </c>
      <c r="D463" s="30">
        <f t="shared" si="28"/>
        <v>2</v>
      </c>
      <c r="E463" s="169"/>
      <c r="F463" s="19">
        <f t="shared" si="29"/>
        <v>-2</v>
      </c>
      <c r="G463" s="45"/>
      <c r="H463" s="142" t="s">
        <v>78</v>
      </c>
      <c r="I463" s="11" t="s">
        <v>81</v>
      </c>
      <c r="J463" s="10"/>
      <c r="K463" s="21"/>
      <c r="L463" s="10" t="s">
        <v>47</v>
      </c>
      <c r="M463" s="11"/>
      <c r="N463" s="170"/>
      <c r="O463" s="66"/>
      <c r="P463" s="171"/>
      <c r="Q463" s="13" t="str">
        <f t="shared" ca="1" si="33"/>
        <v>SEM PACTUAÇÃO</v>
      </c>
      <c r="R463" s="14" t="s">
        <v>145</v>
      </c>
      <c r="S463" s="171"/>
      <c r="T463" s="12"/>
      <c r="U463" s="18" t="str">
        <f t="shared" ca="1" si="30"/>
        <v>SEM PACTUAÇÃO</v>
      </c>
      <c r="V463" s="119">
        <v>45623</v>
      </c>
      <c r="W463" s="44"/>
      <c r="X463" s="45"/>
      <c r="Y463" s="45"/>
      <c r="Z463" s="148">
        <v>45314</v>
      </c>
      <c r="AA463" s="7">
        <v>0</v>
      </c>
      <c r="AB463" s="7">
        <v>2</v>
      </c>
      <c r="AC463" s="21"/>
      <c r="AD463" s="21"/>
      <c r="AE463" s="21"/>
      <c r="AF463" s="172"/>
      <c r="AG463" s="21"/>
      <c r="AH463" s="21"/>
      <c r="AI463" s="21"/>
      <c r="AJ463" s="30" t="str">
        <f t="shared" ca="1" si="31"/>
        <v/>
      </c>
    </row>
    <row r="464" spans="1:36" ht="15" hidden="1" customHeight="1">
      <c r="A464" s="146">
        <v>2162</v>
      </c>
      <c r="B464" s="4" t="s">
        <v>1253</v>
      </c>
      <c r="C464" s="164" t="s">
        <v>528</v>
      </c>
      <c r="D464" s="30">
        <f t="shared" si="28"/>
        <v>1</v>
      </c>
      <c r="E464" s="141"/>
      <c r="F464" s="19">
        <f t="shared" si="29"/>
        <v>-1</v>
      </c>
      <c r="G464" s="147"/>
      <c r="H464" s="142" t="s">
        <v>78</v>
      </c>
      <c r="I464" s="11" t="s">
        <v>81</v>
      </c>
      <c r="J464" s="10"/>
      <c r="K464" s="10"/>
      <c r="L464" s="10" t="s">
        <v>47</v>
      </c>
      <c r="M464" s="11"/>
      <c r="N464" s="11"/>
      <c r="O464" s="21"/>
      <c r="P464" s="11"/>
      <c r="Q464" s="13" t="str">
        <f t="shared" ca="1" si="33"/>
        <v>SEM PACTUAÇÃO</v>
      </c>
      <c r="R464" s="14" t="s">
        <v>145</v>
      </c>
      <c r="S464" s="11"/>
      <c r="T464" s="12"/>
      <c r="U464" s="18" t="str">
        <f t="shared" ca="1" si="30"/>
        <v>SEM PACTUAÇÃO</v>
      </c>
      <c r="V464" s="119">
        <v>45623</v>
      </c>
      <c r="W464" s="151"/>
      <c r="X464" s="147"/>
      <c r="Y464" s="147"/>
      <c r="Z464" s="25">
        <v>45314</v>
      </c>
      <c r="AA464" s="7"/>
      <c r="AB464" s="7">
        <v>1</v>
      </c>
      <c r="AC464" s="10"/>
      <c r="AD464" s="10"/>
      <c r="AE464" s="10"/>
      <c r="AF464" s="155"/>
      <c r="AG464" s="10"/>
      <c r="AH464" s="10"/>
      <c r="AI464" s="23"/>
      <c r="AJ464" s="30" t="str">
        <f t="shared" ca="1" si="31"/>
        <v/>
      </c>
    </row>
    <row r="465" spans="1:36" ht="15" hidden="1" customHeight="1">
      <c r="A465" s="146">
        <v>2163</v>
      </c>
      <c r="B465" s="4" t="s">
        <v>1319</v>
      </c>
      <c r="C465" s="7">
        <v>46559</v>
      </c>
      <c r="D465" s="30">
        <f t="shared" si="28"/>
        <v>2</v>
      </c>
      <c r="E465" s="169"/>
      <c r="F465" s="19">
        <f t="shared" si="29"/>
        <v>-2</v>
      </c>
      <c r="G465" s="45"/>
      <c r="H465" s="142" t="s">
        <v>78</v>
      </c>
      <c r="I465" s="11" t="s">
        <v>81</v>
      </c>
      <c r="J465" s="10"/>
      <c r="K465" s="21"/>
      <c r="L465" s="10" t="s">
        <v>47</v>
      </c>
      <c r="M465" s="11"/>
      <c r="N465" s="170"/>
      <c r="O465" s="66"/>
      <c r="P465" s="170"/>
      <c r="Q465" s="13" t="str">
        <f t="shared" ca="1" si="33"/>
        <v>SEM PACTUAÇÃO</v>
      </c>
      <c r="R465" s="14" t="s">
        <v>145</v>
      </c>
      <c r="S465" s="170"/>
      <c r="T465" s="12"/>
      <c r="U465" s="18" t="str">
        <f t="shared" ca="1" si="30"/>
        <v>SEM PACTUAÇÃO</v>
      </c>
      <c r="V465" s="119">
        <v>45623</v>
      </c>
      <c r="W465" s="44"/>
      <c r="X465" s="45"/>
      <c r="Y465" s="45"/>
      <c r="Z465" s="25">
        <v>45314</v>
      </c>
      <c r="AA465" s="7">
        <v>0</v>
      </c>
      <c r="AB465" s="7">
        <v>2</v>
      </c>
      <c r="AC465" s="21"/>
      <c r="AD465" s="21"/>
      <c r="AE465" s="21"/>
      <c r="AF465" s="172"/>
      <c r="AG465" s="21"/>
      <c r="AH465" s="21"/>
      <c r="AI465" s="21"/>
      <c r="AJ465" s="30" t="str">
        <f t="shared" ca="1" si="31"/>
        <v/>
      </c>
    </row>
    <row r="466" spans="1:36" ht="15" hidden="1" customHeight="1">
      <c r="A466" s="146">
        <v>2164</v>
      </c>
      <c r="B466" s="4" t="s">
        <v>1320</v>
      </c>
      <c r="C466" s="7">
        <v>44198</v>
      </c>
      <c r="D466" s="30">
        <f t="shared" si="28"/>
        <v>85</v>
      </c>
      <c r="E466" s="169"/>
      <c r="F466" s="19">
        <f t="shared" si="29"/>
        <v>-85</v>
      </c>
      <c r="G466" s="45"/>
      <c r="H466" s="142" t="s">
        <v>78</v>
      </c>
      <c r="I466" s="11" t="s">
        <v>81</v>
      </c>
      <c r="J466" s="10"/>
      <c r="K466" s="21"/>
      <c r="L466" s="10" t="s">
        <v>47</v>
      </c>
      <c r="M466" s="11"/>
      <c r="N466" s="170"/>
      <c r="O466" s="66"/>
      <c r="P466" s="170"/>
      <c r="Q466" s="13" t="str">
        <f t="shared" ca="1" si="33"/>
        <v>SEM PACTUAÇÃO</v>
      </c>
      <c r="R466" s="14" t="s">
        <v>145</v>
      </c>
      <c r="S466" s="170"/>
      <c r="T466" s="12"/>
      <c r="U466" s="18" t="str">
        <f t="shared" ca="1" si="30"/>
        <v>SEM PACTUAÇÃO</v>
      </c>
      <c r="V466" s="119">
        <v>45623</v>
      </c>
      <c r="W466" s="44"/>
      <c r="X466" s="45"/>
      <c r="Y466" s="45"/>
      <c r="Z466" s="148">
        <v>45314</v>
      </c>
      <c r="AA466" s="7">
        <v>20</v>
      </c>
      <c r="AB466" s="7">
        <v>65</v>
      </c>
      <c r="AC466" s="21"/>
      <c r="AD466" s="21"/>
      <c r="AE466" s="21"/>
      <c r="AF466" s="172"/>
      <c r="AG466" s="21"/>
      <c r="AH466" s="21"/>
      <c r="AI466" s="21"/>
      <c r="AJ466" s="30" t="str">
        <f t="shared" ca="1" si="31"/>
        <v/>
      </c>
    </row>
    <row r="467" spans="1:36" ht="15" hidden="1" customHeight="1">
      <c r="A467" s="146">
        <v>2165</v>
      </c>
      <c r="B467" s="4" t="s">
        <v>1344</v>
      </c>
      <c r="C467" s="164" t="s">
        <v>528</v>
      </c>
      <c r="D467" s="30">
        <f t="shared" si="28"/>
        <v>1</v>
      </c>
      <c r="E467" s="169"/>
      <c r="F467" s="19">
        <f t="shared" si="29"/>
        <v>-1</v>
      </c>
      <c r="G467" s="45"/>
      <c r="H467" s="142" t="s">
        <v>78</v>
      </c>
      <c r="I467" s="11" t="s">
        <v>81</v>
      </c>
      <c r="J467" s="10"/>
      <c r="K467" s="21"/>
      <c r="L467" s="10" t="s">
        <v>47</v>
      </c>
      <c r="M467" s="11"/>
      <c r="N467" s="170"/>
      <c r="O467" s="66"/>
      <c r="P467" s="21"/>
      <c r="Q467" s="13" t="str">
        <f t="shared" ca="1" si="33"/>
        <v>SEM PACTUAÇÃO</v>
      </c>
      <c r="R467" s="14" t="s">
        <v>145</v>
      </c>
      <c r="S467" s="170"/>
      <c r="T467" s="12"/>
      <c r="U467" s="18" t="str">
        <f t="shared" ca="1" si="30"/>
        <v>SEM PACTUAÇÃO</v>
      </c>
      <c r="V467" s="119">
        <v>45623</v>
      </c>
      <c r="W467" s="44"/>
      <c r="X467" s="45"/>
      <c r="Y467" s="45"/>
      <c r="Z467" s="25">
        <v>45314</v>
      </c>
      <c r="AA467" s="7">
        <v>0</v>
      </c>
      <c r="AB467" s="7">
        <v>1</v>
      </c>
      <c r="AC467" s="21"/>
      <c r="AD467" s="21"/>
      <c r="AE467" s="21"/>
      <c r="AF467" s="172"/>
      <c r="AG467" s="21"/>
      <c r="AH467" s="21"/>
      <c r="AI467" s="21"/>
      <c r="AJ467" s="30" t="str">
        <f t="shared" ca="1" si="31"/>
        <v/>
      </c>
    </row>
    <row r="468" spans="1:36" ht="15" hidden="1" customHeight="1">
      <c r="A468" s="146">
        <v>2166</v>
      </c>
      <c r="B468" s="4" t="s">
        <v>1349</v>
      </c>
      <c r="C468" s="164" t="s">
        <v>528</v>
      </c>
      <c r="D468" s="30">
        <f t="shared" si="28"/>
        <v>2</v>
      </c>
      <c r="E468" s="169"/>
      <c r="F468" s="19">
        <f t="shared" si="29"/>
        <v>-2</v>
      </c>
      <c r="G468" s="45"/>
      <c r="H468" s="142" t="s">
        <v>78</v>
      </c>
      <c r="I468" s="11" t="s">
        <v>81</v>
      </c>
      <c r="J468" s="10"/>
      <c r="K468" s="21"/>
      <c r="L468" s="10" t="s">
        <v>47</v>
      </c>
      <c r="M468" s="11"/>
      <c r="N468" s="170"/>
      <c r="O468" s="30"/>
      <c r="P468" s="170"/>
      <c r="Q468" s="13" t="str">
        <f t="shared" ca="1" si="33"/>
        <v>SEM PACTUAÇÃO</v>
      </c>
      <c r="R468" s="14" t="s">
        <v>145</v>
      </c>
      <c r="S468" s="170"/>
      <c r="T468" s="12"/>
      <c r="U468" s="18" t="str">
        <f t="shared" ca="1" si="30"/>
        <v>SEM PACTUAÇÃO</v>
      </c>
      <c r="V468" s="119">
        <v>45623</v>
      </c>
      <c r="W468" s="44"/>
      <c r="X468" s="45"/>
      <c r="Y468" s="45"/>
      <c r="Z468" s="148">
        <v>45314</v>
      </c>
      <c r="AA468" s="7">
        <v>0</v>
      </c>
      <c r="AB468" s="7">
        <v>2</v>
      </c>
      <c r="AC468" s="21"/>
      <c r="AD468" s="21"/>
      <c r="AE468" s="21"/>
      <c r="AF468" s="172"/>
      <c r="AG468" s="21"/>
      <c r="AH468" s="21"/>
      <c r="AI468" s="21"/>
      <c r="AJ468" s="30" t="str">
        <f t="shared" ca="1" si="31"/>
        <v/>
      </c>
    </row>
    <row r="469" spans="1:36" ht="15" hidden="1" customHeight="1">
      <c r="A469" s="146">
        <v>2168</v>
      </c>
      <c r="B469" s="4" t="s">
        <v>1843</v>
      </c>
      <c r="C469" s="7">
        <v>41879</v>
      </c>
      <c r="D469" s="30">
        <f t="shared" si="28"/>
        <v>4</v>
      </c>
      <c r="E469" s="141"/>
      <c r="F469" s="19">
        <f t="shared" si="29"/>
        <v>-4</v>
      </c>
      <c r="G469" s="147"/>
      <c r="H469" s="142" t="s">
        <v>78</v>
      </c>
      <c r="I469" s="11" t="s">
        <v>81</v>
      </c>
      <c r="J469" s="10"/>
      <c r="K469" s="10"/>
      <c r="L469" s="10" t="s">
        <v>47</v>
      </c>
      <c r="M469" s="11"/>
      <c r="N469" s="11"/>
      <c r="O469" s="30"/>
      <c r="P469" s="11"/>
      <c r="Q469" s="13" t="str">
        <f t="shared" ca="1" si="33"/>
        <v>SEM PACTUAÇÃO</v>
      </c>
      <c r="R469" s="14" t="s">
        <v>145</v>
      </c>
      <c r="S469" s="11"/>
      <c r="T469" s="12"/>
      <c r="U469" s="18" t="str">
        <f t="shared" ca="1" si="30"/>
        <v>SEM PACTUAÇÃO</v>
      </c>
      <c r="V469" s="119">
        <v>45623</v>
      </c>
      <c r="W469" s="151"/>
      <c r="X469" s="147"/>
      <c r="Y469" s="147"/>
      <c r="Z469" s="25">
        <v>45314</v>
      </c>
      <c r="AA469" s="7">
        <v>0</v>
      </c>
      <c r="AB469" s="7">
        <v>4</v>
      </c>
      <c r="AC469" s="10"/>
      <c r="AD469" s="10"/>
      <c r="AE469" s="10"/>
      <c r="AF469" s="155"/>
      <c r="AG469" s="10"/>
      <c r="AH469" s="10"/>
      <c r="AI469" s="23"/>
      <c r="AJ469" s="30" t="str">
        <f t="shared" ca="1" si="31"/>
        <v/>
      </c>
    </row>
    <row r="470" spans="1:36" ht="15" hidden="1" customHeight="1">
      <c r="A470" s="146">
        <v>2169</v>
      </c>
      <c r="B470" s="4" t="s">
        <v>1844</v>
      </c>
      <c r="C470" s="173">
        <v>41879</v>
      </c>
      <c r="D470" s="30">
        <f t="shared" si="28"/>
        <v>4</v>
      </c>
      <c r="E470" s="141"/>
      <c r="F470" s="19">
        <f t="shared" si="29"/>
        <v>-4</v>
      </c>
      <c r="G470" s="147"/>
      <c r="H470" s="142" t="s">
        <v>78</v>
      </c>
      <c r="I470" s="11" t="s">
        <v>81</v>
      </c>
      <c r="J470" s="10"/>
      <c r="K470" s="10"/>
      <c r="L470" s="10" t="s">
        <v>47</v>
      </c>
      <c r="M470" s="11"/>
      <c r="N470" s="11"/>
      <c r="O470" s="30"/>
      <c r="P470" s="10"/>
      <c r="Q470" s="13" t="str">
        <f t="shared" ca="1" si="33"/>
        <v>SEM PACTUAÇÃO</v>
      </c>
      <c r="R470" s="14" t="s">
        <v>145</v>
      </c>
      <c r="S470" s="11"/>
      <c r="T470" s="12"/>
      <c r="U470" s="18" t="str">
        <f t="shared" ca="1" si="30"/>
        <v>SEM PACTUAÇÃO</v>
      </c>
      <c r="V470" s="119">
        <v>45623</v>
      </c>
      <c r="W470" s="151"/>
      <c r="X470" s="147"/>
      <c r="Y470" s="147"/>
      <c r="Z470" s="25">
        <v>45314</v>
      </c>
      <c r="AA470" s="7">
        <v>0</v>
      </c>
      <c r="AB470" s="7">
        <v>4</v>
      </c>
      <c r="AC470" s="10"/>
      <c r="AD470" s="10"/>
      <c r="AE470" s="10"/>
      <c r="AF470" s="155"/>
      <c r="AG470" s="10"/>
      <c r="AH470" s="10"/>
      <c r="AI470" s="23"/>
      <c r="AJ470" s="30" t="str">
        <f t="shared" ca="1" si="31"/>
        <v/>
      </c>
    </row>
    <row r="471" spans="1:36" ht="15" hidden="1" customHeight="1">
      <c r="A471" s="146">
        <v>2170</v>
      </c>
      <c r="B471" s="4" t="s">
        <v>1502</v>
      </c>
      <c r="C471" s="174" t="s">
        <v>528</v>
      </c>
      <c r="D471" s="30">
        <f t="shared" si="28"/>
        <v>5</v>
      </c>
      <c r="E471" s="141"/>
      <c r="F471" s="19">
        <f t="shared" si="29"/>
        <v>-5</v>
      </c>
      <c r="G471" s="147"/>
      <c r="H471" s="142" t="s">
        <v>78</v>
      </c>
      <c r="I471" s="11" t="s">
        <v>81</v>
      </c>
      <c r="J471" s="10"/>
      <c r="K471" s="10"/>
      <c r="L471" s="10" t="s">
        <v>47</v>
      </c>
      <c r="M471" s="10"/>
      <c r="N471" s="10"/>
      <c r="O471" s="10"/>
      <c r="P471" s="10"/>
      <c r="Q471" s="13" t="str">
        <f t="shared" ca="1" si="33"/>
        <v>SEM PACTUAÇÃO</v>
      </c>
      <c r="R471" s="14" t="s">
        <v>145</v>
      </c>
      <c r="S471" s="11"/>
      <c r="T471" s="12"/>
      <c r="U471" s="18" t="str">
        <f t="shared" ca="1" si="30"/>
        <v>SEM PACTUAÇÃO</v>
      </c>
      <c r="V471" s="119">
        <v>45623</v>
      </c>
      <c r="W471" s="44"/>
      <c r="X471" s="147"/>
      <c r="Y471" s="147"/>
      <c r="Z471" s="25">
        <v>45314</v>
      </c>
      <c r="AA471" s="7">
        <v>2</v>
      </c>
      <c r="AB471" s="7">
        <v>3</v>
      </c>
      <c r="AC471" s="10"/>
      <c r="AD471" s="10"/>
      <c r="AE471" s="10"/>
      <c r="AF471" s="155"/>
      <c r="AG471" s="23"/>
      <c r="AH471" s="23"/>
      <c r="AI471" s="10"/>
      <c r="AJ471" s="30" t="str">
        <f t="shared" ca="1" si="31"/>
        <v/>
      </c>
    </row>
    <row r="472" spans="1:36" ht="15" hidden="1" customHeight="1">
      <c r="A472" s="146">
        <v>2173</v>
      </c>
      <c r="B472" s="4" t="s">
        <v>1603</v>
      </c>
      <c r="C472" s="7">
        <v>46528</v>
      </c>
      <c r="D472" s="30">
        <f t="shared" si="28"/>
        <v>1</v>
      </c>
      <c r="E472" s="141"/>
      <c r="F472" s="19">
        <f t="shared" si="29"/>
        <v>-1</v>
      </c>
      <c r="G472" s="147"/>
      <c r="H472" s="142" t="s">
        <v>78</v>
      </c>
      <c r="I472" s="11" t="s">
        <v>81</v>
      </c>
      <c r="J472" s="10"/>
      <c r="K472" s="10"/>
      <c r="L472" s="10" t="s">
        <v>47</v>
      </c>
      <c r="M472" s="10"/>
      <c r="N472" s="10"/>
      <c r="O472" s="10"/>
      <c r="P472" s="12"/>
      <c r="Q472" s="13" t="str">
        <f t="shared" ca="1" si="33"/>
        <v>SEM PACTUAÇÃO</v>
      </c>
      <c r="R472" s="14" t="s">
        <v>145</v>
      </c>
      <c r="S472" s="15"/>
      <c r="T472" s="12"/>
      <c r="U472" s="18" t="str">
        <f t="shared" ca="1" si="30"/>
        <v>SEM PACTUAÇÃO</v>
      </c>
      <c r="V472" s="119">
        <v>45623</v>
      </c>
      <c r="W472" s="151"/>
      <c r="X472" s="147"/>
      <c r="Y472" s="147"/>
      <c r="Z472" s="25">
        <v>45314</v>
      </c>
      <c r="AA472" s="7">
        <v>0</v>
      </c>
      <c r="AB472" s="7">
        <v>1</v>
      </c>
      <c r="AC472" s="10"/>
      <c r="AD472" s="10"/>
      <c r="AE472" s="10"/>
      <c r="AF472" s="155"/>
      <c r="AG472" s="10"/>
      <c r="AH472" s="10"/>
      <c r="AI472" s="23"/>
      <c r="AJ472" s="30" t="str">
        <f t="shared" ca="1" si="31"/>
        <v/>
      </c>
    </row>
    <row r="473" spans="1:36" ht="15" hidden="1" customHeight="1">
      <c r="A473" s="146">
        <v>2178</v>
      </c>
      <c r="B473" s="4" t="s">
        <v>1599</v>
      </c>
      <c r="C473" s="7">
        <v>36396</v>
      </c>
      <c r="D473" s="30">
        <f t="shared" si="28"/>
        <v>1</v>
      </c>
      <c r="E473" s="141"/>
      <c r="F473" s="19">
        <f t="shared" si="29"/>
        <v>-1</v>
      </c>
      <c r="G473" s="147"/>
      <c r="H473" s="142" t="s">
        <v>78</v>
      </c>
      <c r="I473" s="11" t="s">
        <v>81</v>
      </c>
      <c r="J473" s="10"/>
      <c r="K473" s="10"/>
      <c r="L473" s="10" t="s">
        <v>47</v>
      </c>
      <c r="M473" s="11"/>
      <c r="N473" s="119"/>
      <c r="O473" s="129"/>
      <c r="P473" s="11"/>
      <c r="Q473" s="13" t="str">
        <f t="shared" ca="1" si="33"/>
        <v>SEM PACTUAÇÃO</v>
      </c>
      <c r="R473" s="14" t="s">
        <v>145</v>
      </c>
      <c r="S473" s="11"/>
      <c r="T473" s="12"/>
      <c r="U473" s="18" t="str">
        <f t="shared" ca="1" si="30"/>
        <v>SEM PACTUAÇÃO</v>
      </c>
      <c r="V473" s="119">
        <v>45623</v>
      </c>
      <c r="W473" s="151"/>
      <c r="X473" s="147"/>
      <c r="Y473" s="147"/>
      <c r="Z473" s="148">
        <v>45314</v>
      </c>
      <c r="AA473" s="7"/>
      <c r="AB473" s="7">
        <v>1</v>
      </c>
      <c r="AC473" s="10"/>
      <c r="AD473" s="10"/>
      <c r="AE473" s="10"/>
      <c r="AF473" s="155"/>
      <c r="AG473" s="23"/>
      <c r="AH473" s="23"/>
      <c r="AI473" s="21"/>
      <c r="AJ473" s="30" t="str">
        <f t="shared" ca="1" si="31"/>
        <v/>
      </c>
    </row>
    <row r="474" spans="1:36" ht="15" hidden="1" customHeight="1">
      <c r="A474" s="146">
        <v>2179</v>
      </c>
      <c r="B474" s="4" t="s">
        <v>1609</v>
      </c>
      <c r="C474" s="164" t="s">
        <v>528</v>
      </c>
      <c r="D474" s="30">
        <f t="shared" si="28"/>
        <v>2</v>
      </c>
      <c r="E474" s="141"/>
      <c r="F474" s="19">
        <f t="shared" si="29"/>
        <v>-2</v>
      </c>
      <c r="G474" s="147"/>
      <c r="H474" s="142" t="s">
        <v>78</v>
      </c>
      <c r="I474" s="11" t="s">
        <v>81</v>
      </c>
      <c r="J474" s="10"/>
      <c r="K474" s="10"/>
      <c r="L474" s="10" t="s">
        <v>47</v>
      </c>
      <c r="M474" s="11"/>
      <c r="N474" s="119"/>
      <c r="O474" s="129"/>
      <c r="P474" s="10"/>
      <c r="Q474" s="13" t="str">
        <f t="shared" ca="1" si="33"/>
        <v>SEM PACTUAÇÃO</v>
      </c>
      <c r="R474" s="14" t="s">
        <v>145</v>
      </c>
      <c r="S474" s="11"/>
      <c r="T474" s="12"/>
      <c r="U474" s="18" t="str">
        <f t="shared" ca="1" si="30"/>
        <v>SEM PACTUAÇÃO</v>
      </c>
      <c r="V474" s="119">
        <v>45623</v>
      </c>
      <c r="W474" s="151"/>
      <c r="X474" s="147"/>
      <c r="Y474" s="147"/>
      <c r="Z474" s="25">
        <v>45314</v>
      </c>
      <c r="AA474" s="7"/>
      <c r="AB474" s="7">
        <v>2</v>
      </c>
      <c r="AC474" s="10"/>
      <c r="AD474" s="10"/>
      <c r="AE474" s="10"/>
      <c r="AF474" s="155"/>
      <c r="AG474" s="23"/>
      <c r="AH474" s="23"/>
      <c r="AI474" s="21"/>
      <c r="AJ474" s="30" t="str">
        <f t="shared" ca="1" si="31"/>
        <v/>
      </c>
    </row>
    <row r="475" spans="1:36" ht="15" hidden="1" customHeight="1">
      <c r="A475" s="146">
        <v>2180</v>
      </c>
      <c r="B475" s="4" t="s">
        <v>254</v>
      </c>
      <c r="C475" s="164" t="s">
        <v>528</v>
      </c>
      <c r="D475" s="30">
        <f t="shared" si="28"/>
        <v>2</v>
      </c>
      <c r="E475" s="141"/>
      <c r="F475" s="19">
        <f t="shared" si="29"/>
        <v>-2</v>
      </c>
      <c r="G475" s="147"/>
      <c r="H475" s="142" t="s">
        <v>78</v>
      </c>
      <c r="I475" s="11" t="s">
        <v>81</v>
      </c>
      <c r="J475" s="10"/>
      <c r="K475" s="10"/>
      <c r="L475" s="10" t="s">
        <v>47</v>
      </c>
      <c r="M475" s="11"/>
      <c r="N475" s="119"/>
      <c r="O475" s="129"/>
      <c r="P475" s="11"/>
      <c r="Q475" s="13" t="str">
        <f t="shared" ca="1" si="33"/>
        <v>SEM PACTUAÇÃO</v>
      </c>
      <c r="R475" s="14" t="s">
        <v>145</v>
      </c>
      <c r="S475" s="11"/>
      <c r="T475" s="12"/>
      <c r="U475" s="18" t="str">
        <f t="shared" ca="1" si="30"/>
        <v>SEM PACTUAÇÃO</v>
      </c>
      <c r="V475" s="119">
        <v>45623</v>
      </c>
      <c r="W475" s="151"/>
      <c r="X475" s="147"/>
      <c r="Y475" s="147"/>
      <c r="Z475" s="148">
        <v>45314</v>
      </c>
      <c r="AA475" s="7"/>
      <c r="AB475" s="7">
        <v>2</v>
      </c>
      <c r="AC475" s="10"/>
      <c r="AD475" s="10"/>
      <c r="AE475" s="10"/>
      <c r="AF475" s="155"/>
      <c r="AG475" s="23"/>
      <c r="AH475" s="23"/>
      <c r="AI475" s="21"/>
      <c r="AJ475" s="30" t="str">
        <f t="shared" ca="1" si="31"/>
        <v/>
      </c>
    </row>
    <row r="476" spans="1:36" ht="15" hidden="1" customHeight="1">
      <c r="A476" s="146">
        <v>2176</v>
      </c>
      <c r="B476" s="4" t="s">
        <v>1242</v>
      </c>
      <c r="C476" s="164" t="s">
        <v>528</v>
      </c>
      <c r="D476" s="129">
        <f t="shared" si="28"/>
        <v>2</v>
      </c>
      <c r="E476" s="141"/>
      <c r="F476" s="19">
        <f t="shared" si="29"/>
        <v>-2</v>
      </c>
      <c r="G476" s="147"/>
      <c r="H476" s="142" t="s">
        <v>78</v>
      </c>
      <c r="I476" s="11" t="s">
        <v>81</v>
      </c>
      <c r="J476" s="10"/>
      <c r="K476" s="10"/>
      <c r="L476" s="10" t="s">
        <v>47</v>
      </c>
      <c r="M476" s="11"/>
      <c r="N476" s="119"/>
      <c r="O476" s="129"/>
      <c r="P476" s="11"/>
      <c r="Q476" s="13" t="str">
        <f t="shared" ca="1" si="33"/>
        <v>SEM PACTUAÇÃO</v>
      </c>
      <c r="R476" s="14" t="s">
        <v>145</v>
      </c>
      <c r="S476" s="11"/>
      <c r="T476" s="12"/>
      <c r="U476" s="18" t="str">
        <f t="shared" ca="1" si="30"/>
        <v>SEM PACTUAÇÃO</v>
      </c>
      <c r="V476" s="119">
        <v>45623</v>
      </c>
      <c r="W476" s="151"/>
      <c r="X476" s="147"/>
      <c r="Y476" s="147"/>
      <c r="Z476" s="148">
        <v>45314</v>
      </c>
      <c r="AA476" s="7">
        <v>1</v>
      </c>
      <c r="AB476" s="7">
        <v>1</v>
      </c>
      <c r="AC476" s="10"/>
      <c r="AD476" s="10"/>
      <c r="AE476" s="10"/>
      <c r="AF476" s="155"/>
      <c r="AG476" s="23"/>
      <c r="AH476" s="23"/>
      <c r="AI476" s="21"/>
      <c r="AJ476" s="30" t="str">
        <f t="shared" ca="1" si="31"/>
        <v/>
      </c>
    </row>
    <row r="477" spans="1:36" ht="15" hidden="1" customHeight="1">
      <c r="A477" s="146">
        <v>2182</v>
      </c>
      <c r="B477" s="4" t="s">
        <v>524</v>
      </c>
      <c r="C477" s="10">
        <v>42045</v>
      </c>
      <c r="D477" s="129">
        <f t="shared" si="28"/>
        <v>1</v>
      </c>
      <c r="E477" s="169"/>
      <c r="F477" s="19">
        <f t="shared" si="29"/>
        <v>-1</v>
      </c>
      <c r="G477" s="175"/>
      <c r="H477" s="142" t="s">
        <v>78</v>
      </c>
      <c r="I477" s="11" t="s">
        <v>81</v>
      </c>
      <c r="J477" s="10"/>
      <c r="K477" s="21"/>
      <c r="L477" s="10" t="s">
        <v>47</v>
      </c>
      <c r="M477" s="10"/>
      <c r="N477" s="176"/>
      <c r="O477" s="21"/>
      <c r="P477" s="21"/>
      <c r="Q477" s="30" t="s">
        <v>1845</v>
      </c>
      <c r="R477" s="14" t="s">
        <v>145</v>
      </c>
      <c r="S477" s="170"/>
      <c r="T477" s="133"/>
      <c r="U477" s="18" t="str">
        <f t="shared" ca="1" si="30"/>
        <v>SEM PACTUAÇÃO</v>
      </c>
      <c r="V477" s="119">
        <v>45623</v>
      </c>
      <c r="W477" s="133"/>
      <c r="X477" s="175"/>
      <c r="Y477" s="175"/>
      <c r="Z477" s="25">
        <v>45314</v>
      </c>
      <c r="AA477" s="21"/>
      <c r="AB477" s="10">
        <v>1</v>
      </c>
      <c r="AC477" s="21"/>
      <c r="AD477" s="21"/>
      <c r="AE477" s="21"/>
      <c r="AF477" s="172"/>
      <c r="AG477" s="21"/>
      <c r="AH477" s="21"/>
      <c r="AI477" s="21"/>
      <c r="AJ477" s="30" t="str">
        <f t="shared" ca="1" si="31"/>
        <v/>
      </c>
    </row>
    <row r="478" spans="1:36" ht="15" hidden="1" customHeight="1">
      <c r="A478" s="146">
        <v>2183</v>
      </c>
      <c r="B478" s="23" t="s">
        <v>260</v>
      </c>
      <c r="C478" s="10">
        <v>14927</v>
      </c>
      <c r="D478" s="129">
        <f t="shared" si="28"/>
        <v>1</v>
      </c>
      <c r="E478" s="169"/>
      <c r="F478" s="19">
        <f t="shared" si="29"/>
        <v>-1</v>
      </c>
      <c r="G478" s="175"/>
      <c r="H478" s="142" t="s">
        <v>78</v>
      </c>
      <c r="I478" s="11" t="s">
        <v>81</v>
      </c>
      <c r="J478" s="10"/>
      <c r="K478" s="21"/>
      <c r="L478" s="10" t="s">
        <v>47</v>
      </c>
      <c r="M478" s="11"/>
      <c r="N478" s="177"/>
      <c r="O478" s="66"/>
      <c r="P478" s="21"/>
      <c r="Q478" s="30" t="s">
        <v>1845</v>
      </c>
      <c r="R478" s="14" t="s">
        <v>145</v>
      </c>
      <c r="S478" s="170"/>
      <c r="T478" s="133"/>
      <c r="U478" s="18" t="str">
        <f t="shared" ca="1" si="30"/>
        <v>SEM PACTUAÇÃO</v>
      </c>
      <c r="V478" s="119">
        <v>45623</v>
      </c>
      <c r="W478" s="133"/>
      <c r="X478" s="175"/>
      <c r="Y478" s="175"/>
      <c r="Z478" s="25">
        <v>45314</v>
      </c>
      <c r="AA478" s="21"/>
      <c r="AB478" s="10">
        <v>1</v>
      </c>
      <c r="AC478" s="21"/>
      <c r="AD478" s="21"/>
      <c r="AE478" s="21"/>
      <c r="AF478" s="172"/>
      <c r="AG478" s="21"/>
      <c r="AH478" s="21"/>
      <c r="AI478" s="21"/>
      <c r="AJ478" s="30" t="str">
        <f t="shared" ca="1" si="31"/>
        <v/>
      </c>
    </row>
    <row r="479" spans="1:36" ht="15" hidden="1" customHeight="1">
      <c r="A479" s="146">
        <v>2184</v>
      </c>
      <c r="B479" s="23" t="s">
        <v>1846</v>
      </c>
      <c r="C479" s="164" t="s">
        <v>528</v>
      </c>
      <c r="D479" s="129">
        <f t="shared" si="28"/>
        <v>1</v>
      </c>
      <c r="E479" s="169"/>
      <c r="F479" s="19">
        <f t="shared" si="29"/>
        <v>-1</v>
      </c>
      <c r="G479" s="175"/>
      <c r="H479" s="142" t="s">
        <v>78</v>
      </c>
      <c r="I479" s="11" t="s">
        <v>81</v>
      </c>
      <c r="J479" s="10"/>
      <c r="K479" s="21"/>
      <c r="L479" s="10" t="s">
        <v>47</v>
      </c>
      <c r="M479" s="11"/>
      <c r="N479" s="177"/>
      <c r="O479" s="66"/>
      <c r="P479" s="170"/>
      <c r="Q479" s="30" t="s">
        <v>1845</v>
      </c>
      <c r="R479" s="14" t="s">
        <v>145</v>
      </c>
      <c r="S479" s="170"/>
      <c r="T479" s="133"/>
      <c r="U479" s="18" t="str">
        <f t="shared" ca="1" si="30"/>
        <v>SEM PACTUAÇÃO</v>
      </c>
      <c r="V479" s="119">
        <v>45623</v>
      </c>
      <c r="W479" s="133"/>
      <c r="X479" s="175"/>
      <c r="Y479" s="175"/>
      <c r="Z479" s="25">
        <v>45314</v>
      </c>
      <c r="AA479" s="21"/>
      <c r="AB479" s="10">
        <v>1</v>
      </c>
      <c r="AC479" s="21"/>
      <c r="AD479" s="21"/>
      <c r="AE479" s="21"/>
      <c r="AF479" s="172"/>
      <c r="AG479" s="21"/>
      <c r="AH479" s="21"/>
      <c r="AI479" s="21"/>
      <c r="AJ479" s="30" t="str">
        <f t="shared" ca="1" si="31"/>
        <v/>
      </c>
    </row>
    <row r="480" spans="1:36" ht="15" hidden="1" customHeight="1">
      <c r="A480" s="22">
        <v>303</v>
      </c>
      <c r="B480" s="4" t="s">
        <v>432</v>
      </c>
      <c r="C480" s="7">
        <v>33223</v>
      </c>
      <c r="D480" s="30">
        <f t="shared" si="28"/>
        <v>8</v>
      </c>
      <c r="E480" s="141"/>
      <c r="F480" s="19">
        <f t="shared" si="29"/>
        <v>-8</v>
      </c>
      <c r="G480" s="19"/>
      <c r="H480" s="144" t="s">
        <v>370</v>
      </c>
      <c r="I480" s="11" t="s">
        <v>44</v>
      </c>
      <c r="J480" s="10" t="s">
        <v>81</v>
      </c>
      <c r="K480" s="10" t="s">
        <v>68</v>
      </c>
      <c r="L480" s="10" t="s">
        <v>47</v>
      </c>
      <c r="M480" s="22" t="s">
        <v>898</v>
      </c>
      <c r="N480" s="11" t="s">
        <v>422</v>
      </c>
      <c r="O480" s="61" t="s">
        <v>226</v>
      </c>
      <c r="P480" s="15">
        <v>45294</v>
      </c>
      <c r="Q480" s="13" t="str">
        <f t="shared" ref="Q480:Q570" ca="1" si="35">IF(O480="CONCLUÍDO","CONCLUÍDO",IF(P480="","SEM PACTUAÇÃO",IF(P480&lt;TODAY(),"VENCIDA","EXECUÇÃO")))</f>
        <v>VENCIDA</v>
      </c>
      <c r="R480" s="38" t="s">
        <v>51</v>
      </c>
      <c r="S480" s="15">
        <v>45082</v>
      </c>
      <c r="T480" s="12">
        <f>S480+180</f>
        <v>45262</v>
      </c>
      <c r="U480" s="18">
        <f t="shared" ca="1" si="30"/>
        <v>-160</v>
      </c>
      <c r="V480" s="119">
        <v>45623</v>
      </c>
      <c r="W480" s="12"/>
      <c r="X480" s="19"/>
      <c r="Y480" s="19"/>
      <c r="Z480" s="25"/>
      <c r="AA480" s="10"/>
      <c r="AB480" s="10">
        <v>2</v>
      </c>
      <c r="AC480" s="10">
        <v>2</v>
      </c>
      <c r="AD480" s="10">
        <v>2</v>
      </c>
      <c r="AE480" s="10">
        <v>2</v>
      </c>
      <c r="AF480" s="155" t="s">
        <v>434</v>
      </c>
      <c r="AG480" s="23"/>
      <c r="AH480" s="23" t="s">
        <v>435</v>
      </c>
      <c r="AI480" s="21"/>
      <c r="AJ480" s="18">
        <f t="shared" ca="1" si="31"/>
        <v>-160</v>
      </c>
    </row>
    <row r="481" spans="1:36" ht="15" hidden="1" customHeight="1">
      <c r="A481" s="22">
        <v>240</v>
      </c>
      <c r="B481" s="4" t="s">
        <v>42</v>
      </c>
      <c r="C481" s="7">
        <v>50882</v>
      </c>
      <c r="D481" s="30">
        <f t="shared" si="28"/>
        <v>1</v>
      </c>
      <c r="E481" s="141"/>
      <c r="F481" s="19">
        <f t="shared" si="29"/>
        <v>-1</v>
      </c>
      <c r="G481" s="19"/>
      <c r="H481" s="144" t="s">
        <v>44</v>
      </c>
      <c r="I481" s="11" t="s">
        <v>44</v>
      </c>
      <c r="J481" s="10"/>
      <c r="K481" s="10"/>
      <c r="L481" s="10" t="s">
        <v>47</v>
      </c>
      <c r="M481" s="11"/>
      <c r="N481" s="11"/>
      <c r="O481" s="30"/>
      <c r="P481" s="11"/>
      <c r="Q481" s="13" t="str">
        <f t="shared" ca="1" si="35"/>
        <v>SEM PACTUAÇÃO</v>
      </c>
      <c r="R481" s="35" t="s">
        <v>145</v>
      </c>
      <c r="S481" s="11"/>
      <c r="T481" s="12"/>
      <c r="U481" s="18" t="str">
        <f t="shared" ca="1" si="30"/>
        <v>SEM PACTUAÇÃO</v>
      </c>
      <c r="V481" s="119">
        <v>45623</v>
      </c>
      <c r="W481" s="12"/>
      <c r="X481" s="19"/>
      <c r="Y481" s="19"/>
      <c r="Z481" s="178"/>
      <c r="AA481" s="10"/>
      <c r="AB481" s="10"/>
      <c r="AC481" s="10"/>
      <c r="AD481" s="10"/>
      <c r="AE481" s="10">
        <v>1</v>
      </c>
      <c r="AF481" s="155"/>
      <c r="AG481" s="21"/>
      <c r="AH481" s="21"/>
      <c r="AI481" s="10"/>
      <c r="AJ481" s="30" t="str">
        <f t="shared" ca="1" si="31"/>
        <v/>
      </c>
    </row>
    <row r="482" spans="1:36" ht="15" hidden="1" customHeight="1">
      <c r="A482" s="22">
        <v>241</v>
      </c>
      <c r="B482" s="4" t="s">
        <v>53</v>
      </c>
      <c r="C482" s="7">
        <v>50882</v>
      </c>
      <c r="D482" s="30">
        <f t="shared" si="28"/>
        <v>1</v>
      </c>
      <c r="E482" s="141"/>
      <c r="F482" s="19">
        <f t="shared" si="29"/>
        <v>-1</v>
      </c>
      <c r="G482" s="19"/>
      <c r="H482" s="144" t="s">
        <v>44</v>
      </c>
      <c r="I482" s="11" t="s">
        <v>44</v>
      </c>
      <c r="J482" s="10"/>
      <c r="K482" s="10"/>
      <c r="L482" s="10" t="s">
        <v>47</v>
      </c>
      <c r="M482" s="11"/>
      <c r="N482" s="10"/>
      <c r="O482" s="10"/>
      <c r="P482" s="10"/>
      <c r="Q482" s="13" t="str">
        <f t="shared" ca="1" si="35"/>
        <v>SEM PACTUAÇÃO</v>
      </c>
      <c r="R482" s="35" t="s">
        <v>145</v>
      </c>
      <c r="S482" s="11"/>
      <c r="T482" s="12"/>
      <c r="U482" s="18" t="str">
        <f t="shared" ca="1" si="30"/>
        <v>SEM PACTUAÇÃO</v>
      </c>
      <c r="V482" s="119">
        <v>45623</v>
      </c>
      <c r="W482" s="12"/>
      <c r="X482" s="19"/>
      <c r="Y482" s="19"/>
      <c r="Z482" s="19"/>
      <c r="AA482" s="10"/>
      <c r="AB482" s="10"/>
      <c r="AC482" s="10"/>
      <c r="AD482" s="10"/>
      <c r="AE482" s="10">
        <v>1</v>
      </c>
      <c r="AF482" s="155"/>
      <c r="AG482" s="21"/>
      <c r="AH482" s="21"/>
      <c r="AI482" s="10"/>
      <c r="AJ482" s="30" t="str">
        <f t="shared" ca="1" si="31"/>
        <v/>
      </c>
    </row>
    <row r="483" spans="1:36" ht="15" hidden="1" customHeight="1">
      <c r="A483" s="22">
        <v>244</v>
      </c>
      <c r="B483" s="4" t="s">
        <v>72</v>
      </c>
      <c r="C483" s="10">
        <v>35328</v>
      </c>
      <c r="D483" s="30">
        <f t="shared" si="28"/>
        <v>60</v>
      </c>
      <c r="E483" s="141"/>
      <c r="F483" s="19">
        <f t="shared" si="29"/>
        <v>-60</v>
      </c>
      <c r="G483" s="19"/>
      <c r="H483" s="144" t="s">
        <v>74</v>
      </c>
      <c r="I483" s="11" t="s">
        <v>44</v>
      </c>
      <c r="J483" s="10"/>
      <c r="K483" s="10"/>
      <c r="L483" s="10" t="s">
        <v>47</v>
      </c>
      <c r="M483" s="10"/>
      <c r="N483" s="10"/>
      <c r="O483" s="10"/>
      <c r="P483" s="10"/>
      <c r="Q483" s="13" t="str">
        <f t="shared" ca="1" si="35"/>
        <v>SEM PACTUAÇÃO</v>
      </c>
      <c r="R483" s="35" t="s">
        <v>145</v>
      </c>
      <c r="S483" s="11"/>
      <c r="T483" s="12"/>
      <c r="U483" s="18" t="str">
        <f t="shared" ca="1" si="30"/>
        <v>SEM PACTUAÇÃO</v>
      </c>
      <c r="V483" s="119">
        <v>45623</v>
      </c>
      <c r="W483" s="12"/>
      <c r="X483" s="19"/>
      <c r="Y483" s="19"/>
      <c r="Z483" s="19"/>
      <c r="AA483" s="10"/>
      <c r="AB483" s="10"/>
      <c r="AC483" s="10">
        <v>20</v>
      </c>
      <c r="AD483" s="10">
        <v>20</v>
      </c>
      <c r="AE483" s="10">
        <v>20</v>
      </c>
      <c r="AF483" s="155" t="s">
        <v>1847</v>
      </c>
      <c r="AG483" s="21"/>
      <c r="AH483" s="21"/>
      <c r="AI483" s="10"/>
      <c r="AJ483" s="30" t="str">
        <f t="shared" ca="1" si="31"/>
        <v/>
      </c>
    </row>
    <row r="484" spans="1:36" ht="15" hidden="1" customHeight="1">
      <c r="A484" s="22">
        <v>245</v>
      </c>
      <c r="B484" s="4" t="s">
        <v>1848</v>
      </c>
      <c r="C484" s="10">
        <v>40863</v>
      </c>
      <c r="D484" s="30">
        <f t="shared" si="28"/>
        <v>12</v>
      </c>
      <c r="E484" s="141"/>
      <c r="F484" s="19">
        <f t="shared" si="29"/>
        <v>-12</v>
      </c>
      <c r="G484" s="19"/>
      <c r="H484" s="144" t="s">
        <v>74</v>
      </c>
      <c r="I484" s="11" t="s">
        <v>44</v>
      </c>
      <c r="J484" s="10"/>
      <c r="K484" s="10"/>
      <c r="L484" s="10" t="s">
        <v>47</v>
      </c>
      <c r="M484" s="10"/>
      <c r="N484" s="10"/>
      <c r="O484" s="10"/>
      <c r="P484" s="10"/>
      <c r="Q484" s="13" t="str">
        <f t="shared" ca="1" si="35"/>
        <v>SEM PACTUAÇÃO</v>
      </c>
      <c r="R484" s="35" t="s">
        <v>145</v>
      </c>
      <c r="S484" s="11"/>
      <c r="T484" s="12"/>
      <c r="U484" s="18" t="str">
        <f t="shared" ca="1" si="30"/>
        <v>SEM PACTUAÇÃO</v>
      </c>
      <c r="V484" s="119">
        <v>45623</v>
      </c>
      <c r="W484" s="12"/>
      <c r="X484" s="19"/>
      <c r="Y484" s="19"/>
      <c r="Z484" s="19"/>
      <c r="AA484" s="10"/>
      <c r="AB484" s="10"/>
      <c r="AC484" s="10">
        <v>4</v>
      </c>
      <c r="AD484" s="10">
        <v>4</v>
      </c>
      <c r="AE484" s="10">
        <v>4</v>
      </c>
      <c r="AF484" s="155" t="s">
        <v>1849</v>
      </c>
      <c r="AG484" s="21"/>
      <c r="AH484" s="21"/>
      <c r="AI484" s="10"/>
      <c r="AJ484" s="30" t="str">
        <f t="shared" ca="1" si="31"/>
        <v/>
      </c>
    </row>
    <row r="485" spans="1:36" ht="15" hidden="1" customHeight="1">
      <c r="A485" s="22">
        <v>268</v>
      </c>
      <c r="B485" s="4" t="s">
        <v>241</v>
      </c>
      <c r="C485" s="7">
        <v>50872</v>
      </c>
      <c r="D485" s="30">
        <f t="shared" si="28"/>
        <v>12</v>
      </c>
      <c r="E485" s="141"/>
      <c r="F485" s="19">
        <f t="shared" si="29"/>
        <v>-12</v>
      </c>
      <c r="G485" s="12"/>
      <c r="H485" s="144" t="s">
        <v>44</v>
      </c>
      <c r="I485" s="11" t="s">
        <v>44</v>
      </c>
      <c r="J485" s="10"/>
      <c r="K485" s="10"/>
      <c r="L485" s="10" t="s">
        <v>47</v>
      </c>
      <c r="M485" s="11"/>
      <c r="N485" s="11"/>
      <c r="O485" s="30"/>
      <c r="P485" s="11"/>
      <c r="Q485" s="13" t="str">
        <f t="shared" ca="1" si="35"/>
        <v>SEM PACTUAÇÃO</v>
      </c>
      <c r="R485" s="35" t="s">
        <v>145</v>
      </c>
      <c r="S485" s="11"/>
      <c r="T485" s="12"/>
      <c r="U485" s="18" t="str">
        <f t="shared" ca="1" si="30"/>
        <v>SEM PACTUAÇÃO</v>
      </c>
      <c r="V485" s="119">
        <v>45623</v>
      </c>
      <c r="W485" s="12"/>
      <c r="X485" s="12"/>
      <c r="Y485" s="12"/>
      <c r="Z485" s="15"/>
      <c r="AA485" s="10"/>
      <c r="AB485" s="10"/>
      <c r="AC485" s="10">
        <v>4</v>
      </c>
      <c r="AD485" s="10">
        <v>4</v>
      </c>
      <c r="AE485" s="10">
        <v>4</v>
      </c>
      <c r="AF485" s="155"/>
      <c r="AG485" s="21"/>
      <c r="AH485" s="21"/>
      <c r="AI485" s="10"/>
      <c r="AJ485" s="30" t="str">
        <f t="shared" ca="1" si="31"/>
        <v/>
      </c>
    </row>
    <row r="486" spans="1:36" ht="15" hidden="1" customHeight="1">
      <c r="A486" s="22">
        <v>284</v>
      </c>
      <c r="B486" s="4" t="s">
        <v>349</v>
      </c>
      <c r="C486" s="7">
        <v>50850</v>
      </c>
      <c r="D486" s="30">
        <f t="shared" si="28"/>
        <v>6</v>
      </c>
      <c r="E486" s="141"/>
      <c r="F486" s="19">
        <f t="shared" si="29"/>
        <v>-6</v>
      </c>
      <c r="G486" s="10"/>
      <c r="H486" s="144" t="s">
        <v>44</v>
      </c>
      <c r="I486" s="11" t="s">
        <v>44</v>
      </c>
      <c r="J486" s="10"/>
      <c r="K486" s="10"/>
      <c r="L486" s="10" t="s">
        <v>47</v>
      </c>
      <c r="M486" s="11"/>
      <c r="N486" s="11"/>
      <c r="O486" s="10"/>
      <c r="P486" s="10"/>
      <c r="Q486" s="13" t="str">
        <f t="shared" ca="1" si="35"/>
        <v>SEM PACTUAÇÃO</v>
      </c>
      <c r="R486" s="35" t="s">
        <v>145</v>
      </c>
      <c r="S486" s="11"/>
      <c r="T486" s="12"/>
      <c r="U486" s="18" t="str">
        <f t="shared" ca="1" si="30"/>
        <v>SEM PACTUAÇÃO</v>
      </c>
      <c r="V486" s="119">
        <v>45623</v>
      </c>
      <c r="W486" s="12"/>
      <c r="X486" s="10"/>
      <c r="Y486" s="10"/>
      <c r="Z486" s="10"/>
      <c r="AA486" s="10"/>
      <c r="AB486" s="10"/>
      <c r="AC486" s="10">
        <v>2</v>
      </c>
      <c r="AD486" s="10">
        <v>2</v>
      </c>
      <c r="AE486" s="10">
        <v>2</v>
      </c>
      <c r="AF486" s="155"/>
      <c r="AG486" s="21"/>
      <c r="AH486" s="21"/>
      <c r="AI486" s="21"/>
      <c r="AJ486" s="30" t="str">
        <f t="shared" ca="1" si="31"/>
        <v/>
      </c>
    </row>
    <row r="487" spans="1:36" ht="15" hidden="1" customHeight="1">
      <c r="A487" s="22">
        <v>289</v>
      </c>
      <c r="B487" s="4" t="s">
        <v>364</v>
      </c>
      <c r="C487" s="7">
        <v>50917</v>
      </c>
      <c r="D487" s="30">
        <f t="shared" si="28"/>
        <v>3</v>
      </c>
      <c r="E487" s="141"/>
      <c r="F487" s="19">
        <f t="shared" si="29"/>
        <v>-3</v>
      </c>
      <c r="G487" s="10"/>
      <c r="H487" s="144" t="s">
        <v>74</v>
      </c>
      <c r="I487" s="11" t="s">
        <v>44</v>
      </c>
      <c r="J487" s="10"/>
      <c r="K487" s="10"/>
      <c r="L487" s="10" t="s">
        <v>47</v>
      </c>
      <c r="M487" s="11"/>
      <c r="N487" s="11"/>
      <c r="O487" s="30"/>
      <c r="P487" s="11"/>
      <c r="Q487" s="13" t="str">
        <f t="shared" ca="1" si="35"/>
        <v>SEM PACTUAÇÃO</v>
      </c>
      <c r="R487" s="35" t="s">
        <v>145</v>
      </c>
      <c r="S487" s="11"/>
      <c r="T487" s="12"/>
      <c r="U487" s="18" t="str">
        <f t="shared" ca="1" si="30"/>
        <v>SEM PACTUAÇÃO</v>
      </c>
      <c r="V487" s="119">
        <v>45623</v>
      </c>
      <c r="W487" s="12"/>
      <c r="X487" s="10"/>
      <c r="Y487" s="10"/>
      <c r="Z487" s="11"/>
      <c r="AA487" s="10"/>
      <c r="AB487" s="10"/>
      <c r="AC487" s="10">
        <v>1</v>
      </c>
      <c r="AD487" s="10">
        <v>1</v>
      </c>
      <c r="AE487" s="10">
        <v>1</v>
      </c>
      <c r="AF487" s="155" t="s">
        <v>366</v>
      </c>
      <c r="AG487" s="21"/>
      <c r="AH487" s="21"/>
      <c r="AI487" s="21"/>
      <c r="AJ487" s="30" t="str">
        <f t="shared" ca="1" si="31"/>
        <v/>
      </c>
    </row>
    <row r="488" spans="1:36" ht="15" hidden="1" customHeight="1">
      <c r="A488" s="22">
        <v>290</v>
      </c>
      <c r="B488" s="4" t="s">
        <v>367</v>
      </c>
      <c r="C488" s="10">
        <v>49386</v>
      </c>
      <c r="D488" s="30">
        <f t="shared" si="28"/>
        <v>14</v>
      </c>
      <c r="E488" s="141"/>
      <c r="F488" s="19">
        <f t="shared" si="29"/>
        <v>-14</v>
      </c>
      <c r="G488" s="10"/>
      <c r="H488" s="144" t="s">
        <v>370</v>
      </c>
      <c r="I488" s="11" t="s">
        <v>44</v>
      </c>
      <c r="J488" s="10"/>
      <c r="K488" s="10"/>
      <c r="L488" s="10" t="s">
        <v>47</v>
      </c>
      <c r="M488" s="11"/>
      <c r="N488" s="11"/>
      <c r="O488" s="30"/>
      <c r="P488" s="15"/>
      <c r="Q488" s="13" t="str">
        <f t="shared" ca="1" si="35"/>
        <v>SEM PACTUAÇÃO</v>
      </c>
      <c r="R488" s="35" t="s">
        <v>145</v>
      </c>
      <c r="S488" s="11"/>
      <c r="T488" s="12"/>
      <c r="U488" s="18" t="str">
        <f t="shared" ca="1" si="30"/>
        <v>SEM PACTUAÇÃO</v>
      </c>
      <c r="V488" s="119">
        <v>45623</v>
      </c>
      <c r="W488" s="12"/>
      <c r="X488" s="10"/>
      <c r="Y488" s="10"/>
      <c r="Z488" s="11"/>
      <c r="AA488" s="7">
        <v>0</v>
      </c>
      <c r="AB488" s="7">
        <v>5</v>
      </c>
      <c r="AC488" s="10">
        <v>3</v>
      </c>
      <c r="AD488" s="10">
        <v>3</v>
      </c>
      <c r="AE488" s="10">
        <v>3</v>
      </c>
      <c r="AF488" s="155"/>
      <c r="AG488" s="23"/>
      <c r="AH488" s="23" t="s">
        <v>371</v>
      </c>
      <c r="AI488" s="21"/>
      <c r="AJ488" s="30" t="str">
        <f t="shared" ca="1" si="31"/>
        <v/>
      </c>
    </row>
    <row r="489" spans="1:36" ht="15" hidden="1" customHeight="1">
      <c r="A489" s="22">
        <v>294</v>
      </c>
      <c r="B489" s="167" t="s">
        <v>408</v>
      </c>
      <c r="C489" s="150">
        <v>40870</v>
      </c>
      <c r="D489" s="30">
        <f t="shared" si="28"/>
        <v>15</v>
      </c>
      <c r="E489" s="141"/>
      <c r="F489" s="19">
        <f t="shared" si="29"/>
        <v>-15</v>
      </c>
      <c r="G489" s="10"/>
      <c r="H489" s="149" t="s">
        <v>59</v>
      </c>
      <c r="I489" s="11" t="s">
        <v>44</v>
      </c>
      <c r="J489" s="10"/>
      <c r="K489" s="10"/>
      <c r="L489" s="10" t="s">
        <v>47</v>
      </c>
      <c r="M489" s="11"/>
      <c r="N489" s="11"/>
      <c r="O489" s="30"/>
      <c r="P489" s="15"/>
      <c r="Q489" s="13" t="str">
        <f t="shared" ca="1" si="35"/>
        <v>SEM PACTUAÇÃO</v>
      </c>
      <c r="R489" s="35" t="s">
        <v>145</v>
      </c>
      <c r="S489" s="11"/>
      <c r="T489" s="12"/>
      <c r="U489" s="18" t="str">
        <f t="shared" ca="1" si="30"/>
        <v>SEM PACTUAÇÃO</v>
      </c>
      <c r="V489" s="119">
        <v>45623</v>
      </c>
      <c r="W489" s="12"/>
      <c r="X489" s="10"/>
      <c r="Y489" s="10"/>
      <c r="Z489" s="11"/>
      <c r="AA489" s="10"/>
      <c r="AB489" s="10"/>
      <c r="AC489" s="10">
        <v>5</v>
      </c>
      <c r="AD489" s="10">
        <v>5</v>
      </c>
      <c r="AE489" s="10">
        <v>5</v>
      </c>
      <c r="AF489" s="155" t="s">
        <v>410</v>
      </c>
      <c r="AG489" s="21"/>
      <c r="AH489" s="21"/>
      <c r="AI489" s="21"/>
      <c r="AJ489" s="30" t="str">
        <f t="shared" ca="1" si="31"/>
        <v/>
      </c>
    </row>
    <row r="490" spans="1:36" ht="15" hidden="1" customHeight="1">
      <c r="A490" s="22">
        <v>302</v>
      </c>
      <c r="B490" s="4" t="s">
        <v>430</v>
      </c>
      <c r="C490" s="10">
        <v>22047</v>
      </c>
      <c r="D490" s="30">
        <f t="shared" si="28"/>
        <v>15</v>
      </c>
      <c r="E490" s="141"/>
      <c r="F490" s="19">
        <f t="shared" si="29"/>
        <v>-15</v>
      </c>
      <c r="G490" s="10"/>
      <c r="H490" s="144" t="s">
        <v>44</v>
      </c>
      <c r="I490" s="11" t="s">
        <v>44</v>
      </c>
      <c r="J490" s="10"/>
      <c r="K490" s="10"/>
      <c r="L490" s="10" t="s">
        <v>47</v>
      </c>
      <c r="M490" s="11"/>
      <c r="N490" s="11"/>
      <c r="O490" s="10"/>
      <c r="P490" s="10"/>
      <c r="Q490" s="13" t="str">
        <f t="shared" ca="1" si="35"/>
        <v>SEM PACTUAÇÃO</v>
      </c>
      <c r="R490" s="35" t="s">
        <v>145</v>
      </c>
      <c r="S490" s="11"/>
      <c r="T490" s="12"/>
      <c r="U490" s="18" t="str">
        <f t="shared" ca="1" si="30"/>
        <v>SEM PACTUAÇÃO</v>
      </c>
      <c r="V490" s="119">
        <v>45623</v>
      </c>
      <c r="W490" s="12"/>
      <c r="X490" s="10"/>
      <c r="Y490" s="10"/>
      <c r="Z490" s="10"/>
      <c r="AA490" s="10"/>
      <c r="AB490" s="10"/>
      <c r="AC490" s="10">
        <v>5</v>
      </c>
      <c r="AD490" s="10">
        <v>5</v>
      </c>
      <c r="AE490" s="10">
        <v>5</v>
      </c>
      <c r="AF490" s="155"/>
      <c r="AG490" s="21"/>
      <c r="AH490" s="21"/>
      <c r="AI490" s="21"/>
      <c r="AJ490" s="30" t="str">
        <f t="shared" ca="1" si="31"/>
        <v/>
      </c>
    </row>
    <row r="491" spans="1:36" ht="15" hidden="1" customHeight="1">
      <c r="A491" s="22">
        <v>309</v>
      </c>
      <c r="B491" s="4" t="s">
        <v>1850</v>
      </c>
      <c r="C491" s="7">
        <v>45403</v>
      </c>
      <c r="D491" s="30">
        <f t="shared" si="28"/>
        <v>6</v>
      </c>
      <c r="E491" s="141"/>
      <c r="F491" s="19">
        <f t="shared" si="29"/>
        <v>-6</v>
      </c>
      <c r="G491" s="10"/>
      <c r="H491" s="144" t="s">
        <v>370</v>
      </c>
      <c r="I491" s="11" t="s">
        <v>44</v>
      </c>
      <c r="J491" s="10"/>
      <c r="K491" s="10"/>
      <c r="L491" s="10" t="s">
        <v>47</v>
      </c>
      <c r="M491" s="11"/>
      <c r="N491" s="11"/>
      <c r="O491" s="30"/>
      <c r="P491" s="10"/>
      <c r="Q491" s="13" t="str">
        <f t="shared" ca="1" si="35"/>
        <v>SEM PACTUAÇÃO</v>
      </c>
      <c r="R491" s="35" t="s">
        <v>145</v>
      </c>
      <c r="S491" s="11"/>
      <c r="T491" s="12"/>
      <c r="U491" s="18" t="str">
        <f t="shared" ca="1" si="30"/>
        <v>SEM PACTUAÇÃO</v>
      </c>
      <c r="V491" s="119">
        <v>45623</v>
      </c>
      <c r="W491" s="12"/>
      <c r="X491" s="10"/>
      <c r="Y491" s="10"/>
      <c r="Z491" s="10"/>
      <c r="AA491" s="10"/>
      <c r="AB491" s="10"/>
      <c r="AC491" s="10">
        <v>2</v>
      </c>
      <c r="AD491" s="10">
        <v>2</v>
      </c>
      <c r="AE491" s="10">
        <v>2</v>
      </c>
      <c r="AF491" s="155"/>
      <c r="AG491" s="23"/>
      <c r="AH491" s="23" t="s">
        <v>429</v>
      </c>
      <c r="AI491" s="23"/>
      <c r="AJ491" s="30" t="str">
        <f t="shared" ca="1" si="31"/>
        <v/>
      </c>
    </row>
    <row r="492" spans="1:36" ht="15" hidden="1" customHeight="1">
      <c r="A492" s="22">
        <v>311</v>
      </c>
      <c r="B492" s="4" t="s">
        <v>1851</v>
      </c>
      <c r="C492" s="7">
        <v>50886</v>
      </c>
      <c r="D492" s="30">
        <f t="shared" si="28"/>
        <v>12</v>
      </c>
      <c r="E492" s="141"/>
      <c r="F492" s="19">
        <f t="shared" si="29"/>
        <v>-12</v>
      </c>
      <c r="G492" s="19"/>
      <c r="H492" s="144" t="s">
        <v>44</v>
      </c>
      <c r="I492" s="11" t="s">
        <v>44</v>
      </c>
      <c r="J492" s="10"/>
      <c r="K492" s="10"/>
      <c r="L492" s="10" t="s">
        <v>47</v>
      </c>
      <c r="M492" s="11"/>
      <c r="N492" s="11"/>
      <c r="O492" s="10"/>
      <c r="P492" s="11"/>
      <c r="Q492" s="13" t="str">
        <f t="shared" ca="1" si="35"/>
        <v>SEM PACTUAÇÃO</v>
      </c>
      <c r="R492" s="35" t="s">
        <v>145</v>
      </c>
      <c r="S492" s="11"/>
      <c r="T492" s="12"/>
      <c r="U492" s="18" t="str">
        <f t="shared" ca="1" si="30"/>
        <v>SEM PACTUAÇÃO</v>
      </c>
      <c r="V492" s="119">
        <v>45623</v>
      </c>
      <c r="W492" s="12"/>
      <c r="X492" s="19"/>
      <c r="Y492" s="19"/>
      <c r="Z492" s="19"/>
      <c r="AA492" s="10"/>
      <c r="AB492" s="10"/>
      <c r="AC492" s="10">
        <v>4</v>
      </c>
      <c r="AD492" s="10">
        <v>4</v>
      </c>
      <c r="AE492" s="10">
        <v>4</v>
      </c>
      <c r="AF492" s="155"/>
      <c r="AG492" s="21"/>
      <c r="AH492" s="21"/>
      <c r="AI492" s="21"/>
      <c r="AJ492" s="30" t="str">
        <f t="shared" ca="1" si="31"/>
        <v/>
      </c>
    </row>
    <row r="493" spans="1:36" ht="15" hidden="1" customHeight="1">
      <c r="A493" s="22">
        <v>366</v>
      </c>
      <c r="B493" s="167" t="s">
        <v>647</v>
      </c>
      <c r="C493" s="10">
        <v>8927</v>
      </c>
      <c r="D493" s="30">
        <f t="shared" si="28"/>
        <v>12</v>
      </c>
      <c r="E493" s="141"/>
      <c r="F493" s="19">
        <f t="shared" si="29"/>
        <v>-12</v>
      </c>
      <c r="G493" s="10"/>
      <c r="H493" s="149" t="s">
        <v>59</v>
      </c>
      <c r="I493" s="11" t="s">
        <v>44</v>
      </c>
      <c r="J493" s="10"/>
      <c r="K493" s="10"/>
      <c r="L493" s="10" t="s">
        <v>47</v>
      </c>
      <c r="M493" s="11"/>
      <c r="N493" s="11"/>
      <c r="O493" s="30"/>
      <c r="P493" s="10"/>
      <c r="Q493" s="13" t="str">
        <f t="shared" ca="1" si="35"/>
        <v>SEM PACTUAÇÃO</v>
      </c>
      <c r="R493" s="35" t="s">
        <v>145</v>
      </c>
      <c r="S493" s="11"/>
      <c r="T493" s="12"/>
      <c r="U493" s="18" t="str">
        <f t="shared" ca="1" si="30"/>
        <v>SEM PACTUAÇÃO</v>
      </c>
      <c r="V493" s="119">
        <v>45623</v>
      </c>
      <c r="W493" s="12"/>
      <c r="X493" s="10"/>
      <c r="Y493" s="10"/>
      <c r="Z493" s="10"/>
      <c r="AA493" s="10"/>
      <c r="AB493" s="10"/>
      <c r="AC493" s="10">
        <v>4</v>
      </c>
      <c r="AD493" s="10">
        <v>4</v>
      </c>
      <c r="AE493" s="10">
        <v>4</v>
      </c>
      <c r="AF493" s="155" t="s">
        <v>649</v>
      </c>
      <c r="AG493" s="21"/>
      <c r="AH493" s="21"/>
      <c r="AI493" s="50"/>
      <c r="AJ493" s="30" t="str">
        <f t="shared" ca="1" si="31"/>
        <v/>
      </c>
    </row>
    <row r="494" spans="1:36" ht="15" hidden="1" customHeight="1">
      <c r="A494" s="22">
        <v>368</v>
      </c>
      <c r="B494" s="4" t="s">
        <v>650</v>
      </c>
      <c r="C494" s="7">
        <v>50774</v>
      </c>
      <c r="D494" s="30">
        <f t="shared" si="28"/>
        <v>13</v>
      </c>
      <c r="E494" s="141"/>
      <c r="F494" s="19">
        <f t="shared" si="29"/>
        <v>-13</v>
      </c>
      <c r="G494" s="19"/>
      <c r="H494" s="144" t="s">
        <v>44</v>
      </c>
      <c r="I494" s="11" t="s">
        <v>44</v>
      </c>
      <c r="J494" s="10"/>
      <c r="K494" s="10"/>
      <c r="L494" s="10" t="s">
        <v>47</v>
      </c>
      <c r="M494" s="11"/>
      <c r="N494" s="11"/>
      <c r="O494" s="30"/>
      <c r="P494" s="11"/>
      <c r="Q494" s="13" t="str">
        <f t="shared" ca="1" si="35"/>
        <v>SEM PACTUAÇÃO</v>
      </c>
      <c r="R494" s="35" t="s">
        <v>145</v>
      </c>
      <c r="S494" s="11"/>
      <c r="T494" s="12"/>
      <c r="U494" s="18" t="str">
        <f t="shared" ca="1" si="30"/>
        <v>SEM PACTUAÇÃO</v>
      </c>
      <c r="V494" s="119">
        <v>45623</v>
      </c>
      <c r="W494" s="12"/>
      <c r="X494" s="19"/>
      <c r="Y494" s="19"/>
      <c r="Z494" s="178"/>
      <c r="AA494" s="10"/>
      <c r="AB494" s="10"/>
      <c r="AC494" s="10">
        <v>3</v>
      </c>
      <c r="AD494" s="10">
        <v>6</v>
      </c>
      <c r="AE494" s="10">
        <v>4</v>
      </c>
      <c r="AF494" s="155"/>
      <c r="AG494" s="21"/>
      <c r="AH494" s="21"/>
      <c r="AI494" s="50"/>
      <c r="AJ494" s="30" t="str">
        <f t="shared" ca="1" si="31"/>
        <v/>
      </c>
    </row>
    <row r="495" spans="1:36" ht="15" hidden="1" customHeight="1">
      <c r="A495" s="22">
        <v>373</v>
      </c>
      <c r="B495" s="4" t="s">
        <v>657</v>
      </c>
      <c r="C495" s="10">
        <v>40077</v>
      </c>
      <c r="D495" s="30">
        <f t="shared" si="28"/>
        <v>4</v>
      </c>
      <c r="E495" s="141"/>
      <c r="F495" s="19">
        <f t="shared" si="29"/>
        <v>-4</v>
      </c>
      <c r="G495" s="10"/>
      <c r="H495" s="144" t="s">
        <v>74</v>
      </c>
      <c r="I495" s="11" t="s">
        <v>44</v>
      </c>
      <c r="J495" s="10"/>
      <c r="K495" s="10"/>
      <c r="L495" s="10" t="s">
        <v>47</v>
      </c>
      <c r="M495" s="11"/>
      <c r="N495" s="11"/>
      <c r="O495" s="30"/>
      <c r="P495" s="15"/>
      <c r="Q495" s="13" t="str">
        <f t="shared" ca="1" si="35"/>
        <v>SEM PACTUAÇÃO</v>
      </c>
      <c r="R495" s="35" t="s">
        <v>145</v>
      </c>
      <c r="S495" s="11"/>
      <c r="T495" s="12"/>
      <c r="U495" s="18" t="str">
        <f t="shared" ca="1" si="30"/>
        <v>SEM PACTUAÇÃO</v>
      </c>
      <c r="V495" s="119">
        <v>45623</v>
      </c>
      <c r="W495" s="12"/>
      <c r="X495" s="10"/>
      <c r="Y495" s="10"/>
      <c r="Z495" s="11"/>
      <c r="AA495" s="10"/>
      <c r="AB495" s="10"/>
      <c r="AC495" s="10">
        <v>1</v>
      </c>
      <c r="AD495" s="10">
        <v>1</v>
      </c>
      <c r="AE495" s="10">
        <v>2</v>
      </c>
      <c r="AF495" s="155" t="s">
        <v>659</v>
      </c>
      <c r="AG495" s="21"/>
      <c r="AH495" s="21"/>
      <c r="AI495" s="50"/>
      <c r="AJ495" s="30" t="str">
        <f t="shared" ca="1" si="31"/>
        <v/>
      </c>
    </row>
    <row r="496" spans="1:36" ht="15" hidden="1" customHeight="1">
      <c r="A496" s="22">
        <v>395</v>
      </c>
      <c r="B496" s="4" t="s">
        <v>787</v>
      </c>
      <c r="C496" s="10">
        <v>12002</v>
      </c>
      <c r="D496" s="30">
        <f t="shared" si="28"/>
        <v>37</v>
      </c>
      <c r="E496" s="141"/>
      <c r="F496" s="19">
        <f t="shared" si="29"/>
        <v>-37</v>
      </c>
      <c r="G496" s="10"/>
      <c r="H496" s="153" t="s">
        <v>789</v>
      </c>
      <c r="I496" s="11" t="s">
        <v>789</v>
      </c>
      <c r="J496" s="10"/>
      <c r="K496" s="10"/>
      <c r="L496" s="10" t="s">
        <v>47</v>
      </c>
      <c r="M496" s="11"/>
      <c r="N496" s="11"/>
      <c r="O496" s="10"/>
      <c r="P496" s="11"/>
      <c r="Q496" s="13" t="str">
        <f t="shared" ca="1" si="35"/>
        <v>SEM PACTUAÇÃO</v>
      </c>
      <c r="R496" s="35" t="s">
        <v>145</v>
      </c>
      <c r="S496" s="11"/>
      <c r="T496" s="12"/>
      <c r="U496" s="18" t="str">
        <f t="shared" ca="1" si="30"/>
        <v>SEM PACTUAÇÃO</v>
      </c>
      <c r="V496" s="119">
        <v>45623</v>
      </c>
      <c r="W496" s="12"/>
      <c r="X496" s="10"/>
      <c r="Y496" s="10"/>
      <c r="Z496" s="11"/>
      <c r="AA496" s="10"/>
      <c r="AB496" s="10"/>
      <c r="AC496" s="10">
        <v>15</v>
      </c>
      <c r="AD496" s="10">
        <v>14</v>
      </c>
      <c r="AE496" s="10">
        <v>8</v>
      </c>
      <c r="AF496" s="155" t="s">
        <v>791</v>
      </c>
      <c r="AG496" s="23" t="s">
        <v>792</v>
      </c>
      <c r="AH496" s="23" t="s">
        <v>793</v>
      </c>
      <c r="AI496" s="21"/>
      <c r="AJ496" s="30" t="str">
        <f t="shared" ca="1" si="31"/>
        <v/>
      </c>
    </row>
    <row r="497" spans="1:36" ht="15" hidden="1" customHeight="1">
      <c r="A497" s="22">
        <v>406</v>
      </c>
      <c r="B497" s="4" t="s">
        <v>809</v>
      </c>
      <c r="C497" s="10">
        <v>42300</v>
      </c>
      <c r="D497" s="30">
        <f t="shared" si="28"/>
        <v>4</v>
      </c>
      <c r="E497" s="141"/>
      <c r="F497" s="19">
        <f t="shared" si="29"/>
        <v>-4</v>
      </c>
      <c r="G497" s="10"/>
      <c r="H497" s="153" t="s">
        <v>789</v>
      </c>
      <c r="I497" s="11" t="s">
        <v>789</v>
      </c>
      <c r="J497" s="10"/>
      <c r="K497" s="23"/>
      <c r="L497" s="10" t="s">
        <v>47</v>
      </c>
      <c r="M497" s="11"/>
      <c r="N497" s="11"/>
      <c r="O497" s="30"/>
      <c r="P497" s="11"/>
      <c r="Q497" s="13" t="str">
        <f t="shared" ca="1" si="35"/>
        <v>SEM PACTUAÇÃO</v>
      </c>
      <c r="R497" s="35" t="s">
        <v>145</v>
      </c>
      <c r="S497" s="11"/>
      <c r="T497" s="12"/>
      <c r="U497" s="18" t="str">
        <f t="shared" ca="1" si="30"/>
        <v>SEM PACTUAÇÃO</v>
      </c>
      <c r="V497" s="119">
        <v>45623</v>
      </c>
      <c r="W497" s="12"/>
      <c r="X497" s="10"/>
      <c r="Y497" s="10"/>
      <c r="Z497" s="10"/>
      <c r="AA497" s="10"/>
      <c r="AB497" s="10"/>
      <c r="AC497" s="10">
        <v>1</v>
      </c>
      <c r="AD497" s="10">
        <v>2</v>
      </c>
      <c r="AE497" s="10">
        <v>1</v>
      </c>
      <c r="AF497" s="155" t="s">
        <v>811</v>
      </c>
      <c r="AG497" s="23" t="s">
        <v>812</v>
      </c>
      <c r="AH497" s="21"/>
      <c r="AI497" s="21"/>
      <c r="AJ497" s="30" t="str">
        <f t="shared" ca="1" si="31"/>
        <v/>
      </c>
    </row>
    <row r="498" spans="1:36" ht="15" hidden="1" customHeight="1">
      <c r="A498" s="22">
        <v>412</v>
      </c>
      <c r="B498" s="4" t="s">
        <v>1852</v>
      </c>
      <c r="C498" s="10">
        <v>40861</v>
      </c>
      <c r="D498" s="30">
        <f t="shared" si="28"/>
        <v>2</v>
      </c>
      <c r="E498" s="141"/>
      <c r="F498" s="19">
        <f t="shared" si="29"/>
        <v>-2</v>
      </c>
      <c r="G498" s="10"/>
      <c r="H498" s="144" t="s">
        <v>74</v>
      </c>
      <c r="I498" s="11" t="s">
        <v>44</v>
      </c>
      <c r="J498" s="10"/>
      <c r="K498" s="10"/>
      <c r="L498" s="10" t="s">
        <v>47</v>
      </c>
      <c r="M498" s="11"/>
      <c r="N498" s="11"/>
      <c r="O498" s="30"/>
      <c r="P498" s="11"/>
      <c r="Q498" s="13" t="str">
        <f t="shared" ca="1" si="35"/>
        <v>SEM PACTUAÇÃO</v>
      </c>
      <c r="R498" s="35" t="s">
        <v>145</v>
      </c>
      <c r="S498" s="11"/>
      <c r="T498" s="12"/>
      <c r="U498" s="18" t="str">
        <f t="shared" ca="1" si="30"/>
        <v>SEM PACTUAÇÃO</v>
      </c>
      <c r="V498" s="119">
        <v>45623</v>
      </c>
      <c r="W498" s="12"/>
      <c r="X498" s="10"/>
      <c r="Y498" s="10"/>
      <c r="Z498" s="11"/>
      <c r="AA498" s="10"/>
      <c r="AB498" s="10"/>
      <c r="AC498" s="10"/>
      <c r="AD498" s="10"/>
      <c r="AE498" s="10">
        <v>2</v>
      </c>
      <c r="AF498" s="155" t="s">
        <v>1229</v>
      </c>
      <c r="AG498" s="21"/>
      <c r="AH498" s="21"/>
      <c r="AI498" s="23"/>
      <c r="AJ498" s="30" t="str">
        <f t="shared" ca="1" si="31"/>
        <v/>
      </c>
    </row>
    <row r="499" spans="1:36" ht="15" hidden="1" customHeight="1">
      <c r="A499" s="22">
        <v>414</v>
      </c>
      <c r="B499" s="4" t="s">
        <v>1853</v>
      </c>
      <c r="C499" s="10">
        <v>43747</v>
      </c>
      <c r="D499" s="30">
        <f t="shared" si="28"/>
        <v>2</v>
      </c>
      <c r="E499" s="141"/>
      <c r="F499" s="19">
        <f t="shared" si="29"/>
        <v>-2</v>
      </c>
      <c r="G499" s="10"/>
      <c r="H499" s="144" t="s">
        <v>74</v>
      </c>
      <c r="I499" s="11" t="s">
        <v>44</v>
      </c>
      <c r="J499" s="10"/>
      <c r="K499" s="10"/>
      <c r="L499" s="10" t="s">
        <v>47</v>
      </c>
      <c r="M499" s="11"/>
      <c r="N499" s="11"/>
      <c r="O499" s="30"/>
      <c r="P499" s="10"/>
      <c r="Q499" s="13" t="str">
        <f t="shared" ca="1" si="35"/>
        <v>SEM PACTUAÇÃO</v>
      </c>
      <c r="R499" s="35" t="s">
        <v>145</v>
      </c>
      <c r="S499" s="11"/>
      <c r="T499" s="12"/>
      <c r="U499" s="18" t="str">
        <f t="shared" ca="1" si="30"/>
        <v>SEM PACTUAÇÃO</v>
      </c>
      <c r="V499" s="119">
        <v>45623</v>
      </c>
      <c r="W499" s="12"/>
      <c r="X499" s="10"/>
      <c r="Y499" s="10"/>
      <c r="Z499" s="10"/>
      <c r="AA499" s="10"/>
      <c r="AB499" s="10"/>
      <c r="AC499" s="10"/>
      <c r="AD499" s="10"/>
      <c r="AE499" s="10">
        <v>2</v>
      </c>
      <c r="AF499" s="155" t="s">
        <v>1854</v>
      </c>
      <c r="AG499" s="21"/>
      <c r="AH499" s="21"/>
      <c r="AI499" s="21"/>
      <c r="AJ499" s="30" t="str">
        <f t="shared" ca="1" si="31"/>
        <v/>
      </c>
    </row>
    <row r="500" spans="1:36" ht="15" hidden="1" customHeight="1">
      <c r="A500" s="22">
        <v>446</v>
      </c>
      <c r="B500" s="4" t="s">
        <v>912</v>
      </c>
      <c r="C500" s="7">
        <v>50885</v>
      </c>
      <c r="D500" s="30">
        <f t="shared" si="28"/>
        <v>4</v>
      </c>
      <c r="E500" s="141"/>
      <c r="F500" s="19">
        <f t="shared" si="29"/>
        <v>-4</v>
      </c>
      <c r="G500" s="19"/>
      <c r="H500" s="144" t="s">
        <v>44</v>
      </c>
      <c r="I500" s="11" t="s">
        <v>44</v>
      </c>
      <c r="J500" s="10"/>
      <c r="K500" s="10"/>
      <c r="L500" s="10" t="s">
        <v>47</v>
      </c>
      <c r="M500" s="11"/>
      <c r="N500" s="11"/>
      <c r="O500" s="30"/>
      <c r="P500" s="11"/>
      <c r="Q500" s="13" t="str">
        <f t="shared" ca="1" si="35"/>
        <v>SEM PACTUAÇÃO</v>
      </c>
      <c r="R500" s="35" t="s">
        <v>145</v>
      </c>
      <c r="S500" s="11"/>
      <c r="T500" s="12"/>
      <c r="U500" s="18" t="str">
        <f t="shared" ca="1" si="30"/>
        <v>SEM PACTUAÇÃO</v>
      </c>
      <c r="V500" s="119">
        <v>45623</v>
      </c>
      <c r="W500" s="12"/>
      <c r="X500" s="19"/>
      <c r="Y500" s="19"/>
      <c r="Z500" s="178"/>
      <c r="AA500" s="10"/>
      <c r="AB500" s="10"/>
      <c r="AC500" s="10">
        <v>1</v>
      </c>
      <c r="AD500" s="10">
        <v>2</v>
      </c>
      <c r="AE500" s="10">
        <v>1</v>
      </c>
      <c r="AF500" s="155"/>
      <c r="AG500" s="23"/>
      <c r="AH500" s="23" t="s">
        <v>337</v>
      </c>
      <c r="AI500" s="21"/>
      <c r="AJ500" s="30" t="str">
        <f t="shared" ca="1" si="31"/>
        <v/>
      </c>
    </row>
    <row r="501" spans="1:36" ht="15" hidden="1" customHeight="1">
      <c r="A501" s="22">
        <v>451</v>
      </c>
      <c r="B501" s="4" t="s">
        <v>936</v>
      </c>
      <c r="C501" s="7">
        <v>39958</v>
      </c>
      <c r="D501" s="30">
        <f t="shared" si="28"/>
        <v>201</v>
      </c>
      <c r="E501" s="141"/>
      <c r="F501" s="19">
        <f t="shared" si="29"/>
        <v>-201</v>
      </c>
      <c r="G501" s="39"/>
      <c r="H501" s="144" t="s">
        <v>44</v>
      </c>
      <c r="I501" s="11" t="s">
        <v>44</v>
      </c>
      <c r="J501" s="10"/>
      <c r="K501" s="10"/>
      <c r="L501" s="10" t="s">
        <v>47</v>
      </c>
      <c r="M501" s="11"/>
      <c r="N501" s="11"/>
      <c r="O501" s="30"/>
      <c r="P501" s="11"/>
      <c r="Q501" s="13" t="str">
        <f t="shared" ca="1" si="35"/>
        <v>SEM PACTUAÇÃO</v>
      </c>
      <c r="R501" s="35" t="s">
        <v>145</v>
      </c>
      <c r="S501" s="11"/>
      <c r="T501" s="12"/>
      <c r="U501" s="18" t="str">
        <f t="shared" ca="1" si="30"/>
        <v>SEM PACTUAÇÃO</v>
      </c>
      <c r="V501" s="119">
        <v>45623</v>
      </c>
      <c r="W501" s="12"/>
      <c r="X501" s="39"/>
      <c r="Y501" s="39"/>
      <c r="Z501" s="119"/>
      <c r="AA501" s="10"/>
      <c r="AB501" s="10"/>
      <c r="AC501" s="10">
        <v>100</v>
      </c>
      <c r="AD501" s="10">
        <v>1</v>
      </c>
      <c r="AE501" s="10">
        <v>100</v>
      </c>
      <c r="AF501" s="155"/>
      <c r="AG501" s="21"/>
      <c r="AH501" s="21"/>
      <c r="AI501" s="179"/>
      <c r="AJ501" s="30" t="str">
        <f t="shared" ca="1" si="31"/>
        <v/>
      </c>
    </row>
    <row r="502" spans="1:36" ht="15" hidden="1" customHeight="1">
      <c r="A502" s="22">
        <v>463</v>
      </c>
      <c r="B502" s="4" t="s">
        <v>1855</v>
      </c>
      <c r="C502" s="7">
        <v>47374</v>
      </c>
      <c r="D502" s="30">
        <f t="shared" si="28"/>
        <v>5</v>
      </c>
      <c r="E502" s="141"/>
      <c r="F502" s="19">
        <f t="shared" si="29"/>
        <v>-5</v>
      </c>
      <c r="G502" s="39"/>
      <c r="H502" s="144" t="s">
        <v>44</v>
      </c>
      <c r="I502" s="11" t="s">
        <v>44</v>
      </c>
      <c r="J502" s="10"/>
      <c r="K502" s="10"/>
      <c r="L502" s="10" t="s">
        <v>47</v>
      </c>
      <c r="M502" s="11"/>
      <c r="N502" s="11"/>
      <c r="O502" s="30"/>
      <c r="P502" s="11"/>
      <c r="Q502" s="13" t="str">
        <f t="shared" ca="1" si="35"/>
        <v>SEM PACTUAÇÃO</v>
      </c>
      <c r="R502" s="35" t="s">
        <v>145</v>
      </c>
      <c r="S502" s="11"/>
      <c r="T502" s="12"/>
      <c r="U502" s="18" t="str">
        <f t="shared" ca="1" si="30"/>
        <v>SEM PACTUAÇÃO</v>
      </c>
      <c r="V502" s="119">
        <v>45623</v>
      </c>
      <c r="W502" s="12"/>
      <c r="X502" s="39"/>
      <c r="Y502" s="39"/>
      <c r="Z502" s="119"/>
      <c r="AA502" s="10"/>
      <c r="AB502" s="10"/>
      <c r="AC502" s="10">
        <v>2</v>
      </c>
      <c r="AD502" s="10">
        <v>2</v>
      </c>
      <c r="AE502" s="10">
        <v>1</v>
      </c>
      <c r="AF502" s="155"/>
      <c r="AG502" s="21"/>
      <c r="AH502" s="21"/>
      <c r="AI502" s="179"/>
      <c r="AJ502" s="30" t="str">
        <f t="shared" ca="1" si="31"/>
        <v/>
      </c>
    </row>
    <row r="503" spans="1:36" ht="15" hidden="1" customHeight="1">
      <c r="A503" s="22">
        <v>465</v>
      </c>
      <c r="B503" s="4" t="s">
        <v>983</v>
      </c>
      <c r="C503" s="7">
        <v>43743</v>
      </c>
      <c r="D503" s="30">
        <f t="shared" si="28"/>
        <v>5</v>
      </c>
      <c r="E503" s="141"/>
      <c r="F503" s="19">
        <f t="shared" si="29"/>
        <v>-5</v>
      </c>
      <c r="G503" s="12"/>
      <c r="H503" s="144" t="s">
        <v>370</v>
      </c>
      <c r="I503" s="11" t="s">
        <v>44</v>
      </c>
      <c r="J503" s="10"/>
      <c r="K503" s="10"/>
      <c r="L503" s="10" t="s">
        <v>47</v>
      </c>
      <c r="M503" s="11"/>
      <c r="N503" s="11"/>
      <c r="O503" s="42"/>
      <c r="P503" s="15"/>
      <c r="Q503" s="13" t="str">
        <f t="shared" ca="1" si="35"/>
        <v>SEM PACTUAÇÃO</v>
      </c>
      <c r="R503" s="35" t="s">
        <v>145</v>
      </c>
      <c r="S503" s="15"/>
      <c r="T503" s="12"/>
      <c r="U503" s="18" t="str">
        <f t="shared" ca="1" si="30"/>
        <v>SEM PACTUAÇÃO</v>
      </c>
      <c r="V503" s="119">
        <v>45623</v>
      </c>
      <c r="W503" s="12"/>
      <c r="X503" s="12"/>
      <c r="Y503" s="12"/>
      <c r="Z503" s="148"/>
      <c r="AA503" s="10"/>
      <c r="AB503" s="10"/>
      <c r="AC503" s="10">
        <v>2</v>
      </c>
      <c r="AD503" s="10">
        <v>1</v>
      </c>
      <c r="AE503" s="10">
        <v>2</v>
      </c>
      <c r="AF503" s="155" t="s">
        <v>985</v>
      </c>
      <c r="AG503" s="21"/>
      <c r="AH503" s="23" t="s">
        <v>976</v>
      </c>
      <c r="AI503" s="10"/>
      <c r="AJ503" s="30" t="str">
        <f t="shared" ca="1" si="31"/>
        <v/>
      </c>
    </row>
    <row r="504" spans="1:36" ht="15" hidden="1" customHeight="1">
      <c r="A504" s="22">
        <v>466</v>
      </c>
      <c r="B504" s="4" t="s">
        <v>986</v>
      </c>
      <c r="C504" s="7">
        <v>12684</v>
      </c>
      <c r="D504" s="30">
        <f t="shared" si="28"/>
        <v>3</v>
      </c>
      <c r="E504" s="141"/>
      <c r="F504" s="19">
        <f t="shared" si="29"/>
        <v>-3</v>
      </c>
      <c r="G504" s="19"/>
      <c r="H504" s="144" t="s">
        <v>44</v>
      </c>
      <c r="I504" s="11" t="s">
        <v>44</v>
      </c>
      <c r="J504" s="10"/>
      <c r="K504" s="10"/>
      <c r="L504" s="10" t="s">
        <v>47</v>
      </c>
      <c r="M504" s="10"/>
      <c r="N504" s="10"/>
      <c r="O504" s="30"/>
      <c r="P504" s="10"/>
      <c r="Q504" s="13" t="str">
        <f t="shared" ca="1" si="35"/>
        <v>SEM PACTUAÇÃO</v>
      </c>
      <c r="R504" s="35" t="s">
        <v>145</v>
      </c>
      <c r="S504" s="11"/>
      <c r="T504" s="12"/>
      <c r="U504" s="18" t="str">
        <f t="shared" ca="1" si="30"/>
        <v>SEM PACTUAÇÃO</v>
      </c>
      <c r="V504" s="119">
        <v>45623</v>
      </c>
      <c r="W504" s="12"/>
      <c r="X504" s="19"/>
      <c r="Y504" s="19"/>
      <c r="Z504" s="19"/>
      <c r="AA504" s="10"/>
      <c r="AB504" s="10"/>
      <c r="AC504" s="10">
        <v>1</v>
      </c>
      <c r="AD504" s="10">
        <v>1</v>
      </c>
      <c r="AE504" s="10">
        <v>1</v>
      </c>
      <c r="AF504" s="155"/>
      <c r="AG504" s="21"/>
      <c r="AH504" s="21"/>
      <c r="AI504" s="10"/>
      <c r="AJ504" s="30" t="str">
        <f t="shared" ca="1" si="31"/>
        <v/>
      </c>
    </row>
    <row r="505" spans="1:36" ht="15.75" hidden="1" customHeight="1">
      <c r="A505" s="22">
        <v>467</v>
      </c>
      <c r="B505" s="4" t="s">
        <v>988</v>
      </c>
      <c r="C505" s="7">
        <v>50427</v>
      </c>
      <c r="D505" s="30">
        <f t="shared" si="28"/>
        <v>5</v>
      </c>
      <c r="E505" s="141"/>
      <c r="F505" s="19">
        <f t="shared" si="29"/>
        <v>-5</v>
      </c>
      <c r="G505" s="10"/>
      <c r="H505" s="144" t="s">
        <v>370</v>
      </c>
      <c r="I505" s="11" t="s">
        <v>44</v>
      </c>
      <c r="J505" s="10"/>
      <c r="K505" s="10"/>
      <c r="L505" s="10" t="s">
        <v>47</v>
      </c>
      <c r="M505" s="11"/>
      <c r="N505" s="11"/>
      <c r="O505" s="30"/>
      <c r="P505" s="11"/>
      <c r="Q505" s="13" t="str">
        <f t="shared" ca="1" si="35"/>
        <v>SEM PACTUAÇÃO</v>
      </c>
      <c r="R505" s="35" t="s">
        <v>145</v>
      </c>
      <c r="S505" s="11"/>
      <c r="T505" s="12"/>
      <c r="U505" s="18" t="str">
        <f t="shared" ca="1" si="30"/>
        <v>SEM PACTUAÇÃO</v>
      </c>
      <c r="V505" s="119">
        <v>45623</v>
      </c>
      <c r="W505" s="12"/>
      <c r="X505" s="10"/>
      <c r="Y505" s="10"/>
      <c r="Z505" s="11"/>
      <c r="AA505" s="10"/>
      <c r="AB505" s="10"/>
      <c r="AC505" s="10">
        <v>1</v>
      </c>
      <c r="AD505" s="10">
        <v>3</v>
      </c>
      <c r="AE505" s="10">
        <v>1</v>
      </c>
      <c r="AF505" s="155"/>
      <c r="AG505" s="23"/>
      <c r="AH505" s="23" t="s">
        <v>990</v>
      </c>
      <c r="AI505" s="23"/>
      <c r="AJ505" s="30" t="str">
        <f t="shared" ca="1" si="31"/>
        <v/>
      </c>
    </row>
    <row r="506" spans="1:36" ht="15" hidden="1" customHeight="1">
      <c r="A506" s="22">
        <v>468</v>
      </c>
      <c r="B506" s="4" t="s">
        <v>1856</v>
      </c>
      <c r="C506" s="10">
        <v>43742</v>
      </c>
      <c r="D506" s="30">
        <f t="shared" si="28"/>
        <v>10</v>
      </c>
      <c r="E506" s="141"/>
      <c r="F506" s="19">
        <f t="shared" si="29"/>
        <v>-10</v>
      </c>
      <c r="G506" s="19"/>
      <c r="H506" s="144" t="s">
        <v>370</v>
      </c>
      <c r="I506" s="11" t="s">
        <v>44</v>
      </c>
      <c r="J506" s="10"/>
      <c r="K506" s="10"/>
      <c r="L506" s="10" t="s">
        <v>47</v>
      </c>
      <c r="M506" s="11"/>
      <c r="N506" s="10"/>
      <c r="O506" s="61"/>
      <c r="P506" s="15"/>
      <c r="Q506" s="13" t="str">
        <f t="shared" ca="1" si="35"/>
        <v>SEM PACTUAÇÃO</v>
      </c>
      <c r="R506" s="35" t="s">
        <v>145</v>
      </c>
      <c r="S506" s="15"/>
      <c r="T506" s="12"/>
      <c r="U506" s="18" t="str">
        <f t="shared" ca="1" si="30"/>
        <v>SEM PACTUAÇÃO</v>
      </c>
      <c r="V506" s="119">
        <v>45623</v>
      </c>
      <c r="W506" s="12"/>
      <c r="X506" s="19"/>
      <c r="Y506" s="19"/>
      <c r="Z506" s="25"/>
      <c r="AA506" s="10"/>
      <c r="AB506" s="10"/>
      <c r="AC506" s="10">
        <v>4</v>
      </c>
      <c r="AD506" s="10">
        <v>3</v>
      </c>
      <c r="AE506" s="10">
        <v>3</v>
      </c>
      <c r="AF506" s="155" t="s">
        <v>975</v>
      </c>
      <c r="AG506" s="21"/>
      <c r="AH506" s="23" t="s">
        <v>976</v>
      </c>
      <c r="AI506" s="10"/>
      <c r="AJ506" s="30" t="str">
        <f t="shared" ca="1" si="31"/>
        <v/>
      </c>
    </row>
    <row r="507" spans="1:36" ht="15" hidden="1" customHeight="1">
      <c r="A507" s="22">
        <v>469</v>
      </c>
      <c r="B507" s="4" t="s">
        <v>991</v>
      </c>
      <c r="C507" s="10">
        <v>43743</v>
      </c>
      <c r="D507" s="30">
        <f t="shared" si="28"/>
        <v>16</v>
      </c>
      <c r="E507" s="141"/>
      <c r="F507" s="19">
        <f t="shared" si="29"/>
        <v>-16</v>
      </c>
      <c r="G507" s="19"/>
      <c r="H507" s="144" t="s">
        <v>370</v>
      </c>
      <c r="I507" s="11" t="s">
        <v>44</v>
      </c>
      <c r="J507" s="10"/>
      <c r="K507" s="10"/>
      <c r="L507" s="10" t="s">
        <v>47</v>
      </c>
      <c r="M507" s="11"/>
      <c r="N507" s="11"/>
      <c r="O507" s="61"/>
      <c r="P507" s="15"/>
      <c r="Q507" s="13" t="str">
        <f t="shared" ca="1" si="35"/>
        <v>SEM PACTUAÇÃO</v>
      </c>
      <c r="R507" s="35" t="s">
        <v>145</v>
      </c>
      <c r="S507" s="15"/>
      <c r="T507" s="12"/>
      <c r="U507" s="18" t="str">
        <f t="shared" ca="1" si="30"/>
        <v>SEM PACTUAÇÃO</v>
      </c>
      <c r="V507" s="119">
        <v>45623</v>
      </c>
      <c r="W507" s="12"/>
      <c r="X507" s="19"/>
      <c r="Y507" s="19"/>
      <c r="Z507" s="148"/>
      <c r="AA507" s="10"/>
      <c r="AB507" s="10"/>
      <c r="AC507" s="10">
        <v>6</v>
      </c>
      <c r="AD507" s="10">
        <v>5</v>
      </c>
      <c r="AE507" s="10">
        <v>5</v>
      </c>
      <c r="AF507" s="155" t="s">
        <v>993</v>
      </c>
      <c r="AG507" s="21"/>
      <c r="AH507" s="23" t="s">
        <v>976</v>
      </c>
      <c r="AI507" s="23"/>
      <c r="AJ507" s="30" t="str">
        <f t="shared" ca="1" si="31"/>
        <v/>
      </c>
    </row>
    <row r="508" spans="1:36" ht="15" hidden="1" customHeight="1">
      <c r="A508" s="22">
        <v>485</v>
      </c>
      <c r="B508" s="167" t="s">
        <v>1081</v>
      </c>
      <c r="C508" s="10">
        <v>50363</v>
      </c>
      <c r="D508" s="30">
        <f t="shared" si="28"/>
        <v>3</v>
      </c>
      <c r="E508" s="141"/>
      <c r="F508" s="19">
        <f t="shared" si="29"/>
        <v>-3</v>
      </c>
      <c r="G508" s="10"/>
      <c r="H508" s="149" t="s">
        <v>59</v>
      </c>
      <c r="I508" s="11" t="s">
        <v>44</v>
      </c>
      <c r="J508" s="7"/>
      <c r="K508" s="7"/>
      <c r="L508" s="10" t="s">
        <v>47</v>
      </c>
      <c r="M508" s="11"/>
      <c r="N508" s="11"/>
      <c r="O508" s="30"/>
      <c r="P508" s="10"/>
      <c r="Q508" s="13" t="str">
        <f t="shared" ca="1" si="35"/>
        <v>SEM PACTUAÇÃO</v>
      </c>
      <c r="R508" s="35" t="s">
        <v>145</v>
      </c>
      <c r="S508" s="11"/>
      <c r="T508" s="12"/>
      <c r="U508" s="18" t="str">
        <f t="shared" ca="1" si="30"/>
        <v>SEM PACTUAÇÃO</v>
      </c>
      <c r="V508" s="119">
        <v>45623</v>
      </c>
      <c r="W508" s="12"/>
      <c r="X508" s="10"/>
      <c r="Y508" s="10"/>
      <c r="Z508" s="10"/>
      <c r="AA508" s="10"/>
      <c r="AB508" s="10"/>
      <c r="AC508" s="10">
        <v>1</v>
      </c>
      <c r="AD508" s="10">
        <v>1</v>
      </c>
      <c r="AE508" s="10">
        <v>1</v>
      </c>
      <c r="AF508" s="155" t="s">
        <v>1083</v>
      </c>
      <c r="AG508" s="21"/>
      <c r="AH508" s="21"/>
      <c r="AI508" s="23"/>
      <c r="AJ508" s="30" t="str">
        <f t="shared" ca="1" si="31"/>
        <v/>
      </c>
    </row>
    <row r="509" spans="1:36" ht="15" hidden="1" customHeight="1">
      <c r="A509" s="22">
        <v>494</v>
      </c>
      <c r="B509" s="4" t="s">
        <v>1110</v>
      </c>
      <c r="C509" s="10">
        <v>166</v>
      </c>
      <c r="D509" s="30">
        <f t="shared" si="28"/>
        <v>9</v>
      </c>
      <c r="E509" s="141"/>
      <c r="F509" s="19">
        <f t="shared" si="29"/>
        <v>-9</v>
      </c>
      <c r="G509" s="10"/>
      <c r="H509" s="153" t="s">
        <v>789</v>
      </c>
      <c r="I509" s="11" t="s">
        <v>789</v>
      </c>
      <c r="J509" s="10"/>
      <c r="K509" s="10"/>
      <c r="L509" s="10" t="s">
        <v>47</v>
      </c>
      <c r="M509" s="11"/>
      <c r="N509" s="11"/>
      <c r="O509" s="30"/>
      <c r="P509" s="11"/>
      <c r="Q509" s="13" t="str">
        <f t="shared" ca="1" si="35"/>
        <v>SEM PACTUAÇÃO</v>
      </c>
      <c r="R509" s="35" t="s">
        <v>145</v>
      </c>
      <c r="S509" s="11"/>
      <c r="T509" s="12"/>
      <c r="U509" s="18" t="str">
        <f t="shared" ca="1" si="30"/>
        <v>SEM PACTUAÇÃO</v>
      </c>
      <c r="V509" s="119">
        <v>45623</v>
      </c>
      <c r="W509" s="12"/>
      <c r="X509" s="10"/>
      <c r="Y509" s="10"/>
      <c r="Z509" s="11"/>
      <c r="AA509" s="10"/>
      <c r="AB509" s="10"/>
      <c r="AC509" s="10">
        <v>5</v>
      </c>
      <c r="AD509" s="10">
        <v>1</v>
      </c>
      <c r="AE509" s="10">
        <v>3</v>
      </c>
      <c r="AF509" s="155" t="s">
        <v>1112</v>
      </c>
      <c r="AG509" s="23" t="s">
        <v>1113</v>
      </c>
      <c r="AH509" s="23" t="s">
        <v>1114</v>
      </c>
      <c r="AI509" s="21"/>
      <c r="AJ509" s="30" t="str">
        <f t="shared" ca="1" si="31"/>
        <v/>
      </c>
    </row>
    <row r="510" spans="1:36" ht="15" hidden="1" customHeight="1">
      <c r="A510" s="22">
        <v>508</v>
      </c>
      <c r="B510" s="4" t="s">
        <v>1163</v>
      </c>
      <c r="C510" s="10">
        <v>30629</v>
      </c>
      <c r="D510" s="30">
        <f t="shared" si="28"/>
        <v>6</v>
      </c>
      <c r="E510" s="141"/>
      <c r="F510" s="19">
        <f t="shared" si="29"/>
        <v>-6</v>
      </c>
      <c r="G510" s="10"/>
      <c r="H510" s="153" t="s">
        <v>789</v>
      </c>
      <c r="I510" s="11" t="s">
        <v>789</v>
      </c>
      <c r="J510" s="10"/>
      <c r="K510" s="23"/>
      <c r="L510" s="10" t="s">
        <v>47</v>
      </c>
      <c r="M510" s="11"/>
      <c r="N510" s="11"/>
      <c r="O510" s="30"/>
      <c r="P510" s="11"/>
      <c r="Q510" s="13" t="str">
        <f t="shared" ca="1" si="35"/>
        <v>SEM PACTUAÇÃO</v>
      </c>
      <c r="R510" s="35" t="s">
        <v>145</v>
      </c>
      <c r="S510" s="11"/>
      <c r="T510" s="12"/>
      <c r="U510" s="18" t="str">
        <f t="shared" ca="1" si="30"/>
        <v>SEM PACTUAÇÃO</v>
      </c>
      <c r="V510" s="119">
        <v>45623</v>
      </c>
      <c r="W510" s="12"/>
      <c r="X510" s="10"/>
      <c r="Y510" s="10"/>
      <c r="Z510" s="11"/>
      <c r="AA510" s="10"/>
      <c r="AB510" s="10"/>
      <c r="AC510" s="10">
        <v>1</v>
      </c>
      <c r="AD510" s="10">
        <v>4</v>
      </c>
      <c r="AE510" s="10">
        <v>1</v>
      </c>
      <c r="AF510" s="155" t="s">
        <v>924</v>
      </c>
      <c r="AG510" s="23" t="s">
        <v>1165</v>
      </c>
      <c r="AH510" s="21"/>
      <c r="AI510" s="23"/>
      <c r="AJ510" s="30" t="str">
        <f t="shared" ca="1" si="31"/>
        <v/>
      </c>
    </row>
    <row r="511" spans="1:36" ht="15" hidden="1" customHeight="1">
      <c r="A511" s="22">
        <v>543</v>
      </c>
      <c r="B511" s="4" t="s">
        <v>1268</v>
      </c>
      <c r="C511" s="150">
        <v>47293</v>
      </c>
      <c r="D511" s="30">
        <f t="shared" si="28"/>
        <v>6</v>
      </c>
      <c r="E511" s="141"/>
      <c r="F511" s="19">
        <f t="shared" si="29"/>
        <v>-6</v>
      </c>
      <c r="G511" s="10"/>
      <c r="H511" s="144" t="s">
        <v>44</v>
      </c>
      <c r="I511" s="11" t="s">
        <v>44</v>
      </c>
      <c r="J511" s="10"/>
      <c r="K511" s="10"/>
      <c r="L511" s="10" t="s">
        <v>47</v>
      </c>
      <c r="M511" s="11"/>
      <c r="N511" s="11"/>
      <c r="O511" s="30"/>
      <c r="P511" s="11"/>
      <c r="Q511" s="13" t="str">
        <f t="shared" ca="1" si="35"/>
        <v>SEM PACTUAÇÃO</v>
      </c>
      <c r="R511" s="35" t="s">
        <v>145</v>
      </c>
      <c r="S511" s="11"/>
      <c r="T511" s="12"/>
      <c r="U511" s="18" t="str">
        <f t="shared" ca="1" si="30"/>
        <v>SEM PACTUAÇÃO</v>
      </c>
      <c r="V511" s="119">
        <v>45623</v>
      </c>
      <c r="W511" s="12"/>
      <c r="X511" s="10"/>
      <c r="Y511" s="10"/>
      <c r="Z511" s="11"/>
      <c r="AA511" s="10"/>
      <c r="AB511" s="10"/>
      <c r="AC511" s="10">
        <v>2</v>
      </c>
      <c r="AD511" s="10">
        <v>2</v>
      </c>
      <c r="AE511" s="10">
        <v>2</v>
      </c>
      <c r="AF511" s="155"/>
      <c r="AG511" s="23"/>
      <c r="AH511" s="23" t="s">
        <v>337</v>
      </c>
      <c r="AI511" s="21"/>
      <c r="AJ511" s="30" t="str">
        <f t="shared" ca="1" si="31"/>
        <v/>
      </c>
    </row>
    <row r="512" spans="1:36" ht="15" hidden="1" customHeight="1">
      <c r="A512" s="22">
        <v>544</v>
      </c>
      <c r="B512" s="4" t="s">
        <v>1857</v>
      </c>
      <c r="C512" s="7">
        <v>50915</v>
      </c>
      <c r="D512" s="30">
        <f t="shared" ref="D512:D570" si="36">SUM(AA512:AE512)</f>
        <v>30</v>
      </c>
      <c r="E512" s="141"/>
      <c r="F512" s="19">
        <f t="shared" ref="F512:F570" si="37">E512-D512</f>
        <v>-30</v>
      </c>
      <c r="G512" s="10"/>
      <c r="H512" s="144" t="s">
        <v>74</v>
      </c>
      <c r="I512" s="11" t="s">
        <v>44</v>
      </c>
      <c r="J512" s="10"/>
      <c r="K512" s="10"/>
      <c r="L512" s="10" t="s">
        <v>47</v>
      </c>
      <c r="M512" s="11"/>
      <c r="N512" s="11"/>
      <c r="O512" s="30"/>
      <c r="P512" s="11"/>
      <c r="Q512" s="13" t="str">
        <f t="shared" ca="1" si="35"/>
        <v>SEM PACTUAÇÃO</v>
      </c>
      <c r="R512" s="35" t="s">
        <v>145</v>
      </c>
      <c r="S512" s="11"/>
      <c r="T512" s="12"/>
      <c r="U512" s="18" t="str">
        <f t="shared" ref="U512:U570" ca="1" si="38">IF(R512="CONCLUÍDO","CONCLUÍDO",IF(T512="","SEM PACTUAÇÃO",T512-TODAY()))</f>
        <v>SEM PACTUAÇÃO</v>
      </c>
      <c r="V512" s="119">
        <v>45623</v>
      </c>
      <c r="W512" s="12"/>
      <c r="X512" s="10"/>
      <c r="Y512" s="10"/>
      <c r="Z512" s="10"/>
      <c r="AA512" s="10"/>
      <c r="AB512" s="10"/>
      <c r="AC512" s="10">
        <v>10</v>
      </c>
      <c r="AD512" s="10">
        <v>10</v>
      </c>
      <c r="AE512" s="10">
        <v>10</v>
      </c>
      <c r="AF512" s="155" t="s">
        <v>1171</v>
      </c>
      <c r="AG512" s="21"/>
      <c r="AH512" s="21"/>
      <c r="AI512" s="21"/>
      <c r="AJ512" s="30" t="str">
        <f t="shared" ref="AJ512:AJ570" ca="1" si="39">IF(ISNUMBER(U512)=TRUE,U512,"")</f>
        <v/>
      </c>
    </row>
    <row r="513" spans="1:36" ht="15" hidden="1" customHeight="1">
      <c r="A513" s="22">
        <v>575</v>
      </c>
      <c r="B513" s="4" t="s">
        <v>1395</v>
      </c>
      <c r="C513" s="10">
        <v>50111</v>
      </c>
      <c r="D513" s="30">
        <f t="shared" si="36"/>
        <v>9</v>
      </c>
      <c r="E513" s="141"/>
      <c r="F513" s="19">
        <f t="shared" si="37"/>
        <v>-9</v>
      </c>
      <c r="G513" s="19"/>
      <c r="H513" s="153" t="s">
        <v>789</v>
      </c>
      <c r="I513" s="11" t="s">
        <v>789</v>
      </c>
      <c r="J513" s="10"/>
      <c r="K513" s="23"/>
      <c r="L513" s="10" t="s">
        <v>47</v>
      </c>
      <c r="M513" s="11"/>
      <c r="N513" s="11"/>
      <c r="O513" s="30"/>
      <c r="P513" s="11"/>
      <c r="Q513" s="13" t="str">
        <f t="shared" ca="1" si="35"/>
        <v>SEM PACTUAÇÃO</v>
      </c>
      <c r="R513" s="35" t="s">
        <v>145</v>
      </c>
      <c r="S513" s="11"/>
      <c r="T513" s="12"/>
      <c r="U513" s="18" t="str">
        <f t="shared" ca="1" si="38"/>
        <v>SEM PACTUAÇÃO</v>
      </c>
      <c r="V513" s="119">
        <v>45623</v>
      </c>
      <c r="W513" s="12"/>
      <c r="X513" s="19"/>
      <c r="Y513" s="19"/>
      <c r="Z513" s="178"/>
      <c r="AA513" s="10"/>
      <c r="AB513" s="10"/>
      <c r="AC513" s="10">
        <v>3</v>
      </c>
      <c r="AD513" s="10">
        <v>3</v>
      </c>
      <c r="AE513" s="10">
        <v>3</v>
      </c>
      <c r="AF513" s="155" t="s">
        <v>1397</v>
      </c>
      <c r="AG513" s="23" t="s">
        <v>1398</v>
      </c>
      <c r="AH513" s="23" t="s">
        <v>182</v>
      </c>
      <c r="AI513" s="21"/>
      <c r="AJ513" s="30" t="str">
        <f t="shared" ca="1" si="39"/>
        <v/>
      </c>
    </row>
    <row r="514" spans="1:36" ht="15" hidden="1" customHeight="1">
      <c r="A514" s="22">
        <v>615</v>
      </c>
      <c r="B514" s="4" t="s">
        <v>977</v>
      </c>
      <c r="C514" s="10">
        <v>43743</v>
      </c>
      <c r="D514" s="30">
        <f t="shared" si="36"/>
        <v>3</v>
      </c>
      <c r="E514" s="141"/>
      <c r="F514" s="19">
        <f t="shared" si="37"/>
        <v>-3</v>
      </c>
      <c r="G514" s="10"/>
      <c r="H514" s="144" t="s">
        <v>370</v>
      </c>
      <c r="I514" s="11" t="s">
        <v>44</v>
      </c>
      <c r="J514" s="10"/>
      <c r="K514" s="10"/>
      <c r="L514" s="10" t="s">
        <v>47</v>
      </c>
      <c r="M514" s="11"/>
      <c r="N514" s="11"/>
      <c r="O514" s="42"/>
      <c r="P514" s="15"/>
      <c r="Q514" s="13" t="str">
        <f t="shared" ca="1" si="35"/>
        <v>SEM PACTUAÇÃO</v>
      </c>
      <c r="R514" s="35" t="s">
        <v>145</v>
      </c>
      <c r="S514" s="15"/>
      <c r="T514" s="12"/>
      <c r="U514" s="18" t="str">
        <f t="shared" ca="1" si="38"/>
        <v>SEM PACTUAÇÃO</v>
      </c>
      <c r="V514" s="119">
        <v>45623</v>
      </c>
      <c r="W514" s="12"/>
      <c r="X514" s="10"/>
      <c r="Y514" s="10"/>
      <c r="Z514" s="25"/>
      <c r="AA514" s="10"/>
      <c r="AB514" s="10"/>
      <c r="AC514" s="10">
        <v>1</v>
      </c>
      <c r="AD514" s="10">
        <v>1</v>
      </c>
      <c r="AE514" s="10">
        <v>1</v>
      </c>
      <c r="AF514" s="155"/>
      <c r="AG514" s="21"/>
      <c r="AH514" s="23" t="s">
        <v>979</v>
      </c>
      <c r="AI514" s="10"/>
      <c r="AJ514" s="30" t="str">
        <f t="shared" ca="1" si="39"/>
        <v/>
      </c>
    </row>
    <row r="515" spans="1:36" ht="15" hidden="1" customHeight="1">
      <c r="A515" s="22">
        <v>625</v>
      </c>
      <c r="B515" s="4" t="s">
        <v>1550</v>
      </c>
      <c r="C515" s="7">
        <v>43861</v>
      </c>
      <c r="D515" s="30">
        <f t="shared" si="36"/>
        <v>3</v>
      </c>
      <c r="E515" s="141"/>
      <c r="F515" s="19">
        <f t="shared" si="37"/>
        <v>-3</v>
      </c>
      <c r="G515" s="10"/>
      <c r="H515" s="144" t="s">
        <v>74</v>
      </c>
      <c r="I515" s="11" t="s">
        <v>44</v>
      </c>
      <c r="J515" s="10"/>
      <c r="K515" s="10"/>
      <c r="L515" s="10" t="s">
        <v>47</v>
      </c>
      <c r="M515" s="11"/>
      <c r="N515" s="11"/>
      <c r="O515" s="30"/>
      <c r="P515" s="11"/>
      <c r="Q515" s="13" t="str">
        <f t="shared" ca="1" si="35"/>
        <v>SEM PACTUAÇÃO</v>
      </c>
      <c r="R515" s="35" t="s">
        <v>145</v>
      </c>
      <c r="S515" s="11"/>
      <c r="T515" s="12"/>
      <c r="U515" s="18" t="str">
        <f t="shared" ca="1" si="38"/>
        <v>SEM PACTUAÇÃO</v>
      </c>
      <c r="V515" s="119">
        <v>45623</v>
      </c>
      <c r="W515" s="12"/>
      <c r="X515" s="10"/>
      <c r="Y515" s="10"/>
      <c r="Z515" s="10"/>
      <c r="AA515" s="10"/>
      <c r="AB515" s="10"/>
      <c r="AC515" s="10">
        <v>1</v>
      </c>
      <c r="AD515" s="10">
        <v>1</v>
      </c>
      <c r="AE515" s="10">
        <v>1</v>
      </c>
      <c r="AF515" s="180" t="s">
        <v>1858</v>
      </c>
      <c r="AG515" s="21"/>
      <c r="AH515" s="21"/>
      <c r="AI515" s="21"/>
      <c r="AJ515" s="30" t="str">
        <f t="shared" ca="1" si="39"/>
        <v/>
      </c>
    </row>
    <row r="516" spans="1:36" ht="15" hidden="1" customHeight="1">
      <c r="A516" s="22">
        <v>631</v>
      </c>
      <c r="B516" s="4" t="s">
        <v>1859</v>
      </c>
      <c r="C516" s="150">
        <v>43827</v>
      </c>
      <c r="D516" s="30">
        <f t="shared" si="36"/>
        <v>3</v>
      </c>
      <c r="E516" s="159"/>
      <c r="F516" s="19">
        <f t="shared" si="37"/>
        <v>-3</v>
      </c>
      <c r="G516" s="19"/>
      <c r="H516" s="144" t="s">
        <v>44</v>
      </c>
      <c r="I516" s="11" t="s">
        <v>44</v>
      </c>
      <c r="J516" s="10"/>
      <c r="K516" s="10"/>
      <c r="L516" s="10" t="s">
        <v>47</v>
      </c>
      <c r="M516" s="11"/>
      <c r="N516" s="11"/>
      <c r="O516" s="30"/>
      <c r="P516" s="11"/>
      <c r="Q516" s="13" t="str">
        <f t="shared" ca="1" si="35"/>
        <v>SEM PACTUAÇÃO</v>
      </c>
      <c r="R516" s="35" t="s">
        <v>145</v>
      </c>
      <c r="S516" s="11"/>
      <c r="T516" s="12"/>
      <c r="U516" s="18" t="str">
        <f t="shared" ca="1" si="38"/>
        <v>SEM PACTUAÇÃO</v>
      </c>
      <c r="V516" s="119">
        <v>45623</v>
      </c>
      <c r="W516" s="12"/>
      <c r="X516" s="19"/>
      <c r="Y516" s="19"/>
      <c r="Z516" s="19"/>
      <c r="AA516" s="7"/>
      <c r="AB516" s="7"/>
      <c r="AC516" s="10">
        <v>1</v>
      </c>
      <c r="AD516" s="10">
        <v>1</v>
      </c>
      <c r="AE516" s="10">
        <v>1</v>
      </c>
      <c r="AF516" s="155"/>
      <c r="AG516" s="21"/>
      <c r="AH516" s="21"/>
      <c r="AI516" s="161"/>
      <c r="AJ516" s="30" t="str">
        <f t="shared" ca="1" si="39"/>
        <v/>
      </c>
    </row>
    <row r="517" spans="1:36" ht="15" hidden="1" customHeight="1">
      <c r="A517" s="22">
        <v>633</v>
      </c>
      <c r="B517" s="4" t="s">
        <v>1574</v>
      </c>
      <c r="C517" s="7">
        <v>41670</v>
      </c>
      <c r="D517" s="30">
        <f t="shared" si="36"/>
        <v>6</v>
      </c>
      <c r="E517" s="141"/>
      <c r="F517" s="19">
        <f t="shared" si="37"/>
        <v>-6</v>
      </c>
      <c r="G517" s="10"/>
      <c r="H517" s="144" t="s">
        <v>44</v>
      </c>
      <c r="I517" s="11" t="s">
        <v>44</v>
      </c>
      <c r="J517" s="10"/>
      <c r="K517" s="10"/>
      <c r="L517" s="10" t="s">
        <v>47</v>
      </c>
      <c r="M517" s="11"/>
      <c r="N517" s="11"/>
      <c r="O517" s="30"/>
      <c r="P517" s="11"/>
      <c r="Q517" s="13" t="str">
        <f t="shared" ca="1" si="35"/>
        <v>SEM PACTUAÇÃO</v>
      </c>
      <c r="R517" s="35" t="s">
        <v>145</v>
      </c>
      <c r="S517" s="11"/>
      <c r="T517" s="12"/>
      <c r="U517" s="18" t="str">
        <f t="shared" ca="1" si="38"/>
        <v>SEM PACTUAÇÃO</v>
      </c>
      <c r="V517" s="119">
        <v>45623</v>
      </c>
      <c r="W517" s="12"/>
      <c r="X517" s="10"/>
      <c r="Y517" s="10"/>
      <c r="Z517" s="10"/>
      <c r="AA517" s="10"/>
      <c r="AB517" s="10"/>
      <c r="AC517" s="10">
        <v>2</v>
      </c>
      <c r="AD517" s="10">
        <v>2</v>
      </c>
      <c r="AE517" s="10">
        <v>2</v>
      </c>
      <c r="AF517" s="155"/>
      <c r="AG517" s="21"/>
      <c r="AH517" s="21"/>
      <c r="AI517" s="21"/>
      <c r="AJ517" s="30" t="str">
        <f t="shared" ca="1" si="39"/>
        <v/>
      </c>
    </row>
    <row r="518" spans="1:36" ht="15" hidden="1" customHeight="1">
      <c r="A518" s="22">
        <v>634</v>
      </c>
      <c r="B518" s="4" t="s">
        <v>1576</v>
      </c>
      <c r="C518" s="150">
        <v>49247</v>
      </c>
      <c r="D518" s="30">
        <f t="shared" si="36"/>
        <v>9</v>
      </c>
      <c r="E518" s="141"/>
      <c r="F518" s="19">
        <f t="shared" si="37"/>
        <v>-9</v>
      </c>
      <c r="G518" s="10"/>
      <c r="H518" s="144" t="s">
        <v>44</v>
      </c>
      <c r="I518" s="11" t="s">
        <v>44</v>
      </c>
      <c r="J518" s="10"/>
      <c r="K518" s="10"/>
      <c r="L518" s="10" t="s">
        <v>47</v>
      </c>
      <c r="M518" s="11"/>
      <c r="N518" s="11"/>
      <c r="O518" s="30"/>
      <c r="P518" s="11"/>
      <c r="Q518" s="13" t="str">
        <f t="shared" ca="1" si="35"/>
        <v>SEM PACTUAÇÃO</v>
      </c>
      <c r="R518" s="35" t="s">
        <v>145</v>
      </c>
      <c r="S518" s="11"/>
      <c r="T518" s="12"/>
      <c r="U518" s="18" t="str">
        <f t="shared" ca="1" si="38"/>
        <v>SEM PACTUAÇÃO</v>
      </c>
      <c r="V518" s="119">
        <v>45623</v>
      </c>
      <c r="W518" s="12"/>
      <c r="X518" s="10"/>
      <c r="Y518" s="10"/>
      <c r="Z518" s="10"/>
      <c r="AA518" s="10"/>
      <c r="AB518" s="10"/>
      <c r="AC518" s="10">
        <v>3</v>
      </c>
      <c r="AD518" s="10">
        <v>3</v>
      </c>
      <c r="AE518" s="10">
        <v>3</v>
      </c>
      <c r="AF518" s="155"/>
      <c r="AG518" s="21"/>
      <c r="AH518" s="21"/>
      <c r="AI518" s="21"/>
      <c r="AJ518" s="30" t="str">
        <f t="shared" ca="1" si="39"/>
        <v/>
      </c>
    </row>
    <row r="519" spans="1:36" ht="15" hidden="1" customHeight="1">
      <c r="A519" s="22">
        <v>635</v>
      </c>
      <c r="B519" s="4" t="s">
        <v>1578</v>
      </c>
      <c r="C519" s="150">
        <v>43745</v>
      </c>
      <c r="D519" s="30">
        <f t="shared" si="36"/>
        <v>9</v>
      </c>
      <c r="E519" s="141"/>
      <c r="F519" s="19">
        <f t="shared" si="37"/>
        <v>-9</v>
      </c>
      <c r="G519" s="10"/>
      <c r="H519" s="144" t="s">
        <v>44</v>
      </c>
      <c r="I519" s="11" t="s">
        <v>44</v>
      </c>
      <c r="J519" s="10"/>
      <c r="K519" s="10"/>
      <c r="L519" s="10" t="s">
        <v>47</v>
      </c>
      <c r="M519" s="11"/>
      <c r="N519" s="10"/>
      <c r="O519" s="10"/>
      <c r="P519" s="11"/>
      <c r="Q519" s="13" t="str">
        <f t="shared" ca="1" si="35"/>
        <v>SEM PACTUAÇÃO</v>
      </c>
      <c r="R519" s="35" t="s">
        <v>145</v>
      </c>
      <c r="S519" s="11"/>
      <c r="T519" s="12"/>
      <c r="U519" s="18" t="str">
        <f t="shared" ca="1" si="38"/>
        <v>SEM PACTUAÇÃO</v>
      </c>
      <c r="V519" s="119">
        <v>45623</v>
      </c>
      <c r="W519" s="12"/>
      <c r="X519" s="10"/>
      <c r="Y519" s="10"/>
      <c r="Z519" s="10"/>
      <c r="AA519" s="10"/>
      <c r="AB519" s="10"/>
      <c r="AC519" s="10">
        <v>3</v>
      </c>
      <c r="AD519" s="10">
        <v>3</v>
      </c>
      <c r="AE519" s="10">
        <v>3</v>
      </c>
      <c r="AF519" s="155"/>
      <c r="AG519" s="21"/>
      <c r="AH519" s="21"/>
      <c r="AI519" s="21"/>
      <c r="AJ519" s="30" t="str">
        <f t="shared" ca="1" si="39"/>
        <v/>
      </c>
    </row>
    <row r="520" spans="1:36" ht="15" hidden="1" customHeight="1">
      <c r="A520" s="22">
        <v>638</v>
      </c>
      <c r="B520" s="4" t="s">
        <v>1580</v>
      </c>
      <c r="C520" s="150">
        <v>45431</v>
      </c>
      <c r="D520" s="30">
        <f t="shared" si="36"/>
        <v>6</v>
      </c>
      <c r="E520" s="141"/>
      <c r="F520" s="19">
        <f t="shared" si="37"/>
        <v>-6</v>
      </c>
      <c r="G520" s="10"/>
      <c r="H520" s="144" t="s">
        <v>44</v>
      </c>
      <c r="I520" s="11" t="s">
        <v>44</v>
      </c>
      <c r="J520" s="10"/>
      <c r="K520" s="10"/>
      <c r="L520" s="10" t="s">
        <v>47</v>
      </c>
      <c r="M520" s="10"/>
      <c r="N520" s="10"/>
      <c r="O520" s="30"/>
      <c r="P520" s="10"/>
      <c r="Q520" s="13" t="str">
        <f t="shared" ca="1" si="35"/>
        <v>SEM PACTUAÇÃO</v>
      </c>
      <c r="R520" s="35" t="s">
        <v>145</v>
      </c>
      <c r="S520" s="11"/>
      <c r="T520" s="12"/>
      <c r="U520" s="18" t="str">
        <f t="shared" ca="1" si="38"/>
        <v>SEM PACTUAÇÃO</v>
      </c>
      <c r="V520" s="119">
        <v>45623</v>
      </c>
      <c r="W520" s="12"/>
      <c r="X520" s="10"/>
      <c r="Y520" s="10"/>
      <c r="Z520" s="10"/>
      <c r="AA520" s="10"/>
      <c r="AB520" s="10"/>
      <c r="AC520" s="10">
        <v>2</v>
      </c>
      <c r="AD520" s="10">
        <v>2</v>
      </c>
      <c r="AE520" s="10">
        <v>2</v>
      </c>
      <c r="AF520" s="155"/>
      <c r="AG520" s="21"/>
      <c r="AH520" s="21"/>
      <c r="AI520" s="21"/>
      <c r="AJ520" s="30" t="str">
        <f t="shared" ca="1" si="39"/>
        <v/>
      </c>
    </row>
    <row r="521" spans="1:36" ht="15" hidden="1" customHeight="1">
      <c r="A521" s="22">
        <v>639</v>
      </c>
      <c r="B521" s="4" t="s">
        <v>1860</v>
      </c>
      <c r="C521" s="150">
        <v>14617</v>
      </c>
      <c r="D521" s="30">
        <f t="shared" si="36"/>
        <v>6</v>
      </c>
      <c r="E521" s="141"/>
      <c r="F521" s="19">
        <f t="shared" si="37"/>
        <v>-6</v>
      </c>
      <c r="G521" s="10"/>
      <c r="H521" s="144" t="s">
        <v>74</v>
      </c>
      <c r="I521" s="11" t="s">
        <v>44</v>
      </c>
      <c r="J521" s="10"/>
      <c r="K521" s="10"/>
      <c r="L521" s="10" t="s">
        <v>47</v>
      </c>
      <c r="M521" s="11"/>
      <c r="N521" s="11"/>
      <c r="O521" s="30"/>
      <c r="P521" s="11"/>
      <c r="Q521" s="13" t="str">
        <f t="shared" ca="1" si="35"/>
        <v>SEM PACTUAÇÃO</v>
      </c>
      <c r="R521" s="35" t="s">
        <v>145</v>
      </c>
      <c r="S521" s="11"/>
      <c r="T521" s="12"/>
      <c r="U521" s="18" t="str">
        <f t="shared" ca="1" si="38"/>
        <v>SEM PACTUAÇÃO</v>
      </c>
      <c r="V521" s="119">
        <v>45623</v>
      </c>
      <c r="W521" s="12"/>
      <c r="X521" s="10"/>
      <c r="Y521" s="10"/>
      <c r="Z521" s="10"/>
      <c r="AA521" s="10"/>
      <c r="AB521" s="10"/>
      <c r="AC521" s="10">
        <v>2</v>
      </c>
      <c r="AD521" s="10">
        <v>2</v>
      </c>
      <c r="AE521" s="10">
        <v>2</v>
      </c>
      <c r="AF521" s="155" t="s">
        <v>1211</v>
      </c>
      <c r="AG521" s="21"/>
      <c r="AH521" s="21"/>
      <c r="AI521" s="21"/>
      <c r="AJ521" s="30" t="str">
        <f t="shared" ca="1" si="39"/>
        <v/>
      </c>
    </row>
    <row r="522" spans="1:36" ht="15" hidden="1" customHeight="1">
      <c r="A522" s="22">
        <v>640</v>
      </c>
      <c r="B522" s="4" t="s">
        <v>1861</v>
      </c>
      <c r="C522" s="150">
        <v>14617</v>
      </c>
      <c r="D522" s="30">
        <f t="shared" si="36"/>
        <v>6</v>
      </c>
      <c r="E522" s="141"/>
      <c r="F522" s="19">
        <f t="shared" si="37"/>
        <v>-6</v>
      </c>
      <c r="G522" s="10"/>
      <c r="H522" s="144" t="s">
        <v>74</v>
      </c>
      <c r="I522" s="11" t="s">
        <v>44</v>
      </c>
      <c r="J522" s="10"/>
      <c r="K522" s="10"/>
      <c r="L522" s="10" t="s">
        <v>47</v>
      </c>
      <c r="M522" s="11"/>
      <c r="N522" s="11"/>
      <c r="O522" s="10"/>
      <c r="P522" s="10"/>
      <c r="Q522" s="13" t="str">
        <f t="shared" ca="1" si="35"/>
        <v>SEM PACTUAÇÃO</v>
      </c>
      <c r="R522" s="35" t="s">
        <v>145</v>
      </c>
      <c r="S522" s="11"/>
      <c r="T522" s="12"/>
      <c r="U522" s="18" t="str">
        <f t="shared" ca="1" si="38"/>
        <v>SEM PACTUAÇÃO</v>
      </c>
      <c r="V522" s="119">
        <v>45623</v>
      </c>
      <c r="W522" s="12"/>
      <c r="X522" s="10"/>
      <c r="Y522" s="10"/>
      <c r="Z522" s="10"/>
      <c r="AA522" s="10"/>
      <c r="AB522" s="10"/>
      <c r="AC522" s="10">
        <v>2</v>
      </c>
      <c r="AD522" s="10">
        <v>2</v>
      </c>
      <c r="AE522" s="10">
        <v>2</v>
      </c>
      <c r="AF522" s="155" t="s">
        <v>1862</v>
      </c>
      <c r="AG522" s="21"/>
      <c r="AH522" s="21"/>
      <c r="AI522" s="21"/>
      <c r="AJ522" s="30" t="str">
        <f t="shared" ca="1" si="39"/>
        <v/>
      </c>
    </row>
    <row r="523" spans="1:36" ht="15" hidden="1" customHeight="1">
      <c r="A523" s="22">
        <v>642</v>
      </c>
      <c r="B523" s="4" t="s">
        <v>1863</v>
      </c>
      <c r="C523" s="7">
        <v>45304</v>
      </c>
      <c r="D523" s="30">
        <f t="shared" si="36"/>
        <v>3</v>
      </c>
      <c r="E523" s="159"/>
      <c r="F523" s="19">
        <f t="shared" si="37"/>
        <v>-3</v>
      </c>
      <c r="G523" s="10"/>
      <c r="H523" s="144" t="s">
        <v>44</v>
      </c>
      <c r="I523" s="11" t="s">
        <v>44</v>
      </c>
      <c r="J523" s="10"/>
      <c r="K523" s="10"/>
      <c r="L523" s="10" t="s">
        <v>47</v>
      </c>
      <c r="M523" s="11"/>
      <c r="N523" s="11"/>
      <c r="O523" s="30"/>
      <c r="P523" s="11"/>
      <c r="Q523" s="13" t="str">
        <f t="shared" ca="1" si="35"/>
        <v>SEM PACTUAÇÃO</v>
      </c>
      <c r="R523" s="35" t="s">
        <v>145</v>
      </c>
      <c r="S523" s="11"/>
      <c r="T523" s="12"/>
      <c r="U523" s="18" t="str">
        <f t="shared" ca="1" si="38"/>
        <v>SEM PACTUAÇÃO</v>
      </c>
      <c r="V523" s="119">
        <v>45623</v>
      </c>
      <c r="W523" s="12"/>
      <c r="X523" s="10"/>
      <c r="Y523" s="10"/>
      <c r="Z523" s="11"/>
      <c r="AA523" s="10"/>
      <c r="AB523" s="10"/>
      <c r="AC523" s="10">
        <v>1</v>
      </c>
      <c r="AD523" s="10">
        <v>1</v>
      </c>
      <c r="AE523" s="10">
        <v>1</v>
      </c>
      <c r="AF523" s="155"/>
      <c r="AG523" s="21"/>
      <c r="AH523" s="21"/>
      <c r="AI523" s="21"/>
      <c r="AJ523" s="30" t="str">
        <f t="shared" ca="1" si="39"/>
        <v/>
      </c>
    </row>
    <row r="524" spans="1:36" ht="15" hidden="1" customHeight="1">
      <c r="A524" s="22">
        <v>643</v>
      </c>
      <c r="B524" s="4" t="s">
        <v>1864</v>
      </c>
      <c r="C524" s="7">
        <v>50914</v>
      </c>
      <c r="D524" s="30">
        <f t="shared" si="36"/>
        <v>3</v>
      </c>
      <c r="E524" s="141"/>
      <c r="F524" s="19">
        <f t="shared" si="37"/>
        <v>-3</v>
      </c>
      <c r="G524" s="10"/>
      <c r="H524" s="144" t="s">
        <v>74</v>
      </c>
      <c r="I524" s="11" t="s">
        <v>44</v>
      </c>
      <c r="J524" s="10"/>
      <c r="K524" s="10"/>
      <c r="L524" s="10" t="s">
        <v>47</v>
      </c>
      <c r="M524" s="10"/>
      <c r="N524" s="15"/>
      <c r="O524" s="10"/>
      <c r="P524" s="11"/>
      <c r="Q524" s="13" t="str">
        <f t="shared" ca="1" si="35"/>
        <v>SEM PACTUAÇÃO</v>
      </c>
      <c r="R524" s="35" t="s">
        <v>145</v>
      </c>
      <c r="S524" s="11"/>
      <c r="T524" s="12"/>
      <c r="U524" s="18" t="str">
        <f t="shared" ca="1" si="38"/>
        <v>SEM PACTUAÇÃO</v>
      </c>
      <c r="V524" s="119">
        <v>45623</v>
      </c>
      <c r="W524" s="12"/>
      <c r="X524" s="10"/>
      <c r="Y524" s="10"/>
      <c r="Z524" s="10"/>
      <c r="AA524" s="10"/>
      <c r="AB524" s="10"/>
      <c r="AC524" s="10">
        <v>1</v>
      </c>
      <c r="AD524" s="10">
        <v>1</v>
      </c>
      <c r="AE524" s="10">
        <v>1</v>
      </c>
      <c r="AF524" s="180" t="s">
        <v>1858</v>
      </c>
      <c r="AG524" s="21"/>
      <c r="AH524" s="21"/>
      <c r="AI524" s="21"/>
      <c r="AJ524" s="30" t="str">
        <f t="shared" ca="1" si="39"/>
        <v/>
      </c>
    </row>
    <row r="525" spans="1:36" ht="15" hidden="1" customHeight="1">
      <c r="A525" s="22">
        <v>649</v>
      </c>
      <c r="B525" s="4" t="s">
        <v>1618</v>
      </c>
      <c r="C525" s="150">
        <v>40875</v>
      </c>
      <c r="D525" s="30">
        <f t="shared" si="36"/>
        <v>15</v>
      </c>
      <c r="E525" s="141"/>
      <c r="F525" s="19">
        <f t="shared" si="37"/>
        <v>-15</v>
      </c>
      <c r="G525" s="19"/>
      <c r="H525" s="144" t="s">
        <v>44</v>
      </c>
      <c r="I525" s="11" t="s">
        <v>44</v>
      </c>
      <c r="J525" s="10"/>
      <c r="K525" s="10"/>
      <c r="L525" s="10" t="s">
        <v>47</v>
      </c>
      <c r="M525" s="11"/>
      <c r="N525" s="11"/>
      <c r="O525" s="30"/>
      <c r="P525" s="10"/>
      <c r="Q525" s="13" t="str">
        <f t="shared" ca="1" si="35"/>
        <v>SEM PACTUAÇÃO</v>
      </c>
      <c r="R525" s="35" t="s">
        <v>145</v>
      </c>
      <c r="S525" s="11"/>
      <c r="T525" s="12"/>
      <c r="U525" s="18" t="str">
        <f t="shared" ca="1" si="38"/>
        <v>SEM PACTUAÇÃO</v>
      </c>
      <c r="V525" s="119">
        <v>45623</v>
      </c>
      <c r="W525" s="12"/>
      <c r="X525" s="19"/>
      <c r="Y525" s="19"/>
      <c r="Z525" s="19"/>
      <c r="AA525" s="10"/>
      <c r="AB525" s="10"/>
      <c r="AC525" s="10">
        <v>5</v>
      </c>
      <c r="AD525" s="10">
        <v>5</v>
      </c>
      <c r="AE525" s="10">
        <v>5</v>
      </c>
      <c r="AF525" s="155"/>
      <c r="AG525" s="21"/>
      <c r="AH525" s="21"/>
      <c r="AI525" s="23"/>
      <c r="AJ525" s="30" t="str">
        <f t="shared" ca="1" si="39"/>
        <v/>
      </c>
    </row>
    <row r="526" spans="1:36" ht="15" hidden="1" customHeight="1">
      <c r="A526" s="22">
        <v>652</v>
      </c>
      <c r="B526" s="4" t="s">
        <v>1623</v>
      </c>
      <c r="C526" s="10">
        <v>44231</v>
      </c>
      <c r="D526" s="30">
        <f t="shared" si="36"/>
        <v>12</v>
      </c>
      <c r="E526" s="141"/>
      <c r="F526" s="19">
        <f t="shared" si="37"/>
        <v>-12</v>
      </c>
      <c r="G526" s="10"/>
      <c r="H526" s="144" t="s">
        <v>44</v>
      </c>
      <c r="I526" s="11" t="s">
        <v>44</v>
      </c>
      <c r="J526" s="10"/>
      <c r="K526" s="10"/>
      <c r="L526" s="10" t="s">
        <v>47</v>
      </c>
      <c r="M526" s="11"/>
      <c r="N526" s="11"/>
      <c r="O526" s="30"/>
      <c r="P526" s="11"/>
      <c r="Q526" s="13" t="str">
        <f t="shared" ca="1" si="35"/>
        <v>SEM PACTUAÇÃO</v>
      </c>
      <c r="R526" s="35" t="s">
        <v>145</v>
      </c>
      <c r="S526" s="11"/>
      <c r="T526" s="12"/>
      <c r="U526" s="18" t="str">
        <f t="shared" ca="1" si="38"/>
        <v>SEM PACTUAÇÃO</v>
      </c>
      <c r="V526" s="119">
        <v>45623</v>
      </c>
      <c r="W526" s="12"/>
      <c r="X526" s="10"/>
      <c r="Y526" s="10"/>
      <c r="Z526" s="10"/>
      <c r="AA526" s="10"/>
      <c r="AB526" s="10"/>
      <c r="AC526" s="10">
        <v>4</v>
      </c>
      <c r="AD526" s="10">
        <v>4</v>
      </c>
      <c r="AE526" s="10">
        <v>4</v>
      </c>
      <c r="AF526" s="155"/>
      <c r="AG526" s="21"/>
      <c r="AH526" s="21"/>
      <c r="AI526" s="21"/>
      <c r="AJ526" s="30" t="str">
        <f t="shared" ca="1" si="39"/>
        <v/>
      </c>
    </row>
    <row r="527" spans="1:36" ht="15" hidden="1" customHeight="1">
      <c r="A527" s="22">
        <v>662</v>
      </c>
      <c r="B527" s="4" t="s">
        <v>1658</v>
      </c>
      <c r="C527" s="181">
        <v>50902</v>
      </c>
      <c r="D527" s="30">
        <f t="shared" si="36"/>
        <v>15</v>
      </c>
      <c r="E527" s="141"/>
      <c r="F527" s="19">
        <f t="shared" si="37"/>
        <v>-15</v>
      </c>
      <c r="G527" s="19"/>
      <c r="H527" s="144" t="s">
        <v>44</v>
      </c>
      <c r="I527" s="11" t="s">
        <v>44</v>
      </c>
      <c r="J527" s="10"/>
      <c r="K527" s="10"/>
      <c r="L527" s="10" t="s">
        <v>47</v>
      </c>
      <c r="M527" s="11"/>
      <c r="N527" s="11"/>
      <c r="O527" s="10"/>
      <c r="P527" s="11"/>
      <c r="Q527" s="13" t="str">
        <f t="shared" ca="1" si="35"/>
        <v>SEM PACTUAÇÃO</v>
      </c>
      <c r="R527" s="35" t="s">
        <v>145</v>
      </c>
      <c r="S527" s="11"/>
      <c r="T527" s="12"/>
      <c r="U527" s="18" t="str">
        <f t="shared" ca="1" si="38"/>
        <v>SEM PACTUAÇÃO</v>
      </c>
      <c r="V527" s="119">
        <v>45623</v>
      </c>
      <c r="W527" s="12"/>
      <c r="X527" s="19"/>
      <c r="Y527" s="19"/>
      <c r="Z527" s="19"/>
      <c r="AA527" s="10"/>
      <c r="AB527" s="10"/>
      <c r="AC527" s="10">
        <v>5</v>
      </c>
      <c r="AD527" s="10">
        <v>5</v>
      </c>
      <c r="AE527" s="10">
        <v>5</v>
      </c>
      <c r="AF527" s="155"/>
      <c r="AG527" s="21"/>
      <c r="AH527" s="21"/>
      <c r="AI527" s="21"/>
      <c r="AJ527" s="30" t="str">
        <f t="shared" ca="1" si="39"/>
        <v/>
      </c>
    </row>
    <row r="528" spans="1:36" ht="15" hidden="1" customHeight="1">
      <c r="A528" s="22">
        <v>663</v>
      </c>
      <c r="B528" s="4" t="s">
        <v>1660</v>
      </c>
      <c r="C528" s="181">
        <v>50902</v>
      </c>
      <c r="D528" s="30">
        <f t="shared" si="36"/>
        <v>15</v>
      </c>
      <c r="E528" s="141"/>
      <c r="F528" s="19">
        <f t="shared" si="37"/>
        <v>-15</v>
      </c>
      <c r="G528" s="19"/>
      <c r="H528" s="144" t="s">
        <v>44</v>
      </c>
      <c r="I528" s="11" t="s">
        <v>44</v>
      </c>
      <c r="J528" s="10"/>
      <c r="K528" s="10"/>
      <c r="L528" s="10" t="s">
        <v>47</v>
      </c>
      <c r="M528" s="11"/>
      <c r="N528" s="11"/>
      <c r="O528" s="10"/>
      <c r="P528" s="11"/>
      <c r="Q528" s="13" t="str">
        <f t="shared" ca="1" si="35"/>
        <v>SEM PACTUAÇÃO</v>
      </c>
      <c r="R528" s="35" t="s">
        <v>145</v>
      </c>
      <c r="S528" s="11"/>
      <c r="T528" s="12"/>
      <c r="U528" s="18" t="str">
        <f t="shared" ca="1" si="38"/>
        <v>SEM PACTUAÇÃO</v>
      </c>
      <c r="V528" s="119">
        <v>45623</v>
      </c>
      <c r="W528" s="12"/>
      <c r="X528" s="19"/>
      <c r="Y528" s="19"/>
      <c r="Z528" s="19"/>
      <c r="AA528" s="10"/>
      <c r="AB528" s="10"/>
      <c r="AC528" s="10">
        <v>5</v>
      </c>
      <c r="AD528" s="10">
        <v>5</v>
      </c>
      <c r="AE528" s="10">
        <v>5</v>
      </c>
      <c r="AF528" s="155"/>
      <c r="AG528" s="21"/>
      <c r="AH528" s="21"/>
      <c r="AI528" s="21"/>
      <c r="AJ528" s="30" t="str">
        <f t="shared" ca="1" si="39"/>
        <v/>
      </c>
    </row>
    <row r="529" spans="1:36" ht="15" hidden="1" customHeight="1">
      <c r="A529" s="22">
        <v>672</v>
      </c>
      <c r="B529" s="4" t="s">
        <v>1670</v>
      </c>
      <c r="C529" s="7">
        <v>50894</v>
      </c>
      <c r="D529" s="30">
        <f t="shared" si="36"/>
        <v>9</v>
      </c>
      <c r="E529" s="141"/>
      <c r="F529" s="19">
        <f t="shared" si="37"/>
        <v>-9</v>
      </c>
      <c r="G529" s="19"/>
      <c r="H529" s="144" t="s">
        <v>44</v>
      </c>
      <c r="I529" s="11" t="s">
        <v>44</v>
      </c>
      <c r="J529" s="10"/>
      <c r="K529" s="10"/>
      <c r="L529" s="10" t="s">
        <v>47</v>
      </c>
      <c r="M529" s="11"/>
      <c r="N529" s="11"/>
      <c r="O529" s="30"/>
      <c r="P529" s="11"/>
      <c r="Q529" s="13" t="str">
        <f t="shared" ca="1" si="35"/>
        <v>SEM PACTUAÇÃO</v>
      </c>
      <c r="R529" s="35" t="s">
        <v>145</v>
      </c>
      <c r="S529" s="11"/>
      <c r="T529" s="12"/>
      <c r="U529" s="18" t="str">
        <f t="shared" ca="1" si="38"/>
        <v>SEM PACTUAÇÃO</v>
      </c>
      <c r="V529" s="119">
        <v>45623</v>
      </c>
      <c r="W529" s="12"/>
      <c r="X529" s="19"/>
      <c r="Y529" s="19"/>
      <c r="Z529" s="19"/>
      <c r="AA529" s="10"/>
      <c r="AB529" s="10"/>
      <c r="AC529" s="10">
        <v>3</v>
      </c>
      <c r="AD529" s="10">
        <v>3</v>
      </c>
      <c r="AE529" s="10">
        <v>3</v>
      </c>
      <c r="AF529" s="155"/>
      <c r="AG529" s="21"/>
      <c r="AH529" s="21"/>
      <c r="AI529" s="21"/>
      <c r="AJ529" s="30" t="str">
        <f t="shared" ca="1" si="39"/>
        <v/>
      </c>
    </row>
    <row r="530" spans="1:36" ht="15" hidden="1" customHeight="1">
      <c r="A530" s="22">
        <v>681</v>
      </c>
      <c r="B530" s="4" t="s">
        <v>1684</v>
      </c>
      <c r="C530" s="150">
        <v>47625</v>
      </c>
      <c r="D530" s="30">
        <f t="shared" si="36"/>
        <v>3</v>
      </c>
      <c r="E530" s="141"/>
      <c r="F530" s="19">
        <f t="shared" si="37"/>
        <v>-3</v>
      </c>
      <c r="G530" s="19"/>
      <c r="H530" s="144" t="s">
        <v>1681</v>
      </c>
      <c r="I530" s="11" t="s">
        <v>789</v>
      </c>
      <c r="J530" s="10"/>
      <c r="K530" s="10"/>
      <c r="L530" s="10" t="s">
        <v>47</v>
      </c>
      <c r="M530" s="11"/>
      <c r="N530" s="11"/>
      <c r="O530" s="30"/>
      <c r="P530" s="11"/>
      <c r="Q530" s="13" t="str">
        <f t="shared" ca="1" si="35"/>
        <v>SEM PACTUAÇÃO</v>
      </c>
      <c r="R530" s="35" t="s">
        <v>145</v>
      </c>
      <c r="S530" s="11"/>
      <c r="T530" s="12"/>
      <c r="U530" s="18" t="str">
        <f t="shared" ca="1" si="38"/>
        <v>SEM PACTUAÇÃO</v>
      </c>
      <c r="V530" s="119">
        <v>45623</v>
      </c>
      <c r="W530" s="12"/>
      <c r="X530" s="19"/>
      <c r="Y530" s="19"/>
      <c r="Z530" s="19"/>
      <c r="AA530" s="10"/>
      <c r="AB530" s="10"/>
      <c r="AC530" s="10">
        <v>1</v>
      </c>
      <c r="AD530" s="10">
        <v>1</v>
      </c>
      <c r="AE530" s="10">
        <v>1</v>
      </c>
      <c r="AF530" s="20"/>
      <c r="AG530" s="21"/>
      <c r="AH530" s="23" t="s">
        <v>1686</v>
      </c>
      <c r="AI530" s="21"/>
      <c r="AJ530" s="30" t="str">
        <f t="shared" ca="1" si="39"/>
        <v/>
      </c>
    </row>
    <row r="531" spans="1:36" ht="15" hidden="1" customHeight="1">
      <c r="A531" s="22">
        <v>682</v>
      </c>
      <c r="B531" s="167" t="s">
        <v>1687</v>
      </c>
      <c r="C531" s="150">
        <v>23807</v>
      </c>
      <c r="D531" s="30">
        <f t="shared" si="36"/>
        <v>3</v>
      </c>
      <c r="E531" s="141"/>
      <c r="F531" s="19">
        <f t="shared" si="37"/>
        <v>-3</v>
      </c>
      <c r="G531" s="10"/>
      <c r="H531" s="182" t="s">
        <v>59</v>
      </c>
      <c r="I531" s="11" t="s">
        <v>789</v>
      </c>
      <c r="J531" s="10"/>
      <c r="K531" s="10"/>
      <c r="L531" s="10" t="s">
        <v>47</v>
      </c>
      <c r="M531" s="11"/>
      <c r="N531" s="11"/>
      <c r="O531" s="30"/>
      <c r="P531" s="15"/>
      <c r="Q531" s="13" t="str">
        <f t="shared" ca="1" si="35"/>
        <v>SEM PACTUAÇÃO</v>
      </c>
      <c r="R531" s="35" t="s">
        <v>145</v>
      </c>
      <c r="S531" s="11"/>
      <c r="T531" s="12"/>
      <c r="U531" s="18" t="str">
        <f t="shared" ca="1" si="38"/>
        <v>SEM PACTUAÇÃO</v>
      </c>
      <c r="V531" s="119">
        <v>45623</v>
      </c>
      <c r="W531" s="12"/>
      <c r="X531" s="10"/>
      <c r="Y531" s="10"/>
      <c r="Z531" s="10"/>
      <c r="AA531" s="10"/>
      <c r="AB531" s="10"/>
      <c r="AC531" s="10">
        <v>1</v>
      </c>
      <c r="AD531" s="10">
        <v>1</v>
      </c>
      <c r="AE531" s="10">
        <v>1</v>
      </c>
      <c r="AF531" s="20" t="s">
        <v>1211</v>
      </c>
      <c r="AG531" s="23" t="s">
        <v>1689</v>
      </c>
      <c r="AH531" s="21"/>
      <c r="AI531" s="23"/>
      <c r="AJ531" s="30" t="str">
        <f t="shared" ca="1" si="39"/>
        <v/>
      </c>
    </row>
    <row r="532" spans="1:36" ht="15" hidden="1" customHeight="1">
      <c r="A532" s="22">
        <v>692</v>
      </c>
      <c r="B532" s="4" t="s">
        <v>1712</v>
      </c>
      <c r="C532" s="10">
        <v>49792</v>
      </c>
      <c r="D532" s="30">
        <f t="shared" si="36"/>
        <v>12</v>
      </c>
      <c r="E532" s="141"/>
      <c r="F532" s="19">
        <f t="shared" si="37"/>
        <v>-12</v>
      </c>
      <c r="G532" s="10"/>
      <c r="H532" s="144" t="s">
        <v>44</v>
      </c>
      <c r="I532" s="11" t="s">
        <v>44</v>
      </c>
      <c r="J532" s="10"/>
      <c r="K532" s="10"/>
      <c r="L532" s="10" t="s">
        <v>47</v>
      </c>
      <c r="M532" s="11"/>
      <c r="N532" s="119"/>
      <c r="O532" s="10"/>
      <c r="P532" s="11"/>
      <c r="Q532" s="13" t="str">
        <f t="shared" ca="1" si="35"/>
        <v>SEM PACTUAÇÃO</v>
      </c>
      <c r="R532" s="35" t="s">
        <v>145</v>
      </c>
      <c r="S532" s="11"/>
      <c r="T532" s="12"/>
      <c r="U532" s="18" t="str">
        <f t="shared" ca="1" si="38"/>
        <v>SEM PACTUAÇÃO</v>
      </c>
      <c r="V532" s="119">
        <v>45623</v>
      </c>
      <c r="W532" s="12"/>
      <c r="X532" s="10"/>
      <c r="Y532" s="10"/>
      <c r="Z532" s="10"/>
      <c r="AA532" s="10"/>
      <c r="AB532" s="10"/>
      <c r="AC532" s="10">
        <v>4</v>
      </c>
      <c r="AD532" s="10">
        <v>4</v>
      </c>
      <c r="AE532" s="10">
        <v>4</v>
      </c>
      <c r="AF532" s="20"/>
      <c r="AG532" s="21"/>
      <c r="AH532" s="21"/>
      <c r="AI532" s="21"/>
      <c r="AJ532" s="30" t="str">
        <f t="shared" ca="1" si="39"/>
        <v/>
      </c>
    </row>
    <row r="533" spans="1:36" ht="15" hidden="1" customHeight="1">
      <c r="A533" s="22">
        <v>708</v>
      </c>
      <c r="B533" s="4" t="s">
        <v>42</v>
      </c>
      <c r="C533" s="7">
        <v>50882</v>
      </c>
      <c r="D533" s="30">
        <f t="shared" si="36"/>
        <v>1</v>
      </c>
      <c r="E533" s="141"/>
      <c r="F533" s="19">
        <f t="shared" si="37"/>
        <v>-1</v>
      </c>
      <c r="G533" s="19"/>
      <c r="H533" s="144" t="s">
        <v>44</v>
      </c>
      <c r="I533" s="11" t="s">
        <v>44</v>
      </c>
      <c r="J533" s="10"/>
      <c r="K533" s="10"/>
      <c r="L533" s="10" t="s">
        <v>47</v>
      </c>
      <c r="M533" s="11"/>
      <c r="N533" s="11"/>
      <c r="O533" s="30"/>
      <c r="P533" s="11"/>
      <c r="Q533" s="13" t="str">
        <f t="shared" ca="1" si="35"/>
        <v>SEM PACTUAÇÃO</v>
      </c>
      <c r="R533" s="35" t="s">
        <v>145</v>
      </c>
      <c r="S533" s="11"/>
      <c r="T533" s="12"/>
      <c r="U533" s="18" t="str">
        <f t="shared" ca="1" si="38"/>
        <v>SEM PACTUAÇÃO</v>
      </c>
      <c r="V533" s="119">
        <v>45623</v>
      </c>
      <c r="W533" s="12"/>
      <c r="X533" s="19"/>
      <c r="Y533" s="19"/>
      <c r="Z533" s="178"/>
      <c r="AA533" s="10"/>
      <c r="AB533" s="10"/>
      <c r="AC533" s="10"/>
      <c r="AD533" s="10">
        <v>1</v>
      </c>
      <c r="AE533" s="10"/>
      <c r="AF533" s="20"/>
      <c r="AG533" s="21"/>
      <c r="AH533" s="21"/>
      <c r="AI533" s="10"/>
      <c r="AJ533" s="30" t="str">
        <f t="shared" ca="1" si="39"/>
        <v/>
      </c>
    </row>
    <row r="534" spans="1:36" ht="15" hidden="1" customHeight="1">
      <c r="A534" s="22">
        <v>709</v>
      </c>
      <c r="B534" s="23" t="s">
        <v>53</v>
      </c>
      <c r="C534" s="7">
        <v>50882</v>
      </c>
      <c r="D534" s="30">
        <f t="shared" si="36"/>
        <v>2</v>
      </c>
      <c r="E534" s="141"/>
      <c r="F534" s="19">
        <f t="shared" si="37"/>
        <v>-2</v>
      </c>
      <c r="G534" s="12"/>
      <c r="H534" s="144" t="s">
        <v>44</v>
      </c>
      <c r="I534" s="11" t="s">
        <v>44</v>
      </c>
      <c r="J534" s="10"/>
      <c r="K534" s="10"/>
      <c r="L534" s="10" t="s">
        <v>47</v>
      </c>
      <c r="M534" s="11"/>
      <c r="N534" s="11"/>
      <c r="O534" s="30"/>
      <c r="P534" s="11"/>
      <c r="Q534" s="13" t="str">
        <f t="shared" ca="1" si="35"/>
        <v>SEM PACTUAÇÃO</v>
      </c>
      <c r="R534" s="35" t="s">
        <v>145</v>
      </c>
      <c r="S534" s="11"/>
      <c r="T534" s="12"/>
      <c r="U534" s="18" t="str">
        <f t="shared" ca="1" si="38"/>
        <v>SEM PACTUAÇÃO</v>
      </c>
      <c r="V534" s="119">
        <v>45623</v>
      </c>
      <c r="W534" s="12"/>
      <c r="X534" s="12"/>
      <c r="Y534" s="12"/>
      <c r="Z534" s="12"/>
      <c r="AA534" s="10"/>
      <c r="AB534" s="10"/>
      <c r="AC534" s="10">
        <v>1</v>
      </c>
      <c r="AD534" s="10">
        <v>1</v>
      </c>
      <c r="AE534" s="10"/>
      <c r="AF534" s="20"/>
      <c r="AG534" s="21"/>
      <c r="AH534" s="21"/>
      <c r="AI534" s="23"/>
      <c r="AJ534" s="30" t="str">
        <f t="shared" ca="1" si="39"/>
        <v/>
      </c>
    </row>
    <row r="535" spans="1:36" ht="15" hidden="1" customHeight="1">
      <c r="A535" s="22">
        <v>730</v>
      </c>
      <c r="B535" s="23" t="s">
        <v>246</v>
      </c>
      <c r="C535" s="7">
        <v>50876</v>
      </c>
      <c r="D535" s="30">
        <f t="shared" si="36"/>
        <v>3</v>
      </c>
      <c r="E535" s="141"/>
      <c r="F535" s="19">
        <f t="shared" si="37"/>
        <v>-3</v>
      </c>
      <c r="G535" s="39"/>
      <c r="H535" s="144" t="s">
        <v>44</v>
      </c>
      <c r="I535" s="11" t="s">
        <v>44</v>
      </c>
      <c r="J535" s="10"/>
      <c r="K535" s="10"/>
      <c r="L535" s="10" t="s">
        <v>47</v>
      </c>
      <c r="M535" s="11"/>
      <c r="N535" s="11"/>
      <c r="O535" s="10"/>
      <c r="P535" s="11"/>
      <c r="Q535" s="13" t="str">
        <f t="shared" ca="1" si="35"/>
        <v>SEM PACTUAÇÃO</v>
      </c>
      <c r="R535" s="35" t="s">
        <v>145</v>
      </c>
      <c r="S535" s="11"/>
      <c r="T535" s="12"/>
      <c r="U535" s="18" t="str">
        <f t="shared" ca="1" si="38"/>
        <v>SEM PACTUAÇÃO</v>
      </c>
      <c r="V535" s="119">
        <v>45623</v>
      </c>
      <c r="W535" s="12"/>
      <c r="X535" s="39"/>
      <c r="Y535" s="39"/>
      <c r="Z535" s="39"/>
      <c r="AA535" s="10"/>
      <c r="AB535" s="10"/>
      <c r="AC535" s="10">
        <v>1</v>
      </c>
      <c r="AD535" s="10">
        <v>1</v>
      </c>
      <c r="AE535" s="10">
        <v>1</v>
      </c>
      <c r="AF535" s="20"/>
      <c r="AG535" s="21"/>
      <c r="AH535" s="21"/>
      <c r="AI535" s="10"/>
      <c r="AJ535" s="30" t="str">
        <f t="shared" ca="1" si="39"/>
        <v/>
      </c>
    </row>
    <row r="536" spans="1:36" ht="15" hidden="1" customHeight="1">
      <c r="A536" s="22">
        <v>793</v>
      </c>
      <c r="B536" s="23" t="s">
        <v>534</v>
      </c>
      <c r="C536" s="10">
        <v>50222</v>
      </c>
      <c r="D536" s="30">
        <f t="shared" si="36"/>
        <v>3</v>
      </c>
      <c r="E536" s="141"/>
      <c r="F536" s="19">
        <f t="shared" si="37"/>
        <v>-3</v>
      </c>
      <c r="G536" s="10"/>
      <c r="H536" s="144" t="s">
        <v>44</v>
      </c>
      <c r="I536" s="11" t="s">
        <v>44</v>
      </c>
      <c r="J536" s="10"/>
      <c r="K536" s="10"/>
      <c r="L536" s="10" t="s">
        <v>47</v>
      </c>
      <c r="M536" s="11"/>
      <c r="N536" s="10"/>
      <c r="O536" s="30"/>
      <c r="P536" s="11"/>
      <c r="Q536" s="13" t="str">
        <f t="shared" ca="1" si="35"/>
        <v>SEM PACTUAÇÃO</v>
      </c>
      <c r="R536" s="35" t="s">
        <v>145</v>
      </c>
      <c r="S536" s="11"/>
      <c r="T536" s="12"/>
      <c r="U536" s="18" t="str">
        <f t="shared" ca="1" si="38"/>
        <v>SEM PACTUAÇÃO</v>
      </c>
      <c r="V536" s="119">
        <v>45623</v>
      </c>
      <c r="W536" s="12"/>
      <c r="X536" s="10"/>
      <c r="Y536" s="10"/>
      <c r="Z536" s="10"/>
      <c r="AA536" s="10"/>
      <c r="AB536" s="10"/>
      <c r="AC536" s="10">
        <v>1</v>
      </c>
      <c r="AD536" s="10">
        <v>1</v>
      </c>
      <c r="AE536" s="10">
        <v>1</v>
      </c>
      <c r="AF536" s="20"/>
      <c r="AG536" s="21"/>
      <c r="AH536" s="21"/>
      <c r="AI536" s="50"/>
      <c r="AJ536" s="30" t="str">
        <f t="shared" ca="1" si="39"/>
        <v/>
      </c>
    </row>
    <row r="537" spans="1:36" ht="15" hidden="1" customHeight="1">
      <c r="A537" s="22">
        <v>865</v>
      </c>
      <c r="B537" s="23" t="s">
        <v>794</v>
      </c>
      <c r="C537" s="10">
        <v>50432</v>
      </c>
      <c r="D537" s="30">
        <f t="shared" si="36"/>
        <v>6</v>
      </c>
      <c r="E537" s="141"/>
      <c r="F537" s="19">
        <f t="shared" si="37"/>
        <v>-6</v>
      </c>
      <c r="G537" s="19"/>
      <c r="H537" s="144" t="s">
        <v>44</v>
      </c>
      <c r="I537" s="11" t="s">
        <v>44</v>
      </c>
      <c r="J537" s="10"/>
      <c r="K537" s="10"/>
      <c r="L537" s="10" t="s">
        <v>47</v>
      </c>
      <c r="M537" s="10"/>
      <c r="N537" s="10"/>
      <c r="O537" s="10"/>
      <c r="P537" s="11"/>
      <c r="Q537" s="13" t="str">
        <f t="shared" ca="1" si="35"/>
        <v>SEM PACTUAÇÃO</v>
      </c>
      <c r="R537" s="35" t="s">
        <v>145</v>
      </c>
      <c r="S537" s="11"/>
      <c r="T537" s="12"/>
      <c r="U537" s="18" t="str">
        <f t="shared" ca="1" si="38"/>
        <v>SEM PACTUAÇÃO</v>
      </c>
      <c r="V537" s="119">
        <v>45623</v>
      </c>
      <c r="W537" s="12"/>
      <c r="X537" s="19"/>
      <c r="Y537" s="19"/>
      <c r="Z537" s="19"/>
      <c r="AA537" s="10"/>
      <c r="AB537" s="10"/>
      <c r="AC537" s="10">
        <v>2</v>
      </c>
      <c r="AD537" s="10">
        <v>2</v>
      </c>
      <c r="AE537" s="10">
        <v>2</v>
      </c>
      <c r="AF537" s="20"/>
      <c r="AG537" s="21"/>
      <c r="AH537" s="21"/>
      <c r="AI537" s="21"/>
      <c r="AJ537" s="30" t="str">
        <f t="shared" ca="1" si="39"/>
        <v/>
      </c>
    </row>
    <row r="538" spans="1:36" ht="15" hidden="1" customHeight="1">
      <c r="A538" s="22">
        <v>876</v>
      </c>
      <c r="B538" s="4" t="s">
        <v>1865</v>
      </c>
      <c r="C538" s="10">
        <v>43747</v>
      </c>
      <c r="D538" s="30">
        <f t="shared" si="36"/>
        <v>6</v>
      </c>
      <c r="E538" s="132"/>
      <c r="F538" s="19">
        <f t="shared" si="37"/>
        <v>-6</v>
      </c>
      <c r="G538" s="19"/>
      <c r="H538" s="9" t="s">
        <v>74</v>
      </c>
      <c r="I538" s="10" t="s">
        <v>44</v>
      </c>
      <c r="J538" s="10"/>
      <c r="K538" s="10"/>
      <c r="L538" s="10" t="s">
        <v>47</v>
      </c>
      <c r="M538" s="10"/>
      <c r="N538" s="10"/>
      <c r="O538" s="10"/>
      <c r="P538" s="11"/>
      <c r="Q538" s="13" t="str">
        <f t="shared" ca="1" si="35"/>
        <v>SEM PACTUAÇÃO</v>
      </c>
      <c r="R538" s="35" t="s">
        <v>145</v>
      </c>
      <c r="S538" s="10"/>
      <c r="T538" s="12"/>
      <c r="U538" s="18" t="str">
        <f t="shared" ca="1" si="38"/>
        <v>SEM PACTUAÇÃO</v>
      </c>
      <c r="V538" s="119">
        <v>45623</v>
      </c>
      <c r="W538" s="12"/>
      <c r="X538" s="19"/>
      <c r="Y538" s="19"/>
      <c r="Z538" s="19"/>
      <c r="AA538" s="10"/>
      <c r="AB538" s="10"/>
      <c r="AC538" s="10">
        <v>2</v>
      </c>
      <c r="AD538" s="10">
        <v>4</v>
      </c>
      <c r="AE538" s="10"/>
      <c r="AF538" s="20" t="s">
        <v>833</v>
      </c>
      <c r="AG538" s="21"/>
      <c r="AH538" s="21"/>
      <c r="AI538" s="10"/>
      <c r="AJ538" s="30" t="str">
        <f t="shared" ca="1" si="39"/>
        <v/>
      </c>
    </row>
    <row r="539" spans="1:36" ht="15" hidden="1" customHeight="1">
      <c r="A539" s="22">
        <v>878</v>
      </c>
      <c r="B539" s="4" t="s">
        <v>1866</v>
      </c>
      <c r="C539" s="10">
        <v>43747</v>
      </c>
      <c r="D539" s="30">
        <f t="shared" si="36"/>
        <v>6</v>
      </c>
      <c r="E539" s="132"/>
      <c r="F539" s="19">
        <f t="shared" si="37"/>
        <v>-6</v>
      </c>
      <c r="G539" s="19"/>
      <c r="H539" s="9" t="s">
        <v>74</v>
      </c>
      <c r="I539" s="10" t="s">
        <v>44</v>
      </c>
      <c r="J539" s="10"/>
      <c r="K539" s="10"/>
      <c r="L539" s="10" t="s">
        <v>47</v>
      </c>
      <c r="M539" s="11"/>
      <c r="N539" s="10"/>
      <c r="O539" s="10"/>
      <c r="P539" s="11"/>
      <c r="Q539" s="13" t="str">
        <f t="shared" ca="1" si="35"/>
        <v>SEM PACTUAÇÃO</v>
      </c>
      <c r="R539" s="35" t="s">
        <v>145</v>
      </c>
      <c r="S539" s="10"/>
      <c r="T539" s="12"/>
      <c r="U539" s="18" t="str">
        <f t="shared" ca="1" si="38"/>
        <v>SEM PACTUAÇÃO</v>
      </c>
      <c r="V539" s="119">
        <v>45623</v>
      </c>
      <c r="W539" s="12"/>
      <c r="X539" s="19"/>
      <c r="Y539" s="19"/>
      <c r="Z539" s="19"/>
      <c r="AA539" s="10"/>
      <c r="AB539" s="10"/>
      <c r="AC539" s="10">
        <v>2</v>
      </c>
      <c r="AD539" s="10">
        <v>4</v>
      </c>
      <c r="AE539" s="10"/>
      <c r="AF539" s="20" t="s">
        <v>1867</v>
      </c>
      <c r="AG539" s="21"/>
      <c r="AH539" s="21"/>
      <c r="AI539" s="10"/>
      <c r="AJ539" s="30" t="str">
        <f t="shared" ca="1" si="39"/>
        <v/>
      </c>
    </row>
    <row r="540" spans="1:36" ht="15" hidden="1" customHeight="1">
      <c r="A540" s="22">
        <v>880</v>
      </c>
      <c r="B540" s="4" t="s">
        <v>1868</v>
      </c>
      <c r="C540" s="7">
        <v>40861</v>
      </c>
      <c r="D540" s="30">
        <f t="shared" si="36"/>
        <v>3</v>
      </c>
      <c r="E540" s="132"/>
      <c r="F540" s="19">
        <f t="shared" si="37"/>
        <v>-3</v>
      </c>
      <c r="G540" s="12"/>
      <c r="H540" s="9" t="s">
        <v>74</v>
      </c>
      <c r="I540" s="10" t="s">
        <v>44</v>
      </c>
      <c r="J540" s="10"/>
      <c r="K540" s="10"/>
      <c r="L540" s="10" t="s">
        <v>47</v>
      </c>
      <c r="M540" s="10"/>
      <c r="N540" s="11"/>
      <c r="O540" s="10"/>
      <c r="P540" s="10"/>
      <c r="Q540" s="13" t="str">
        <f t="shared" ca="1" si="35"/>
        <v>SEM PACTUAÇÃO</v>
      </c>
      <c r="R540" s="35" t="s">
        <v>145</v>
      </c>
      <c r="S540" s="11"/>
      <c r="T540" s="12"/>
      <c r="U540" s="18" t="str">
        <f t="shared" ca="1" si="38"/>
        <v>SEM PACTUAÇÃO</v>
      </c>
      <c r="V540" s="119">
        <v>45623</v>
      </c>
      <c r="W540" s="12"/>
      <c r="X540" s="12"/>
      <c r="Y540" s="12"/>
      <c r="Z540" s="12"/>
      <c r="AA540" s="10"/>
      <c r="AB540" s="10"/>
      <c r="AC540" s="10"/>
      <c r="AD540" s="10">
        <v>3</v>
      </c>
      <c r="AE540" s="10"/>
      <c r="AF540" s="20" t="s">
        <v>1869</v>
      </c>
      <c r="AG540" s="21"/>
      <c r="AH540" s="21"/>
      <c r="AI540" s="10"/>
      <c r="AJ540" s="30" t="str">
        <f t="shared" ca="1" si="39"/>
        <v/>
      </c>
    </row>
    <row r="541" spans="1:36" ht="15" hidden="1" customHeight="1">
      <c r="A541" s="22">
        <v>931</v>
      </c>
      <c r="B541" s="4" t="s">
        <v>1856</v>
      </c>
      <c r="C541" s="150">
        <v>43741</v>
      </c>
      <c r="D541" s="30">
        <f t="shared" si="36"/>
        <v>3</v>
      </c>
      <c r="E541" s="132"/>
      <c r="F541" s="19">
        <f t="shared" si="37"/>
        <v>-3</v>
      </c>
      <c r="G541" s="19"/>
      <c r="H541" s="9" t="s">
        <v>370</v>
      </c>
      <c r="I541" s="10" t="s">
        <v>44</v>
      </c>
      <c r="J541" s="10"/>
      <c r="K541" s="10"/>
      <c r="L541" s="10" t="s">
        <v>47</v>
      </c>
      <c r="M541" s="11"/>
      <c r="N541" s="10"/>
      <c r="O541" s="42"/>
      <c r="P541" s="15"/>
      <c r="Q541" s="13" t="str">
        <f t="shared" ca="1" si="35"/>
        <v>SEM PACTUAÇÃO</v>
      </c>
      <c r="R541" s="35" t="s">
        <v>145</v>
      </c>
      <c r="S541" s="12"/>
      <c r="T541" s="12"/>
      <c r="U541" s="18" t="str">
        <f t="shared" ca="1" si="38"/>
        <v>SEM PACTUAÇÃO</v>
      </c>
      <c r="V541" s="119">
        <v>45623</v>
      </c>
      <c r="W541" s="12"/>
      <c r="X541" s="19"/>
      <c r="Y541" s="19"/>
      <c r="Z541" s="25"/>
      <c r="AA541" s="10"/>
      <c r="AB541" s="10"/>
      <c r="AC541" s="10"/>
      <c r="AD541" s="10">
        <v>3</v>
      </c>
      <c r="AE541" s="10"/>
      <c r="AF541" s="20" t="s">
        <v>982</v>
      </c>
      <c r="AG541" s="21"/>
      <c r="AH541" s="23" t="s">
        <v>976</v>
      </c>
      <c r="AI541" s="10"/>
      <c r="AJ541" s="30" t="str">
        <f t="shared" ca="1" si="39"/>
        <v/>
      </c>
    </row>
    <row r="542" spans="1:36" ht="15" hidden="1" customHeight="1">
      <c r="A542" s="22">
        <v>988</v>
      </c>
      <c r="B542" s="4" t="s">
        <v>1272</v>
      </c>
      <c r="C542" s="10">
        <v>45438</v>
      </c>
      <c r="D542" s="30">
        <f t="shared" si="36"/>
        <v>6</v>
      </c>
      <c r="E542" s="132"/>
      <c r="F542" s="19">
        <f t="shared" si="37"/>
        <v>-6</v>
      </c>
      <c r="G542" s="10"/>
      <c r="H542" s="183" t="s">
        <v>44</v>
      </c>
      <c r="I542" s="10" t="s">
        <v>44</v>
      </c>
      <c r="J542" s="10"/>
      <c r="K542" s="10"/>
      <c r="L542" s="10" t="s">
        <v>47</v>
      </c>
      <c r="M542" s="11"/>
      <c r="N542" s="10"/>
      <c r="O542" s="10"/>
      <c r="P542" s="11"/>
      <c r="Q542" s="13" t="str">
        <f t="shared" ca="1" si="35"/>
        <v>SEM PACTUAÇÃO</v>
      </c>
      <c r="R542" s="35" t="s">
        <v>145</v>
      </c>
      <c r="S542" s="10"/>
      <c r="T542" s="12"/>
      <c r="U542" s="18" t="str">
        <f t="shared" ca="1" si="38"/>
        <v>SEM PACTUAÇÃO</v>
      </c>
      <c r="V542" s="119">
        <v>45623</v>
      </c>
      <c r="W542" s="12"/>
      <c r="X542" s="10"/>
      <c r="Y542" s="10"/>
      <c r="Z542" s="10"/>
      <c r="AA542" s="10"/>
      <c r="AB542" s="10"/>
      <c r="AC542" s="10">
        <v>2</v>
      </c>
      <c r="AD542" s="10">
        <v>2</v>
      </c>
      <c r="AE542" s="10">
        <v>2</v>
      </c>
      <c r="AF542" s="20"/>
      <c r="AG542" s="23"/>
      <c r="AH542" s="23" t="s">
        <v>182</v>
      </c>
      <c r="AI542" s="23"/>
      <c r="AJ542" s="30" t="str">
        <f t="shared" ca="1" si="39"/>
        <v/>
      </c>
    </row>
    <row r="543" spans="1:36" ht="15" hidden="1" customHeight="1">
      <c r="A543" s="22">
        <v>1062</v>
      </c>
      <c r="B543" s="4" t="s">
        <v>1582</v>
      </c>
      <c r="C543" s="10">
        <v>40862</v>
      </c>
      <c r="D543" s="30">
        <f t="shared" si="36"/>
        <v>6</v>
      </c>
      <c r="E543" s="132"/>
      <c r="F543" s="19">
        <f t="shared" si="37"/>
        <v>-6</v>
      </c>
      <c r="G543" s="10"/>
      <c r="H543" s="9" t="s">
        <v>74</v>
      </c>
      <c r="I543" s="10" t="s">
        <v>44</v>
      </c>
      <c r="J543" s="10"/>
      <c r="K543" s="10"/>
      <c r="L543" s="10" t="s">
        <v>47</v>
      </c>
      <c r="M543" s="11"/>
      <c r="N543" s="10"/>
      <c r="O543" s="10"/>
      <c r="P543" s="11"/>
      <c r="Q543" s="13" t="str">
        <f t="shared" ca="1" si="35"/>
        <v>SEM PACTUAÇÃO</v>
      </c>
      <c r="R543" s="35" t="s">
        <v>145</v>
      </c>
      <c r="S543" s="10"/>
      <c r="T543" s="12"/>
      <c r="U543" s="18" t="str">
        <f t="shared" ca="1" si="38"/>
        <v>SEM PACTUAÇÃO</v>
      </c>
      <c r="V543" s="119">
        <v>45623</v>
      </c>
      <c r="W543" s="12"/>
      <c r="X543" s="10"/>
      <c r="Y543" s="10"/>
      <c r="Z543" s="10"/>
      <c r="AA543" s="10"/>
      <c r="AB543" s="10"/>
      <c r="AC543" s="10">
        <v>2</v>
      </c>
      <c r="AD543" s="10">
        <v>2</v>
      </c>
      <c r="AE543" s="10">
        <v>2</v>
      </c>
      <c r="AF543" s="20" t="s">
        <v>1584</v>
      </c>
      <c r="AG543" s="21"/>
      <c r="AH543" s="21"/>
      <c r="AI543" s="23"/>
      <c r="AJ543" s="30" t="str">
        <f t="shared" ca="1" si="39"/>
        <v/>
      </c>
    </row>
    <row r="544" spans="1:36" ht="15" hidden="1" customHeight="1">
      <c r="A544" s="22">
        <v>1066</v>
      </c>
      <c r="B544" s="4" t="s">
        <v>1870</v>
      </c>
      <c r="C544" s="10">
        <v>40863</v>
      </c>
      <c r="D544" s="30">
        <f t="shared" si="36"/>
        <v>3</v>
      </c>
      <c r="E544" s="132"/>
      <c r="F544" s="19">
        <f t="shared" si="37"/>
        <v>-3</v>
      </c>
      <c r="G544" s="10"/>
      <c r="H544" s="9" t="s">
        <v>44</v>
      </c>
      <c r="I544" s="10" t="s">
        <v>44</v>
      </c>
      <c r="J544" s="10"/>
      <c r="K544" s="10"/>
      <c r="L544" s="10" t="s">
        <v>47</v>
      </c>
      <c r="M544" s="11"/>
      <c r="N544" s="10"/>
      <c r="O544" s="10"/>
      <c r="P544" s="11"/>
      <c r="Q544" s="13" t="str">
        <f t="shared" ca="1" si="35"/>
        <v>SEM PACTUAÇÃO</v>
      </c>
      <c r="R544" s="35" t="s">
        <v>145</v>
      </c>
      <c r="S544" s="10"/>
      <c r="T544" s="12"/>
      <c r="U544" s="18" t="str">
        <f t="shared" ca="1" si="38"/>
        <v>SEM PACTUAÇÃO</v>
      </c>
      <c r="V544" s="119">
        <v>45623</v>
      </c>
      <c r="W544" s="12"/>
      <c r="X544" s="10"/>
      <c r="Y544" s="10"/>
      <c r="Z544" s="10"/>
      <c r="AA544" s="10"/>
      <c r="AB544" s="10"/>
      <c r="AC544" s="10">
        <v>1</v>
      </c>
      <c r="AD544" s="10">
        <v>1</v>
      </c>
      <c r="AE544" s="10">
        <v>1</v>
      </c>
      <c r="AF544" s="20"/>
      <c r="AG544" s="21"/>
      <c r="AH544" s="21"/>
      <c r="AI544" s="21"/>
      <c r="AJ544" s="30" t="str">
        <f t="shared" ca="1" si="39"/>
        <v/>
      </c>
    </row>
    <row r="545" spans="1:36" ht="15" hidden="1" customHeight="1">
      <c r="A545" s="22">
        <v>1074</v>
      </c>
      <c r="B545" s="4" t="s">
        <v>1871</v>
      </c>
      <c r="C545" s="150">
        <v>49247</v>
      </c>
      <c r="D545" s="30">
        <f t="shared" si="36"/>
        <v>6</v>
      </c>
      <c r="E545" s="132"/>
      <c r="F545" s="19">
        <f t="shared" si="37"/>
        <v>-6</v>
      </c>
      <c r="G545" s="10"/>
      <c r="H545" s="9" t="s">
        <v>44</v>
      </c>
      <c r="I545" s="10" t="s">
        <v>44</v>
      </c>
      <c r="J545" s="10"/>
      <c r="K545" s="10"/>
      <c r="L545" s="10" t="s">
        <v>47</v>
      </c>
      <c r="M545" s="11"/>
      <c r="N545" s="11"/>
      <c r="O545" s="30"/>
      <c r="P545" s="11"/>
      <c r="Q545" s="13" t="str">
        <f t="shared" ca="1" si="35"/>
        <v>SEM PACTUAÇÃO</v>
      </c>
      <c r="R545" s="35" t="s">
        <v>145</v>
      </c>
      <c r="S545" s="10"/>
      <c r="T545" s="12"/>
      <c r="U545" s="18" t="str">
        <f t="shared" ca="1" si="38"/>
        <v>SEM PACTUAÇÃO</v>
      </c>
      <c r="V545" s="119">
        <v>45623</v>
      </c>
      <c r="W545" s="12"/>
      <c r="X545" s="10"/>
      <c r="Y545" s="10"/>
      <c r="Z545" s="10"/>
      <c r="AA545" s="10"/>
      <c r="AB545" s="10"/>
      <c r="AC545" s="10">
        <v>2</v>
      </c>
      <c r="AD545" s="10">
        <v>2</v>
      </c>
      <c r="AE545" s="10">
        <v>2</v>
      </c>
      <c r="AF545" s="20"/>
      <c r="AG545" s="21"/>
      <c r="AH545" s="21"/>
      <c r="AI545" s="21"/>
      <c r="AJ545" s="30" t="str">
        <f t="shared" ca="1" si="39"/>
        <v/>
      </c>
    </row>
    <row r="546" spans="1:36" ht="15" hidden="1" customHeight="1">
      <c r="A546" s="22">
        <v>1108</v>
      </c>
      <c r="B546" s="4" t="s">
        <v>1718</v>
      </c>
      <c r="C546" s="10">
        <v>45344</v>
      </c>
      <c r="D546" s="30">
        <f t="shared" si="36"/>
        <v>3</v>
      </c>
      <c r="E546" s="132"/>
      <c r="F546" s="19">
        <f t="shared" si="37"/>
        <v>-3</v>
      </c>
      <c r="G546" s="10"/>
      <c r="H546" s="9" t="s">
        <v>44</v>
      </c>
      <c r="I546" s="10" t="s">
        <v>44</v>
      </c>
      <c r="J546" s="10"/>
      <c r="K546" s="10"/>
      <c r="L546" s="10" t="s">
        <v>47</v>
      </c>
      <c r="M546" s="11"/>
      <c r="N546" s="10"/>
      <c r="O546" s="10"/>
      <c r="P546" s="11"/>
      <c r="Q546" s="13" t="str">
        <f t="shared" ca="1" si="35"/>
        <v>SEM PACTUAÇÃO</v>
      </c>
      <c r="R546" s="35" t="s">
        <v>145</v>
      </c>
      <c r="S546" s="10"/>
      <c r="T546" s="12"/>
      <c r="U546" s="18" t="str">
        <f t="shared" ca="1" si="38"/>
        <v>SEM PACTUAÇÃO</v>
      </c>
      <c r="V546" s="119">
        <v>45623</v>
      </c>
      <c r="W546" s="12"/>
      <c r="X546" s="10"/>
      <c r="Y546" s="10"/>
      <c r="Z546" s="10"/>
      <c r="AA546" s="10"/>
      <c r="AB546" s="10"/>
      <c r="AC546" s="10">
        <v>1</v>
      </c>
      <c r="AD546" s="10">
        <v>1</v>
      </c>
      <c r="AE546" s="10">
        <v>1</v>
      </c>
      <c r="AF546" s="20"/>
      <c r="AG546" s="21"/>
      <c r="AH546" s="21"/>
      <c r="AI546" s="21"/>
      <c r="AJ546" s="30" t="str">
        <f t="shared" ca="1" si="39"/>
        <v/>
      </c>
    </row>
    <row r="547" spans="1:36" ht="15" hidden="1" customHeight="1">
      <c r="A547" s="22">
        <v>1129</v>
      </c>
      <c r="B547" s="4" t="s">
        <v>42</v>
      </c>
      <c r="C547" s="7">
        <v>50882</v>
      </c>
      <c r="D547" s="30">
        <f t="shared" si="36"/>
        <v>1</v>
      </c>
      <c r="E547" s="132"/>
      <c r="F547" s="19">
        <f t="shared" si="37"/>
        <v>-1</v>
      </c>
      <c r="G547" s="19"/>
      <c r="H547" s="9" t="s">
        <v>44</v>
      </c>
      <c r="I547" s="10" t="s">
        <v>44</v>
      </c>
      <c r="J547" s="10"/>
      <c r="K547" s="10"/>
      <c r="L547" s="10" t="s">
        <v>47</v>
      </c>
      <c r="M547" s="10"/>
      <c r="N547" s="11"/>
      <c r="O547" s="10"/>
      <c r="P547" s="10"/>
      <c r="Q547" s="13" t="str">
        <f t="shared" ca="1" si="35"/>
        <v>SEM PACTUAÇÃO</v>
      </c>
      <c r="R547" s="35" t="s">
        <v>145</v>
      </c>
      <c r="S547" s="11"/>
      <c r="T547" s="12"/>
      <c r="U547" s="18" t="str">
        <f t="shared" ca="1" si="38"/>
        <v>SEM PACTUAÇÃO</v>
      </c>
      <c r="V547" s="119">
        <v>45623</v>
      </c>
      <c r="W547" s="12"/>
      <c r="X547" s="19"/>
      <c r="Y547" s="19"/>
      <c r="Z547" s="19"/>
      <c r="AA547" s="10"/>
      <c r="AB547" s="10"/>
      <c r="AC547" s="10">
        <v>1</v>
      </c>
      <c r="AD547" s="10"/>
      <c r="AE547" s="10"/>
      <c r="AF547" s="20"/>
      <c r="AG547" s="21"/>
      <c r="AH547" s="21"/>
      <c r="AI547" s="10"/>
      <c r="AJ547" s="30" t="str">
        <f t="shared" ca="1" si="39"/>
        <v/>
      </c>
    </row>
    <row r="548" spans="1:36" ht="15" hidden="1" customHeight="1">
      <c r="A548" s="22">
        <v>1142</v>
      </c>
      <c r="B548" s="4" t="s">
        <v>180</v>
      </c>
      <c r="C548" s="7">
        <v>50856</v>
      </c>
      <c r="D548" s="30">
        <f t="shared" si="36"/>
        <v>4</v>
      </c>
      <c r="E548" s="132"/>
      <c r="F548" s="19">
        <f t="shared" si="37"/>
        <v>-4</v>
      </c>
      <c r="G548" s="19"/>
      <c r="H548" s="9" t="s">
        <v>44</v>
      </c>
      <c r="I548" s="10" t="s">
        <v>44</v>
      </c>
      <c r="J548" s="10"/>
      <c r="K548" s="10"/>
      <c r="L548" s="10" t="s">
        <v>47</v>
      </c>
      <c r="M548" s="11"/>
      <c r="N548" s="10"/>
      <c r="O548" s="10"/>
      <c r="P548" s="11"/>
      <c r="Q548" s="13" t="str">
        <f t="shared" ca="1" si="35"/>
        <v>SEM PACTUAÇÃO</v>
      </c>
      <c r="R548" s="35" t="s">
        <v>145</v>
      </c>
      <c r="S548" s="10"/>
      <c r="T548" s="12"/>
      <c r="U548" s="18" t="str">
        <f t="shared" ca="1" si="38"/>
        <v>SEM PACTUAÇÃO</v>
      </c>
      <c r="V548" s="119">
        <v>45623</v>
      </c>
      <c r="W548" s="12"/>
      <c r="X548" s="19"/>
      <c r="Y548" s="19"/>
      <c r="Z548" s="19"/>
      <c r="AA548" s="10"/>
      <c r="AB548" s="10"/>
      <c r="AC548" s="10">
        <v>4</v>
      </c>
      <c r="AD548" s="10"/>
      <c r="AE548" s="10"/>
      <c r="AF548" s="20"/>
      <c r="AG548" s="23"/>
      <c r="AH548" s="23" t="s">
        <v>182</v>
      </c>
      <c r="AI548" s="10"/>
      <c r="AJ548" s="30" t="str">
        <f t="shared" ca="1" si="39"/>
        <v/>
      </c>
    </row>
    <row r="549" spans="1:36" ht="15" hidden="1" customHeight="1">
      <c r="A549" s="22">
        <v>1143</v>
      </c>
      <c r="B549" s="4" t="s">
        <v>183</v>
      </c>
      <c r="C549" s="10">
        <v>17903</v>
      </c>
      <c r="D549" s="30">
        <f t="shared" si="36"/>
        <v>4</v>
      </c>
      <c r="E549" s="132"/>
      <c r="F549" s="19">
        <f t="shared" si="37"/>
        <v>-4</v>
      </c>
      <c r="G549" s="10"/>
      <c r="H549" s="9" t="s">
        <v>44</v>
      </c>
      <c r="I549" s="10" t="s">
        <v>44</v>
      </c>
      <c r="J549" s="10"/>
      <c r="K549" s="10"/>
      <c r="L549" s="10" t="s">
        <v>47</v>
      </c>
      <c r="M549" s="11"/>
      <c r="N549" s="10"/>
      <c r="O549" s="10"/>
      <c r="P549" s="11"/>
      <c r="Q549" s="13" t="str">
        <f t="shared" ca="1" si="35"/>
        <v>SEM PACTUAÇÃO</v>
      </c>
      <c r="R549" s="35" t="s">
        <v>145</v>
      </c>
      <c r="S549" s="10"/>
      <c r="T549" s="12"/>
      <c r="U549" s="18" t="str">
        <f t="shared" ca="1" si="38"/>
        <v>SEM PACTUAÇÃO</v>
      </c>
      <c r="V549" s="119">
        <v>45623</v>
      </c>
      <c r="W549" s="12"/>
      <c r="X549" s="10"/>
      <c r="Y549" s="10"/>
      <c r="Z549" s="10"/>
      <c r="AA549" s="10"/>
      <c r="AB549" s="10"/>
      <c r="AC549" s="10">
        <v>4</v>
      </c>
      <c r="AD549" s="10"/>
      <c r="AE549" s="10"/>
      <c r="AF549" s="20"/>
      <c r="AG549" s="21"/>
      <c r="AH549" s="21"/>
      <c r="AI549" s="10"/>
      <c r="AJ549" s="30" t="str">
        <f t="shared" ca="1" si="39"/>
        <v/>
      </c>
    </row>
    <row r="550" spans="1:36" ht="15" hidden="1" customHeight="1">
      <c r="A550" s="22">
        <v>1214</v>
      </c>
      <c r="B550" s="4" t="s">
        <v>475</v>
      </c>
      <c r="C550" s="10">
        <v>50657</v>
      </c>
      <c r="D550" s="30">
        <f t="shared" si="36"/>
        <v>4</v>
      </c>
      <c r="E550" s="132"/>
      <c r="F550" s="19">
        <f t="shared" si="37"/>
        <v>-4</v>
      </c>
      <c r="G550" s="19"/>
      <c r="H550" s="9" t="s">
        <v>44</v>
      </c>
      <c r="I550" s="10" t="s">
        <v>44</v>
      </c>
      <c r="J550" s="10"/>
      <c r="K550" s="10"/>
      <c r="L550" s="10" t="s">
        <v>47</v>
      </c>
      <c r="M550" s="10"/>
      <c r="N550" s="11"/>
      <c r="O550" s="10"/>
      <c r="P550" s="10"/>
      <c r="Q550" s="13" t="str">
        <f t="shared" ca="1" si="35"/>
        <v>SEM PACTUAÇÃO</v>
      </c>
      <c r="R550" s="35" t="s">
        <v>145</v>
      </c>
      <c r="S550" s="11"/>
      <c r="T550" s="12"/>
      <c r="U550" s="18" t="str">
        <f t="shared" ca="1" si="38"/>
        <v>SEM PACTUAÇÃO</v>
      </c>
      <c r="V550" s="119">
        <v>45623</v>
      </c>
      <c r="W550" s="12"/>
      <c r="X550" s="19"/>
      <c r="Y550" s="19"/>
      <c r="Z550" s="19"/>
      <c r="AA550" s="10"/>
      <c r="AB550" s="10"/>
      <c r="AC550" s="10">
        <v>4</v>
      </c>
      <c r="AD550" s="10"/>
      <c r="AE550" s="10"/>
      <c r="AF550" s="20"/>
      <c r="AG550" s="23"/>
      <c r="AH550" s="23" t="s">
        <v>182</v>
      </c>
      <c r="AI550" s="50"/>
      <c r="AJ550" s="30" t="str">
        <f t="shared" ca="1" si="39"/>
        <v/>
      </c>
    </row>
    <row r="551" spans="1:36" ht="15" hidden="1" customHeight="1">
      <c r="A551" s="22">
        <v>1298</v>
      </c>
      <c r="B551" s="4" t="s">
        <v>691</v>
      </c>
      <c r="C551" s="7">
        <v>48624</v>
      </c>
      <c r="D551" s="30">
        <f t="shared" si="36"/>
        <v>4</v>
      </c>
      <c r="E551" s="132"/>
      <c r="F551" s="19">
        <f t="shared" si="37"/>
        <v>-4</v>
      </c>
      <c r="G551" s="10"/>
      <c r="H551" s="9" t="s">
        <v>44</v>
      </c>
      <c r="I551" s="10" t="s">
        <v>44</v>
      </c>
      <c r="J551" s="10"/>
      <c r="K551" s="10"/>
      <c r="L551" s="10" t="s">
        <v>47</v>
      </c>
      <c r="M551" s="11"/>
      <c r="N551" s="10"/>
      <c r="O551" s="10"/>
      <c r="P551" s="11"/>
      <c r="Q551" s="13" t="str">
        <f t="shared" ca="1" si="35"/>
        <v>SEM PACTUAÇÃO</v>
      </c>
      <c r="R551" s="35" t="s">
        <v>145</v>
      </c>
      <c r="S551" s="10"/>
      <c r="T551" s="12"/>
      <c r="U551" s="18" t="str">
        <f t="shared" ca="1" si="38"/>
        <v>SEM PACTUAÇÃO</v>
      </c>
      <c r="V551" s="119">
        <v>45623</v>
      </c>
      <c r="W551" s="12"/>
      <c r="X551" s="10"/>
      <c r="Y551" s="10"/>
      <c r="Z551" s="10"/>
      <c r="AA551" s="10"/>
      <c r="AB551" s="10"/>
      <c r="AC551" s="10">
        <v>4</v>
      </c>
      <c r="AD551" s="10"/>
      <c r="AE551" s="10"/>
      <c r="AF551" s="20"/>
      <c r="AG551" s="21"/>
      <c r="AH551" s="21"/>
      <c r="AI551" s="50"/>
      <c r="AJ551" s="30" t="str">
        <f t="shared" ca="1" si="39"/>
        <v/>
      </c>
    </row>
    <row r="552" spans="1:36" ht="15" hidden="1" customHeight="1">
      <c r="A552" s="22">
        <v>1320</v>
      </c>
      <c r="B552" s="4" t="s">
        <v>761</v>
      </c>
      <c r="C552" s="10">
        <v>20783</v>
      </c>
      <c r="D552" s="30">
        <f t="shared" si="36"/>
        <v>8</v>
      </c>
      <c r="E552" s="132"/>
      <c r="F552" s="19">
        <f t="shared" si="37"/>
        <v>-8</v>
      </c>
      <c r="G552" s="10"/>
      <c r="H552" s="9" t="s">
        <v>74</v>
      </c>
      <c r="I552" s="10" t="s">
        <v>44</v>
      </c>
      <c r="J552" s="10"/>
      <c r="K552" s="10"/>
      <c r="L552" s="10" t="s">
        <v>47</v>
      </c>
      <c r="M552" s="11"/>
      <c r="N552" s="10"/>
      <c r="O552" s="10"/>
      <c r="P552" s="11"/>
      <c r="Q552" s="13" t="str">
        <f t="shared" ca="1" si="35"/>
        <v>SEM PACTUAÇÃO</v>
      </c>
      <c r="R552" s="35" t="s">
        <v>145</v>
      </c>
      <c r="S552" s="10"/>
      <c r="T552" s="12"/>
      <c r="U552" s="18" t="str">
        <f t="shared" ca="1" si="38"/>
        <v>SEM PACTUAÇÃO</v>
      </c>
      <c r="V552" s="119">
        <v>45623</v>
      </c>
      <c r="W552" s="12"/>
      <c r="X552" s="10"/>
      <c r="Y552" s="10"/>
      <c r="Z552" s="10"/>
      <c r="AA552" s="10"/>
      <c r="AB552" s="10"/>
      <c r="AC552" s="10">
        <v>8</v>
      </c>
      <c r="AD552" s="10"/>
      <c r="AE552" s="10"/>
      <c r="AF552" s="20" t="s">
        <v>764</v>
      </c>
      <c r="AG552" s="21"/>
      <c r="AH552" s="23" t="s">
        <v>182</v>
      </c>
      <c r="AI552" s="50"/>
      <c r="AJ552" s="30" t="str">
        <f t="shared" ca="1" si="39"/>
        <v/>
      </c>
    </row>
    <row r="553" spans="1:36" ht="15" hidden="1" customHeight="1">
      <c r="A553" s="22">
        <v>1322</v>
      </c>
      <c r="B553" s="4" t="s">
        <v>769</v>
      </c>
      <c r="C553" s="10">
        <v>20783</v>
      </c>
      <c r="D553" s="30">
        <f t="shared" si="36"/>
        <v>4</v>
      </c>
      <c r="E553" s="132"/>
      <c r="F553" s="19">
        <f t="shared" si="37"/>
        <v>-4</v>
      </c>
      <c r="G553" s="10"/>
      <c r="H553" s="9" t="s">
        <v>74</v>
      </c>
      <c r="I553" s="10" t="s">
        <v>44</v>
      </c>
      <c r="J553" s="10"/>
      <c r="K553" s="10"/>
      <c r="L553" s="10" t="s">
        <v>47</v>
      </c>
      <c r="M553" s="11"/>
      <c r="N553" s="10"/>
      <c r="O553" s="10"/>
      <c r="P553" s="11"/>
      <c r="Q553" s="13" t="str">
        <f t="shared" ca="1" si="35"/>
        <v>SEM PACTUAÇÃO</v>
      </c>
      <c r="R553" s="35" t="s">
        <v>145</v>
      </c>
      <c r="S553" s="10"/>
      <c r="T553" s="12"/>
      <c r="U553" s="18" t="str">
        <f t="shared" ca="1" si="38"/>
        <v>SEM PACTUAÇÃO</v>
      </c>
      <c r="V553" s="119">
        <v>45623</v>
      </c>
      <c r="W553" s="12"/>
      <c r="X553" s="10"/>
      <c r="Y553" s="10"/>
      <c r="Z553" s="10"/>
      <c r="AA553" s="10"/>
      <c r="AB553" s="10"/>
      <c r="AC553" s="10">
        <v>4</v>
      </c>
      <c r="AD553" s="10"/>
      <c r="AE553" s="10"/>
      <c r="AF553" s="20" t="s">
        <v>770</v>
      </c>
      <c r="AG553" s="21"/>
      <c r="AH553" s="23" t="s">
        <v>182</v>
      </c>
      <c r="AI553" s="50"/>
      <c r="AJ553" s="30" t="str">
        <f t="shared" ca="1" si="39"/>
        <v/>
      </c>
    </row>
    <row r="554" spans="1:36" ht="15" hidden="1" customHeight="1">
      <c r="A554" s="22">
        <v>1323</v>
      </c>
      <c r="B554" s="4" t="s">
        <v>771</v>
      </c>
      <c r="C554" s="10">
        <v>20783</v>
      </c>
      <c r="D554" s="30">
        <f t="shared" si="36"/>
        <v>4</v>
      </c>
      <c r="E554" s="132"/>
      <c r="F554" s="19">
        <f t="shared" si="37"/>
        <v>-4</v>
      </c>
      <c r="G554" s="19"/>
      <c r="H554" s="9" t="s">
        <v>74</v>
      </c>
      <c r="I554" s="10" t="s">
        <v>44</v>
      </c>
      <c r="J554" s="10"/>
      <c r="K554" s="10"/>
      <c r="L554" s="10" t="s">
        <v>47</v>
      </c>
      <c r="M554" s="11"/>
      <c r="N554" s="10"/>
      <c r="O554" s="10"/>
      <c r="P554" s="11"/>
      <c r="Q554" s="13" t="str">
        <f t="shared" ca="1" si="35"/>
        <v>SEM PACTUAÇÃO</v>
      </c>
      <c r="R554" s="35" t="s">
        <v>145</v>
      </c>
      <c r="S554" s="10"/>
      <c r="T554" s="12"/>
      <c r="U554" s="18" t="str">
        <f t="shared" ca="1" si="38"/>
        <v>SEM PACTUAÇÃO</v>
      </c>
      <c r="V554" s="119">
        <v>45623</v>
      </c>
      <c r="W554" s="12"/>
      <c r="X554" s="19"/>
      <c r="Y554" s="19"/>
      <c r="Z554" s="19"/>
      <c r="AA554" s="10"/>
      <c r="AB554" s="10"/>
      <c r="AC554" s="10">
        <v>4</v>
      </c>
      <c r="AD554" s="10"/>
      <c r="AE554" s="10"/>
      <c r="AF554" s="20" t="s">
        <v>772</v>
      </c>
      <c r="AG554" s="21"/>
      <c r="AH554" s="23" t="s">
        <v>182</v>
      </c>
      <c r="AI554" s="21"/>
      <c r="AJ554" s="30" t="str">
        <f t="shared" ca="1" si="39"/>
        <v/>
      </c>
    </row>
    <row r="555" spans="1:36" ht="15" hidden="1" customHeight="1">
      <c r="A555" s="22">
        <v>1437</v>
      </c>
      <c r="B555" s="4" t="s">
        <v>1099</v>
      </c>
      <c r="C555" s="10">
        <v>50428</v>
      </c>
      <c r="D555" s="30">
        <f t="shared" si="36"/>
        <v>4</v>
      </c>
      <c r="E555" s="132"/>
      <c r="F555" s="19">
        <f t="shared" si="37"/>
        <v>-4</v>
      </c>
      <c r="G555" s="19"/>
      <c r="H555" s="9" t="s">
        <v>44</v>
      </c>
      <c r="I555" s="10" t="s">
        <v>44</v>
      </c>
      <c r="J555" s="10"/>
      <c r="K555" s="10"/>
      <c r="L555" s="10" t="s">
        <v>47</v>
      </c>
      <c r="M555" s="11"/>
      <c r="N555" s="10"/>
      <c r="O555" s="10"/>
      <c r="P555" s="11"/>
      <c r="Q555" s="13" t="str">
        <f t="shared" ca="1" si="35"/>
        <v>SEM PACTUAÇÃO</v>
      </c>
      <c r="R555" s="35" t="s">
        <v>145</v>
      </c>
      <c r="S555" s="10"/>
      <c r="T555" s="12"/>
      <c r="U555" s="18" t="str">
        <f t="shared" ca="1" si="38"/>
        <v>SEM PACTUAÇÃO</v>
      </c>
      <c r="V555" s="119">
        <v>45623</v>
      </c>
      <c r="W555" s="12"/>
      <c r="X555" s="19"/>
      <c r="Y555" s="19"/>
      <c r="Z555" s="19"/>
      <c r="AA555" s="10"/>
      <c r="AB555" s="10"/>
      <c r="AC555" s="10">
        <v>4</v>
      </c>
      <c r="AD555" s="10"/>
      <c r="AE555" s="10"/>
      <c r="AF555" s="20"/>
      <c r="AG555" s="23"/>
      <c r="AH555" s="23" t="s">
        <v>182</v>
      </c>
      <c r="AI555" s="21"/>
      <c r="AJ555" s="30" t="str">
        <f t="shared" ca="1" si="39"/>
        <v/>
      </c>
    </row>
    <row r="556" spans="1:36" ht="15" hidden="1" customHeight="1">
      <c r="A556" s="22">
        <v>1440</v>
      </c>
      <c r="B556" s="4" t="s">
        <v>1106</v>
      </c>
      <c r="C556" s="10">
        <v>50426</v>
      </c>
      <c r="D556" s="30">
        <f t="shared" si="36"/>
        <v>4</v>
      </c>
      <c r="E556" s="132"/>
      <c r="F556" s="19">
        <f t="shared" si="37"/>
        <v>-4</v>
      </c>
      <c r="G556" s="10"/>
      <c r="H556" s="9" t="s">
        <v>44</v>
      </c>
      <c r="I556" s="10" t="s">
        <v>44</v>
      </c>
      <c r="J556" s="10"/>
      <c r="K556" s="10"/>
      <c r="L556" s="10" t="s">
        <v>47</v>
      </c>
      <c r="M556" s="11"/>
      <c r="N556" s="10"/>
      <c r="O556" s="10"/>
      <c r="P556" s="11"/>
      <c r="Q556" s="13" t="str">
        <f t="shared" ca="1" si="35"/>
        <v>SEM PACTUAÇÃO</v>
      </c>
      <c r="R556" s="35" t="s">
        <v>145</v>
      </c>
      <c r="S556" s="10"/>
      <c r="T556" s="12"/>
      <c r="U556" s="18" t="str">
        <f t="shared" ca="1" si="38"/>
        <v>SEM PACTUAÇÃO</v>
      </c>
      <c r="V556" s="119">
        <v>45623</v>
      </c>
      <c r="W556" s="12"/>
      <c r="X556" s="10"/>
      <c r="Y556" s="10"/>
      <c r="Z556" s="10"/>
      <c r="AA556" s="10"/>
      <c r="AB556" s="10"/>
      <c r="AC556" s="10">
        <v>4</v>
      </c>
      <c r="AD556" s="10"/>
      <c r="AE556" s="10"/>
      <c r="AF556" s="20"/>
      <c r="AG556" s="23"/>
      <c r="AH556" s="23" t="s">
        <v>182</v>
      </c>
      <c r="AI556" s="23"/>
      <c r="AJ556" s="30" t="str">
        <f t="shared" ca="1" si="39"/>
        <v/>
      </c>
    </row>
    <row r="557" spans="1:36" ht="15" hidden="1" customHeight="1">
      <c r="A557" s="22">
        <v>1441</v>
      </c>
      <c r="B557" s="4" t="s">
        <v>1108</v>
      </c>
      <c r="C557" s="10">
        <v>50431</v>
      </c>
      <c r="D557" s="30">
        <f t="shared" si="36"/>
        <v>4</v>
      </c>
      <c r="E557" s="132"/>
      <c r="F557" s="19">
        <f t="shared" si="37"/>
        <v>-4</v>
      </c>
      <c r="G557" s="19"/>
      <c r="H557" s="9" t="s">
        <v>44</v>
      </c>
      <c r="I557" s="10" t="s">
        <v>44</v>
      </c>
      <c r="J557" s="10"/>
      <c r="K557" s="10"/>
      <c r="L557" s="10" t="s">
        <v>47</v>
      </c>
      <c r="M557" s="11"/>
      <c r="N557" s="10"/>
      <c r="O557" s="42"/>
      <c r="P557" s="15"/>
      <c r="Q557" s="13" t="str">
        <f t="shared" ca="1" si="35"/>
        <v>SEM PACTUAÇÃO</v>
      </c>
      <c r="R557" s="35" t="s">
        <v>145</v>
      </c>
      <c r="S557" s="12"/>
      <c r="T557" s="12"/>
      <c r="U557" s="18" t="str">
        <f t="shared" ca="1" si="38"/>
        <v>SEM PACTUAÇÃO</v>
      </c>
      <c r="V557" s="119">
        <v>45623</v>
      </c>
      <c r="W557" s="12"/>
      <c r="X557" s="19"/>
      <c r="Y557" s="19"/>
      <c r="Z557" s="12"/>
      <c r="AA557" s="10"/>
      <c r="AB557" s="10"/>
      <c r="AC557" s="10">
        <v>4</v>
      </c>
      <c r="AD557" s="10"/>
      <c r="AE557" s="10"/>
      <c r="AF557" s="20"/>
      <c r="AG557" s="23"/>
      <c r="AH557" s="23" t="s">
        <v>182</v>
      </c>
      <c r="AI557" s="23"/>
      <c r="AJ557" s="30" t="str">
        <f t="shared" ca="1" si="39"/>
        <v/>
      </c>
    </row>
    <row r="558" spans="1:36" ht="15" hidden="1" customHeight="1">
      <c r="A558" s="22">
        <v>1554</v>
      </c>
      <c r="B558" s="4" t="s">
        <v>1470</v>
      </c>
      <c r="C558" s="7">
        <v>50871</v>
      </c>
      <c r="D558" s="30">
        <f t="shared" si="36"/>
        <v>30</v>
      </c>
      <c r="E558" s="132"/>
      <c r="F558" s="19">
        <f t="shared" si="37"/>
        <v>-30</v>
      </c>
      <c r="G558" s="10"/>
      <c r="H558" s="9" t="s">
        <v>44</v>
      </c>
      <c r="I558" s="10" t="s">
        <v>44</v>
      </c>
      <c r="J558" s="10"/>
      <c r="K558" s="10"/>
      <c r="L558" s="10" t="s">
        <v>47</v>
      </c>
      <c r="M558" s="11"/>
      <c r="N558" s="10"/>
      <c r="O558" s="10"/>
      <c r="P558" s="11"/>
      <c r="Q558" s="13" t="str">
        <f t="shared" ca="1" si="35"/>
        <v>SEM PACTUAÇÃO</v>
      </c>
      <c r="R558" s="35" t="s">
        <v>145</v>
      </c>
      <c r="S558" s="10"/>
      <c r="T558" s="12"/>
      <c r="U558" s="18" t="str">
        <f t="shared" ca="1" si="38"/>
        <v>SEM PACTUAÇÃO</v>
      </c>
      <c r="V558" s="119">
        <v>45623</v>
      </c>
      <c r="W558" s="12"/>
      <c r="X558" s="10"/>
      <c r="Y558" s="10"/>
      <c r="Z558" s="10"/>
      <c r="AA558" s="10"/>
      <c r="AB558" s="10"/>
      <c r="AC558" s="10">
        <v>10</v>
      </c>
      <c r="AD558" s="10">
        <v>10</v>
      </c>
      <c r="AE558" s="10">
        <v>10</v>
      </c>
      <c r="AF558" s="20"/>
      <c r="AG558" s="21"/>
      <c r="AH558" s="21"/>
      <c r="AI558" s="23"/>
      <c r="AJ558" s="30" t="str">
        <f t="shared" ca="1" si="39"/>
        <v/>
      </c>
    </row>
    <row r="559" spans="1:36" ht="15" hidden="1" customHeight="1">
      <c r="A559" s="22">
        <v>1578</v>
      </c>
      <c r="B559" s="4" t="s">
        <v>1499</v>
      </c>
      <c r="C559" s="150">
        <v>44357</v>
      </c>
      <c r="D559" s="30">
        <f t="shared" si="36"/>
        <v>12</v>
      </c>
      <c r="E559" s="132"/>
      <c r="F559" s="19">
        <f t="shared" si="37"/>
        <v>-12</v>
      </c>
      <c r="G559" s="19"/>
      <c r="H559" s="9" t="s">
        <v>370</v>
      </c>
      <c r="I559" s="10" t="s">
        <v>44</v>
      </c>
      <c r="J559" s="10"/>
      <c r="K559" s="10"/>
      <c r="L559" s="10" t="s">
        <v>47</v>
      </c>
      <c r="M559" s="11"/>
      <c r="N559" s="10"/>
      <c r="O559" s="30"/>
      <c r="P559" s="11"/>
      <c r="Q559" s="13" t="str">
        <f t="shared" ca="1" si="35"/>
        <v>SEM PACTUAÇÃO</v>
      </c>
      <c r="R559" s="35" t="s">
        <v>145</v>
      </c>
      <c r="S559" s="11"/>
      <c r="T559" s="12"/>
      <c r="U559" s="18" t="str">
        <f t="shared" ca="1" si="38"/>
        <v>SEM PACTUAÇÃO</v>
      </c>
      <c r="V559" s="119">
        <v>45623</v>
      </c>
      <c r="W559" s="12"/>
      <c r="X559" s="19"/>
      <c r="Y559" s="19"/>
      <c r="Z559" s="19"/>
      <c r="AA559" s="10"/>
      <c r="AB559" s="10"/>
      <c r="AC559" s="10">
        <v>4</v>
      </c>
      <c r="AD559" s="10">
        <v>4</v>
      </c>
      <c r="AE559" s="10">
        <v>4</v>
      </c>
      <c r="AF559" s="20"/>
      <c r="AG559" s="23"/>
      <c r="AH559" s="23" t="s">
        <v>1501</v>
      </c>
      <c r="AI559" s="21"/>
      <c r="AJ559" s="30" t="str">
        <f t="shared" ca="1" si="39"/>
        <v/>
      </c>
    </row>
    <row r="560" spans="1:36" ht="15" hidden="1" customHeight="1">
      <c r="A560" s="22">
        <v>1588</v>
      </c>
      <c r="B560" s="4" t="s">
        <v>1509</v>
      </c>
      <c r="C560" s="10">
        <v>45908</v>
      </c>
      <c r="D560" s="30">
        <f t="shared" si="36"/>
        <v>3</v>
      </c>
      <c r="E560" s="132"/>
      <c r="F560" s="19">
        <f t="shared" si="37"/>
        <v>-3</v>
      </c>
      <c r="G560" s="10"/>
      <c r="H560" s="138" t="s">
        <v>789</v>
      </c>
      <c r="I560" s="10" t="s">
        <v>789</v>
      </c>
      <c r="J560" s="10"/>
      <c r="K560" s="23"/>
      <c r="L560" s="10" t="s">
        <v>47</v>
      </c>
      <c r="M560" s="11"/>
      <c r="N560" s="10"/>
      <c r="O560" s="10"/>
      <c r="P560" s="11"/>
      <c r="Q560" s="13" t="str">
        <f t="shared" ca="1" si="35"/>
        <v>SEM PACTUAÇÃO</v>
      </c>
      <c r="R560" s="35" t="s">
        <v>145</v>
      </c>
      <c r="S560" s="10"/>
      <c r="T560" s="12"/>
      <c r="U560" s="18" t="str">
        <f t="shared" ca="1" si="38"/>
        <v>SEM PACTUAÇÃO</v>
      </c>
      <c r="V560" s="119">
        <v>45623</v>
      </c>
      <c r="W560" s="12"/>
      <c r="X560" s="10"/>
      <c r="Y560" s="10"/>
      <c r="Z560" s="10"/>
      <c r="AA560" s="10"/>
      <c r="AB560" s="10"/>
      <c r="AC560" s="10">
        <v>1</v>
      </c>
      <c r="AD560" s="10">
        <v>1</v>
      </c>
      <c r="AE560" s="10">
        <v>1</v>
      </c>
      <c r="AF560" s="20" t="s">
        <v>1511</v>
      </c>
      <c r="AG560" s="23" t="s">
        <v>1512</v>
      </c>
      <c r="AH560" s="21"/>
      <c r="AI560" s="10"/>
      <c r="AJ560" s="30" t="str">
        <f t="shared" ca="1" si="39"/>
        <v/>
      </c>
    </row>
    <row r="561" spans="1:36" ht="15" hidden="1" customHeight="1">
      <c r="A561" s="22">
        <v>1593</v>
      </c>
      <c r="B561" s="4" t="s">
        <v>1524</v>
      </c>
      <c r="C561" s="7">
        <v>50881</v>
      </c>
      <c r="D561" s="30">
        <f t="shared" si="36"/>
        <v>4</v>
      </c>
      <c r="E561" s="132"/>
      <c r="F561" s="19">
        <f t="shared" si="37"/>
        <v>-4</v>
      </c>
      <c r="G561" s="10"/>
      <c r="H561" s="9" t="s">
        <v>44</v>
      </c>
      <c r="I561" s="11" t="s">
        <v>44</v>
      </c>
      <c r="J561" s="10"/>
      <c r="K561" s="10"/>
      <c r="L561" s="10" t="s">
        <v>47</v>
      </c>
      <c r="M561" s="11"/>
      <c r="N561" s="10"/>
      <c r="O561" s="42"/>
      <c r="P561" s="119"/>
      <c r="Q561" s="13" t="str">
        <f t="shared" ca="1" si="35"/>
        <v>SEM PACTUAÇÃO</v>
      </c>
      <c r="R561" s="35" t="s">
        <v>145</v>
      </c>
      <c r="S561" s="119"/>
      <c r="T561" s="12"/>
      <c r="U561" s="18" t="str">
        <f t="shared" ca="1" si="38"/>
        <v>SEM PACTUAÇÃO</v>
      </c>
      <c r="V561" s="119">
        <v>45623</v>
      </c>
      <c r="W561" s="15"/>
      <c r="X561" s="10"/>
      <c r="Y561" s="10"/>
      <c r="Z561" s="12"/>
      <c r="AA561" s="10"/>
      <c r="AB561" s="10"/>
      <c r="AC561" s="10">
        <v>4</v>
      </c>
      <c r="AD561" s="10"/>
      <c r="AE561" s="10"/>
      <c r="AF561" s="20"/>
      <c r="AG561" s="21"/>
      <c r="AH561" s="21"/>
      <c r="AI561" s="21"/>
      <c r="AJ561" s="30" t="str">
        <f t="shared" ca="1" si="39"/>
        <v/>
      </c>
    </row>
    <row r="562" spans="1:36" ht="15" hidden="1" customHeight="1">
      <c r="A562" s="22">
        <v>1627</v>
      </c>
      <c r="B562" s="4" t="s">
        <v>1634</v>
      </c>
      <c r="C562" s="7">
        <v>50888</v>
      </c>
      <c r="D562" s="30">
        <f t="shared" si="36"/>
        <v>4</v>
      </c>
      <c r="E562" s="132"/>
      <c r="F562" s="19">
        <f t="shared" si="37"/>
        <v>-4</v>
      </c>
      <c r="G562" s="19"/>
      <c r="H562" s="9" t="s">
        <v>44</v>
      </c>
      <c r="I562" s="11" t="s">
        <v>44</v>
      </c>
      <c r="J562" s="10"/>
      <c r="K562" s="10"/>
      <c r="L562" s="10" t="s">
        <v>47</v>
      </c>
      <c r="M562" s="10"/>
      <c r="N562" s="10"/>
      <c r="O562" s="10"/>
      <c r="P562" s="15"/>
      <c r="Q562" s="13" t="str">
        <f t="shared" ca="1" si="35"/>
        <v>SEM PACTUAÇÃO</v>
      </c>
      <c r="R562" s="35" t="s">
        <v>145</v>
      </c>
      <c r="S562" s="15"/>
      <c r="T562" s="12"/>
      <c r="U562" s="18" t="str">
        <f t="shared" ca="1" si="38"/>
        <v>SEM PACTUAÇÃO</v>
      </c>
      <c r="V562" s="119">
        <v>45623</v>
      </c>
      <c r="W562" s="15"/>
      <c r="X562" s="19"/>
      <c r="Y562" s="19"/>
      <c r="Z562" s="12"/>
      <c r="AA562" s="10"/>
      <c r="AB562" s="10"/>
      <c r="AC562" s="10">
        <v>4</v>
      </c>
      <c r="AD562" s="10"/>
      <c r="AE562" s="10"/>
      <c r="AF562" s="20"/>
      <c r="AG562" s="21"/>
      <c r="AH562" s="21"/>
      <c r="AI562" s="21"/>
      <c r="AJ562" s="30" t="str">
        <f t="shared" ca="1" si="39"/>
        <v/>
      </c>
    </row>
    <row r="563" spans="1:36" ht="15" hidden="1" customHeight="1">
      <c r="A563" s="22">
        <v>1632</v>
      </c>
      <c r="B563" s="4" t="s">
        <v>1647</v>
      </c>
      <c r="C563" s="164" t="s">
        <v>528</v>
      </c>
      <c r="D563" s="30">
        <f t="shared" si="36"/>
        <v>3</v>
      </c>
      <c r="E563" s="132"/>
      <c r="F563" s="19">
        <f t="shared" si="37"/>
        <v>-3</v>
      </c>
      <c r="G563" s="10"/>
      <c r="H563" s="138" t="s">
        <v>789</v>
      </c>
      <c r="I563" s="10" t="s">
        <v>789</v>
      </c>
      <c r="J563" s="10"/>
      <c r="K563" s="23"/>
      <c r="L563" s="10" t="s">
        <v>47</v>
      </c>
      <c r="M563" s="11"/>
      <c r="N563" s="10"/>
      <c r="O563" s="10"/>
      <c r="P563" s="10"/>
      <c r="Q563" s="13" t="str">
        <f t="shared" ca="1" si="35"/>
        <v>SEM PACTUAÇÃO</v>
      </c>
      <c r="R563" s="35" t="s">
        <v>145</v>
      </c>
      <c r="S563" s="10"/>
      <c r="T563" s="12"/>
      <c r="U563" s="18" t="str">
        <f t="shared" ca="1" si="38"/>
        <v>SEM PACTUAÇÃO</v>
      </c>
      <c r="V563" s="119">
        <v>45623</v>
      </c>
      <c r="W563" s="12"/>
      <c r="X563" s="10"/>
      <c r="Y563" s="10"/>
      <c r="Z563" s="12"/>
      <c r="AA563" s="10"/>
      <c r="AB563" s="10"/>
      <c r="AC563" s="10">
        <v>1</v>
      </c>
      <c r="AD563" s="10">
        <v>1</v>
      </c>
      <c r="AE563" s="10">
        <v>1</v>
      </c>
      <c r="AF563" s="23" t="s">
        <v>1649</v>
      </c>
      <c r="AG563" s="20" t="s">
        <v>1650</v>
      </c>
      <c r="AH563" s="21"/>
      <c r="AI563" s="23"/>
      <c r="AJ563" s="30" t="str">
        <f t="shared" ca="1" si="39"/>
        <v/>
      </c>
    </row>
    <row r="564" spans="1:36" ht="15" hidden="1" customHeight="1">
      <c r="A564" s="22">
        <v>1646</v>
      </c>
      <c r="B564" s="4" t="s">
        <v>1872</v>
      </c>
      <c r="C564" s="10">
        <v>36604</v>
      </c>
      <c r="D564" s="30">
        <f t="shared" si="36"/>
        <v>3</v>
      </c>
      <c r="E564" s="132"/>
      <c r="F564" s="19">
        <f t="shared" si="37"/>
        <v>-3</v>
      </c>
      <c r="G564" s="19"/>
      <c r="H564" s="9" t="s">
        <v>44</v>
      </c>
      <c r="I564" s="10" t="s">
        <v>44</v>
      </c>
      <c r="J564" s="10"/>
      <c r="K564" s="10"/>
      <c r="L564" s="10" t="s">
        <v>47</v>
      </c>
      <c r="M564" s="11"/>
      <c r="N564" s="10"/>
      <c r="O564" s="10"/>
      <c r="P564" s="10"/>
      <c r="Q564" s="13" t="str">
        <f t="shared" ca="1" si="35"/>
        <v>SEM PACTUAÇÃO</v>
      </c>
      <c r="R564" s="35" t="s">
        <v>145</v>
      </c>
      <c r="S564" s="10"/>
      <c r="T564" s="12"/>
      <c r="U564" s="18" t="str">
        <f t="shared" ca="1" si="38"/>
        <v>SEM PACTUAÇÃO</v>
      </c>
      <c r="V564" s="119">
        <v>45623</v>
      </c>
      <c r="W564" s="12"/>
      <c r="X564" s="19"/>
      <c r="Y564" s="19"/>
      <c r="Z564" s="19"/>
      <c r="AA564" s="10"/>
      <c r="AB564" s="10"/>
      <c r="AC564" s="10">
        <v>1</v>
      </c>
      <c r="AD564" s="10">
        <v>1</v>
      </c>
      <c r="AE564" s="10">
        <v>1</v>
      </c>
      <c r="AF564" s="20"/>
      <c r="AG564" s="21"/>
      <c r="AH564" s="21"/>
      <c r="AI564" s="23"/>
      <c r="AJ564" s="30" t="str">
        <f t="shared" ca="1" si="39"/>
        <v/>
      </c>
    </row>
    <row r="565" spans="1:36" ht="15" hidden="1" customHeight="1">
      <c r="A565" s="22">
        <v>1651</v>
      </c>
      <c r="B565" s="4" t="s">
        <v>1679</v>
      </c>
      <c r="C565" s="150">
        <v>45785</v>
      </c>
      <c r="D565" s="30">
        <f t="shared" si="36"/>
        <v>5</v>
      </c>
      <c r="E565" s="132"/>
      <c r="F565" s="19">
        <f t="shared" si="37"/>
        <v>-5</v>
      </c>
      <c r="G565" s="12"/>
      <c r="H565" s="9" t="s">
        <v>1681</v>
      </c>
      <c r="I565" s="10" t="s">
        <v>789</v>
      </c>
      <c r="J565" s="10"/>
      <c r="K565" s="23"/>
      <c r="L565" s="10" t="s">
        <v>47</v>
      </c>
      <c r="M565" s="11"/>
      <c r="N565" s="10"/>
      <c r="O565" s="10"/>
      <c r="P565" s="10"/>
      <c r="Q565" s="13" t="str">
        <f t="shared" ca="1" si="35"/>
        <v>SEM PACTUAÇÃO</v>
      </c>
      <c r="R565" s="35" t="s">
        <v>145</v>
      </c>
      <c r="S565" s="10"/>
      <c r="T565" s="12"/>
      <c r="U565" s="18" t="str">
        <f t="shared" ca="1" si="38"/>
        <v>SEM PACTUAÇÃO</v>
      </c>
      <c r="V565" s="119">
        <v>45623</v>
      </c>
      <c r="W565" s="12"/>
      <c r="X565" s="12"/>
      <c r="Y565" s="12"/>
      <c r="Z565" s="12"/>
      <c r="AA565" s="10"/>
      <c r="AB565" s="10">
        <v>2</v>
      </c>
      <c r="AC565" s="10">
        <v>1</v>
      </c>
      <c r="AD565" s="10">
        <v>1</v>
      </c>
      <c r="AE565" s="10">
        <v>1</v>
      </c>
      <c r="AF565" s="20" t="s">
        <v>924</v>
      </c>
      <c r="AG565" s="23" t="s">
        <v>1683</v>
      </c>
      <c r="AH565" s="21"/>
      <c r="AI565" s="21"/>
      <c r="AJ565" s="30" t="str">
        <f t="shared" ca="1" si="39"/>
        <v/>
      </c>
    </row>
    <row r="566" spans="1:36" ht="15" hidden="1" customHeight="1">
      <c r="A566" s="22">
        <v>1680</v>
      </c>
      <c r="B566" s="4" t="s">
        <v>192</v>
      </c>
      <c r="C566" s="10">
        <v>50869</v>
      </c>
      <c r="D566" s="30">
        <f t="shared" si="36"/>
        <v>4</v>
      </c>
      <c r="E566" s="132"/>
      <c r="F566" s="19">
        <f t="shared" si="37"/>
        <v>-4</v>
      </c>
      <c r="G566" s="24"/>
      <c r="H566" s="9" t="s">
        <v>44</v>
      </c>
      <c r="I566" s="10" t="s">
        <v>44</v>
      </c>
      <c r="J566" s="10"/>
      <c r="K566" s="10"/>
      <c r="L566" s="10" t="s">
        <v>47</v>
      </c>
      <c r="M566" s="11"/>
      <c r="N566" s="10"/>
      <c r="O566" s="10"/>
      <c r="P566" s="10"/>
      <c r="Q566" s="13" t="str">
        <f t="shared" ca="1" si="35"/>
        <v>SEM PACTUAÇÃO</v>
      </c>
      <c r="R566" s="35" t="s">
        <v>145</v>
      </c>
      <c r="S566" s="10"/>
      <c r="T566" s="12"/>
      <c r="U566" s="18" t="str">
        <f t="shared" ca="1" si="38"/>
        <v>SEM PACTUAÇÃO</v>
      </c>
      <c r="V566" s="119">
        <v>45623</v>
      </c>
      <c r="W566" s="12"/>
      <c r="X566" s="24"/>
      <c r="Y566" s="24"/>
      <c r="Z566" s="12"/>
      <c r="AA566" s="10"/>
      <c r="AB566" s="10"/>
      <c r="AC566" s="10">
        <v>1</v>
      </c>
      <c r="AD566" s="10">
        <v>1</v>
      </c>
      <c r="AE566" s="10">
        <v>2</v>
      </c>
      <c r="AF566" s="20"/>
      <c r="AG566" s="23"/>
      <c r="AH566" s="23" t="s">
        <v>182</v>
      </c>
      <c r="AI566" s="50"/>
      <c r="AJ566" s="30" t="str">
        <f t="shared" ca="1" si="39"/>
        <v/>
      </c>
    </row>
    <row r="567" spans="1:36" ht="15" hidden="1" customHeight="1">
      <c r="A567" s="22">
        <v>1711</v>
      </c>
      <c r="B567" s="4" t="s">
        <v>362</v>
      </c>
      <c r="C567" s="7">
        <v>50898</v>
      </c>
      <c r="D567" s="40">
        <f t="shared" si="36"/>
        <v>3</v>
      </c>
      <c r="E567" s="132"/>
      <c r="F567" s="19">
        <f t="shared" si="37"/>
        <v>-3</v>
      </c>
      <c r="G567" s="10"/>
      <c r="H567" s="9" t="s">
        <v>44</v>
      </c>
      <c r="I567" s="10" t="s">
        <v>44</v>
      </c>
      <c r="J567" s="10"/>
      <c r="K567" s="10"/>
      <c r="L567" s="10" t="s">
        <v>47</v>
      </c>
      <c r="M567" s="11"/>
      <c r="N567" s="10"/>
      <c r="O567" s="10"/>
      <c r="P567" s="12"/>
      <c r="Q567" s="13" t="str">
        <f t="shared" ca="1" si="35"/>
        <v>SEM PACTUAÇÃO</v>
      </c>
      <c r="R567" s="35" t="s">
        <v>145</v>
      </c>
      <c r="S567" s="12"/>
      <c r="T567" s="12"/>
      <c r="U567" s="18" t="str">
        <f t="shared" ca="1" si="38"/>
        <v>SEM PACTUAÇÃO</v>
      </c>
      <c r="V567" s="119">
        <v>45623</v>
      </c>
      <c r="W567" s="12"/>
      <c r="X567" s="10"/>
      <c r="Y567" s="10"/>
      <c r="Z567" s="12"/>
      <c r="AA567" s="10"/>
      <c r="AB567" s="10"/>
      <c r="AC567" s="10">
        <v>1</v>
      </c>
      <c r="AD567" s="10">
        <v>1</v>
      </c>
      <c r="AE567" s="10">
        <v>1</v>
      </c>
      <c r="AF567" s="20"/>
      <c r="AG567" s="23"/>
      <c r="AH567" s="23" t="s">
        <v>182</v>
      </c>
      <c r="AI567" s="21"/>
      <c r="AJ567" s="30" t="str">
        <f t="shared" ca="1" si="39"/>
        <v/>
      </c>
    </row>
    <row r="568" spans="1:36" ht="15" hidden="1" customHeight="1">
      <c r="A568" s="3">
        <v>1948</v>
      </c>
      <c r="B568" s="184" t="s">
        <v>1175</v>
      </c>
      <c r="C568" s="40">
        <v>50429</v>
      </c>
      <c r="D568" s="40">
        <f t="shared" si="36"/>
        <v>6</v>
      </c>
      <c r="E568" s="185"/>
      <c r="F568" s="19">
        <f t="shared" si="37"/>
        <v>-6</v>
      </c>
      <c r="G568" s="40"/>
      <c r="H568" s="186" t="s">
        <v>370</v>
      </c>
      <c r="I568" s="10" t="s">
        <v>44</v>
      </c>
      <c r="J568" s="10"/>
      <c r="K568" s="40"/>
      <c r="L568" s="10" t="s">
        <v>47</v>
      </c>
      <c r="M568" s="11"/>
      <c r="N568" s="40"/>
      <c r="O568" s="40"/>
      <c r="P568" s="40"/>
      <c r="Q568" s="187" t="str">
        <f t="shared" ca="1" si="35"/>
        <v>SEM PACTUAÇÃO</v>
      </c>
      <c r="R568" s="35" t="s">
        <v>145</v>
      </c>
      <c r="S568" s="40"/>
      <c r="T568" s="188"/>
      <c r="U568" s="18" t="str">
        <f t="shared" ca="1" si="38"/>
        <v>SEM PACTUAÇÃO</v>
      </c>
      <c r="V568" s="119">
        <v>45623</v>
      </c>
      <c r="W568" s="188"/>
      <c r="X568" s="40"/>
      <c r="Y568" s="40"/>
      <c r="Z568" s="12"/>
      <c r="AA568" s="40"/>
      <c r="AB568" s="40"/>
      <c r="AC568" s="40">
        <v>2</v>
      </c>
      <c r="AD568" s="40">
        <v>2</v>
      </c>
      <c r="AE568" s="40">
        <v>2</v>
      </c>
      <c r="AF568" s="189"/>
      <c r="AG568" s="190"/>
      <c r="AH568" s="190" t="s">
        <v>182</v>
      </c>
      <c r="AI568" s="191"/>
      <c r="AJ568" s="30" t="str">
        <f t="shared" ca="1" si="39"/>
        <v/>
      </c>
    </row>
    <row r="569" spans="1:36" ht="15" hidden="1" customHeight="1">
      <c r="A569" s="22">
        <v>2104</v>
      </c>
      <c r="B569" s="4" t="s">
        <v>1636</v>
      </c>
      <c r="C569" s="164" t="s">
        <v>528</v>
      </c>
      <c r="D569" s="40">
        <f t="shared" si="36"/>
        <v>3</v>
      </c>
      <c r="E569" s="132"/>
      <c r="F569" s="19">
        <f t="shared" si="37"/>
        <v>-3</v>
      </c>
      <c r="G569" s="10"/>
      <c r="H569" s="192" t="s">
        <v>789</v>
      </c>
      <c r="I569" s="10" t="s">
        <v>789</v>
      </c>
      <c r="J569" s="10"/>
      <c r="K569" s="23"/>
      <c r="L569" s="10" t="s">
        <v>47</v>
      </c>
      <c r="M569" s="11"/>
      <c r="N569" s="10"/>
      <c r="O569" s="10"/>
      <c r="P569" s="10"/>
      <c r="Q569" s="187" t="str">
        <f t="shared" ca="1" si="35"/>
        <v>SEM PACTUAÇÃO</v>
      </c>
      <c r="R569" s="35" t="s">
        <v>145</v>
      </c>
      <c r="S569" s="10"/>
      <c r="T569" s="12"/>
      <c r="U569" s="18" t="str">
        <f t="shared" ca="1" si="38"/>
        <v>SEM PACTUAÇÃO</v>
      </c>
      <c r="V569" s="119">
        <v>45623</v>
      </c>
      <c r="W569" s="12"/>
      <c r="X569" s="10"/>
      <c r="Y569" s="10"/>
      <c r="Z569" s="12"/>
      <c r="AA569" s="10"/>
      <c r="AB569" s="10"/>
      <c r="AC569" s="10">
        <v>1</v>
      </c>
      <c r="AD569" s="10">
        <v>1</v>
      </c>
      <c r="AE569" s="10">
        <v>1</v>
      </c>
      <c r="AF569" s="20" t="s">
        <v>1637</v>
      </c>
      <c r="AG569" s="23" t="s">
        <v>1637</v>
      </c>
      <c r="AH569" s="23" t="s">
        <v>182</v>
      </c>
      <c r="AI569" s="23"/>
      <c r="AJ569" s="30" t="str">
        <f t="shared" ca="1" si="39"/>
        <v/>
      </c>
    </row>
    <row r="570" spans="1:36" ht="15" hidden="1" customHeight="1">
      <c r="A570" s="146">
        <v>2148</v>
      </c>
      <c r="B570" s="4" t="s">
        <v>1873</v>
      </c>
      <c r="C570" s="164" t="s">
        <v>528</v>
      </c>
      <c r="D570" s="40">
        <f t="shared" si="36"/>
        <v>2</v>
      </c>
      <c r="E570" s="132"/>
      <c r="F570" s="19">
        <f t="shared" si="37"/>
        <v>-2</v>
      </c>
      <c r="G570" s="147"/>
      <c r="H570" s="193" t="s">
        <v>370</v>
      </c>
      <c r="I570" s="10" t="s">
        <v>44</v>
      </c>
      <c r="J570" s="10"/>
      <c r="K570" s="10"/>
      <c r="L570" s="10" t="s">
        <v>47</v>
      </c>
      <c r="M570" s="11"/>
      <c r="N570" s="10"/>
      <c r="O570" s="21"/>
      <c r="P570" s="10"/>
      <c r="Q570" s="187" t="str">
        <f t="shared" ca="1" si="35"/>
        <v>SEM PACTUAÇÃO</v>
      </c>
      <c r="R570" s="35" t="s">
        <v>145</v>
      </c>
      <c r="S570" s="10"/>
      <c r="T570" s="12"/>
      <c r="U570" s="18" t="str">
        <f t="shared" ca="1" si="38"/>
        <v>SEM PACTUAÇÃO</v>
      </c>
      <c r="V570" s="119">
        <v>45623</v>
      </c>
      <c r="W570" s="151"/>
      <c r="X570" s="147"/>
      <c r="Y570" s="147"/>
      <c r="Z570" s="12"/>
      <c r="AA570" s="7">
        <v>0</v>
      </c>
      <c r="AB570" s="7">
        <v>2</v>
      </c>
      <c r="AC570" s="10"/>
      <c r="AD570" s="10"/>
      <c r="AE570" s="10"/>
      <c r="AF570" s="20"/>
      <c r="AG570" s="21"/>
      <c r="AH570" s="21"/>
      <c r="AI570" s="21"/>
      <c r="AJ570" s="30" t="str">
        <f t="shared" ca="1" si="39"/>
        <v/>
      </c>
    </row>
  </sheetData>
  <autoFilter ref="A1:AJ570" xr:uid="{00000000-0009-0000-0000-000001000000}">
    <filterColumn colId="12">
      <filters blank="1">
        <filter val="33.011383/2023-69"/>
        <filter val="33.014183/2023-68"/>
        <filter val="33.016375/2023-17"/>
        <filter val="33.024450/2023-13"/>
        <filter val="33.028392/2023-99"/>
        <filter val="33.028716/2023-99"/>
        <filter val="33.051958/2023-86"/>
        <filter val="33.055405/2023-01"/>
        <filter val="33.060180/2023-04"/>
        <filter val="33.062752/2023-81"/>
        <filter val="33.063982/2023-68"/>
        <filter val="33.064545/2023-61"/>
        <filter val="33.064815/2023-23"/>
      </filters>
    </filterColumn>
    <filterColumn colId="17">
      <filters>
        <filter val="CONCLUÍDO"/>
      </filters>
    </filterColumn>
    <filterColumn colId="23">
      <filters blank="1">
        <filter val="039/2022"/>
        <filter val="160/2023"/>
        <filter val="168/2023"/>
        <filter val="190/2023 e 194/2023"/>
        <filter val="239/2023 e 240/2023"/>
        <filter val="302/2023 e 300/2023"/>
        <filter val="318/2023"/>
        <filter val="320/2023"/>
        <filter val="333/2023 e 301/2023"/>
        <filter val="349/2023"/>
        <filter val="350/2023"/>
        <filter val="378/2023"/>
        <filter val="378/2023 - 379/2023"/>
        <filter val="379/2023"/>
        <filter val="422/2023"/>
        <filter val="425/2023"/>
        <filter val="428/2023"/>
        <filter val="429/2023"/>
        <filter val="432/2023"/>
        <filter val="434/2023"/>
        <filter val="435/2023"/>
        <filter val="438/2023"/>
        <filter val="439/2023"/>
        <filter val="441/2023"/>
        <filter val="448/2023"/>
        <filter val="449/2023"/>
        <filter val="451/2023"/>
        <filter val="470/2023"/>
        <filter val="471/2023"/>
        <filter val="487/2023"/>
        <filter val="488/2023"/>
        <filter val="514/2023"/>
        <filter val="515/2023"/>
        <filter val="78/2023"/>
        <filter val="ARP 027/2023"/>
        <filter val="ARP 032/2023"/>
        <filter val="ARP 251/2023"/>
        <filter val="ARP 260/2023"/>
        <filter val="ARP 418/2023"/>
        <filter val="CONSIDERAR ESTOQUE"/>
      </filters>
    </filterColumn>
  </autoFilter>
  <customSheetViews>
    <customSheetView guid="{79EABB97-0C50-4112-8DBA-FA37FDF4CE45}" filter="1" showAutoFilter="1">
      <autoFilter ref="A1:AJ570" xr:uid="{9109F1D6-01F3-4B28-A500-89AD5FCF088C}"/>
      <extLst>
        <ext uri="GoogleSheetsCustomDataVersion1">
          <go:sheetsCustomData xmlns:go="http://customooxmlschemas.google.com/" filterViewId="1159890379"/>
        </ext>
      </extLst>
    </customSheetView>
    <customSheetView guid="{CE8CB9F3-DCCC-4A4D-8442-CCB809F88874}" filter="1" showAutoFilter="1">
      <autoFilter ref="A1:AJ29" xr:uid="{3FF8A87B-EDDF-4BF3-9C36-FD59489312F3}"/>
      <extLst>
        <ext uri="GoogleSheetsCustomDataVersion1">
          <go:sheetsCustomData xmlns:go="http://customooxmlschemas.google.com/" filterViewId="585233334"/>
        </ext>
      </extLst>
    </customSheetView>
  </customSheetViews>
  <conditionalFormatting sqref="Q2:Q570">
    <cfRule type="containsText" dxfId="10" priority="1" operator="containsText" text="EXECUÇÃO">
      <formula>NOT(ISERROR(SEARCH(("EXECUÇÃO"),(Q2))))</formula>
    </cfRule>
  </conditionalFormatting>
  <conditionalFormatting sqref="Q1:Q570">
    <cfRule type="containsText" dxfId="9" priority="2" operator="containsText" text="VENCIDA">
      <formula>NOT(ISERROR(SEARCH(("VENCIDA"),(Q1))))</formula>
    </cfRule>
  </conditionalFormatting>
  <conditionalFormatting sqref="U1:U570">
    <cfRule type="cellIs" dxfId="8" priority="3" operator="between">
      <formula>30</formula>
      <formula>40</formula>
    </cfRule>
  </conditionalFormatting>
  <conditionalFormatting sqref="U1:U570">
    <cfRule type="cellIs" dxfId="7" priority="4" operator="lessThan">
      <formula>30</formula>
    </cfRule>
  </conditionalFormatting>
  <conditionalFormatting sqref="U1:U570">
    <cfRule type="cellIs" dxfId="6" priority="5" operator="greaterThan">
      <formula>60</formula>
    </cfRule>
  </conditionalFormatting>
  <conditionalFormatting sqref="U1:U570">
    <cfRule type="cellIs" dxfId="5" priority="6" operator="between">
      <formula>60</formula>
      <formula>40</formula>
    </cfRule>
  </conditionalFormatting>
  <conditionalFormatting sqref="R1:R570">
    <cfRule type="cellIs" dxfId="4" priority="7" operator="equal">
      <formula>"CONCLUÍDO"</formula>
    </cfRule>
  </conditionalFormatting>
  <conditionalFormatting sqref="R1:R570">
    <cfRule type="cellIs" dxfId="3" priority="8" operator="equal">
      <formula>"ATRASADO"</formula>
    </cfRule>
  </conditionalFormatting>
  <conditionalFormatting sqref="R1:R570">
    <cfRule type="cellIs" dxfId="2" priority="9" operator="equal">
      <formula>"A INICIAR"</formula>
    </cfRule>
  </conditionalFormatting>
  <conditionalFormatting sqref="R1:R570">
    <cfRule type="cellIs" dxfId="1" priority="10" operator="equal">
      <formula>"EM ANDAMENTO"</formula>
    </cfRule>
  </conditionalFormatting>
  <conditionalFormatting sqref="R1:R570">
    <cfRule type="cellIs" dxfId="0" priority="11" operator="equal">
      <formula>"PARALISADO"</formula>
    </cfRule>
  </conditionalFormatting>
  <pageMargins left="0.511811024" right="0.511811024" top="0.78740157499999996" bottom="0.78740157499999996" header="0" footer="0"/>
  <pageSetup paperSize="9"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Lista!$G$3:$G$21</xm:f>
          </x14:formula1>
          <xm:sqref>O2:O570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30"/>
  <sheetViews>
    <sheetView showGridLines="0" workbookViewId="0"/>
  </sheetViews>
  <sheetFormatPr defaultColWidth="12.5703125" defaultRowHeight="15" customHeight="1"/>
  <cols>
    <col min="1" max="1" width="46.140625" customWidth="1"/>
    <col min="2" max="2" width="41.5703125" customWidth="1"/>
  </cols>
  <sheetData>
    <row r="1" spans="1:2">
      <c r="A1" s="221" t="s">
        <v>21</v>
      </c>
      <c r="B1" s="222" t="s">
        <v>1874</v>
      </c>
    </row>
    <row r="2" spans="1:2"/>
    <row r="3" spans="1:2">
      <c r="A3" s="212" t="s">
        <v>19</v>
      </c>
      <c r="B3" s="213" t="s">
        <v>16</v>
      </c>
    </row>
    <row r="4" spans="1:2">
      <c r="A4" s="214" t="s">
        <v>226</v>
      </c>
      <c r="B4" s="215" t="s">
        <v>225</v>
      </c>
    </row>
    <row r="5" spans="1:2">
      <c r="A5" s="214" t="s">
        <v>1875</v>
      </c>
      <c r="B5" s="218"/>
    </row>
    <row r="6" spans="1:2" ht="15" customHeight="1">
      <c r="A6" s="214" t="s">
        <v>158</v>
      </c>
      <c r="B6" s="215" t="s">
        <v>157</v>
      </c>
    </row>
    <row r="7" spans="1:2" ht="36.75" customHeight="1">
      <c r="A7" s="214" t="s">
        <v>1876</v>
      </c>
      <c r="B7" s="218"/>
    </row>
    <row r="8" spans="1:2" ht="15" customHeight="1">
      <c r="A8" s="214" t="s">
        <v>70</v>
      </c>
      <c r="B8" s="215" t="s">
        <v>69</v>
      </c>
    </row>
    <row r="9" spans="1:2" ht="15" customHeight="1">
      <c r="A9" s="216"/>
      <c r="B9" s="217" t="s">
        <v>131</v>
      </c>
    </row>
    <row r="10" spans="1:2" ht="15" customHeight="1">
      <c r="A10" s="216"/>
      <c r="B10" s="217" t="s">
        <v>186</v>
      </c>
    </row>
    <row r="11" spans="1:2" ht="15" customHeight="1">
      <c r="A11" s="216"/>
      <c r="B11" s="217" t="s">
        <v>1400</v>
      </c>
    </row>
    <row r="12" spans="1:2" ht="15" customHeight="1">
      <c r="A12" s="216"/>
      <c r="B12" s="217" t="s">
        <v>168</v>
      </c>
    </row>
    <row r="13" spans="1:2" ht="15" customHeight="1">
      <c r="A13" s="216"/>
      <c r="B13" s="217" t="s">
        <v>172</v>
      </c>
    </row>
    <row r="14" spans="1:2" ht="15" customHeight="1">
      <c r="A14" s="216"/>
      <c r="B14" s="217" t="s">
        <v>467</v>
      </c>
    </row>
    <row r="15" spans="1:2" ht="19.5" customHeight="1">
      <c r="A15" s="214" t="s">
        <v>1877</v>
      </c>
      <c r="B15" s="218"/>
    </row>
    <row r="16" spans="1:2" ht="15" customHeight="1">
      <c r="A16" s="214" t="s">
        <v>144</v>
      </c>
      <c r="B16" s="215" t="s">
        <v>1604</v>
      </c>
    </row>
    <row r="17" spans="1:2" ht="15" customHeight="1">
      <c r="A17" s="216"/>
      <c r="B17" s="217" t="s">
        <v>1597</v>
      </c>
    </row>
    <row r="18" spans="1:2" ht="15" customHeight="1">
      <c r="A18" s="216"/>
      <c r="B18" s="217" t="s">
        <v>681</v>
      </c>
    </row>
    <row r="19" spans="1:2" ht="15" customHeight="1">
      <c r="A19" s="216"/>
      <c r="B19" s="217" t="s">
        <v>869</v>
      </c>
    </row>
    <row r="20" spans="1:2" ht="15" customHeight="1">
      <c r="A20" s="216"/>
      <c r="B20" s="217" t="s">
        <v>177</v>
      </c>
    </row>
    <row r="21" spans="1:2" ht="15" customHeight="1">
      <c r="A21" s="216"/>
      <c r="B21" s="217" t="s">
        <v>1878</v>
      </c>
    </row>
    <row r="22" spans="1:2" ht="15" customHeight="1">
      <c r="A22" s="214" t="s">
        <v>1879</v>
      </c>
      <c r="B22" s="218"/>
    </row>
    <row r="23" spans="1:2" ht="15" customHeight="1">
      <c r="A23" s="214" t="s">
        <v>49</v>
      </c>
      <c r="B23" s="215" t="s">
        <v>48</v>
      </c>
    </row>
    <row r="24" spans="1:2" ht="15" customHeight="1">
      <c r="A24" s="214" t="s">
        <v>1880</v>
      </c>
      <c r="B24" s="218"/>
    </row>
    <row r="25" spans="1:2" ht="15" customHeight="1">
      <c r="A25" s="214" t="s">
        <v>64</v>
      </c>
      <c r="B25" s="215" t="s">
        <v>153</v>
      </c>
    </row>
    <row r="26" spans="1:2" ht="15" customHeight="1">
      <c r="A26" s="216"/>
      <c r="B26" s="217" t="s">
        <v>62</v>
      </c>
    </row>
    <row r="27" spans="1:2" ht="15" customHeight="1">
      <c r="A27" s="216"/>
      <c r="B27" s="217" t="s">
        <v>373</v>
      </c>
    </row>
    <row r="28" spans="1:2" ht="15" customHeight="1">
      <c r="A28" s="216"/>
      <c r="B28" s="217" t="s">
        <v>768</v>
      </c>
    </row>
    <row r="29" spans="1:2" ht="15" customHeight="1">
      <c r="A29" s="214" t="s">
        <v>1881</v>
      </c>
      <c r="B29" s="218"/>
    </row>
    <row r="30" spans="1:2" ht="15" customHeight="1">
      <c r="A30" s="219" t="s">
        <v>1882</v>
      </c>
      <c r="B30" s="220"/>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defaultColWidth="12.5703125" defaultRowHeight="15" customHeight="1"/>
  <cols>
    <col min="1" max="1" width="23.5703125" customWidth="1"/>
    <col min="2" max="2" width="31.85546875" customWidth="1"/>
    <col min="3" max="3" width="34" customWidth="1"/>
    <col min="4" max="4" width="26.140625" customWidth="1"/>
    <col min="5" max="5" width="24.7109375" customWidth="1"/>
    <col min="6" max="6" width="13.85546875" customWidth="1"/>
    <col min="7" max="7" width="45.140625" customWidth="1"/>
    <col min="8" max="8" width="16.7109375" customWidth="1"/>
    <col min="9" max="26" width="8.5703125" customWidth="1"/>
  </cols>
  <sheetData>
    <row r="1" spans="1:12" ht="12" customHeight="1">
      <c r="A1" s="156" t="s">
        <v>11</v>
      </c>
      <c r="B1" s="156" t="s">
        <v>1883</v>
      </c>
      <c r="C1" s="156" t="s">
        <v>1884</v>
      </c>
      <c r="D1" s="156" t="s">
        <v>14</v>
      </c>
      <c r="E1" s="156" t="s">
        <v>15</v>
      </c>
      <c r="F1" s="156" t="s">
        <v>18</v>
      </c>
      <c r="G1" s="195" t="s">
        <v>19</v>
      </c>
      <c r="H1" s="156" t="s">
        <v>1885</v>
      </c>
      <c r="J1" s="156" t="s">
        <v>1886</v>
      </c>
      <c r="L1" s="194" t="s">
        <v>1887</v>
      </c>
    </row>
    <row r="2" spans="1:12" ht="12" customHeight="1">
      <c r="L2" s="194">
        <v>1</v>
      </c>
    </row>
    <row r="3" spans="1:12" ht="12" customHeight="1">
      <c r="A3" s="156" t="s">
        <v>103</v>
      </c>
      <c r="B3" s="156" t="s">
        <v>59</v>
      </c>
      <c r="C3" s="156" t="s">
        <v>102</v>
      </c>
      <c r="D3" s="156" t="s">
        <v>60</v>
      </c>
      <c r="E3" s="156" t="s">
        <v>1888</v>
      </c>
      <c r="F3" s="156" t="s">
        <v>83</v>
      </c>
      <c r="G3" s="156" t="s">
        <v>381</v>
      </c>
      <c r="H3" s="156" t="s">
        <v>145</v>
      </c>
      <c r="L3" s="194">
        <v>2</v>
      </c>
    </row>
    <row r="4" spans="1:12" ht="12" customHeight="1">
      <c r="A4" s="156" t="s">
        <v>196</v>
      </c>
      <c r="B4" s="156" t="s">
        <v>81</v>
      </c>
      <c r="C4" s="156" t="s">
        <v>44</v>
      </c>
      <c r="D4" s="156" t="s">
        <v>68</v>
      </c>
      <c r="E4" s="156" t="s">
        <v>1889</v>
      </c>
      <c r="F4" s="156" t="s">
        <v>1890</v>
      </c>
      <c r="G4" s="156" t="s">
        <v>144</v>
      </c>
      <c r="H4" s="156" t="s">
        <v>1826</v>
      </c>
      <c r="L4" s="194">
        <v>3</v>
      </c>
    </row>
    <row r="5" spans="1:12" ht="12" customHeight="1">
      <c r="A5" s="156" t="s">
        <v>151</v>
      </c>
      <c r="C5" s="156" t="s">
        <v>59</v>
      </c>
      <c r="D5" s="156" t="s">
        <v>1891</v>
      </c>
      <c r="E5" s="156" t="s">
        <v>1892</v>
      </c>
      <c r="F5" s="156" t="s">
        <v>59</v>
      </c>
      <c r="G5" s="156" t="s">
        <v>70</v>
      </c>
      <c r="H5" s="156" t="s">
        <v>106</v>
      </c>
      <c r="L5" s="194">
        <v>4</v>
      </c>
    </row>
    <row r="6" spans="1:12" ht="12" customHeight="1">
      <c r="A6" s="156"/>
      <c r="D6" s="194"/>
      <c r="E6" s="156"/>
      <c r="F6" s="156"/>
      <c r="G6" s="156" t="s">
        <v>49</v>
      </c>
      <c r="H6" s="156"/>
      <c r="L6" s="194"/>
    </row>
    <row r="7" spans="1:12" ht="12" customHeight="1">
      <c r="A7" s="156" t="s">
        <v>45</v>
      </c>
      <c r="D7" s="194" t="s">
        <v>1893</v>
      </c>
      <c r="E7" s="156" t="s">
        <v>1894</v>
      </c>
      <c r="F7" s="156" t="s">
        <v>81</v>
      </c>
      <c r="G7" s="156" t="s">
        <v>64</v>
      </c>
      <c r="H7" s="156" t="s">
        <v>51</v>
      </c>
      <c r="L7" s="194">
        <v>5</v>
      </c>
    </row>
    <row r="8" spans="1:12" ht="12" customHeight="1">
      <c r="A8" s="156" t="s">
        <v>79</v>
      </c>
      <c r="E8" s="194" t="s">
        <v>1895</v>
      </c>
      <c r="F8" s="156" t="s">
        <v>44</v>
      </c>
      <c r="G8" s="156" t="s">
        <v>1896</v>
      </c>
      <c r="H8" s="156" t="s">
        <v>71</v>
      </c>
      <c r="L8" s="194">
        <v>6</v>
      </c>
    </row>
    <row r="9" spans="1:12" ht="12" customHeight="1">
      <c r="A9" s="194" t="s">
        <v>1721</v>
      </c>
      <c r="F9" s="156" t="s">
        <v>102</v>
      </c>
      <c r="G9" s="156" t="s">
        <v>1897</v>
      </c>
      <c r="H9" s="156" t="s">
        <v>1898</v>
      </c>
    </row>
    <row r="10" spans="1:12" ht="12" customHeight="1">
      <c r="F10" s="156" t="s">
        <v>1899</v>
      </c>
      <c r="G10" s="156" t="s">
        <v>1900</v>
      </c>
    </row>
    <row r="11" spans="1:12" ht="12" customHeight="1">
      <c r="G11" s="194" t="s">
        <v>1901</v>
      </c>
    </row>
    <row r="12" spans="1:12" ht="12" customHeight="1">
      <c r="G12" s="156" t="s">
        <v>1902</v>
      </c>
    </row>
    <row r="13" spans="1:12" ht="12" customHeight="1">
      <c r="G13" s="156" t="s">
        <v>1781</v>
      </c>
    </row>
    <row r="14" spans="1:12" ht="12" customHeight="1">
      <c r="G14" s="156" t="s">
        <v>1815</v>
      </c>
    </row>
    <row r="15" spans="1:12" ht="12" customHeight="1">
      <c r="G15" s="156" t="s">
        <v>158</v>
      </c>
    </row>
    <row r="16" spans="1:12" ht="12" customHeight="1">
      <c r="G16" s="194" t="s">
        <v>1903</v>
      </c>
    </row>
    <row r="17" spans="7:7" ht="12" customHeight="1">
      <c r="G17" s="156" t="s">
        <v>226</v>
      </c>
    </row>
    <row r="18" spans="7:7" ht="12" customHeight="1">
      <c r="G18" s="156" t="s">
        <v>1904</v>
      </c>
    </row>
    <row r="19" spans="7:7" ht="12" customHeight="1">
      <c r="G19" s="156" t="s">
        <v>71</v>
      </c>
    </row>
    <row r="20" spans="7:7" ht="12" customHeight="1">
      <c r="G20" s="194" t="s">
        <v>84</v>
      </c>
    </row>
    <row r="21" spans="7:7" ht="12" customHeight="1">
      <c r="G21" s="194" t="s">
        <v>115</v>
      </c>
    </row>
    <row r="22" spans="7:7" ht="12" customHeight="1">
      <c r="G22" s="194" t="s">
        <v>444</v>
      </c>
    </row>
    <row r="23" spans="7:7" ht="12" customHeight="1">
      <c r="G23" s="194" t="s">
        <v>1905</v>
      </c>
    </row>
    <row r="24" spans="7:7" ht="12" customHeight="1"/>
    <row r="25" spans="7:7" ht="12" customHeight="1"/>
    <row r="26" spans="7:7" ht="12" customHeight="1"/>
    <row r="27" spans="7:7" ht="12" customHeight="1"/>
    <row r="28" spans="7:7" ht="12" customHeight="1"/>
    <row r="29" spans="7:7" ht="12" customHeight="1"/>
    <row r="30" spans="7:7" ht="12" customHeight="1"/>
    <row r="31" spans="7:7" ht="12" customHeight="1"/>
    <row r="32" spans="7:7"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15"/>
  <sheetViews>
    <sheetView workbookViewId="0"/>
  </sheetViews>
  <sheetFormatPr defaultColWidth="12.5703125" defaultRowHeight="15" customHeight="1"/>
  <cols>
    <col min="2" max="2" width="49.7109375" customWidth="1"/>
    <col min="3" max="3" width="41" customWidth="1"/>
  </cols>
  <sheetData>
    <row r="1" spans="1:42">
      <c r="A1" s="196" t="s">
        <v>0</v>
      </c>
      <c r="B1" s="197" t="s">
        <v>1</v>
      </c>
      <c r="C1" s="197" t="s">
        <v>2</v>
      </c>
      <c r="D1" s="197" t="s">
        <v>3</v>
      </c>
      <c r="E1" s="197" t="s">
        <v>4</v>
      </c>
      <c r="F1" s="197" t="s">
        <v>5</v>
      </c>
      <c r="G1" s="197" t="s">
        <v>6</v>
      </c>
      <c r="H1" s="197" t="s">
        <v>7</v>
      </c>
      <c r="I1" s="197" t="s">
        <v>8</v>
      </c>
      <c r="J1" s="196" t="s">
        <v>9</v>
      </c>
      <c r="K1" s="197" t="s">
        <v>10</v>
      </c>
      <c r="L1" s="197" t="s">
        <v>11</v>
      </c>
      <c r="M1" s="197" t="s">
        <v>12</v>
      </c>
      <c r="N1" s="197" t="s">
        <v>13</v>
      </c>
      <c r="O1" s="197" t="s">
        <v>14</v>
      </c>
      <c r="P1" s="197" t="s">
        <v>15</v>
      </c>
      <c r="Q1" s="196" t="s">
        <v>16</v>
      </c>
      <c r="R1" s="197" t="s">
        <v>17</v>
      </c>
      <c r="S1" s="197" t="s">
        <v>18</v>
      </c>
      <c r="T1" s="197" t="s">
        <v>19</v>
      </c>
      <c r="U1" s="197" t="s">
        <v>20</v>
      </c>
      <c r="V1" s="197" t="s">
        <v>21</v>
      </c>
      <c r="W1" s="197" t="s">
        <v>1906</v>
      </c>
      <c r="X1" s="197" t="s">
        <v>23</v>
      </c>
      <c r="Y1" s="197" t="s">
        <v>24</v>
      </c>
      <c r="Z1" s="198" t="s">
        <v>25</v>
      </c>
      <c r="AA1" s="198" t="s">
        <v>26</v>
      </c>
      <c r="AB1" s="197" t="s">
        <v>27</v>
      </c>
      <c r="AC1" s="197" t="s">
        <v>28</v>
      </c>
      <c r="AD1" s="197" t="s">
        <v>29</v>
      </c>
      <c r="AE1" s="197" t="s">
        <v>30</v>
      </c>
      <c r="AF1" s="197" t="s">
        <v>31</v>
      </c>
      <c r="AG1" s="199" t="s">
        <v>32</v>
      </c>
      <c r="AH1" s="199" t="s">
        <v>33</v>
      </c>
      <c r="AI1" s="199" t="s">
        <v>34</v>
      </c>
      <c r="AJ1" s="199" t="s">
        <v>35</v>
      </c>
      <c r="AK1" s="199" t="s">
        <v>36</v>
      </c>
      <c r="AL1" s="197" t="s">
        <v>37</v>
      </c>
      <c r="AM1" s="197" t="s">
        <v>38</v>
      </c>
      <c r="AN1" s="200" t="s">
        <v>39</v>
      </c>
      <c r="AO1" s="197" t="s">
        <v>40</v>
      </c>
      <c r="AP1" s="197" t="s">
        <v>41</v>
      </c>
    </row>
    <row r="2" spans="1:42">
      <c r="A2" s="22">
        <v>245</v>
      </c>
      <c r="B2" s="201" t="s">
        <v>1848</v>
      </c>
      <c r="C2" s="23" t="s">
        <v>1907</v>
      </c>
      <c r="D2" s="6">
        <v>3</v>
      </c>
      <c r="E2" s="10">
        <v>40863</v>
      </c>
      <c r="F2" s="10">
        <v>12</v>
      </c>
      <c r="G2" s="10"/>
      <c r="H2" s="47"/>
      <c r="I2" s="47">
        <v>1</v>
      </c>
      <c r="J2" s="9" t="s">
        <v>74</v>
      </c>
      <c r="K2" s="10" t="s">
        <v>45</v>
      </c>
      <c r="L2" s="10" t="s">
        <v>46</v>
      </c>
      <c r="M2" s="10" t="s">
        <v>44</v>
      </c>
      <c r="N2" s="10"/>
      <c r="O2" s="10"/>
      <c r="P2" s="10" t="s">
        <v>47</v>
      </c>
      <c r="Q2" s="10"/>
      <c r="R2" s="10"/>
      <c r="S2" s="10"/>
      <c r="T2" s="10"/>
      <c r="U2" s="10"/>
      <c r="V2" s="10" t="s">
        <v>1845</v>
      </c>
      <c r="W2" s="202" t="s">
        <v>145</v>
      </c>
      <c r="X2" s="10"/>
      <c r="Y2" s="10"/>
      <c r="Z2" s="203"/>
      <c r="AA2" s="204" t="s">
        <v>1845</v>
      </c>
      <c r="AB2" s="39">
        <v>45623</v>
      </c>
      <c r="AC2" s="10"/>
      <c r="AD2" s="10"/>
      <c r="AE2" s="10"/>
      <c r="AF2" s="10"/>
      <c r="AG2" s="10"/>
      <c r="AH2" s="10"/>
      <c r="AI2" s="10">
        <v>4</v>
      </c>
      <c r="AJ2" s="10">
        <v>4</v>
      </c>
      <c r="AK2" s="10">
        <v>4</v>
      </c>
      <c r="AL2" s="23" t="s">
        <v>1849</v>
      </c>
      <c r="AM2" s="21"/>
      <c r="AN2" s="21"/>
      <c r="AO2" s="10"/>
      <c r="AP2" s="10"/>
    </row>
    <row r="3" spans="1:42" ht="14.25" customHeight="1">
      <c r="A3" s="22">
        <v>287</v>
      </c>
      <c r="B3" s="201" t="s">
        <v>1816</v>
      </c>
      <c r="C3" s="23" t="s">
        <v>1908</v>
      </c>
      <c r="D3" s="6"/>
      <c r="E3" s="10">
        <v>38432</v>
      </c>
      <c r="F3" s="10">
        <v>6</v>
      </c>
      <c r="G3" s="10"/>
      <c r="H3" s="47"/>
      <c r="I3" s="47">
        <v>3</v>
      </c>
      <c r="J3" s="9" t="s">
        <v>78</v>
      </c>
      <c r="K3" s="10" t="s">
        <v>79</v>
      </c>
      <c r="L3" s="10" t="s">
        <v>135</v>
      </c>
      <c r="M3" s="10" t="s">
        <v>81</v>
      </c>
      <c r="N3" s="10"/>
      <c r="O3" s="10"/>
      <c r="P3" s="10" t="s">
        <v>47</v>
      </c>
      <c r="Q3" s="10"/>
      <c r="R3" s="10" t="s">
        <v>1589</v>
      </c>
      <c r="S3" s="10"/>
      <c r="T3" s="10" t="s">
        <v>144</v>
      </c>
      <c r="U3" s="10">
        <v>45380</v>
      </c>
      <c r="V3" s="10" t="s">
        <v>1874</v>
      </c>
      <c r="W3" s="202" t="s">
        <v>145</v>
      </c>
      <c r="X3" s="10">
        <v>45380</v>
      </c>
      <c r="Y3" s="10">
        <v>45560</v>
      </c>
      <c r="Z3" s="203"/>
      <c r="AA3" s="204">
        <v>173</v>
      </c>
      <c r="AB3" s="39">
        <v>45623</v>
      </c>
      <c r="AC3" s="10"/>
      <c r="AD3" s="10"/>
      <c r="AE3" s="10"/>
      <c r="AF3" s="10">
        <v>45314</v>
      </c>
      <c r="AG3" s="10"/>
      <c r="AH3" s="10"/>
      <c r="AI3" s="10">
        <v>2</v>
      </c>
      <c r="AJ3" s="10">
        <v>2</v>
      </c>
      <c r="AK3" s="10">
        <v>2</v>
      </c>
      <c r="AL3" s="23" t="s">
        <v>1817</v>
      </c>
      <c r="AM3" s="21"/>
      <c r="AN3" s="21" t="s">
        <v>1818</v>
      </c>
      <c r="AO3" s="10"/>
      <c r="AP3" s="10">
        <v>173</v>
      </c>
    </row>
    <row r="4" spans="1:42">
      <c r="A4" s="22">
        <v>2148</v>
      </c>
      <c r="B4" s="201" t="s">
        <v>1873</v>
      </c>
      <c r="C4" s="23" t="s">
        <v>1909</v>
      </c>
      <c r="D4" s="7"/>
      <c r="E4" s="7" t="s">
        <v>528</v>
      </c>
      <c r="F4" s="10">
        <v>2</v>
      </c>
      <c r="G4" s="10"/>
      <c r="H4" s="10"/>
      <c r="I4" s="205">
        <v>3</v>
      </c>
      <c r="J4" s="28" t="s">
        <v>370</v>
      </c>
      <c r="K4" s="10" t="s">
        <v>103</v>
      </c>
      <c r="L4" s="10" t="s">
        <v>46</v>
      </c>
      <c r="M4" s="10" t="s">
        <v>44</v>
      </c>
      <c r="N4" s="10"/>
      <c r="O4" s="10"/>
      <c r="P4" s="10" t="s">
        <v>47</v>
      </c>
      <c r="Q4" s="10"/>
      <c r="R4" s="10"/>
      <c r="S4" s="10"/>
      <c r="T4" s="10"/>
      <c r="U4" s="12"/>
      <c r="V4" s="206" t="s">
        <v>1845</v>
      </c>
      <c r="W4" s="202" t="s">
        <v>145</v>
      </c>
      <c r="X4" s="12"/>
      <c r="Y4" s="12"/>
      <c r="Z4" s="203"/>
      <c r="AA4" s="204" t="s">
        <v>1845</v>
      </c>
      <c r="AB4" s="39">
        <v>45623</v>
      </c>
      <c r="AC4" s="10"/>
      <c r="AD4" s="10"/>
      <c r="AE4" s="10"/>
      <c r="AF4" s="25"/>
      <c r="AG4" s="7">
        <v>0</v>
      </c>
      <c r="AH4" s="7">
        <v>2</v>
      </c>
      <c r="AI4" s="10"/>
      <c r="AJ4" s="10"/>
      <c r="AK4" s="10"/>
      <c r="AL4" s="23"/>
      <c r="AM4" s="23"/>
      <c r="AN4" s="23"/>
      <c r="AO4" s="10"/>
      <c r="AP4" s="10"/>
    </row>
    <row r="5" spans="1:42" ht="16.5" customHeight="1">
      <c r="A5" s="22">
        <v>309</v>
      </c>
      <c r="B5" s="201" t="s">
        <v>1850</v>
      </c>
      <c r="C5" s="23" t="s">
        <v>428</v>
      </c>
      <c r="D5" s="7">
        <v>3</v>
      </c>
      <c r="E5" s="7">
        <v>45403</v>
      </c>
      <c r="F5" s="10">
        <v>6</v>
      </c>
      <c r="G5" s="10"/>
      <c r="H5" s="10"/>
      <c r="I5" s="205">
        <v>3</v>
      </c>
      <c r="J5" s="28" t="s">
        <v>370</v>
      </c>
      <c r="K5" s="10" t="s">
        <v>103</v>
      </c>
      <c r="L5" s="10" t="s">
        <v>46</v>
      </c>
      <c r="M5" s="10" t="s">
        <v>44</v>
      </c>
      <c r="N5" s="10"/>
      <c r="O5" s="10"/>
      <c r="P5" s="10" t="s">
        <v>47</v>
      </c>
      <c r="Q5" s="10"/>
      <c r="R5" s="10"/>
      <c r="S5" s="10"/>
      <c r="T5" s="10"/>
      <c r="U5" s="12"/>
      <c r="V5" s="206" t="s">
        <v>1845</v>
      </c>
      <c r="W5" s="202" t="s">
        <v>145</v>
      </c>
      <c r="X5" s="12"/>
      <c r="Y5" s="12"/>
      <c r="Z5" s="203"/>
      <c r="AA5" s="204" t="s">
        <v>1845</v>
      </c>
      <c r="AB5" s="39">
        <v>45623</v>
      </c>
      <c r="AC5" s="10"/>
      <c r="AD5" s="10"/>
      <c r="AE5" s="10"/>
      <c r="AF5" s="25"/>
      <c r="AG5" s="7"/>
      <c r="AH5" s="7"/>
      <c r="AI5" s="10">
        <v>2</v>
      </c>
      <c r="AJ5" s="10">
        <v>2</v>
      </c>
      <c r="AK5" s="10">
        <v>2</v>
      </c>
      <c r="AL5" s="23"/>
      <c r="AM5" s="23"/>
      <c r="AN5" s="23" t="s">
        <v>429</v>
      </c>
      <c r="AO5" s="10"/>
      <c r="AP5" s="10"/>
    </row>
    <row r="6" spans="1:42">
      <c r="A6" s="22">
        <v>311</v>
      </c>
      <c r="B6" s="201" t="s">
        <v>1851</v>
      </c>
      <c r="C6" s="23" t="s">
        <v>1910</v>
      </c>
      <c r="D6" s="7">
        <v>3</v>
      </c>
      <c r="E6" s="7">
        <v>50886</v>
      </c>
      <c r="F6" s="10">
        <v>12</v>
      </c>
      <c r="G6" s="10"/>
      <c r="H6" s="10"/>
      <c r="I6" s="205">
        <v>1</v>
      </c>
      <c r="J6" s="28" t="s">
        <v>44</v>
      </c>
      <c r="K6" s="10" t="s">
        <v>45</v>
      </c>
      <c r="L6" s="10" t="s">
        <v>46</v>
      </c>
      <c r="M6" s="10" t="s">
        <v>44</v>
      </c>
      <c r="N6" s="10"/>
      <c r="O6" s="10"/>
      <c r="P6" s="10" t="s">
        <v>47</v>
      </c>
      <c r="Q6" s="10"/>
      <c r="R6" s="10"/>
      <c r="S6" s="10"/>
      <c r="T6" s="10"/>
      <c r="U6" s="12"/>
      <c r="V6" s="206" t="s">
        <v>1845</v>
      </c>
      <c r="W6" s="202" t="s">
        <v>145</v>
      </c>
      <c r="X6" s="12"/>
      <c r="Y6" s="12"/>
      <c r="Z6" s="203"/>
      <c r="AA6" s="204" t="s">
        <v>1845</v>
      </c>
      <c r="AB6" s="39">
        <v>45623</v>
      </c>
      <c r="AC6" s="10"/>
      <c r="AD6" s="10"/>
      <c r="AE6" s="10"/>
      <c r="AF6" s="25"/>
      <c r="AG6" s="7"/>
      <c r="AH6" s="7"/>
      <c r="AI6" s="10">
        <v>4</v>
      </c>
      <c r="AJ6" s="10">
        <v>4</v>
      </c>
      <c r="AK6" s="10">
        <v>4</v>
      </c>
      <c r="AL6" s="23"/>
      <c r="AM6" s="23"/>
      <c r="AN6" s="23"/>
      <c r="AO6" s="10"/>
      <c r="AP6" s="10"/>
    </row>
    <row r="7" spans="1:42">
      <c r="A7" s="22">
        <v>412</v>
      </c>
      <c r="B7" s="201" t="s">
        <v>1852</v>
      </c>
      <c r="C7" s="23" t="s">
        <v>1911</v>
      </c>
      <c r="D7" s="7">
        <v>3</v>
      </c>
      <c r="E7" s="7">
        <v>40861</v>
      </c>
      <c r="F7" s="10">
        <v>2</v>
      </c>
      <c r="G7" s="10"/>
      <c r="H7" s="10"/>
      <c r="I7" s="205">
        <v>2</v>
      </c>
      <c r="J7" s="28" t="s">
        <v>74</v>
      </c>
      <c r="K7" s="10" t="s">
        <v>45</v>
      </c>
      <c r="L7" s="10" t="s">
        <v>46</v>
      </c>
      <c r="M7" s="10" t="s">
        <v>44</v>
      </c>
      <c r="N7" s="10"/>
      <c r="O7" s="10"/>
      <c r="P7" s="10" t="s">
        <v>47</v>
      </c>
      <c r="Q7" s="10"/>
      <c r="R7" s="10"/>
      <c r="S7" s="10"/>
      <c r="T7" s="10"/>
      <c r="U7" s="12"/>
      <c r="V7" s="206" t="s">
        <v>1845</v>
      </c>
      <c r="W7" s="202" t="s">
        <v>145</v>
      </c>
      <c r="X7" s="12"/>
      <c r="Y7" s="12"/>
      <c r="Z7" s="203"/>
      <c r="AA7" s="204" t="s">
        <v>1845</v>
      </c>
      <c r="AB7" s="39">
        <v>45623</v>
      </c>
      <c r="AC7" s="10"/>
      <c r="AD7" s="10"/>
      <c r="AE7" s="10"/>
      <c r="AF7" s="25"/>
      <c r="AG7" s="7"/>
      <c r="AH7" s="7"/>
      <c r="AI7" s="10"/>
      <c r="AJ7" s="10"/>
      <c r="AK7" s="10">
        <v>2</v>
      </c>
      <c r="AL7" s="23" t="s">
        <v>1229</v>
      </c>
      <c r="AM7" s="23"/>
      <c r="AN7" s="23"/>
      <c r="AO7" s="10"/>
      <c r="AP7" s="10"/>
    </row>
    <row r="8" spans="1:42">
      <c r="A8" s="22">
        <v>876</v>
      </c>
      <c r="B8" s="201" t="s">
        <v>1865</v>
      </c>
      <c r="C8" s="23" t="s">
        <v>832</v>
      </c>
      <c r="D8" s="7">
        <v>3</v>
      </c>
      <c r="E8" s="7">
        <v>43747</v>
      </c>
      <c r="F8" s="10">
        <v>6</v>
      </c>
      <c r="G8" s="10"/>
      <c r="H8" s="10"/>
      <c r="I8" s="205">
        <v>2</v>
      </c>
      <c r="J8" s="28" t="s">
        <v>74</v>
      </c>
      <c r="K8" s="10" t="s">
        <v>45</v>
      </c>
      <c r="L8" s="10" t="s">
        <v>46</v>
      </c>
      <c r="M8" s="10" t="s">
        <v>44</v>
      </c>
      <c r="N8" s="10"/>
      <c r="O8" s="10"/>
      <c r="P8" s="10" t="s">
        <v>47</v>
      </c>
      <c r="Q8" s="10"/>
      <c r="R8" s="10"/>
      <c r="S8" s="10"/>
      <c r="T8" s="10"/>
      <c r="U8" s="12"/>
      <c r="V8" s="206" t="s">
        <v>1845</v>
      </c>
      <c r="W8" s="202" t="s">
        <v>145</v>
      </c>
      <c r="X8" s="12"/>
      <c r="Y8" s="12"/>
      <c r="Z8" s="203"/>
      <c r="AA8" s="204" t="s">
        <v>1845</v>
      </c>
      <c r="AB8" s="39">
        <v>45623</v>
      </c>
      <c r="AC8" s="10"/>
      <c r="AD8" s="10"/>
      <c r="AE8" s="10"/>
      <c r="AF8" s="25"/>
      <c r="AG8" s="7"/>
      <c r="AH8" s="7"/>
      <c r="AI8" s="10">
        <v>2</v>
      </c>
      <c r="AJ8" s="10">
        <v>4</v>
      </c>
      <c r="AK8" s="10"/>
      <c r="AL8" s="23" t="s">
        <v>833</v>
      </c>
      <c r="AM8" s="23"/>
      <c r="AN8" s="23"/>
      <c r="AO8" s="10"/>
      <c r="AP8" s="10"/>
    </row>
    <row r="9" spans="1:42">
      <c r="A9" s="22">
        <v>878</v>
      </c>
      <c r="B9" s="201" t="s">
        <v>1866</v>
      </c>
      <c r="C9" s="23" t="s">
        <v>832</v>
      </c>
      <c r="D9" s="7">
        <v>3</v>
      </c>
      <c r="E9" s="7">
        <v>43747</v>
      </c>
      <c r="F9" s="10">
        <v>6</v>
      </c>
      <c r="G9" s="10"/>
      <c r="H9" s="10"/>
      <c r="I9" s="205">
        <v>2</v>
      </c>
      <c r="J9" s="28" t="s">
        <v>74</v>
      </c>
      <c r="K9" s="10" t="s">
        <v>45</v>
      </c>
      <c r="L9" s="10" t="s">
        <v>46</v>
      </c>
      <c r="M9" s="10" t="s">
        <v>44</v>
      </c>
      <c r="N9" s="10"/>
      <c r="O9" s="10"/>
      <c r="P9" s="10" t="s">
        <v>47</v>
      </c>
      <c r="Q9" s="10"/>
      <c r="R9" s="10"/>
      <c r="S9" s="10"/>
      <c r="T9" s="10"/>
      <c r="U9" s="12"/>
      <c r="V9" s="206" t="s">
        <v>1845</v>
      </c>
      <c r="W9" s="202" t="s">
        <v>145</v>
      </c>
      <c r="X9" s="12"/>
      <c r="Y9" s="12"/>
      <c r="Z9" s="203"/>
      <c r="AA9" s="204" t="s">
        <v>1845</v>
      </c>
      <c r="AB9" s="39">
        <v>45623</v>
      </c>
      <c r="AC9" s="10"/>
      <c r="AD9" s="10"/>
      <c r="AE9" s="10"/>
      <c r="AF9" s="25"/>
      <c r="AG9" s="7"/>
      <c r="AH9" s="7"/>
      <c r="AI9" s="10">
        <v>2</v>
      </c>
      <c r="AJ9" s="10">
        <v>4</v>
      </c>
      <c r="AK9" s="10"/>
      <c r="AL9" s="23" t="s">
        <v>1867</v>
      </c>
      <c r="AM9" s="23"/>
      <c r="AN9" s="23"/>
      <c r="AO9" s="10"/>
      <c r="AP9" s="10"/>
    </row>
    <row r="10" spans="1:42">
      <c r="A10" s="22">
        <v>414</v>
      </c>
      <c r="B10" s="201" t="s">
        <v>1853</v>
      </c>
      <c r="C10" s="23" t="s">
        <v>1912</v>
      </c>
      <c r="D10" s="7">
        <v>3</v>
      </c>
      <c r="E10" s="7">
        <v>43747</v>
      </c>
      <c r="F10" s="10">
        <v>2</v>
      </c>
      <c r="G10" s="10"/>
      <c r="H10" s="10"/>
      <c r="I10" s="205">
        <v>2</v>
      </c>
      <c r="J10" s="28" t="s">
        <v>74</v>
      </c>
      <c r="K10" s="10" t="s">
        <v>45</v>
      </c>
      <c r="L10" s="10" t="s">
        <v>46</v>
      </c>
      <c r="M10" s="10" t="s">
        <v>44</v>
      </c>
      <c r="N10" s="10"/>
      <c r="O10" s="10"/>
      <c r="P10" s="10" t="s">
        <v>47</v>
      </c>
      <c r="Q10" s="10"/>
      <c r="R10" s="10"/>
      <c r="S10" s="10"/>
      <c r="T10" s="10"/>
      <c r="U10" s="12"/>
      <c r="V10" s="206" t="s">
        <v>1845</v>
      </c>
      <c r="W10" s="202" t="s">
        <v>145</v>
      </c>
      <c r="X10" s="12"/>
      <c r="Y10" s="12"/>
      <c r="Z10" s="203"/>
      <c r="AA10" s="204" t="s">
        <v>1845</v>
      </c>
      <c r="AB10" s="39">
        <v>45623</v>
      </c>
      <c r="AC10" s="10"/>
      <c r="AD10" s="10"/>
      <c r="AE10" s="10"/>
      <c r="AF10" s="25"/>
      <c r="AG10" s="7"/>
      <c r="AH10" s="7"/>
      <c r="AI10" s="10"/>
      <c r="AJ10" s="10"/>
      <c r="AK10" s="10">
        <v>2</v>
      </c>
      <c r="AL10" s="23" t="s">
        <v>1854</v>
      </c>
      <c r="AM10" s="23"/>
      <c r="AN10" s="23"/>
      <c r="AO10" s="10"/>
      <c r="AP10" s="10"/>
    </row>
    <row r="11" spans="1:42">
      <c r="A11" s="22">
        <v>880</v>
      </c>
      <c r="B11" s="201" t="s">
        <v>1868</v>
      </c>
      <c r="C11" s="23" t="s">
        <v>1913</v>
      </c>
      <c r="D11" s="7">
        <v>3</v>
      </c>
      <c r="E11" s="7">
        <v>40861</v>
      </c>
      <c r="F11" s="10">
        <v>3</v>
      </c>
      <c r="G11" s="10"/>
      <c r="H11" s="10"/>
      <c r="I11" s="205">
        <v>2</v>
      </c>
      <c r="J11" s="28" t="s">
        <v>74</v>
      </c>
      <c r="K11" s="10" t="s">
        <v>45</v>
      </c>
      <c r="L11" s="10" t="s">
        <v>46</v>
      </c>
      <c r="M11" s="10" t="s">
        <v>44</v>
      </c>
      <c r="N11" s="10"/>
      <c r="O11" s="10"/>
      <c r="P11" s="10" t="s">
        <v>47</v>
      </c>
      <c r="Q11" s="10"/>
      <c r="R11" s="10"/>
      <c r="S11" s="10"/>
      <c r="T11" s="10"/>
      <c r="U11" s="12"/>
      <c r="V11" s="206" t="s">
        <v>1845</v>
      </c>
      <c r="W11" s="202" t="s">
        <v>145</v>
      </c>
      <c r="X11" s="12"/>
      <c r="Y11" s="12"/>
      <c r="Z11" s="203"/>
      <c r="AA11" s="204" t="s">
        <v>1845</v>
      </c>
      <c r="AB11" s="39">
        <v>45623</v>
      </c>
      <c r="AC11" s="10"/>
      <c r="AD11" s="10"/>
      <c r="AE11" s="10"/>
      <c r="AF11" s="25"/>
      <c r="AG11" s="7"/>
      <c r="AH11" s="7"/>
      <c r="AI11" s="10"/>
      <c r="AJ11" s="10">
        <v>3</v>
      </c>
      <c r="AK11" s="10"/>
      <c r="AL11" s="23" t="s">
        <v>1869</v>
      </c>
      <c r="AM11" s="23"/>
      <c r="AN11" s="23"/>
      <c r="AO11" s="10"/>
      <c r="AP11" s="10"/>
    </row>
    <row r="12" spans="1:42">
      <c r="A12" s="22">
        <v>635</v>
      </c>
      <c r="B12" s="201" t="s">
        <v>1578</v>
      </c>
      <c r="C12" s="23" t="s">
        <v>1579</v>
      </c>
      <c r="D12" s="7">
        <v>3</v>
      </c>
      <c r="E12" s="7">
        <v>43745</v>
      </c>
      <c r="F12" s="10">
        <v>9</v>
      </c>
      <c r="G12" s="10"/>
      <c r="H12" s="10"/>
      <c r="I12" s="205">
        <v>2</v>
      </c>
      <c r="J12" s="28" t="s">
        <v>44</v>
      </c>
      <c r="K12" s="10" t="s">
        <v>45</v>
      </c>
      <c r="L12" s="10" t="s">
        <v>46</v>
      </c>
      <c r="M12" s="10" t="s">
        <v>44</v>
      </c>
      <c r="N12" s="10"/>
      <c r="O12" s="10"/>
      <c r="P12" s="10" t="s">
        <v>47</v>
      </c>
      <c r="Q12" s="10"/>
      <c r="R12" s="10"/>
      <c r="S12" s="10"/>
      <c r="T12" s="10"/>
      <c r="U12" s="12"/>
      <c r="V12" s="206" t="s">
        <v>1845</v>
      </c>
      <c r="W12" s="202" t="s">
        <v>145</v>
      </c>
      <c r="X12" s="12"/>
      <c r="Y12" s="12"/>
      <c r="Z12" s="203"/>
      <c r="AA12" s="204" t="s">
        <v>1845</v>
      </c>
      <c r="AB12" s="39">
        <v>45623</v>
      </c>
      <c r="AC12" s="10"/>
      <c r="AD12" s="10"/>
      <c r="AE12" s="10"/>
      <c r="AF12" s="25"/>
      <c r="AG12" s="7"/>
      <c r="AH12" s="7"/>
      <c r="AI12" s="10">
        <v>3</v>
      </c>
      <c r="AJ12" s="10">
        <v>3</v>
      </c>
      <c r="AK12" s="10">
        <v>3</v>
      </c>
      <c r="AL12" s="23"/>
      <c r="AM12" s="23"/>
      <c r="AN12" s="23"/>
      <c r="AO12" s="10"/>
      <c r="AP12" s="10"/>
    </row>
    <row r="13" spans="1:42">
      <c r="A13" s="22">
        <v>640</v>
      </c>
      <c r="B13" s="201" t="s">
        <v>1861</v>
      </c>
      <c r="C13" s="23" t="s">
        <v>1586</v>
      </c>
      <c r="D13" s="7">
        <v>3</v>
      </c>
      <c r="E13" s="7">
        <v>14617</v>
      </c>
      <c r="F13" s="10">
        <v>6</v>
      </c>
      <c r="G13" s="10"/>
      <c r="H13" s="10"/>
      <c r="I13" s="205">
        <v>1</v>
      </c>
      <c r="J13" s="28" t="s">
        <v>74</v>
      </c>
      <c r="K13" s="10" t="s">
        <v>45</v>
      </c>
      <c r="L13" s="10" t="s">
        <v>46</v>
      </c>
      <c r="M13" s="10" t="s">
        <v>44</v>
      </c>
      <c r="N13" s="10"/>
      <c r="O13" s="10"/>
      <c r="P13" s="10" t="s">
        <v>47</v>
      </c>
      <c r="Q13" s="10"/>
      <c r="R13" s="10"/>
      <c r="S13" s="10"/>
      <c r="T13" s="10"/>
      <c r="U13" s="12"/>
      <c r="V13" s="206" t="s">
        <v>1845</v>
      </c>
      <c r="W13" s="202" t="s">
        <v>145</v>
      </c>
      <c r="X13" s="12"/>
      <c r="Y13" s="12"/>
      <c r="Z13" s="203"/>
      <c r="AA13" s="204" t="s">
        <v>1845</v>
      </c>
      <c r="AB13" s="39">
        <v>45623</v>
      </c>
      <c r="AC13" s="10"/>
      <c r="AD13" s="10"/>
      <c r="AE13" s="10"/>
      <c r="AF13" s="25"/>
      <c r="AG13" s="7"/>
      <c r="AH13" s="7"/>
      <c r="AI13" s="10">
        <v>2</v>
      </c>
      <c r="AJ13" s="10">
        <v>2</v>
      </c>
      <c r="AK13" s="10">
        <v>2</v>
      </c>
      <c r="AL13" s="23" t="s">
        <v>1862</v>
      </c>
      <c r="AM13" s="23"/>
      <c r="AN13" s="23"/>
      <c r="AO13" s="10"/>
      <c r="AP13" s="10"/>
    </row>
    <row r="14" spans="1:42">
      <c r="A14" s="22">
        <v>641</v>
      </c>
      <c r="B14" s="201" t="s">
        <v>1587</v>
      </c>
      <c r="C14" s="23" t="s">
        <v>1588</v>
      </c>
      <c r="D14" s="7"/>
      <c r="E14" s="7">
        <v>50228</v>
      </c>
      <c r="F14" s="10">
        <v>3</v>
      </c>
      <c r="G14" s="10"/>
      <c r="H14" s="10"/>
      <c r="I14" s="205">
        <v>3</v>
      </c>
      <c r="J14" s="28" t="s">
        <v>78</v>
      </c>
      <c r="K14" s="10" t="s">
        <v>79</v>
      </c>
      <c r="L14" s="10" t="s">
        <v>135</v>
      </c>
      <c r="M14" s="10" t="s">
        <v>81</v>
      </c>
      <c r="N14" s="10"/>
      <c r="O14" s="10"/>
      <c r="P14" s="10" t="s">
        <v>47</v>
      </c>
      <c r="Q14" s="10"/>
      <c r="R14" s="10" t="s">
        <v>1589</v>
      </c>
      <c r="S14" s="10"/>
      <c r="T14" s="10" t="s">
        <v>144</v>
      </c>
      <c r="U14" s="12">
        <v>45380</v>
      </c>
      <c r="V14" s="206" t="s">
        <v>1874</v>
      </c>
      <c r="W14" s="202" t="s">
        <v>145</v>
      </c>
      <c r="X14" s="12">
        <v>45380</v>
      </c>
      <c r="Y14" s="12">
        <v>45560</v>
      </c>
      <c r="Z14" s="203"/>
      <c r="AA14" s="204">
        <v>173</v>
      </c>
      <c r="AB14" s="39">
        <v>45623</v>
      </c>
      <c r="AC14" s="10"/>
      <c r="AD14" s="10"/>
      <c r="AE14" s="10"/>
      <c r="AF14" s="25">
        <v>45314</v>
      </c>
      <c r="AG14" s="7"/>
      <c r="AH14" s="7"/>
      <c r="AI14" s="10">
        <v>1</v>
      </c>
      <c r="AJ14" s="10">
        <v>1</v>
      </c>
      <c r="AK14" s="10">
        <v>1</v>
      </c>
      <c r="AL14" s="23" t="s">
        <v>1590</v>
      </c>
      <c r="AM14" s="23"/>
      <c r="AN14" s="23" t="s">
        <v>1516</v>
      </c>
      <c r="AO14" s="10"/>
      <c r="AP14" s="10">
        <v>173</v>
      </c>
    </row>
    <row r="15" spans="1:42">
      <c r="A15" s="22">
        <v>1646</v>
      </c>
      <c r="B15" s="201" t="s">
        <v>1872</v>
      </c>
      <c r="C15" s="23" t="s">
        <v>1914</v>
      </c>
      <c r="D15" s="7">
        <v>3</v>
      </c>
      <c r="E15" s="7">
        <v>36604</v>
      </c>
      <c r="F15" s="10">
        <v>3</v>
      </c>
      <c r="G15" s="10"/>
      <c r="H15" s="10"/>
      <c r="I15" s="205">
        <v>2</v>
      </c>
      <c r="J15" s="28" t="s">
        <v>44</v>
      </c>
      <c r="K15" s="10" t="s">
        <v>45</v>
      </c>
      <c r="L15" s="10" t="s">
        <v>46</v>
      </c>
      <c r="M15" s="10" t="s">
        <v>44</v>
      </c>
      <c r="N15" s="10"/>
      <c r="O15" s="10"/>
      <c r="P15" s="10" t="s">
        <v>47</v>
      </c>
      <c r="Q15" s="10"/>
      <c r="R15" s="10"/>
      <c r="S15" s="10"/>
      <c r="T15" s="10"/>
      <c r="U15" s="12"/>
      <c r="V15" s="206" t="s">
        <v>1845</v>
      </c>
      <c r="W15" s="202" t="s">
        <v>145</v>
      </c>
      <c r="X15" s="12"/>
      <c r="Y15" s="12"/>
      <c r="Z15" s="203"/>
      <c r="AA15" s="204" t="s">
        <v>1845</v>
      </c>
      <c r="AB15" s="39">
        <v>45623</v>
      </c>
      <c r="AC15" s="10"/>
      <c r="AD15" s="10"/>
      <c r="AE15" s="10"/>
      <c r="AF15" s="25"/>
      <c r="AG15" s="7"/>
      <c r="AH15" s="7"/>
      <c r="AI15" s="10">
        <v>1</v>
      </c>
      <c r="AJ15" s="10">
        <v>1</v>
      </c>
      <c r="AK15" s="10">
        <v>1</v>
      </c>
      <c r="AL15" s="23"/>
      <c r="AM15" s="23"/>
      <c r="AN15" s="23"/>
      <c r="AO15" s="10"/>
      <c r="AP15" s="10"/>
    </row>
  </sheetData>
  <autoFilter ref="A1:AP15" xr:uid="{00000000-0009-0000-0000-000004000000}"/>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8"/>
  <sheetViews>
    <sheetView workbookViewId="0"/>
  </sheetViews>
  <sheetFormatPr defaultColWidth="12.5703125" defaultRowHeight="15" customHeight="1"/>
  <cols>
    <col min="3" max="5" width="20.140625" customWidth="1"/>
    <col min="6" max="6" width="19.5703125" customWidth="1"/>
  </cols>
  <sheetData>
    <row r="1" spans="1:6">
      <c r="A1" s="194" t="s">
        <v>1915</v>
      </c>
      <c r="B1" s="232" t="s">
        <v>1916</v>
      </c>
      <c r="C1" s="234"/>
      <c r="D1" s="234"/>
      <c r="E1" s="235"/>
    </row>
    <row r="2" spans="1:6">
      <c r="B2" s="207" t="s">
        <v>1917</v>
      </c>
      <c r="C2" s="207" t="s">
        <v>1918</v>
      </c>
      <c r="D2" s="207" t="s">
        <v>1919</v>
      </c>
      <c r="E2" s="207"/>
    </row>
    <row r="3" spans="1:6">
      <c r="B3" s="207" t="s">
        <v>59</v>
      </c>
      <c r="C3" s="207">
        <v>221</v>
      </c>
      <c r="D3" s="207">
        <v>21</v>
      </c>
      <c r="E3" s="207"/>
    </row>
    <row r="4" spans="1:6">
      <c r="B4" s="207" t="s">
        <v>44</v>
      </c>
      <c r="C4" s="207">
        <v>81</v>
      </c>
      <c r="D4" s="207">
        <v>81</v>
      </c>
      <c r="E4" s="207"/>
    </row>
    <row r="5" spans="1:6">
      <c r="B5" s="207" t="s">
        <v>102</v>
      </c>
      <c r="C5" s="207">
        <v>10</v>
      </c>
      <c r="D5" s="207">
        <v>1</v>
      </c>
      <c r="E5" s="207"/>
    </row>
    <row r="6" spans="1:6">
      <c r="B6" s="207" t="s">
        <v>789</v>
      </c>
      <c r="C6" s="207">
        <v>12</v>
      </c>
      <c r="D6" s="207">
        <v>11</v>
      </c>
      <c r="E6" s="207"/>
      <c r="F6" s="208"/>
    </row>
    <row r="8" spans="1:6">
      <c r="B8" s="207" t="s">
        <v>1917</v>
      </c>
      <c r="C8" s="207" t="s">
        <v>1920</v>
      </c>
      <c r="D8" s="207" t="s">
        <v>1921</v>
      </c>
      <c r="E8" s="207" t="s">
        <v>19</v>
      </c>
    </row>
    <row r="9" spans="1:6">
      <c r="B9" s="233" t="s">
        <v>59</v>
      </c>
      <c r="C9" s="233">
        <v>200</v>
      </c>
      <c r="D9" s="42" t="s">
        <v>702</v>
      </c>
      <c r="E9" s="42" t="s">
        <v>1922</v>
      </c>
    </row>
    <row r="10" spans="1:6">
      <c r="B10" s="236"/>
      <c r="C10" s="236"/>
      <c r="D10" s="209" t="s">
        <v>1361</v>
      </c>
      <c r="E10" s="42" t="s">
        <v>1922</v>
      </c>
    </row>
    <row r="11" spans="1:6">
      <c r="B11" s="236"/>
      <c r="C11" s="236"/>
      <c r="D11" s="209" t="s">
        <v>1923</v>
      </c>
      <c r="E11" s="42" t="s">
        <v>1897</v>
      </c>
    </row>
    <row r="12" spans="1:6">
      <c r="B12" s="236"/>
      <c r="C12" s="236"/>
      <c r="D12" s="42" t="s">
        <v>1924</v>
      </c>
      <c r="E12" s="42" t="s">
        <v>1922</v>
      </c>
    </row>
    <row r="13" spans="1:6">
      <c r="B13" s="236"/>
      <c r="C13" s="236"/>
      <c r="D13" s="209" t="s">
        <v>1925</v>
      </c>
      <c r="E13" s="42" t="s">
        <v>1922</v>
      </c>
    </row>
    <row r="14" spans="1:6">
      <c r="B14" s="236"/>
      <c r="C14" s="236"/>
      <c r="D14" s="209" t="s">
        <v>860</v>
      </c>
      <c r="E14" s="42" t="s">
        <v>1922</v>
      </c>
    </row>
    <row r="15" spans="1:6">
      <c r="B15" s="236"/>
      <c r="C15" s="236"/>
      <c r="D15" s="209" t="s">
        <v>1821</v>
      </c>
      <c r="E15" s="42" t="s">
        <v>1922</v>
      </c>
    </row>
    <row r="16" spans="1:6">
      <c r="B16" s="236"/>
      <c r="C16" s="236"/>
      <c r="D16" s="209" t="s">
        <v>467</v>
      </c>
      <c r="E16" s="42" t="s">
        <v>1825</v>
      </c>
    </row>
    <row r="17" spans="2:5">
      <c r="B17" s="236"/>
      <c r="C17" s="236"/>
      <c r="D17" s="209" t="s">
        <v>1827</v>
      </c>
      <c r="E17" s="42" t="s">
        <v>70</v>
      </c>
    </row>
    <row r="18" spans="2:5">
      <c r="B18" s="236"/>
      <c r="C18" s="236"/>
      <c r="D18" s="209" t="s">
        <v>644</v>
      </c>
      <c r="E18" s="42" t="s">
        <v>1922</v>
      </c>
    </row>
    <row r="19" spans="2:5">
      <c r="B19" s="236"/>
      <c r="C19" s="236"/>
      <c r="D19" s="209" t="s">
        <v>1828</v>
      </c>
      <c r="E19" s="42" t="s">
        <v>70</v>
      </c>
    </row>
    <row r="20" spans="2:5">
      <c r="B20" s="236"/>
      <c r="C20" s="236"/>
      <c r="D20" s="209" t="s">
        <v>1829</v>
      </c>
      <c r="E20" s="42" t="s">
        <v>70</v>
      </c>
    </row>
    <row r="21" spans="2:5">
      <c r="B21" s="236"/>
      <c r="C21" s="236"/>
      <c r="D21" s="42" t="s">
        <v>1830</v>
      </c>
      <c r="E21" s="42" t="s">
        <v>70</v>
      </c>
    </row>
    <row r="22" spans="2:5">
      <c r="B22" s="236"/>
      <c r="C22" s="236"/>
      <c r="D22" s="209" t="s">
        <v>1832</v>
      </c>
      <c r="E22" s="42" t="s">
        <v>144</v>
      </c>
    </row>
    <row r="23" spans="2:5">
      <c r="B23" s="237"/>
      <c r="C23" s="237"/>
      <c r="D23" s="209" t="s">
        <v>1840</v>
      </c>
      <c r="E23" s="42" t="s">
        <v>70</v>
      </c>
    </row>
    <row r="24" spans="2:5">
      <c r="B24" s="210" t="s">
        <v>44</v>
      </c>
      <c r="C24" s="210">
        <v>0</v>
      </c>
      <c r="D24" s="210">
        <v>0</v>
      </c>
      <c r="E24" s="210" t="s">
        <v>1858</v>
      </c>
    </row>
    <row r="25" spans="2:5">
      <c r="B25" s="233" t="s">
        <v>102</v>
      </c>
      <c r="C25" s="233">
        <v>9</v>
      </c>
      <c r="D25" s="209" t="s">
        <v>105</v>
      </c>
      <c r="E25" s="42" t="s">
        <v>1922</v>
      </c>
    </row>
    <row r="26" spans="2:5">
      <c r="B26" s="236"/>
      <c r="C26" s="236"/>
      <c r="D26" s="42" t="s">
        <v>1543</v>
      </c>
      <c r="E26" s="42" t="s">
        <v>1922</v>
      </c>
    </row>
    <row r="27" spans="2:5">
      <c r="B27" s="237"/>
      <c r="C27" s="237"/>
      <c r="D27" s="209" t="s">
        <v>471</v>
      </c>
      <c r="E27" s="42" t="s">
        <v>1922</v>
      </c>
    </row>
    <row r="28" spans="2:5">
      <c r="B28" s="210" t="s">
        <v>789</v>
      </c>
      <c r="C28" s="210">
        <v>1</v>
      </c>
      <c r="D28" s="211" t="s">
        <v>1390</v>
      </c>
      <c r="E28" s="42" t="s">
        <v>70</v>
      </c>
    </row>
  </sheetData>
  <mergeCells count="5">
    <mergeCell ref="B1:E1"/>
    <mergeCell ref="B9:B23"/>
    <mergeCell ref="C9:C23"/>
    <mergeCell ref="B25:B27"/>
    <mergeCell ref="C25:C27"/>
  </mergeCell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870657403E0A48BD14F6CEA0357535" ma:contentTypeVersion="11" ma:contentTypeDescription="Create a new document." ma:contentTypeScope="" ma:versionID="947995b31facc4f310850bf0a702a4ec">
  <xsd:schema xmlns:xsd="http://www.w3.org/2001/XMLSchema" xmlns:xs="http://www.w3.org/2001/XMLSchema" xmlns:p="http://schemas.microsoft.com/office/2006/metadata/properties" xmlns:ns2="eade9420-140a-4626-a9c8-f9f3988c01ba" xmlns:ns3="be11c0ac-fe68-4ff2-9269-33819f80a69e" targetNamespace="http://schemas.microsoft.com/office/2006/metadata/properties" ma:root="true" ma:fieldsID="d649c6f8b3eb1a97b48ea1c6aed0ddfd" ns2:_="" ns3:_="">
    <xsd:import namespace="eade9420-140a-4626-a9c8-f9f3988c01ba"/>
    <xsd:import namespace="be11c0ac-fe68-4ff2-9269-33819f80a6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e9420-140a-4626-a9c8-f9f3988c0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772e7c-15c7-45c7-96ca-d821f216c4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11c0ac-fe68-4ff2-9269-33819f80a69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b8763fe-d498-421c-a905-d3b62cab421b}" ma:internalName="TaxCatchAll" ma:showField="CatchAllData" ma:web="be11c0ac-fe68-4ff2-9269-33819f80a6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11c0ac-fe68-4ff2-9269-33819f80a69e" xsi:nil="true"/>
    <lcf76f155ced4ddcb4097134ff3c332f xmlns="eade9420-140a-4626-a9c8-f9f3988c01b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6BBA82-D8CE-4D98-85DA-1ACA6E714411}"/>
</file>

<file path=customXml/itemProps2.xml><?xml version="1.0" encoding="utf-8"?>
<ds:datastoreItem xmlns:ds="http://schemas.openxmlformats.org/officeDocument/2006/customXml" ds:itemID="{84534951-13A5-496F-B5CC-7FBD43C7EDF7}"/>
</file>

<file path=customXml/itemProps3.xml><?xml version="1.0" encoding="utf-8"?>
<ds:datastoreItem xmlns:ds="http://schemas.openxmlformats.org/officeDocument/2006/customXml" ds:itemID="{9EB6782D-3EB2-4F59-92AC-18FC78CD5E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JULIA DE SOUZA NASCIMENTO</dc:creator>
  <cp:keywords/>
  <dc:description/>
  <cp:lastModifiedBy>gpr_sesau</cp:lastModifiedBy>
  <cp:revision/>
  <dcterms:created xsi:type="dcterms:W3CDTF">2023-04-10T18:47:23Z</dcterms:created>
  <dcterms:modified xsi:type="dcterms:W3CDTF">2024-05-10T13:33:44Z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0x01010012870657403E0A48BD14F6CEA0357535</vt:lpwstr>
  </property>
</Properties>
</file>