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1085" documentId="11_0B1D56BE9CDCCE836B02CE7A5FB0D4A9BBFD1C62" xr6:coauthVersionLast="47" xr6:coauthVersionMax="47" xr10:uidLastSave="{B9E95879-7620-4B78-B040-C2B413E6A7B0}"/>
  <bookViews>
    <workbookView xWindow="240" yWindow="105" windowWidth="14805" windowHeight="8010" firstSheet="1" activeTab="5" xr2:uid="{00000000-000D-0000-FFFF-FFFF00000000}"/>
  </bookViews>
  <sheets>
    <sheet name="D" sheetId="6" r:id="rId1"/>
    <sheet name="NEE" sheetId="5" r:id="rId2"/>
    <sheet name="DUK" sheetId="4" r:id="rId3"/>
    <sheet name="AEP" sheetId="3" r:id="rId4"/>
    <sheet name="ES" sheetId="2" r:id="rId5"/>
    <sheet name="PCG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C22" i="5"/>
  <c r="C29" i="5"/>
  <c r="C28" i="5"/>
  <c r="C27" i="5"/>
  <c r="C25" i="5"/>
  <c r="C24" i="5"/>
  <c r="C23" i="5"/>
  <c r="C21" i="5"/>
  <c r="C20" i="5"/>
  <c r="C19" i="5"/>
  <c r="W3" i="4"/>
  <c r="X3" i="4"/>
  <c r="W4" i="4"/>
  <c r="X4" i="4"/>
  <c r="W5" i="4"/>
  <c r="X5" i="4"/>
  <c r="W6" i="4"/>
  <c r="X6" i="4"/>
  <c r="W7" i="4"/>
  <c r="X7" i="4"/>
  <c r="W8" i="4"/>
  <c r="X8" i="4"/>
  <c r="W9" i="4"/>
  <c r="X9" i="4"/>
  <c r="W10" i="4"/>
  <c r="X10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2" i="4"/>
  <c r="X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6165E72F-D4DB-403E-9DD2-99737E8BF1FE}">
      <text>
        <r>
          <rPr>
            <sz val="11"/>
            <color theme="1"/>
            <rFont val="Aptos Narrow"/>
            <family val="2"/>
            <scheme val="minor"/>
          </rPr>
          <t>Nguyen, Nam Tran:
Total Short-term debt + Long-term Debt Due Within One Year + Obligations Under Operating Lease + Long-term Debt + Obligations Under Operating Lease</t>
        </r>
      </text>
    </comment>
  </commentList>
</comments>
</file>

<file path=xl/sharedStrings.xml><?xml version="1.0" encoding="utf-8"?>
<sst xmlns="http://schemas.openxmlformats.org/spreadsheetml/2006/main" count="79" uniqueCount="14">
  <si>
    <t>Quater</t>
  </si>
  <si>
    <t>Year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</si>
  <si>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</si>
  <si>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</si>
  <si>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</si>
  <si>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</si>
  <si>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</si>
  <si>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</si>
  <si>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</si>
  <si>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</si>
  <si>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</si>
  <si>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</si>
  <si>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</si>
  <si>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r>
      <t>768,663,580</t>
    </r>
    <r>
      <rPr>
        <sz val="8"/>
        <color rgb="FF000000"/>
        <rFont val="Arial"/>
        <family val="2"/>
        <charset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</si>
</sst>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Times New Roman"/>
      <charset val="1"/>
    </font>
    <font>
      <sz val="11"/>
      <color rgb="FF000000"/>
      <name val="Aptos Narrow"/>
      <family val="2"/>
      <scheme val="minor"/>
    </font>
    <font>
      <sz val="8"/>
      <color rgb="FF000000"/>
      <name val="Arial"/>
      <family val="2"/>
      <charset val="1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wrapText="1"/>
    </xf>
    <xf numFmtId="3" fontId="2" fillId="0" borderId="0" xfId="0" applyNumberFormat="1" applyFont="1"/>
    <xf numFmtId="164" fontId="3" fillId="0" borderId="0" xfId="0" applyNumberFormat="1" applyFont="1" applyAlignment="1">
      <alignment wrapText="1"/>
    </xf>
    <xf numFmtId="164" fontId="3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3" fontId="0" fillId="0" borderId="0" xfId="0" applyNumberFormat="1" applyFill="1"/>
    <xf numFmtId="0" fontId="0" fillId="0" borderId="0" xfId="0" applyFill="1"/>
    <xf numFmtId="3" fontId="0" fillId="0" borderId="0" xfId="0" applyNumberFormat="1" applyFont="1" applyFill="1"/>
    <xf numFmtId="3" fontId="6" fillId="0" borderId="0" xfId="0" applyNumberFormat="1" applyFont="1" applyFill="1"/>
    <xf numFmtId="0" fontId="0" fillId="0" borderId="0" xfId="0" applyFill="1" applyAlignment="1">
      <alignment wrapText="1"/>
    </xf>
    <xf numFmtId="4" fontId="0" fillId="0" borderId="0" xfId="0" applyNumberFormat="1" applyFill="1"/>
    <xf numFmtId="4" fontId="0" fillId="0" borderId="0" xfId="0" applyNumberFormat="1" applyFill="1" applyAlignment="1">
      <alignment wrapText="1"/>
    </xf>
    <xf numFmtId="3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A5DA-5053-454F-9845-45D887AC128E}">
  <dimension ref="A1:N34"/>
  <sheetViews>
    <sheetView workbookViewId="0">
      <selection activeCell="M1" sqref="M1"/>
    </sheetView>
  </sheetViews>
  <sheetFormatPr defaultRowHeight="15"/>
  <cols>
    <col min="3" max="3" width="12.140625" bestFit="1" customWidth="1"/>
    <col min="4" max="4" width="14.140625" customWidth="1"/>
    <col min="5" max="5" width="10.28515625" bestFit="1" customWidth="1"/>
    <col min="6" max="9" width="10.7109375" style="13" bestFit="1" customWidth="1"/>
    <col min="10" max="10" width="11.7109375" style="13" bestFit="1" customWidth="1"/>
    <col min="12" max="12" width="9.5703125" style="13" bestFit="1" customWidth="1"/>
    <col min="13" max="13" width="10.7109375" style="13" bestFit="1" customWidth="1"/>
  </cols>
  <sheetData>
    <row r="1" spans="1:14" s="13" customFormat="1" ht="57.75">
      <c r="A1" s="13" t="s">
        <v>0</v>
      </c>
      <c r="B1" s="13" t="s">
        <v>1</v>
      </c>
      <c r="C1" s="18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  <c r="L1" s="17" t="s">
        <v>11</v>
      </c>
      <c r="M1" s="13" t="s">
        <v>12</v>
      </c>
      <c r="N1" s="17"/>
    </row>
    <row r="2" spans="1:14" s="13" customFormat="1">
      <c r="A2" s="13">
        <v>4</v>
      </c>
      <c r="B2" s="13">
        <v>2024</v>
      </c>
      <c r="C2" s="15">
        <v>852050458</v>
      </c>
      <c r="D2" s="12">
        <v>3400000</v>
      </c>
      <c r="E2" s="12">
        <v>-56000</v>
      </c>
      <c r="F2" s="12">
        <v>27253000</v>
      </c>
      <c r="G2" s="12">
        <v>9289000</v>
      </c>
      <c r="H2" s="12">
        <v>72223000</v>
      </c>
      <c r="I2" s="12">
        <v>6613000</v>
      </c>
      <c r="J2" s="12">
        <v>102415000</v>
      </c>
      <c r="K2" s="13">
        <v>-0.11</v>
      </c>
      <c r="L2" s="12">
        <v>310000</v>
      </c>
      <c r="M2" s="12">
        <v>41750000</v>
      </c>
    </row>
    <row r="3" spans="1:14" s="13" customFormat="1">
      <c r="A3" s="13">
        <v>3</v>
      </c>
      <c r="B3" s="13">
        <v>2024</v>
      </c>
      <c r="C3" s="15">
        <v>840009626</v>
      </c>
      <c r="D3" s="12">
        <v>3941000</v>
      </c>
      <c r="E3" s="12">
        <v>954000</v>
      </c>
      <c r="F3" s="12">
        <v>27531000</v>
      </c>
      <c r="G3" s="12">
        <v>10832000</v>
      </c>
      <c r="H3" s="12">
        <v>72289000</v>
      </c>
      <c r="I3" s="12">
        <v>7991000</v>
      </c>
      <c r="J3" s="12">
        <v>99820000</v>
      </c>
      <c r="K3" s="13">
        <v>1.1200000000000001</v>
      </c>
      <c r="L3" s="12">
        <v>1776000</v>
      </c>
      <c r="M3" s="12">
        <v>43025000</v>
      </c>
    </row>
    <row r="4" spans="1:14" s="13" customFormat="1">
      <c r="A4" s="13">
        <v>2</v>
      </c>
      <c r="B4" s="13">
        <v>2024</v>
      </c>
      <c r="C4" s="15">
        <v>838938399</v>
      </c>
      <c r="D4" s="12">
        <v>3486000</v>
      </c>
      <c r="E4" s="12">
        <v>572000</v>
      </c>
      <c r="F4" s="12">
        <v>27073000</v>
      </c>
      <c r="G4" s="12">
        <v>11506000</v>
      </c>
      <c r="H4" s="12">
        <v>73344000</v>
      </c>
      <c r="I4" s="12">
        <v>10752000</v>
      </c>
      <c r="J4" s="12">
        <v>100417000</v>
      </c>
      <c r="K4" s="13">
        <v>0.65</v>
      </c>
      <c r="L4" s="12">
        <v>139000</v>
      </c>
      <c r="M4" s="12">
        <v>41579000</v>
      </c>
    </row>
    <row r="5" spans="1:14" s="13" customFormat="1">
      <c r="A5" s="13">
        <v>1</v>
      </c>
      <c r="B5" s="13">
        <v>2024</v>
      </c>
      <c r="C5" s="15">
        <v>838210685</v>
      </c>
      <c r="D5" s="12">
        <v>3632000</v>
      </c>
      <c r="E5" s="12">
        <v>674000</v>
      </c>
      <c r="F5" s="12">
        <v>27421000</v>
      </c>
      <c r="G5" s="12">
        <v>15418000</v>
      </c>
      <c r="H5" s="12">
        <v>74584000</v>
      </c>
      <c r="I5" s="12">
        <v>16189000</v>
      </c>
      <c r="J5" s="12">
        <v>102005000</v>
      </c>
      <c r="K5" s="13">
        <v>0.78</v>
      </c>
      <c r="L5" s="12">
        <v>265000</v>
      </c>
      <c r="M5" s="12">
        <v>41484000</v>
      </c>
    </row>
    <row r="6" spans="1:14" s="13" customFormat="1">
      <c r="A6" s="13">
        <v>4</v>
      </c>
      <c r="B6" s="13">
        <v>2023</v>
      </c>
      <c r="C6" s="15">
        <v>837443257</v>
      </c>
      <c r="D6" s="14">
        <v>3534000</v>
      </c>
      <c r="E6" s="12">
        <v>330000</v>
      </c>
      <c r="F6" s="12">
        <v>27567000</v>
      </c>
      <c r="G6" s="12">
        <v>24476000</v>
      </c>
      <c r="H6" s="12">
        <v>81513000</v>
      </c>
      <c r="I6" s="12">
        <v>25435000</v>
      </c>
      <c r="J6" s="12">
        <v>109080000</v>
      </c>
      <c r="K6" s="13">
        <v>0.35</v>
      </c>
      <c r="L6" s="12">
        <v>184000</v>
      </c>
      <c r="M6" s="12">
        <v>44243000</v>
      </c>
    </row>
    <row r="7" spans="1:14" s="13" customFormat="1">
      <c r="A7" s="13">
        <v>3</v>
      </c>
      <c r="B7" s="13">
        <v>2023</v>
      </c>
      <c r="C7" s="15">
        <v>836796771</v>
      </c>
      <c r="D7" s="12">
        <v>3810000</v>
      </c>
      <c r="E7" s="12">
        <v>157000</v>
      </c>
      <c r="F7" s="12">
        <v>28028000</v>
      </c>
      <c r="G7" s="12">
        <v>21633000</v>
      </c>
      <c r="H7" s="12">
        <v>77915000</v>
      </c>
      <c r="I7" s="12">
        <v>24679000</v>
      </c>
      <c r="J7" s="12">
        <v>105943000</v>
      </c>
      <c r="K7" s="13">
        <v>0.16</v>
      </c>
      <c r="L7" s="12">
        <v>137000</v>
      </c>
      <c r="M7" s="12">
        <v>41889000</v>
      </c>
    </row>
    <row r="8" spans="1:14" s="13" customFormat="1">
      <c r="A8" s="13">
        <v>2</v>
      </c>
      <c r="B8" s="13">
        <v>2023</v>
      </c>
      <c r="C8" s="15">
        <v>836772913</v>
      </c>
      <c r="D8" s="12">
        <v>3166000</v>
      </c>
      <c r="E8" s="12">
        <v>583000</v>
      </c>
      <c r="F8" s="12">
        <v>28428000</v>
      </c>
      <c r="G8" s="12">
        <v>13986000</v>
      </c>
      <c r="H8" s="12">
        <v>77636000</v>
      </c>
      <c r="I8" s="12">
        <v>7977000</v>
      </c>
      <c r="J8" s="12">
        <v>106064000</v>
      </c>
      <c r="K8" s="13">
        <v>0.67</v>
      </c>
      <c r="L8" s="12">
        <v>137000</v>
      </c>
      <c r="M8" s="12">
        <v>48597000</v>
      </c>
    </row>
    <row r="9" spans="1:14" s="13" customFormat="1">
      <c r="A9" s="13">
        <v>1</v>
      </c>
      <c r="B9" s="13">
        <v>2023</v>
      </c>
      <c r="C9" s="15">
        <v>835941420</v>
      </c>
      <c r="D9" s="12">
        <v>3883000</v>
      </c>
      <c r="E9" s="12">
        <v>981000</v>
      </c>
      <c r="F9" s="12">
        <v>28356000</v>
      </c>
      <c r="G9" s="12">
        <v>12762000</v>
      </c>
      <c r="H9" s="12">
        <v>76969000</v>
      </c>
      <c r="I9" s="12">
        <v>9605000</v>
      </c>
      <c r="J9" s="12">
        <v>105325000</v>
      </c>
      <c r="K9" s="13">
        <v>1.1499999999999999</v>
      </c>
      <c r="L9" s="12">
        <v>1792000</v>
      </c>
      <c r="M9" s="12">
        <v>48056000</v>
      </c>
    </row>
    <row r="10" spans="1:14" s="13" customFormat="1">
      <c r="A10" s="13">
        <v>4</v>
      </c>
      <c r="B10" s="13">
        <v>2022</v>
      </c>
      <c r="C10" s="15">
        <v>835193617</v>
      </c>
      <c r="D10" s="12">
        <v>2100000</v>
      </c>
      <c r="E10" s="12">
        <v>155000</v>
      </c>
      <c r="F10" s="12">
        <v>27659000</v>
      </c>
      <c r="G10" s="12">
        <v>13450000</v>
      </c>
      <c r="H10" s="12">
        <v>77136000</v>
      </c>
      <c r="I10" s="12">
        <v>9850000</v>
      </c>
      <c r="J10" s="12">
        <v>104795000</v>
      </c>
      <c r="K10" s="13">
        <v>0.17</v>
      </c>
      <c r="L10" s="12">
        <v>119000</v>
      </c>
      <c r="M10" s="12">
        <v>41203000</v>
      </c>
    </row>
    <row r="11" spans="1:14" s="13" customFormat="1">
      <c r="A11" s="13">
        <v>3</v>
      </c>
      <c r="B11" s="13">
        <v>2022</v>
      </c>
      <c r="C11" s="15">
        <v>833275205</v>
      </c>
      <c r="D11" s="12">
        <v>3963000</v>
      </c>
      <c r="E11" s="12">
        <v>778000</v>
      </c>
      <c r="F11" s="12">
        <v>28573000</v>
      </c>
      <c r="G11" s="12">
        <v>12172000</v>
      </c>
      <c r="H11" s="12">
        <v>74962000</v>
      </c>
      <c r="I11" s="12">
        <v>8699000</v>
      </c>
      <c r="J11" s="12">
        <v>103535000</v>
      </c>
      <c r="K11" s="13">
        <v>0.91</v>
      </c>
      <c r="L11" s="12">
        <v>163000</v>
      </c>
      <c r="M11" s="12">
        <v>43994000</v>
      </c>
    </row>
    <row r="12" spans="1:14" s="13" customFormat="1">
      <c r="A12" s="13">
        <v>2</v>
      </c>
      <c r="B12" s="13">
        <v>2022</v>
      </c>
      <c r="C12" s="15">
        <v>832502797</v>
      </c>
      <c r="D12" s="12">
        <v>3596000</v>
      </c>
      <c r="E12" s="12">
        <v>-453000</v>
      </c>
      <c r="F12" s="12">
        <v>28297000</v>
      </c>
      <c r="G12" s="12">
        <v>13166000</v>
      </c>
      <c r="H12" s="12">
        <v>75381000</v>
      </c>
      <c r="I12" s="12">
        <v>11388000</v>
      </c>
      <c r="J12" s="12">
        <v>103678000</v>
      </c>
      <c r="K12" s="13">
        <v>-0.57999999999999996</v>
      </c>
      <c r="L12" s="12">
        <v>272000</v>
      </c>
      <c r="M12" s="12">
        <v>43884000</v>
      </c>
    </row>
    <row r="13" spans="1:14" s="13" customFormat="1">
      <c r="A13" s="13">
        <v>1</v>
      </c>
      <c r="B13" s="13">
        <v>2022</v>
      </c>
      <c r="C13" s="15">
        <v>811270354</v>
      </c>
      <c r="D13" s="12">
        <v>4279000</v>
      </c>
      <c r="E13" s="12">
        <v>711000</v>
      </c>
      <c r="F13" s="12">
        <v>27520000</v>
      </c>
      <c r="G13" s="12">
        <v>10581000</v>
      </c>
      <c r="H13" s="12">
        <v>73332000</v>
      </c>
      <c r="I13" s="12">
        <v>8383000</v>
      </c>
      <c r="J13" s="12">
        <v>100852000</v>
      </c>
      <c r="K13" s="13">
        <v>0.83</v>
      </c>
      <c r="L13" s="12">
        <v>444000</v>
      </c>
      <c r="M13" s="12">
        <v>41757000</v>
      </c>
    </row>
    <row r="14" spans="1:14" s="13" customFormat="1">
      <c r="A14" s="13">
        <v>4</v>
      </c>
      <c r="B14" s="13">
        <v>2021</v>
      </c>
      <c r="C14" s="15">
        <v>810463489</v>
      </c>
      <c r="D14" s="12">
        <v>1335000</v>
      </c>
      <c r="E14" s="12">
        <v>1452000</v>
      </c>
      <c r="F14" s="12">
        <v>27308000</v>
      </c>
      <c r="G14" s="12">
        <v>8673000</v>
      </c>
      <c r="H14" s="12">
        <v>72282000</v>
      </c>
      <c r="I14" s="12">
        <v>7269000</v>
      </c>
      <c r="J14" s="12">
        <v>99590000</v>
      </c>
      <c r="K14" s="13">
        <v>1.77</v>
      </c>
      <c r="L14" s="12">
        <v>283000</v>
      </c>
      <c r="M14" s="12">
        <v>40581000</v>
      </c>
    </row>
    <row r="15" spans="1:14" s="13" customFormat="1">
      <c r="A15" s="13">
        <v>3</v>
      </c>
      <c r="B15" s="13">
        <v>2021</v>
      </c>
      <c r="C15" s="15">
        <v>809908408</v>
      </c>
      <c r="D15" s="12">
        <v>3176000</v>
      </c>
      <c r="E15" s="12">
        <v>654000</v>
      </c>
      <c r="F15" s="12">
        <v>26906000</v>
      </c>
      <c r="G15" s="12">
        <v>13223000</v>
      </c>
      <c r="H15" s="12">
        <v>72572000</v>
      </c>
      <c r="I15" s="12">
        <v>9298000</v>
      </c>
      <c r="J15" s="12">
        <v>99804000</v>
      </c>
      <c r="K15" s="13">
        <v>0.79</v>
      </c>
      <c r="L15" s="12">
        <v>180000</v>
      </c>
      <c r="M15" s="12">
        <v>41505000</v>
      </c>
    </row>
    <row r="16" spans="1:14" s="13" customFormat="1">
      <c r="A16" s="13">
        <v>2</v>
      </c>
      <c r="B16" s="13">
        <v>2021</v>
      </c>
      <c r="C16" s="15">
        <v>808487324</v>
      </c>
      <c r="D16" s="12">
        <v>3038000</v>
      </c>
      <c r="E16" s="12">
        <v>285000</v>
      </c>
      <c r="F16" s="12">
        <v>26550000</v>
      </c>
      <c r="G16" s="12">
        <v>11676000</v>
      </c>
      <c r="H16" s="12">
        <v>71079000</v>
      </c>
      <c r="I16" s="12">
        <v>6923000</v>
      </c>
      <c r="J16" s="12">
        <v>97963000</v>
      </c>
      <c r="K16" s="13">
        <v>0.33</v>
      </c>
      <c r="L16" s="12">
        <v>240000</v>
      </c>
      <c r="M16" s="12">
        <v>39709000</v>
      </c>
    </row>
    <row r="17" spans="1:13" s="13" customFormat="1">
      <c r="A17" s="13">
        <v>1</v>
      </c>
      <c r="B17" s="13">
        <v>2021</v>
      </c>
      <c r="C17" s="15">
        <v>806524337</v>
      </c>
      <c r="D17" s="12">
        <v>3870000</v>
      </c>
      <c r="E17" s="12">
        <v>1008000</v>
      </c>
      <c r="F17" s="12">
        <v>26699000</v>
      </c>
      <c r="G17" s="12">
        <v>11836000</v>
      </c>
      <c r="H17" s="12">
        <v>69665000</v>
      </c>
      <c r="I17" s="12">
        <v>6662000</v>
      </c>
      <c r="J17" s="12">
        <v>96703000</v>
      </c>
      <c r="K17" s="13">
        <v>1.23</v>
      </c>
      <c r="L17" s="12">
        <v>477000</v>
      </c>
      <c r="M17" s="12">
        <v>38702000</v>
      </c>
    </row>
    <row r="18" spans="1:13" s="13" customFormat="1">
      <c r="A18" s="13">
        <v>4</v>
      </c>
      <c r="B18" s="13">
        <v>2020</v>
      </c>
      <c r="C18" s="15">
        <v>805648140</v>
      </c>
      <c r="D18" s="12">
        <v>3521000</v>
      </c>
      <c r="E18" s="12">
        <v>714000</v>
      </c>
      <c r="F18" s="12">
        <v>26117000</v>
      </c>
      <c r="G18" s="12">
        <v>10843000</v>
      </c>
      <c r="H18" s="12">
        <v>69444000</v>
      </c>
      <c r="I18" s="12">
        <v>6886000</v>
      </c>
      <c r="J18" s="12">
        <v>95905000</v>
      </c>
      <c r="K18" s="13">
        <v>0.88</v>
      </c>
      <c r="L18" s="12">
        <v>172000</v>
      </c>
      <c r="M18" s="12">
        <v>37014000</v>
      </c>
    </row>
    <row r="19" spans="1:13" s="13" customFormat="1">
      <c r="A19" s="13">
        <v>3</v>
      </c>
      <c r="B19" s="13">
        <v>2020</v>
      </c>
      <c r="C19" s="15">
        <v>815819095</v>
      </c>
      <c r="D19" s="12">
        <v>3607000</v>
      </c>
      <c r="E19" s="12">
        <v>356000</v>
      </c>
      <c r="F19" s="12">
        <v>26336000</v>
      </c>
      <c r="G19" s="12">
        <v>17560000</v>
      </c>
      <c r="H19" s="12">
        <v>76469000</v>
      </c>
      <c r="I19" s="12">
        <v>19829000</v>
      </c>
      <c r="J19" s="12">
        <v>104535000</v>
      </c>
      <c r="K19" s="13">
        <v>0.41</v>
      </c>
      <c r="L19" s="12">
        <v>413000</v>
      </c>
      <c r="M19" s="12">
        <v>38398000</v>
      </c>
    </row>
    <row r="20" spans="1:13" s="13" customFormat="1">
      <c r="A20" s="13">
        <v>2</v>
      </c>
      <c r="B20" s="13">
        <v>2020</v>
      </c>
      <c r="C20" s="15">
        <v>840135854</v>
      </c>
      <c r="D20" s="12">
        <v>3106000</v>
      </c>
      <c r="E20" s="12">
        <v>-1169000</v>
      </c>
      <c r="F20" s="12">
        <v>28871000</v>
      </c>
      <c r="G20" s="12">
        <v>9537000</v>
      </c>
      <c r="H20" s="12">
        <v>72844000</v>
      </c>
      <c r="I20" s="12">
        <v>6124000</v>
      </c>
      <c r="J20" s="12">
        <v>103728000</v>
      </c>
      <c r="K20" s="13">
        <v>-1.52</v>
      </c>
      <c r="L20" s="12">
        <v>675000</v>
      </c>
      <c r="M20" s="12">
        <v>40556000</v>
      </c>
    </row>
    <row r="21" spans="1:13" s="13" customFormat="1">
      <c r="A21" s="13">
        <v>1</v>
      </c>
      <c r="B21" s="13">
        <v>2020</v>
      </c>
      <c r="C21" s="15">
        <v>839251000</v>
      </c>
      <c r="D21" s="12">
        <v>3938000</v>
      </c>
      <c r="E21" s="12">
        <v>-270000</v>
      </c>
      <c r="F21" s="12">
        <v>30726000</v>
      </c>
      <c r="G21" s="12">
        <v>10448000</v>
      </c>
      <c r="H21" s="12">
        <v>71374000</v>
      </c>
      <c r="I21" s="12">
        <v>6536000</v>
      </c>
      <c r="J21" s="12">
        <v>104126000</v>
      </c>
      <c r="K21" s="13">
        <v>-0.34</v>
      </c>
      <c r="L21" s="12">
        <v>1192000</v>
      </c>
      <c r="M21" s="12">
        <v>39724000</v>
      </c>
    </row>
    <row r="22" spans="1:13" s="13" customFormat="1">
      <c r="A22" s="13">
        <v>4</v>
      </c>
      <c r="B22" s="13">
        <v>2019</v>
      </c>
      <c r="C22" s="15">
        <v>838000325</v>
      </c>
      <c r="D22" s="12">
        <v>2791000</v>
      </c>
      <c r="E22" s="12">
        <v>1009000</v>
      </c>
      <c r="F22" s="12">
        <v>31994000</v>
      </c>
      <c r="G22" s="12">
        <v>9940000</v>
      </c>
      <c r="H22" s="12">
        <v>69790000</v>
      </c>
      <c r="I22" s="12">
        <v>6096000</v>
      </c>
      <c r="J22" s="12">
        <v>103823000</v>
      </c>
      <c r="K22" s="13">
        <v>1.26</v>
      </c>
      <c r="L22" s="12">
        <v>135000</v>
      </c>
      <c r="M22" s="12">
        <v>32309000</v>
      </c>
    </row>
    <row r="23" spans="1:13" s="13" customFormat="1">
      <c r="A23" s="13">
        <v>3</v>
      </c>
      <c r="B23" s="13">
        <v>2019</v>
      </c>
      <c r="C23" s="15">
        <v>823093381</v>
      </c>
      <c r="D23" s="12">
        <v>3782000</v>
      </c>
      <c r="E23" s="12">
        <v>975000</v>
      </c>
      <c r="F23" s="12">
        <v>29286000</v>
      </c>
      <c r="G23" s="12">
        <v>12191000</v>
      </c>
      <c r="H23" s="12">
        <v>72402000</v>
      </c>
      <c r="I23" s="12">
        <v>6269000</v>
      </c>
      <c r="J23" s="12">
        <v>102359000</v>
      </c>
      <c r="K23" s="13">
        <v>1.17</v>
      </c>
      <c r="L23" s="12">
        <v>378000</v>
      </c>
      <c r="M23" s="12">
        <v>41273000</v>
      </c>
    </row>
    <row r="24" spans="1:13" s="13" customFormat="1">
      <c r="A24" s="13">
        <v>2</v>
      </c>
      <c r="B24" s="13">
        <v>2019</v>
      </c>
      <c r="C24" s="15">
        <v>803386956</v>
      </c>
      <c r="D24" s="12">
        <v>3970000</v>
      </c>
      <c r="E24" s="12">
        <v>54000</v>
      </c>
      <c r="F24" s="12">
        <v>27697000</v>
      </c>
      <c r="G24" s="12">
        <v>9503000</v>
      </c>
      <c r="H24" s="12">
        <v>72441000</v>
      </c>
      <c r="I24" s="12">
        <v>5727000</v>
      </c>
      <c r="J24" s="12">
        <v>100822000</v>
      </c>
      <c r="K24" s="13">
        <v>0.05</v>
      </c>
      <c r="L24" s="12">
        <v>382000</v>
      </c>
      <c r="M24" s="12">
        <v>41963000</v>
      </c>
    </row>
    <row r="25" spans="1:13" s="13" customFormat="1">
      <c r="A25" s="13">
        <v>1</v>
      </c>
      <c r="B25" s="13">
        <v>2019</v>
      </c>
      <c r="C25" s="15">
        <v>802364338</v>
      </c>
      <c r="D25" s="12">
        <v>3858000</v>
      </c>
      <c r="E25" s="12">
        <v>-680000</v>
      </c>
      <c r="F25" s="12">
        <v>26909000</v>
      </c>
      <c r="G25" s="12">
        <v>9776000</v>
      </c>
      <c r="H25" s="12">
        <v>72455000</v>
      </c>
      <c r="I25" s="12">
        <v>5975000</v>
      </c>
      <c r="J25" s="12">
        <v>100054000</v>
      </c>
      <c r="K25" s="13">
        <v>-0.86</v>
      </c>
      <c r="L25" s="12">
        <v>422000</v>
      </c>
      <c r="M25" s="12">
        <v>42771000</v>
      </c>
    </row>
    <row r="26" spans="1:13" s="13" customFormat="1">
      <c r="A26" s="13">
        <v>4</v>
      </c>
      <c r="B26" s="13">
        <v>2018</v>
      </c>
      <c r="C26" s="15">
        <v>799314079</v>
      </c>
      <c r="D26" s="12">
        <v>1194000</v>
      </c>
      <c r="E26" s="12">
        <v>641000</v>
      </c>
      <c r="F26" s="12">
        <v>20107000</v>
      </c>
      <c r="G26" s="12">
        <v>7647000</v>
      </c>
      <c r="H26" s="12">
        <v>55866000</v>
      </c>
      <c r="I26" s="12">
        <v>5161000</v>
      </c>
      <c r="J26" s="12">
        <v>77914000</v>
      </c>
      <c r="K26" s="13">
        <v>0.98</v>
      </c>
      <c r="L26" s="12">
        <v>268000</v>
      </c>
      <c r="M26" s="12">
        <v>35175000</v>
      </c>
    </row>
    <row r="27" spans="1:13" s="13" customFormat="1">
      <c r="A27" s="13">
        <v>3</v>
      </c>
      <c r="B27" s="13">
        <v>2018</v>
      </c>
      <c r="C27" s="15">
        <v>655083378</v>
      </c>
      <c r="D27" s="12">
        <v>3451000</v>
      </c>
      <c r="E27" s="12">
        <v>854000</v>
      </c>
      <c r="F27" s="12">
        <v>18470000</v>
      </c>
      <c r="G27" s="12">
        <v>9212000</v>
      </c>
      <c r="H27" s="12">
        <v>58656000</v>
      </c>
      <c r="I27" s="12">
        <v>5702000</v>
      </c>
      <c r="J27" s="12">
        <v>79082000</v>
      </c>
      <c r="K27" s="13">
        <v>1.3</v>
      </c>
      <c r="L27" s="12">
        <v>310000</v>
      </c>
      <c r="M27" s="12">
        <v>38224000</v>
      </c>
    </row>
    <row r="28" spans="1:13">
      <c r="A28">
        <v>2</v>
      </c>
      <c r="B28">
        <v>2018</v>
      </c>
      <c r="C28" s="15">
        <v>653765671</v>
      </c>
      <c r="D28" s="4">
        <v>3088000</v>
      </c>
      <c r="E28" s="4">
        <v>449000</v>
      </c>
      <c r="F28" s="12">
        <v>18064000</v>
      </c>
      <c r="G28" s="12">
        <v>8918000</v>
      </c>
      <c r="H28" s="12">
        <v>58039000</v>
      </c>
      <c r="I28" s="12">
        <v>4610000</v>
      </c>
      <c r="J28" s="12">
        <v>78075000</v>
      </c>
      <c r="K28">
        <v>0.69</v>
      </c>
      <c r="L28" s="12">
        <v>190000</v>
      </c>
      <c r="M28" s="12">
        <v>37810000</v>
      </c>
    </row>
    <row r="29" spans="1:13">
      <c r="A29">
        <v>1</v>
      </c>
      <c r="B29">
        <v>2018</v>
      </c>
      <c r="C29" s="15">
        <v>652551940</v>
      </c>
      <c r="D29" s="4">
        <v>3466000</v>
      </c>
      <c r="E29" s="4">
        <v>503000</v>
      </c>
      <c r="F29" s="12">
        <v>17689000</v>
      </c>
      <c r="G29" s="12">
        <v>9339000</v>
      </c>
      <c r="H29" s="12">
        <v>57312000</v>
      </c>
      <c r="I29" s="12">
        <v>4281000</v>
      </c>
      <c r="J29" s="12">
        <v>77354000</v>
      </c>
      <c r="K29">
        <v>0.77</v>
      </c>
      <c r="L29" s="12">
        <v>189000</v>
      </c>
      <c r="M29" s="12">
        <v>37436000</v>
      </c>
    </row>
    <row r="30" spans="1:13">
      <c r="H30" s="12"/>
    </row>
    <row r="31" spans="1:13">
      <c r="B31" s="1"/>
      <c r="H31" s="12"/>
    </row>
    <row r="32" spans="1:13">
      <c r="H32" s="12"/>
    </row>
    <row r="33" spans="8:8">
      <c r="H33" s="12"/>
    </row>
    <row r="34" spans="8:8">
      <c r="H3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78D1-D992-4C80-AB46-CD65E945188B}">
  <dimension ref="A1:N31"/>
  <sheetViews>
    <sheetView topLeftCell="A9" workbookViewId="0">
      <selection activeCell="N19" sqref="N19"/>
    </sheetView>
  </sheetViews>
  <sheetFormatPr defaultRowHeight="15"/>
  <cols>
    <col min="3" max="3" width="15" style="4" bestFit="1" customWidth="1"/>
    <col min="4" max="5" width="9.5703125" bestFit="1" customWidth="1"/>
    <col min="6" max="7" width="10.7109375" bestFit="1" customWidth="1"/>
    <col min="8" max="8" width="11.7109375" bestFit="1" customWidth="1"/>
    <col min="9" max="9" width="10.7109375" bestFit="1" customWidth="1"/>
    <col min="10" max="10" width="11.7109375" bestFit="1" customWidth="1"/>
    <col min="12" max="12" width="11.5703125" customWidth="1"/>
    <col min="13" max="13" width="10.7109375" bestFit="1" customWidth="1"/>
    <col min="14" max="14" width="33" bestFit="1" customWidth="1"/>
  </cols>
  <sheetData>
    <row r="1" spans="1:14" ht="43.5">
      <c r="A1" t="s">
        <v>0</v>
      </c>
      <c r="B1" t="s">
        <v>1</v>
      </c>
      <c r="C1" s="6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t="s">
        <v>12</v>
      </c>
      <c r="N1" s="3"/>
    </row>
    <row r="2" spans="1:14">
      <c r="A2">
        <v>4</v>
      </c>
      <c r="B2">
        <v>2024</v>
      </c>
      <c r="C2" s="10">
        <v>2057026280</v>
      </c>
      <c r="D2" s="4">
        <v>5386000</v>
      </c>
      <c r="E2" s="4">
        <v>1204000</v>
      </c>
      <c r="F2" s="4">
        <v>50101000</v>
      </c>
      <c r="G2" s="4">
        <v>25355000</v>
      </c>
      <c r="H2" s="4">
        <v>129283000</v>
      </c>
      <c r="I2" s="4">
        <v>11951000</v>
      </c>
      <c r="J2" s="4">
        <v>190144000</v>
      </c>
      <c r="K2">
        <v>0.57999999999999996</v>
      </c>
      <c r="L2" s="4">
        <v>1487000</v>
      </c>
      <c r="M2" s="4">
        <v>82333000</v>
      </c>
    </row>
    <row r="3" spans="1:14">
      <c r="A3">
        <v>3</v>
      </c>
      <c r="B3">
        <v>2024</v>
      </c>
      <c r="C3" s="10">
        <v>2056404540</v>
      </c>
      <c r="D3" s="4">
        <v>7567000</v>
      </c>
      <c r="E3" s="4">
        <v>1852000</v>
      </c>
      <c r="F3" s="12">
        <v>50051000</v>
      </c>
      <c r="G3" s="12">
        <v>29647000</v>
      </c>
      <c r="H3" s="12">
        <v>126475000</v>
      </c>
      <c r="I3" s="12">
        <v>12180000</v>
      </c>
      <c r="J3" s="12">
        <v>186013000</v>
      </c>
      <c r="K3" s="13">
        <v>0.9</v>
      </c>
      <c r="L3" s="12">
        <v>2263000</v>
      </c>
      <c r="M3" s="4">
        <v>82767000</v>
      </c>
    </row>
    <row r="4" spans="1:14">
      <c r="A4">
        <v>2</v>
      </c>
      <c r="B4">
        <v>2024</v>
      </c>
      <c r="C4" s="10">
        <v>2055353601</v>
      </c>
      <c r="D4" s="4">
        <v>6069000</v>
      </c>
      <c r="E4" s="4">
        <v>1622000</v>
      </c>
      <c r="F4" s="4">
        <v>49140000</v>
      </c>
      <c r="G4" s="4">
        <v>26231000</v>
      </c>
      <c r="H4" s="4">
        <v>125288000</v>
      </c>
      <c r="I4" s="4">
        <v>12803000</v>
      </c>
      <c r="J4" s="4">
        <v>184724000</v>
      </c>
      <c r="K4">
        <v>0.79</v>
      </c>
      <c r="L4" s="4">
        <v>1551000</v>
      </c>
      <c r="M4" s="4">
        <v>82633000</v>
      </c>
    </row>
    <row r="5" spans="1:14">
      <c r="A5">
        <v>1</v>
      </c>
      <c r="B5">
        <v>2024</v>
      </c>
      <c r="C5" s="10">
        <v>2054532552</v>
      </c>
      <c r="D5" s="4">
        <v>5731000</v>
      </c>
      <c r="E5" s="4">
        <v>2268000</v>
      </c>
      <c r="F5" s="4">
        <v>48641000</v>
      </c>
      <c r="G5" s="4">
        <v>24803000</v>
      </c>
      <c r="H5" s="4">
        <v>120561000</v>
      </c>
      <c r="I5" s="4">
        <v>12680000</v>
      </c>
      <c r="J5" s="4">
        <v>179950000</v>
      </c>
      <c r="K5">
        <v>1.1000000000000001</v>
      </c>
      <c r="L5" s="4">
        <v>1642000</v>
      </c>
      <c r="M5" s="4">
        <v>79937000</v>
      </c>
    </row>
    <row r="6" spans="1:14">
      <c r="A6">
        <v>4</v>
      </c>
      <c r="B6">
        <v>2023</v>
      </c>
      <c r="C6" s="10">
        <v>2052429154</v>
      </c>
      <c r="D6" s="4">
        <v>6877000</v>
      </c>
      <c r="E6" s="4">
        <v>1210000</v>
      </c>
      <c r="F6" s="4">
        <v>47468000</v>
      </c>
      <c r="G6" s="4">
        <v>27963000</v>
      </c>
      <c r="H6" s="4">
        <v>118465000</v>
      </c>
      <c r="I6" s="4">
        <v>15361000</v>
      </c>
      <c r="J6" s="4">
        <v>177489000</v>
      </c>
      <c r="K6">
        <v>0.57999999999999996</v>
      </c>
      <c r="L6" s="4">
        <v>2690000</v>
      </c>
      <c r="M6" s="4">
        <v>73211000</v>
      </c>
    </row>
    <row r="7" spans="1:14">
      <c r="A7">
        <v>3</v>
      </c>
      <c r="B7">
        <v>2023</v>
      </c>
      <c r="C7" s="10">
        <v>2051707741</v>
      </c>
      <c r="D7" s="4">
        <v>7172000</v>
      </c>
      <c r="E7" s="4">
        <v>1219000</v>
      </c>
      <c r="F7" s="4">
        <v>47095000</v>
      </c>
      <c r="G7" s="4">
        <v>28496000</v>
      </c>
      <c r="H7" s="4">
        <v>115106000</v>
      </c>
      <c r="I7" s="4">
        <v>14244000</v>
      </c>
      <c r="J7" s="4">
        <v>171674000</v>
      </c>
      <c r="K7">
        <v>0.6</v>
      </c>
      <c r="L7" s="4">
        <v>1568000</v>
      </c>
      <c r="M7" s="4">
        <v>73322000</v>
      </c>
    </row>
    <row r="8" spans="1:14">
      <c r="A8">
        <v>2</v>
      </c>
      <c r="B8">
        <v>2023</v>
      </c>
      <c r="C8" s="10">
        <v>2023713997</v>
      </c>
      <c r="D8" s="4">
        <v>7349000</v>
      </c>
      <c r="E8" s="4">
        <v>2795000</v>
      </c>
      <c r="F8" s="4">
        <v>44793000</v>
      </c>
      <c r="G8" s="4">
        <v>24871000</v>
      </c>
      <c r="H8" s="4">
        <v>113899000</v>
      </c>
      <c r="I8" s="4">
        <v>13122000</v>
      </c>
      <c r="J8" s="4">
        <v>168275000</v>
      </c>
      <c r="K8">
        <v>1.38</v>
      </c>
      <c r="L8" s="4">
        <v>1577000</v>
      </c>
      <c r="M8" s="4">
        <v>72173000</v>
      </c>
    </row>
    <row r="9" spans="1:14">
      <c r="A9">
        <v>1</v>
      </c>
      <c r="B9">
        <v>2023</v>
      </c>
      <c r="C9" s="10">
        <v>2023421945</v>
      </c>
      <c r="D9" s="4">
        <v>6716000</v>
      </c>
      <c r="E9" s="4">
        <v>2086000</v>
      </c>
      <c r="F9" s="4">
        <v>42896000</v>
      </c>
      <c r="G9" s="4">
        <v>25377000</v>
      </c>
      <c r="H9" s="4">
        <v>112378000</v>
      </c>
      <c r="I9" s="4">
        <v>13549000</v>
      </c>
      <c r="J9" s="4">
        <v>165357000</v>
      </c>
      <c r="K9">
        <v>1.04</v>
      </c>
      <c r="L9" s="4">
        <v>2275000</v>
      </c>
      <c r="M9" s="4">
        <v>70641000</v>
      </c>
    </row>
    <row r="10" spans="1:14">
      <c r="A10">
        <v>4</v>
      </c>
      <c r="B10">
        <v>2022</v>
      </c>
      <c r="C10" s="10">
        <v>1987495306</v>
      </c>
      <c r="D10" s="4">
        <v>6164000</v>
      </c>
      <c r="E10" s="4">
        <v>1522000</v>
      </c>
      <c r="F10" s="4">
        <v>39229000</v>
      </c>
      <c r="G10" s="4">
        <v>26695000</v>
      </c>
      <c r="H10" s="4">
        <v>109499000</v>
      </c>
      <c r="I10" s="4">
        <v>13490000</v>
      </c>
      <c r="J10" s="4">
        <v>158935000</v>
      </c>
      <c r="K10">
        <v>0.77</v>
      </c>
      <c r="L10" s="4">
        <v>1601000</v>
      </c>
      <c r="M10" s="4">
        <v>64966000</v>
      </c>
    </row>
    <row r="11" spans="1:14">
      <c r="A11">
        <v>3</v>
      </c>
      <c r="B11">
        <v>2022</v>
      </c>
      <c r="C11" s="10">
        <v>1987163652</v>
      </c>
      <c r="D11" s="4">
        <v>6719000</v>
      </c>
      <c r="E11" s="4">
        <v>1696000</v>
      </c>
      <c r="F11" s="4">
        <v>38629000</v>
      </c>
      <c r="G11" s="4">
        <v>27793000</v>
      </c>
      <c r="H11" s="4">
        <v>109663000</v>
      </c>
      <c r="I11" s="4">
        <v>12891000</v>
      </c>
      <c r="J11" s="4">
        <v>156409000</v>
      </c>
      <c r="K11">
        <v>0.86</v>
      </c>
      <c r="L11" s="4">
        <v>2508000</v>
      </c>
      <c r="M11" s="4">
        <v>64825000</v>
      </c>
    </row>
    <row r="12" spans="1:14">
      <c r="A12">
        <v>2</v>
      </c>
      <c r="B12">
        <v>2022</v>
      </c>
      <c r="C12" s="10">
        <v>1964779183</v>
      </c>
      <c r="D12" s="4">
        <v>5183000</v>
      </c>
      <c r="E12" s="4">
        <v>1380000</v>
      </c>
      <c r="F12" s="4">
        <v>36439000</v>
      </c>
      <c r="G12" s="4">
        <v>26821000</v>
      </c>
      <c r="H12" s="4">
        <v>107163000</v>
      </c>
      <c r="I12" s="4">
        <v>14332000</v>
      </c>
      <c r="J12" s="4">
        <v>151770000</v>
      </c>
      <c r="K12">
        <v>0.7</v>
      </c>
      <c r="L12" s="4">
        <v>2861000</v>
      </c>
      <c r="M12" s="4">
        <v>63583000</v>
      </c>
    </row>
    <row r="13" spans="1:14">
      <c r="A13">
        <v>1</v>
      </c>
      <c r="B13">
        <v>2022</v>
      </c>
      <c r="C13" s="10">
        <v>1964499706</v>
      </c>
      <c r="D13" s="4">
        <v>2890000</v>
      </c>
      <c r="E13" s="4">
        <v>-451000</v>
      </c>
      <c r="F13" s="4">
        <v>35887000</v>
      </c>
      <c r="G13" s="4">
        <v>22423000</v>
      </c>
      <c r="H13" s="4">
        <v>100693000</v>
      </c>
      <c r="I13" s="4">
        <v>10988000</v>
      </c>
      <c r="J13" s="4">
        <v>144945000</v>
      </c>
      <c r="K13">
        <v>-0.23</v>
      </c>
      <c r="L13" s="4">
        <v>1477000</v>
      </c>
      <c r="M13" s="4">
        <v>59693000</v>
      </c>
    </row>
    <row r="14" spans="1:14">
      <c r="A14">
        <v>4</v>
      </c>
      <c r="B14">
        <v>2021</v>
      </c>
      <c r="C14" s="10">
        <v>1962744998</v>
      </c>
      <c r="D14" s="4">
        <v>5046000</v>
      </c>
      <c r="E14" s="4">
        <v>1204000</v>
      </c>
      <c r="F14" s="4">
        <v>37202000</v>
      </c>
      <c r="G14" s="4">
        <v>17437000</v>
      </c>
      <c r="H14" s="4">
        <v>95243000</v>
      </c>
      <c r="I14" s="4">
        <v>9288000</v>
      </c>
      <c r="J14" s="4">
        <v>140912000</v>
      </c>
      <c r="K14">
        <v>0.61</v>
      </c>
      <c r="L14" s="4">
        <v>639000</v>
      </c>
      <c r="M14" s="4">
        <v>54827000</v>
      </c>
    </row>
    <row r="15" spans="1:14">
      <c r="A15">
        <v>3</v>
      </c>
      <c r="B15">
        <v>2021</v>
      </c>
      <c r="C15" s="10">
        <v>1962137094</v>
      </c>
      <c r="D15" s="4">
        <v>4370000</v>
      </c>
      <c r="E15" s="4">
        <v>447000</v>
      </c>
      <c r="F15" s="4">
        <v>36649000</v>
      </c>
      <c r="G15" s="4">
        <v>20456000</v>
      </c>
      <c r="H15" s="4">
        <v>94437000</v>
      </c>
      <c r="I15" s="4">
        <v>9572000</v>
      </c>
      <c r="J15" s="4">
        <v>139163000</v>
      </c>
      <c r="K15">
        <v>0.23</v>
      </c>
      <c r="L15" s="4">
        <v>692000</v>
      </c>
      <c r="M15" s="4">
        <v>55341000</v>
      </c>
    </row>
    <row r="16" spans="1:14">
      <c r="A16">
        <v>2</v>
      </c>
      <c r="B16">
        <v>2021</v>
      </c>
      <c r="C16" s="10">
        <v>1961756997</v>
      </c>
      <c r="D16" s="4">
        <v>3927000</v>
      </c>
      <c r="E16" s="4">
        <v>256000</v>
      </c>
      <c r="F16" s="4">
        <v>36932000</v>
      </c>
      <c r="G16" s="4">
        <v>16818000</v>
      </c>
      <c r="H16" s="4">
        <v>89899000</v>
      </c>
      <c r="I16" s="4">
        <v>8061000</v>
      </c>
      <c r="J16" s="4">
        <v>135013000</v>
      </c>
      <c r="K16">
        <v>0.13</v>
      </c>
      <c r="L16" s="4">
        <v>884000</v>
      </c>
      <c r="M16" s="4">
        <v>53322000</v>
      </c>
    </row>
    <row r="17" spans="1:13">
      <c r="A17">
        <v>1</v>
      </c>
      <c r="B17">
        <v>2021</v>
      </c>
      <c r="C17" s="10">
        <v>1961445060</v>
      </c>
      <c r="D17" s="4">
        <v>3726000</v>
      </c>
      <c r="E17" s="4">
        <v>1666000</v>
      </c>
      <c r="F17" s="4">
        <v>37378000</v>
      </c>
      <c r="G17" s="4">
        <v>15783000</v>
      </c>
      <c r="H17" s="4">
        <v>86711000</v>
      </c>
      <c r="I17" s="4">
        <v>8237000</v>
      </c>
      <c r="J17" s="4">
        <v>132441000</v>
      </c>
      <c r="K17">
        <v>0.84</v>
      </c>
      <c r="L17" s="4">
        <v>1462000</v>
      </c>
      <c r="M17" s="4">
        <v>52668000</v>
      </c>
    </row>
    <row r="18" spans="1:13">
      <c r="A18">
        <v>4</v>
      </c>
      <c r="B18">
        <v>2020</v>
      </c>
      <c r="C18" s="10">
        <v>1959874682</v>
      </c>
      <c r="D18" s="4">
        <v>4395000</v>
      </c>
      <c r="E18" s="4">
        <v>-6000</v>
      </c>
      <c r="F18" s="4">
        <v>36513000</v>
      </c>
      <c r="G18" s="4">
        <v>15558000</v>
      </c>
      <c r="H18" s="4">
        <v>82755000</v>
      </c>
      <c r="I18" s="4">
        <v>7382000</v>
      </c>
      <c r="J18" s="4">
        <v>127684000</v>
      </c>
      <c r="K18">
        <v>-0.01</v>
      </c>
      <c r="L18" s="4">
        <v>1105000</v>
      </c>
      <c r="M18" s="4">
        <v>48091000</v>
      </c>
    </row>
    <row r="19" spans="1:13">
      <c r="A19">
        <v>3</v>
      </c>
      <c r="B19">
        <v>2020</v>
      </c>
      <c r="C19" s="11">
        <f>489768531*4</f>
        <v>1959074124</v>
      </c>
      <c r="D19" s="4">
        <v>4785000</v>
      </c>
      <c r="E19" s="4">
        <v>1229000</v>
      </c>
      <c r="F19" s="4">
        <v>37287000</v>
      </c>
      <c r="G19" s="4">
        <v>15712000</v>
      </c>
      <c r="H19" s="4">
        <v>84155000</v>
      </c>
      <c r="I19" s="4">
        <v>9026000</v>
      </c>
      <c r="J19" s="4">
        <v>126382000</v>
      </c>
      <c r="K19">
        <v>0.63</v>
      </c>
      <c r="L19" s="4">
        <v>1961000</v>
      </c>
      <c r="M19" s="4">
        <v>48296000</v>
      </c>
    </row>
    <row r="20" spans="1:13">
      <c r="A20">
        <v>2</v>
      </c>
      <c r="B20">
        <v>2020</v>
      </c>
      <c r="C20" s="11">
        <f>489647761*4</f>
        <v>1958591044</v>
      </c>
      <c r="D20" s="4">
        <v>4204000</v>
      </c>
      <c r="E20" s="4">
        <v>1275000</v>
      </c>
      <c r="F20" s="4">
        <v>37073000</v>
      </c>
      <c r="G20" s="4">
        <v>12365000</v>
      </c>
      <c r="H20" s="4">
        <v>80096000</v>
      </c>
      <c r="I20" s="4">
        <v>7581000</v>
      </c>
      <c r="J20" s="4">
        <v>121961000</v>
      </c>
      <c r="K20">
        <v>0.65</v>
      </c>
      <c r="L20" s="4">
        <v>1009000</v>
      </c>
      <c r="M20" s="4">
        <v>46544000</v>
      </c>
    </row>
    <row r="21" spans="1:13">
      <c r="A21">
        <v>1</v>
      </c>
      <c r="B21">
        <v>2020</v>
      </c>
      <c r="C21" s="11">
        <f>489450050*4</f>
        <v>1957800200</v>
      </c>
      <c r="D21" s="4">
        <v>4613000</v>
      </c>
      <c r="E21" s="4">
        <v>421000</v>
      </c>
      <c r="F21" s="4">
        <v>36403000</v>
      </c>
      <c r="G21" s="4">
        <v>13722000</v>
      </c>
      <c r="H21" s="4">
        <v>79524000</v>
      </c>
      <c r="I21" s="4">
        <v>9725000</v>
      </c>
      <c r="J21" s="4">
        <v>120637000</v>
      </c>
      <c r="K21">
        <v>0.21</v>
      </c>
      <c r="L21" s="4">
        <v>3335000</v>
      </c>
      <c r="M21" s="4">
        <v>47206000</v>
      </c>
    </row>
    <row r="22" spans="1:13">
      <c r="A22">
        <v>4</v>
      </c>
      <c r="B22">
        <v>2019</v>
      </c>
      <c r="C22" s="11">
        <f>488965893*4</f>
        <v>1955863572</v>
      </c>
      <c r="D22" s="4">
        <v>4587000</v>
      </c>
      <c r="E22" s="4">
        <v>976000</v>
      </c>
      <c r="F22" s="4">
        <v>37005000</v>
      </c>
      <c r="G22" s="4">
        <v>13853000</v>
      </c>
      <c r="H22" s="4">
        <v>75844000</v>
      </c>
      <c r="I22" s="4">
        <v>7408000</v>
      </c>
      <c r="J22" s="4">
        <v>117691000</v>
      </c>
      <c r="K22">
        <v>0.5</v>
      </c>
      <c r="L22" s="4">
        <v>600000</v>
      </c>
      <c r="M22" s="4">
        <v>42583000</v>
      </c>
    </row>
    <row r="23" spans="1:13">
      <c r="A23">
        <v>3</v>
      </c>
      <c r="B23">
        <v>2019</v>
      </c>
      <c r="C23" s="11">
        <f>488775903*4</f>
        <v>1955103612</v>
      </c>
      <c r="D23" s="4">
        <v>5572000</v>
      </c>
      <c r="E23" s="4">
        <v>879000</v>
      </c>
      <c r="F23" s="4">
        <v>36592000</v>
      </c>
      <c r="G23" s="4">
        <v>13314000</v>
      </c>
      <c r="H23" s="4">
        <v>73982000</v>
      </c>
      <c r="I23" s="4">
        <v>7679000</v>
      </c>
      <c r="J23" s="4">
        <v>114222000</v>
      </c>
      <c r="K23">
        <v>0.45</v>
      </c>
      <c r="L23" s="4">
        <v>1131000</v>
      </c>
      <c r="M23" s="4">
        <v>41787000</v>
      </c>
    </row>
    <row r="24" spans="1:13">
      <c r="A24">
        <v>2</v>
      </c>
      <c r="B24">
        <v>2019</v>
      </c>
      <c r="C24" s="11">
        <f>479102549*4</f>
        <v>1916410196</v>
      </c>
      <c r="D24" s="4">
        <v>4970000</v>
      </c>
      <c r="E24" s="4">
        <v>1234000</v>
      </c>
      <c r="F24" s="4">
        <v>34910000</v>
      </c>
      <c r="G24" s="4">
        <v>14412000</v>
      </c>
      <c r="H24" s="4">
        <v>72058000</v>
      </c>
      <c r="I24" s="4">
        <v>7471000</v>
      </c>
      <c r="J24" s="4">
        <v>110552000</v>
      </c>
      <c r="K24">
        <v>0.64</v>
      </c>
      <c r="L24" s="4">
        <v>1019000</v>
      </c>
      <c r="M24" s="4">
        <v>41717000</v>
      </c>
    </row>
    <row r="25" spans="1:13">
      <c r="A25">
        <v>1</v>
      </c>
      <c r="B25">
        <v>2019</v>
      </c>
      <c r="C25" s="10">
        <f>478935335*4</f>
        <v>1915741340</v>
      </c>
      <c r="D25" s="4">
        <v>4075000</v>
      </c>
      <c r="E25" s="4">
        <v>680000</v>
      </c>
      <c r="F25" s="4">
        <v>34226000</v>
      </c>
      <c r="G25" s="4">
        <v>17926000</v>
      </c>
      <c r="H25" s="4">
        <v>71118000</v>
      </c>
      <c r="I25" s="4">
        <v>8222000</v>
      </c>
      <c r="J25" s="4">
        <v>109029000</v>
      </c>
      <c r="K25">
        <v>0.35</v>
      </c>
      <c r="L25" s="4">
        <v>972000</v>
      </c>
      <c r="M25" s="4">
        <v>40213000</v>
      </c>
    </row>
    <row r="26" spans="1:13">
      <c r="A26">
        <v>4</v>
      </c>
      <c r="B26">
        <v>2018</v>
      </c>
      <c r="C26" s="11">
        <f>478167505*4</f>
        <v>1912670020</v>
      </c>
      <c r="D26" s="4">
        <v>4391000</v>
      </c>
      <c r="E26" s="4">
        <v>421000</v>
      </c>
      <c r="F26" s="4">
        <v>34144000</v>
      </c>
      <c r="G26" s="4">
        <v>17563000</v>
      </c>
      <c r="H26" s="4">
        <v>65821000</v>
      </c>
      <c r="I26" s="4">
        <v>6393000</v>
      </c>
      <c r="J26" s="4">
        <v>103702000</v>
      </c>
      <c r="K26">
        <v>0.22</v>
      </c>
      <c r="L26" s="4">
        <v>638000</v>
      </c>
      <c r="M26" s="4">
        <v>37712000</v>
      </c>
    </row>
    <row r="27" spans="1:13">
      <c r="A27">
        <v>3</v>
      </c>
      <c r="B27">
        <v>2018</v>
      </c>
      <c r="C27" s="10">
        <f>477945257*4</f>
        <v>1911781028</v>
      </c>
      <c r="D27" s="4">
        <v>4416000</v>
      </c>
      <c r="E27" s="4">
        <v>1005000</v>
      </c>
      <c r="F27" s="4">
        <v>34252000</v>
      </c>
      <c r="G27" s="4">
        <v>12807000</v>
      </c>
      <c r="H27" s="4">
        <v>61265000</v>
      </c>
      <c r="I27" s="4">
        <v>8349000</v>
      </c>
      <c r="J27" s="4">
        <v>98603000</v>
      </c>
      <c r="K27">
        <v>0.53</v>
      </c>
      <c r="L27" s="4">
        <v>497000</v>
      </c>
      <c r="M27" s="4">
        <v>32587000</v>
      </c>
    </row>
    <row r="28" spans="1:13">
      <c r="A28">
        <v>2</v>
      </c>
      <c r="B28">
        <v>2018</v>
      </c>
      <c r="C28" s="11">
        <f>471604684*4</f>
        <v>1886418736</v>
      </c>
      <c r="D28" s="4">
        <v>4063000</v>
      </c>
      <c r="E28" s="4">
        <v>781000</v>
      </c>
      <c r="F28" s="4">
        <v>33021000</v>
      </c>
      <c r="G28" s="4">
        <v>10184000</v>
      </c>
      <c r="H28" s="4">
        <v>59318000</v>
      </c>
      <c r="I28" s="4">
        <v>5885000</v>
      </c>
      <c r="J28" s="4">
        <v>95490000</v>
      </c>
      <c r="K28">
        <v>0.4</v>
      </c>
      <c r="L28" s="4">
        <v>478000</v>
      </c>
      <c r="M28" s="4">
        <v>32566000</v>
      </c>
    </row>
    <row r="29" spans="1:13">
      <c r="A29">
        <v>1</v>
      </c>
      <c r="B29">
        <v>2018</v>
      </c>
      <c r="C29" s="11">
        <f>471436476*4</f>
        <v>1885745904</v>
      </c>
      <c r="D29" s="4">
        <v>3857000</v>
      </c>
      <c r="E29" s="4">
        <v>4431000</v>
      </c>
      <c r="F29" s="4">
        <v>32706000</v>
      </c>
      <c r="G29" s="4">
        <v>9579000</v>
      </c>
      <c r="H29" s="4">
        <v>58291000</v>
      </c>
      <c r="I29" s="4">
        <v>5612000</v>
      </c>
      <c r="J29" s="4">
        <v>94284000</v>
      </c>
      <c r="K29">
        <v>2.33</v>
      </c>
      <c r="L29" s="4">
        <v>550000</v>
      </c>
      <c r="M29" s="4">
        <v>32199000</v>
      </c>
    </row>
    <row r="30" spans="1:13">
      <c r="I30" s="4"/>
    </row>
    <row r="31" spans="1:13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3328-4FDC-41C2-81EE-D9BD516ACF32}">
  <dimension ref="A1:X38"/>
  <sheetViews>
    <sheetView workbookViewId="0">
      <selection activeCell="M1" sqref="M1"/>
    </sheetView>
  </sheetViews>
  <sheetFormatPr defaultRowHeight="15"/>
  <cols>
    <col min="3" max="3" width="12.140625" bestFit="1" customWidth="1"/>
    <col min="4" max="5" width="9.5703125" bestFit="1" customWidth="1"/>
    <col min="6" max="7" width="10.7109375" bestFit="1" customWidth="1"/>
    <col min="8" max="8" width="11.7109375" bestFit="1" customWidth="1"/>
    <col min="9" max="9" width="10.7109375" bestFit="1" customWidth="1"/>
    <col min="10" max="10" width="12.140625" bestFit="1" customWidth="1"/>
    <col min="12" max="12" width="9.5703125" bestFit="1" customWidth="1"/>
    <col min="13" max="13" width="10.7109375" bestFit="1" customWidth="1"/>
  </cols>
  <sheetData>
    <row r="1" spans="1:24" ht="57.75">
      <c r="A1" t="s">
        <v>0</v>
      </c>
      <c r="B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t="s">
        <v>12</v>
      </c>
      <c r="N1" s="3"/>
    </row>
    <row r="2" spans="1:24">
      <c r="A2">
        <v>4</v>
      </c>
      <c r="B2">
        <v>2024</v>
      </c>
      <c r="C2" s="4">
        <v>776461008</v>
      </c>
      <c r="D2" s="4">
        <v>7360</v>
      </c>
      <c r="E2" s="4">
        <v>1191</v>
      </c>
      <c r="F2" s="4">
        <v>50126</v>
      </c>
      <c r="G2" s="4">
        <v>19357</v>
      </c>
      <c r="H2" s="4">
        <v>135088</v>
      </c>
      <c r="I2" s="4">
        <v>12950</v>
      </c>
      <c r="J2" s="5">
        <v>186343</v>
      </c>
      <c r="K2">
        <v>1.54</v>
      </c>
      <c r="L2" s="4">
        <v>314</v>
      </c>
      <c r="M2" s="4">
        <v>85230</v>
      </c>
      <c r="W2">
        <f t="shared" ref="P2:AA2" si="0">L2/1000</f>
        <v>0.314</v>
      </c>
      <c r="X2">
        <f t="shared" si="0"/>
        <v>85.23</v>
      </c>
    </row>
    <row r="3" spans="1:24">
      <c r="A3">
        <v>3</v>
      </c>
      <c r="B3">
        <v>2024</v>
      </c>
      <c r="C3" s="4">
        <v>772482405</v>
      </c>
      <c r="D3" s="4">
        <v>8154</v>
      </c>
      <c r="E3" s="4">
        <v>1226</v>
      </c>
      <c r="F3" s="4">
        <v>49133</v>
      </c>
      <c r="G3" s="4">
        <v>17427</v>
      </c>
      <c r="H3" s="4">
        <v>133317</v>
      </c>
      <c r="I3" s="4">
        <v>12142</v>
      </c>
      <c r="J3" s="5">
        <v>183566</v>
      </c>
      <c r="K3">
        <v>1.6</v>
      </c>
      <c r="L3" s="4">
        <v>376</v>
      </c>
      <c r="M3" s="4">
        <v>85024</v>
      </c>
      <c r="W3">
        <f t="shared" ref="W3:W29" si="1">L3/1000</f>
        <v>0.376</v>
      </c>
      <c r="X3">
        <f t="shared" ref="X3:X29" si="2">M3/1000</f>
        <v>85.024000000000001</v>
      </c>
    </row>
    <row r="4" spans="1:24">
      <c r="A4">
        <v>2</v>
      </c>
      <c r="B4">
        <v>2024</v>
      </c>
      <c r="C4" s="4">
        <v>772201706</v>
      </c>
      <c r="D4" s="4">
        <v>7172</v>
      </c>
      <c r="E4" s="4">
        <v>886</v>
      </c>
      <c r="F4" s="4">
        <v>49707</v>
      </c>
      <c r="G4" s="4">
        <v>15482</v>
      </c>
      <c r="H4" s="4">
        <v>130769</v>
      </c>
      <c r="I4" s="4">
        <v>12557</v>
      </c>
      <c r="J4" s="5">
        <v>181575</v>
      </c>
      <c r="K4">
        <v>1.1299999999999999</v>
      </c>
      <c r="L4" s="4">
        <v>390</v>
      </c>
      <c r="M4" s="4">
        <v>83374</v>
      </c>
      <c r="W4">
        <f t="shared" si="1"/>
        <v>0.39</v>
      </c>
      <c r="X4">
        <f t="shared" si="2"/>
        <v>83.373999999999995</v>
      </c>
    </row>
    <row r="5" spans="1:24">
      <c r="A5">
        <v>1</v>
      </c>
      <c r="B5">
        <v>2024</v>
      </c>
      <c r="C5" s="4">
        <v>771768612</v>
      </c>
      <c r="D5" s="4">
        <v>7671</v>
      </c>
      <c r="E5" s="4">
        <v>1099</v>
      </c>
      <c r="F5" s="4">
        <v>49551</v>
      </c>
      <c r="G5" s="4">
        <v>15546</v>
      </c>
      <c r="H5" s="4">
        <v>128032</v>
      </c>
      <c r="I5" s="4">
        <v>12091</v>
      </c>
      <c r="J5" s="5">
        <v>178670</v>
      </c>
      <c r="K5">
        <v>1.44</v>
      </c>
      <c r="L5" s="4">
        <v>459</v>
      </c>
      <c r="M5" s="4">
        <v>82323</v>
      </c>
      <c r="W5">
        <f t="shared" si="1"/>
        <v>0.45900000000000002</v>
      </c>
      <c r="X5">
        <f t="shared" si="2"/>
        <v>82.322999999999993</v>
      </c>
    </row>
    <row r="6" spans="1:24">
      <c r="A6">
        <v>4</v>
      </c>
      <c r="B6">
        <v>2023</v>
      </c>
      <c r="C6" s="4">
        <v>770811446</v>
      </c>
      <c r="D6" s="4">
        <v>7212</v>
      </c>
      <c r="E6" s="4">
        <v>991</v>
      </c>
      <c r="F6" s="4">
        <v>49111</v>
      </c>
      <c r="G6" s="4">
        <v>17283</v>
      </c>
      <c r="H6" s="4">
        <v>126707</v>
      </c>
      <c r="I6" s="4">
        <v>12769</v>
      </c>
      <c r="J6" s="5">
        <v>176893</v>
      </c>
      <c r="K6">
        <v>1.26</v>
      </c>
      <c r="L6" s="4">
        <v>253</v>
      </c>
      <c r="M6" s="4">
        <v>80457</v>
      </c>
      <c r="W6">
        <f t="shared" si="1"/>
        <v>0.253</v>
      </c>
      <c r="X6">
        <f t="shared" si="2"/>
        <v>80.456999999999994</v>
      </c>
    </row>
    <row r="7" spans="1:24">
      <c r="A7">
        <v>3</v>
      </c>
      <c r="B7">
        <v>2023</v>
      </c>
      <c r="C7" s="4">
        <v>770711728</v>
      </c>
      <c r="D7" s="4">
        <v>7994</v>
      </c>
      <c r="E7" s="4">
        <v>1213</v>
      </c>
      <c r="F7" s="4">
        <v>49006</v>
      </c>
      <c r="G7" s="4">
        <v>17160</v>
      </c>
      <c r="H7" s="4">
        <v>129334</v>
      </c>
      <c r="I7" s="4">
        <v>13048</v>
      </c>
      <c r="J7" s="5">
        <v>181160</v>
      </c>
      <c r="K7">
        <v>1.59</v>
      </c>
      <c r="L7" s="4">
        <v>324</v>
      </c>
      <c r="M7" s="4">
        <v>79438</v>
      </c>
      <c r="W7">
        <f t="shared" si="1"/>
        <v>0.32400000000000001</v>
      </c>
      <c r="X7">
        <f t="shared" si="2"/>
        <v>79.438000000000002</v>
      </c>
    </row>
    <row r="8" spans="1:24">
      <c r="A8">
        <v>2</v>
      </c>
      <c r="B8">
        <v>2023</v>
      </c>
      <c r="C8" s="4">
        <v>770707545</v>
      </c>
      <c r="D8" s="4">
        <v>6578</v>
      </c>
      <c r="E8" s="4">
        <v>-234</v>
      </c>
      <c r="F8" s="4">
        <v>48333</v>
      </c>
      <c r="G8" s="4">
        <v>17375</v>
      </c>
      <c r="H8" s="4">
        <v>129005</v>
      </c>
      <c r="I8" s="4">
        <v>13088</v>
      </c>
      <c r="J8" s="5">
        <v>180076</v>
      </c>
      <c r="K8">
        <v>-0.32</v>
      </c>
      <c r="L8" s="4">
        <v>377</v>
      </c>
      <c r="M8" s="4">
        <v>78819</v>
      </c>
      <c r="W8">
        <f t="shared" si="1"/>
        <v>0.377</v>
      </c>
      <c r="X8">
        <f t="shared" si="2"/>
        <v>78.819000000000003</v>
      </c>
    </row>
    <row r="9" spans="1:24">
      <c r="A9">
        <v>1</v>
      </c>
      <c r="B9">
        <v>2023</v>
      </c>
      <c r="C9" s="4">
        <v>770651719</v>
      </c>
      <c r="D9" s="4">
        <v>7276</v>
      </c>
      <c r="E9" s="4">
        <v>765</v>
      </c>
      <c r="F9" s="4">
        <v>49260</v>
      </c>
      <c r="G9" s="4">
        <v>16015</v>
      </c>
      <c r="H9" s="4">
        <v>126882</v>
      </c>
      <c r="I9" s="4">
        <v>12314</v>
      </c>
      <c r="J9" s="5">
        <v>178833</v>
      </c>
      <c r="K9">
        <v>1.01</v>
      </c>
      <c r="L9" s="4">
        <v>451</v>
      </c>
      <c r="M9" s="4">
        <v>77019</v>
      </c>
      <c r="W9">
        <f t="shared" si="1"/>
        <v>0.45100000000000001</v>
      </c>
      <c r="X9">
        <f t="shared" si="2"/>
        <v>77.019000000000005</v>
      </c>
    </row>
    <row r="10" spans="1:24">
      <c r="A10">
        <v>4</v>
      </c>
      <c r="B10">
        <v>2022</v>
      </c>
      <c r="C10" s="4">
        <v>770080285</v>
      </c>
      <c r="D10" s="4">
        <v>6983</v>
      </c>
      <c r="E10" s="4">
        <v>-650</v>
      </c>
      <c r="F10" s="4">
        <v>49322</v>
      </c>
      <c r="G10" s="4">
        <v>18873</v>
      </c>
      <c r="H10" s="4">
        <v>126233</v>
      </c>
      <c r="I10" s="4">
        <v>13222</v>
      </c>
      <c r="J10" s="5">
        <v>178086</v>
      </c>
      <c r="K10">
        <v>-0.86</v>
      </c>
      <c r="L10" s="4">
        <v>409</v>
      </c>
      <c r="M10" s="4">
        <v>74579</v>
      </c>
      <c r="W10">
        <f t="shared" si="1"/>
        <v>0.40899999999999997</v>
      </c>
      <c r="X10">
        <f t="shared" si="2"/>
        <v>74.578999999999994</v>
      </c>
    </row>
    <row r="11" spans="1:24">
      <c r="A11">
        <v>3</v>
      </c>
      <c r="B11">
        <v>2022</v>
      </c>
      <c r="C11" s="4">
        <v>770062772</v>
      </c>
      <c r="D11" s="4">
        <v>7842</v>
      </c>
      <c r="E11" s="4">
        <v>1383</v>
      </c>
      <c r="F11" s="4">
        <v>50345</v>
      </c>
      <c r="G11" s="4">
        <v>16912</v>
      </c>
      <c r="H11" s="4">
        <v>124171</v>
      </c>
      <c r="I11" s="4">
        <v>12972</v>
      </c>
      <c r="J11" s="5">
        <v>176340</v>
      </c>
      <c r="K11">
        <v>1.81</v>
      </c>
      <c r="L11" s="4">
        <v>453</v>
      </c>
      <c r="M11" s="4">
        <v>73919</v>
      </c>
      <c r="W11">
        <f t="shared" si="1"/>
        <v>0.45300000000000001</v>
      </c>
      <c r="X11">
        <f t="shared" si="2"/>
        <v>73.918999999999997</v>
      </c>
    </row>
    <row r="12" spans="1:24">
      <c r="A12">
        <v>2</v>
      </c>
      <c r="B12">
        <v>2022</v>
      </c>
      <c r="C12" s="4">
        <v>769968724</v>
      </c>
      <c r="D12" s="4">
        <v>6564</v>
      </c>
      <c r="E12" s="4">
        <v>893</v>
      </c>
      <c r="F12" s="4">
        <v>49720</v>
      </c>
      <c r="G12" s="4">
        <v>16544</v>
      </c>
      <c r="H12" s="4">
        <v>120799</v>
      </c>
      <c r="I12" s="4">
        <v>11561</v>
      </c>
      <c r="J12" s="5">
        <v>172383</v>
      </c>
      <c r="K12">
        <v>1.1399999999999999</v>
      </c>
      <c r="L12" s="4">
        <v>428</v>
      </c>
      <c r="M12" s="4">
        <v>71232</v>
      </c>
      <c r="W12">
        <f t="shared" si="1"/>
        <v>0.42799999999999999</v>
      </c>
      <c r="X12">
        <f t="shared" si="2"/>
        <v>71.231999999999999</v>
      </c>
    </row>
    <row r="13" spans="1:24">
      <c r="A13">
        <v>1</v>
      </c>
      <c r="B13">
        <v>2022</v>
      </c>
      <c r="C13" s="4">
        <v>769900482</v>
      </c>
      <c r="D13" s="4">
        <v>7011</v>
      </c>
      <c r="E13" s="4">
        <v>818</v>
      </c>
      <c r="F13" s="4">
        <v>49446</v>
      </c>
      <c r="G13" s="4">
        <v>15425</v>
      </c>
      <c r="H13" s="4">
        <v>119968</v>
      </c>
      <c r="I13" s="4">
        <v>11042</v>
      </c>
      <c r="J13" s="5">
        <v>171220</v>
      </c>
      <c r="K13">
        <v>1.08</v>
      </c>
      <c r="L13" s="4">
        <v>853</v>
      </c>
      <c r="M13" s="4">
        <v>70410</v>
      </c>
      <c r="W13">
        <f t="shared" si="1"/>
        <v>0.85299999999999998</v>
      </c>
      <c r="X13">
        <f t="shared" si="2"/>
        <v>70.41</v>
      </c>
    </row>
    <row r="14" spans="1:24">
      <c r="A14">
        <v>4</v>
      </c>
      <c r="B14">
        <v>2021</v>
      </c>
      <c r="C14" s="4">
        <v>769358344</v>
      </c>
      <c r="D14" s="4">
        <v>6238</v>
      </c>
      <c r="E14" s="4">
        <v>732</v>
      </c>
      <c r="F14" s="4">
        <v>49296</v>
      </c>
      <c r="G14" s="4">
        <v>15931</v>
      </c>
      <c r="H14" s="4">
        <v>118451</v>
      </c>
      <c r="I14" s="4">
        <v>9940</v>
      </c>
      <c r="J14" s="5">
        <v>169587</v>
      </c>
      <c r="K14">
        <v>0.94</v>
      </c>
      <c r="L14" s="4">
        <v>341</v>
      </c>
      <c r="M14" s="4">
        <v>68263</v>
      </c>
      <c r="W14">
        <f t="shared" si="1"/>
        <v>0.34100000000000003</v>
      </c>
      <c r="X14">
        <f t="shared" si="2"/>
        <v>68.263000000000005</v>
      </c>
    </row>
    <row r="15" spans="1:24">
      <c r="A15">
        <v>3</v>
      </c>
      <c r="B15">
        <v>2021</v>
      </c>
      <c r="C15" s="4">
        <v>769343372</v>
      </c>
      <c r="D15" s="4">
        <v>6951</v>
      </c>
      <c r="E15" s="4">
        <v>1366</v>
      </c>
      <c r="F15" s="4">
        <v>49307</v>
      </c>
      <c r="G15" s="4">
        <v>15556</v>
      </c>
      <c r="H15" s="4">
        <v>115767</v>
      </c>
      <c r="I15" s="4">
        <v>9436</v>
      </c>
      <c r="J15" s="5">
        <v>167007</v>
      </c>
      <c r="K15">
        <v>1.79</v>
      </c>
      <c r="L15" s="4">
        <v>548</v>
      </c>
      <c r="M15" s="4">
        <v>65993</v>
      </c>
      <c r="W15">
        <f t="shared" si="1"/>
        <v>0.54800000000000004</v>
      </c>
      <c r="X15">
        <f t="shared" si="2"/>
        <v>65.992999999999995</v>
      </c>
    </row>
    <row r="16" spans="1:24">
      <c r="A16">
        <v>2</v>
      </c>
      <c r="B16">
        <v>2021</v>
      </c>
      <c r="C16" s="4">
        <v>769337598</v>
      </c>
      <c r="D16" s="4">
        <v>5758</v>
      </c>
      <c r="E16" s="4">
        <v>751</v>
      </c>
      <c r="F16" s="4">
        <v>48132</v>
      </c>
      <c r="G16" s="4">
        <v>16211</v>
      </c>
      <c r="H16" s="4">
        <v>115840</v>
      </c>
      <c r="I16" s="4">
        <v>8985</v>
      </c>
      <c r="J16" s="5">
        <v>165385</v>
      </c>
      <c r="K16">
        <v>0.96</v>
      </c>
      <c r="L16" s="4">
        <v>367</v>
      </c>
      <c r="M16" s="4">
        <v>66997</v>
      </c>
      <c r="W16">
        <f t="shared" si="1"/>
        <v>0.36699999999999999</v>
      </c>
      <c r="X16">
        <f t="shared" si="2"/>
        <v>66.997</v>
      </c>
    </row>
    <row r="17" spans="1:24">
      <c r="A17">
        <v>1</v>
      </c>
      <c r="B17">
        <v>2021</v>
      </c>
      <c r="C17" s="4">
        <v>769218956</v>
      </c>
      <c r="D17" s="4">
        <v>6150</v>
      </c>
      <c r="E17" s="4">
        <v>953</v>
      </c>
      <c r="F17" s="4">
        <v>48186</v>
      </c>
      <c r="G17" s="4">
        <v>17333</v>
      </c>
      <c r="H17" s="4">
        <v>113807</v>
      </c>
      <c r="I17" s="4">
        <v>8508</v>
      </c>
      <c r="J17" s="5">
        <v>163465</v>
      </c>
      <c r="K17">
        <v>1.25</v>
      </c>
      <c r="L17" s="4">
        <v>379</v>
      </c>
      <c r="M17" s="4">
        <v>65770</v>
      </c>
      <c r="W17">
        <f t="shared" si="1"/>
        <v>0.379</v>
      </c>
      <c r="X17">
        <f t="shared" si="2"/>
        <v>65.77</v>
      </c>
    </row>
    <row r="18" spans="1:24">
      <c r="A18">
        <v>4</v>
      </c>
      <c r="B18">
        <v>2020</v>
      </c>
      <c r="C18" t="s">
        <v>13</v>
      </c>
      <c r="D18" s="4">
        <v>5777</v>
      </c>
      <c r="E18" s="4">
        <v>-65</v>
      </c>
      <c r="F18" s="4">
        <v>47964</v>
      </c>
      <c r="G18" s="4">
        <v>16305</v>
      </c>
      <c r="H18" s="4">
        <v>113204</v>
      </c>
      <c r="I18" s="4">
        <v>8682</v>
      </c>
      <c r="J18" s="5">
        <v>162388</v>
      </c>
      <c r="K18">
        <v>-0.13</v>
      </c>
      <c r="L18" s="4">
        <v>259</v>
      </c>
      <c r="M18" s="4">
        <v>64076</v>
      </c>
      <c r="W18">
        <f t="shared" si="1"/>
        <v>0.25900000000000001</v>
      </c>
      <c r="X18">
        <f t="shared" si="2"/>
        <v>64.075999999999993</v>
      </c>
    </row>
    <row r="19" spans="1:24">
      <c r="A19">
        <v>3</v>
      </c>
      <c r="B19">
        <v>2020</v>
      </c>
      <c r="C19" s="4">
        <v>735958560</v>
      </c>
      <c r="D19" s="4">
        <v>6721</v>
      </c>
      <c r="E19" s="4">
        <v>1265</v>
      </c>
      <c r="F19" s="4">
        <v>46006</v>
      </c>
      <c r="G19" s="4">
        <v>16693</v>
      </c>
      <c r="H19" s="4">
        <v>114114</v>
      </c>
      <c r="I19" s="4">
        <v>8679</v>
      </c>
      <c r="J19" s="5">
        <v>161409</v>
      </c>
      <c r="K19">
        <v>1.74</v>
      </c>
      <c r="L19" s="4">
        <v>308</v>
      </c>
      <c r="M19" s="4">
        <v>65522</v>
      </c>
      <c r="W19">
        <f t="shared" si="1"/>
        <v>0.308</v>
      </c>
      <c r="X19">
        <f t="shared" si="2"/>
        <v>65.522000000000006</v>
      </c>
    </row>
    <row r="20" spans="1:24">
      <c r="A20">
        <v>2</v>
      </c>
      <c r="B20">
        <v>2020</v>
      </c>
      <c r="C20" s="4">
        <v>735432137</v>
      </c>
      <c r="D20" s="4">
        <v>5421</v>
      </c>
      <c r="E20" s="4">
        <v>-829</v>
      </c>
      <c r="F20" s="4">
        <v>45484</v>
      </c>
      <c r="G20" s="4">
        <v>16690</v>
      </c>
      <c r="H20" s="4">
        <v>113438</v>
      </c>
      <c r="I20" s="4">
        <v>9237</v>
      </c>
      <c r="J20" s="5">
        <v>160049</v>
      </c>
      <c r="K20">
        <v>-1.1299999999999999</v>
      </c>
      <c r="L20" s="4">
        <v>341</v>
      </c>
      <c r="M20" s="4">
        <v>66061</v>
      </c>
      <c r="W20">
        <f t="shared" si="1"/>
        <v>0.34100000000000003</v>
      </c>
      <c r="X20">
        <f t="shared" si="2"/>
        <v>66.061000000000007</v>
      </c>
    </row>
    <row r="21" spans="1:24">
      <c r="A21">
        <v>1</v>
      </c>
      <c r="B21">
        <v>2020</v>
      </c>
      <c r="C21" s="4">
        <v>734852539</v>
      </c>
      <c r="D21" s="4">
        <v>5949</v>
      </c>
      <c r="E21" s="4">
        <v>899</v>
      </c>
      <c r="F21" s="4">
        <v>46921</v>
      </c>
      <c r="G21" s="4">
        <v>15170</v>
      </c>
      <c r="H21" s="4">
        <v>111989</v>
      </c>
      <c r="I21" s="4">
        <v>10181</v>
      </c>
      <c r="J21" s="5">
        <v>160072</v>
      </c>
      <c r="K21">
        <v>1.24</v>
      </c>
      <c r="L21" s="4">
        <v>1450</v>
      </c>
      <c r="M21" s="4">
        <v>65835</v>
      </c>
      <c r="W21">
        <f t="shared" si="1"/>
        <v>1.45</v>
      </c>
      <c r="X21">
        <f t="shared" si="2"/>
        <v>65.834999999999994</v>
      </c>
    </row>
    <row r="22" spans="1:24">
      <c r="A22">
        <v>4</v>
      </c>
      <c r="B22">
        <v>2019</v>
      </c>
      <c r="C22" s="4">
        <v>733321965</v>
      </c>
      <c r="D22" s="4">
        <v>6103</v>
      </c>
      <c r="E22" s="4">
        <v>660</v>
      </c>
      <c r="F22" s="4">
        <v>46822</v>
      </c>
      <c r="G22" s="4">
        <v>14752</v>
      </c>
      <c r="H22" s="4">
        <v>110887</v>
      </c>
      <c r="I22" s="4">
        <v>9163</v>
      </c>
      <c r="J22" s="5">
        <v>158838</v>
      </c>
      <c r="K22">
        <v>0.88</v>
      </c>
      <c r="L22" s="4">
        <v>311</v>
      </c>
      <c r="M22" s="4">
        <v>62693</v>
      </c>
      <c r="W22">
        <f t="shared" si="1"/>
        <v>0.311</v>
      </c>
      <c r="X22">
        <f t="shared" si="2"/>
        <v>62.692999999999998</v>
      </c>
    </row>
    <row r="23" spans="1:24">
      <c r="A23">
        <v>3</v>
      </c>
      <c r="B23">
        <v>2019</v>
      </c>
      <c r="C23" s="4">
        <v>729032868</v>
      </c>
      <c r="D23" s="4">
        <v>6940</v>
      </c>
      <c r="E23" s="4">
        <v>1327</v>
      </c>
      <c r="F23" s="4">
        <v>46438</v>
      </c>
      <c r="G23" s="4">
        <v>13390</v>
      </c>
      <c r="H23" s="4">
        <v>108510</v>
      </c>
      <c r="I23" s="4">
        <v>9619</v>
      </c>
      <c r="J23" s="5">
        <v>155917</v>
      </c>
      <c r="K23">
        <v>1.82</v>
      </c>
      <c r="L23" s="4">
        <v>379</v>
      </c>
      <c r="M23" s="4">
        <v>61839</v>
      </c>
      <c r="W23">
        <f t="shared" si="1"/>
        <v>0.379</v>
      </c>
      <c r="X23">
        <f t="shared" si="2"/>
        <v>61.838999999999999</v>
      </c>
    </row>
    <row r="24" spans="1:24">
      <c r="A24">
        <v>2</v>
      </c>
      <c r="B24">
        <v>2019</v>
      </c>
      <c r="C24" s="4">
        <v>728601060</v>
      </c>
      <c r="D24" s="4">
        <v>5873</v>
      </c>
      <c r="E24" s="4">
        <v>820</v>
      </c>
      <c r="F24" s="4">
        <v>45213</v>
      </c>
      <c r="G24" s="4">
        <v>13447</v>
      </c>
      <c r="H24" s="4">
        <v>108117</v>
      </c>
      <c r="I24" s="4">
        <v>9509</v>
      </c>
      <c r="J24" s="5">
        <v>153449</v>
      </c>
      <c r="K24">
        <v>1.1200000000000001</v>
      </c>
      <c r="L24" s="4">
        <v>336</v>
      </c>
      <c r="M24" s="4">
        <v>62335</v>
      </c>
      <c r="W24">
        <f t="shared" si="1"/>
        <v>0.33600000000000002</v>
      </c>
      <c r="X24">
        <f t="shared" si="2"/>
        <v>62.335000000000001</v>
      </c>
    </row>
    <row r="25" spans="1:24">
      <c r="A25">
        <v>1</v>
      </c>
      <c r="B25">
        <v>2019</v>
      </c>
      <c r="C25" s="4">
        <v>728046950</v>
      </c>
      <c r="D25" s="4">
        <v>6163</v>
      </c>
      <c r="E25" s="4">
        <v>900</v>
      </c>
      <c r="F25" s="4">
        <v>45030</v>
      </c>
      <c r="G25" s="4">
        <v>12282</v>
      </c>
      <c r="H25" s="4">
        <v>106091</v>
      </c>
      <c r="I25" s="4">
        <v>9168</v>
      </c>
      <c r="J25" s="5">
        <v>151136</v>
      </c>
      <c r="K25">
        <v>1.24</v>
      </c>
      <c r="L25" s="4">
        <v>377</v>
      </c>
      <c r="M25" s="4">
        <v>60699</v>
      </c>
      <c r="W25">
        <f t="shared" si="1"/>
        <v>0.377</v>
      </c>
      <c r="X25">
        <f t="shared" si="2"/>
        <v>60.698999999999998</v>
      </c>
    </row>
    <row r="26" spans="1:24">
      <c r="A26">
        <v>4</v>
      </c>
      <c r="B26">
        <v>2018</v>
      </c>
      <c r="C26" s="4">
        <v>727010882</v>
      </c>
      <c r="D26" s="4">
        <v>6115</v>
      </c>
      <c r="E26" s="4">
        <v>464</v>
      </c>
      <c r="F26" s="4">
        <v>43817</v>
      </c>
      <c r="G26" s="4">
        <v>15041</v>
      </c>
      <c r="H26" s="4">
        <v>101558</v>
      </c>
      <c r="I26" s="4">
        <v>9714</v>
      </c>
      <c r="J26" s="5">
        <v>145392</v>
      </c>
      <c r="K26">
        <v>0.66</v>
      </c>
      <c r="L26" s="4">
        <v>442</v>
      </c>
      <c r="M26" s="4">
        <v>57939</v>
      </c>
      <c r="W26">
        <f t="shared" si="1"/>
        <v>0.442</v>
      </c>
      <c r="X26">
        <f t="shared" si="2"/>
        <v>57.939</v>
      </c>
    </row>
    <row r="27" spans="1:24">
      <c r="A27">
        <v>3</v>
      </c>
      <c r="B27">
        <v>2018</v>
      </c>
      <c r="C27" s="4">
        <v>712877558</v>
      </c>
      <c r="D27" s="4">
        <v>6628</v>
      </c>
      <c r="E27" s="4">
        <v>1082</v>
      </c>
      <c r="F27" s="4">
        <v>42995</v>
      </c>
      <c r="G27" s="4">
        <v>13922</v>
      </c>
      <c r="H27" s="4">
        <v>100152</v>
      </c>
      <c r="I27" s="4">
        <v>9520</v>
      </c>
      <c r="J27" s="5">
        <v>143165</v>
      </c>
      <c r="K27">
        <v>1.51</v>
      </c>
      <c r="L27" s="4">
        <v>303</v>
      </c>
      <c r="M27" s="4">
        <v>56853</v>
      </c>
      <c r="W27">
        <f t="shared" si="1"/>
        <v>0.30299999999999999</v>
      </c>
      <c r="X27">
        <f t="shared" si="2"/>
        <v>56.853000000000002</v>
      </c>
    </row>
    <row r="28" spans="1:24">
      <c r="A28">
        <v>2</v>
      </c>
      <c r="B28">
        <v>2018</v>
      </c>
      <c r="C28" s="4">
        <v>712354724</v>
      </c>
      <c r="D28" s="4">
        <v>5643</v>
      </c>
      <c r="E28" s="4">
        <v>500</v>
      </c>
      <c r="F28" s="4">
        <v>42507</v>
      </c>
      <c r="G28" s="4">
        <v>12791</v>
      </c>
      <c r="H28" s="4">
        <v>97744</v>
      </c>
      <c r="I28" s="4">
        <v>8476</v>
      </c>
      <c r="J28" s="5">
        <v>140259</v>
      </c>
      <c r="K28">
        <v>0.71</v>
      </c>
      <c r="L28" s="4">
        <v>304</v>
      </c>
      <c r="M28" s="4">
        <v>56044</v>
      </c>
      <c r="W28">
        <f t="shared" si="1"/>
        <v>0.30399999999999999</v>
      </c>
      <c r="X28">
        <f t="shared" si="2"/>
        <v>56.043999999999997</v>
      </c>
    </row>
    <row r="29" spans="1:24">
      <c r="A29">
        <v>1</v>
      </c>
      <c r="B29">
        <v>2018</v>
      </c>
      <c r="C29" s="4">
        <v>701007267</v>
      </c>
      <c r="D29" s="4">
        <v>6135</v>
      </c>
      <c r="E29" s="4">
        <v>620</v>
      </c>
      <c r="F29" s="4">
        <v>41792</v>
      </c>
      <c r="G29" s="4">
        <v>12998</v>
      </c>
      <c r="H29" s="4">
        <v>96743</v>
      </c>
      <c r="I29" s="4">
        <v>8279</v>
      </c>
      <c r="J29" s="5">
        <v>138541</v>
      </c>
      <c r="K29">
        <v>0.88</v>
      </c>
      <c r="L29" s="4">
        <v>421</v>
      </c>
      <c r="M29" s="4">
        <v>55950</v>
      </c>
      <c r="W29">
        <f t="shared" si="1"/>
        <v>0.42099999999999999</v>
      </c>
      <c r="X29">
        <f t="shared" si="2"/>
        <v>55.95</v>
      </c>
    </row>
    <row r="30" spans="1:24">
      <c r="G30" s="4"/>
      <c r="M30" s="4"/>
    </row>
    <row r="31" spans="1:24">
      <c r="B31" s="1"/>
      <c r="M31" s="4"/>
    </row>
    <row r="32" spans="1:24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1188-EBBE-4553-8C6B-40A43FC92186}">
  <dimension ref="A1:N31"/>
  <sheetViews>
    <sheetView workbookViewId="0">
      <selection activeCell="M1" sqref="M1"/>
    </sheetView>
  </sheetViews>
  <sheetFormatPr defaultRowHeight="15"/>
  <cols>
    <col min="3" max="3" width="12.28515625" bestFit="1" customWidth="1"/>
    <col min="4" max="5" width="9.5703125" bestFit="1" customWidth="1"/>
    <col min="6" max="7" width="10.7109375" bestFit="1" customWidth="1"/>
    <col min="8" max="8" width="12.28515625" style="9" bestFit="1" customWidth="1"/>
    <col min="9" max="9" width="9.5703125" bestFit="1" customWidth="1"/>
    <col min="10" max="10" width="11.7109375" bestFit="1" customWidth="1"/>
    <col min="12" max="12" width="9.5703125" bestFit="1" customWidth="1"/>
    <col min="13" max="13" width="10.7109375" bestFit="1" customWidth="1"/>
  </cols>
  <sheetData>
    <row r="1" spans="1:14" ht="43.5">
      <c r="A1" t="s">
        <v>0</v>
      </c>
      <c r="B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t="s">
        <v>12</v>
      </c>
      <c r="N1" s="3"/>
    </row>
    <row r="2" spans="1:14">
      <c r="A2">
        <v>4</v>
      </c>
      <c r="B2">
        <v>2024</v>
      </c>
      <c r="C2" s="4">
        <v>532907715</v>
      </c>
      <c r="D2" s="12">
        <v>4696301</v>
      </c>
      <c r="E2" s="4">
        <v>664100</v>
      </c>
      <c r="F2" s="4">
        <v>26943800</v>
      </c>
      <c r="G2" s="4">
        <v>13009300</v>
      </c>
      <c r="H2" s="9">
        <v>76054.100000000006</v>
      </c>
      <c r="I2" s="4">
        <v>5788800</v>
      </c>
      <c r="J2" s="4">
        <v>103078000</v>
      </c>
      <c r="K2">
        <v>1.24</v>
      </c>
      <c r="L2" s="4">
        <v>202900</v>
      </c>
      <c r="M2" s="4">
        <v>45762800</v>
      </c>
    </row>
    <row r="3" spans="1:14">
      <c r="A3">
        <v>3</v>
      </c>
      <c r="B3">
        <v>2024</v>
      </c>
      <c r="C3" s="4">
        <v>532565335</v>
      </c>
      <c r="D3" s="4">
        <v>5420100</v>
      </c>
      <c r="E3" s="4">
        <v>959600</v>
      </c>
      <c r="F3" s="4">
        <v>26617400</v>
      </c>
      <c r="G3" s="4">
        <v>10647600</v>
      </c>
      <c r="H3" s="9">
        <v>73394.5</v>
      </c>
      <c r="I3" s="4">
        <v>6020800</v>
      </c>
      <c r="J3" s="4">
        <v>100119100</v>
      </c>
      <c r="K3">
        <v>1.8</v>
      </c>
      <c r="L3" s="4">
        <v>245800</v>
      </c>
      <c r="M3" s="4">
        <v>44221200</v>
      </c>
    </row>
    <row r="4" spans="1:14">
      <c r="A4">
        <v>2</v>
      </c>
      <c r="B4">
        <v>2024</v>
      </c>
      <c r="C4" s="4">
        <v>532119995</v>
      </c>
      <c r="D4" s="4">
        <v>4579200</v>
      </c>
      <c r="E4" s="4">
        <v>340300</v>
      </c>
      <c r="F4" s="4">
        <v>26135200</v>
      </c>
      <c r="G4" s="4">
        <v>10162700</v>
      </c>
      <c r="H4" s="9">
        <v>73390</v>
      </c>
      <c r="I4" s="4">
        <v>6652800</v>
      </c>
      <c r="J4" s="4">
        <v>99622600</v>
      </c>
      <c r="K4">
        <v>0.64</v>
      </c>
      <c r="L4" s="4">
        <v>202500</v>
      </c>
      <c r="M4" s="4">
        <v>44340000</v>
      </c>
    </row>
    <row r="5" spans="1:14">
      <c r="A5">
        <v>1</v>
      </c>
      <c r="B5">
        <v>2024</v>
      </c>
      <c r="C5" s="4">
        <v>527121759</v>
      </c>
      <c r="D5" s="4">
        <v>5025700</v>
      </c>
      <c r="E5" s="4">
        <v>1003100</v>
      </c>
      <c r="F5" s="4">
        <v>25803300</v>
      </c>
      <c r="G5" s="4">
        <v>10906600</v>
      </c>
      <c r="H5" s="9">
        <v>71849.3</v>
      </c>
      <c r="I5" s="4">
        <v>5849600</v>
      </c>
      <c r="J5" s="4">
        <v>97744600</v>
      </c>
      <c r="K5">
        <v>1.9</v>
      </c>
      <c r="L5" s="4">
        <v>230700</v>
      </c>
      <c r="M5" s="4">
        <v>44189900</v>
      </c>
    </row>
    <row r="6" spans="1:14">
      <c r="A6">
        <v>4</v>
      </c>
      <c r="B6">
        <v>2023</v>
      </c>
      <c r="C6" s="4">
        <v>526184585</v>
      </c>
      <c r="D6" s="4">
        <v>4577201</v>
      </c>
      <c r="E6" s="4">
        <v>336200</v>
      </c>
      <c r="F6" s="4">
        <v>25246700</v>
      </c>
      <c r="G6" s="4">
        <v>11583600</v>
      </c>
      <c r="H6" s="9">
        <v>71355.600000000006</v>
      </c>
      <c r="I6" s="4">
        <v>6082100</v>
      </c>
      <c r="J6" s="4">
        <v>96684000</v>
      </c>
      <c r="K6">
        <v>0.63</v>
      </c>
      <c r="L6" s="4">
        <v>330100</v>
      </c>
      <c r="M6" s="4">
        <v>43608500</v>
      </c>
    </row>
    <row r="7" spans="1:14">
      <c r="A7">
        <v>3</v>
      </c>
      <c r="B7">
        <v>2023</v>
      </c>
      <c r="C7" s="4">
        <v>525875633</v>
      </c>
      <c r="D7" s="4">
        <v>5341700</v>
      </c>
      <c r="E7" s="4">
        <v>953700</v>
      </c>
      <c r="F7" s="4">
        <v>25309700</v>
      </c>
      <c r="G7" s="4">
        <v>11278100</v>
      </c>
      <c r="H7" s="9">
        <v>69700.899999999994</v>
      </c>
      <c r="I7" s="4">
        <v>6736600</v>
      </c>
      <c r="J7" s="4">
        <v>95125600</v>
      </c>
      <c r="K7">
        <v>1.83</v>
      </c>
      <c r="L7" s="4">
        <v>353300</v>
      </c>
      <c r="M7" s="4">
        <v>42851800</v>
      </c>
    </row>
    <row r="8" spans="1:14">
      <c r="A8">
        <v>2</v>
      </c>
      <c r="B8">
        <v>2023</v>
      </c>
      <c r="C8" s="4">
        <v>515176044</v>
      </c>
      <c r="D8" s="4">
        <v>4372500</v>
      </c>
      <c r="E8" s="4">
        <v>521200</v>
      </c>
      <c r="F8" s="4">
        <v>23901400</v>
      </c>
      <c r="G8" s="4">
        <v>13267100</v>
      </c>
      <c r="H8" s="9">
        <v>71813.8</v>
      </c>
      <c r="I8" s="4">
        <v>8041300</v>
      </c>
      <c r="J8" s="4">
        <v>96002100</v>
      </c>
      <c r="K8">
        <v>1.01</v>
      </c>
      <c r="L8" s="4">
        <v>304900</v>
      </c>
      <c r="M8" s="4">
        <v>44660100</v>
      </c>
    </row>
    <row r="9" spans="1:14">
      <c r="A9">
        <v>1</v>
      </c>
      <c r="B9">
        <v>2023</v>
      </c>
      <c r="C9" s="4">
        <v>514790910</v>
      </c>
      <c r="D9" s="4">
        <v>4690900</v>
      </c>
      <c r="E9" s="4">
        <v>397000</v>
      </c>
      <c r="F9" s="4">
        <v>23738200</v>
      </c>
      <c r="G9" s="4">
        <v>12621700</v>
      </c>
      <c r="H9" s="9">
        <v>70493.5</v>
      </c>
      <c r="I9" s="4">
        <v>7798200</v>
      </c>
      <c r="J9" s="4">
        <v>94517900</v>
      </c>
      <c r="K9">
        <v>0.77</v>
      </c>
      <c r="L9" s="4">
        <v>343500</v>
      </c>
      <c r="M9" s="4">
        <v>43418600</v>
      </c>
    </row>
    <row r="10" spans="1:14">
      <c r="A10">
        <v>4</v>
      </c>
      <c r="B10">
        <v>2022</v>
      </c>
      <c r="C10" s="4">
        <v>513866081</v>
      </c>
      <c r="D10" s="4">
        <v>4881100</v>
      </c>
      <c r="E10" s="4">
        <v>384300</v>
      </c>
      <c r="F10" s="4">
        <v>23893400</v>
      </c>
      <c r="G10" s="4">
        <v>13266300</v>
      </c>
      <c r="H10" s="9">
        <v>69235</v>
      </c>
      <c r="I10" s="4">
        <v>6775500</v>
      </c>
      <c r="J10" s="4">
        <v>93403300</v>
      </c>
      <c r="K10">
        <v>0.73</v>
      </c>
      <c r="L10" s="4">
        <v>509400</v>
      </c>
      <c r="M10" s="4">
        <v>41579300</v>
      </c>
    </row>
    <row r="11" spans="1:14">
      <c r="A11">
        <v>3</v>
      </c>
      <c r="B11">
        <v>2022</v>
      </c>
      <c r="C11" s="4">
        <v>513863678</v>
      </c>
      <c r="D11" s="4">
        <v>5526100</v>
      </c>
      <c r="E11" s="4">
        <v>683700</v>
      </c>
      <c r="F11" s="4">
        <v>24278200</v>
      </c>
      <c r="G11" s="4">
        <v>11836400</v>
      </c>
      <c r="H11" s="9">
        <v>66663.8</v>
      </c>
      <c r="I11" s="4">
        <v>9320000</v>
      </c>
      <c r="J11" s="4">
        <v>91249400</v>
      </c>
      <c r="K11">
        <v>1.33</v>
      </c>
      <c r="L11" s="4">
        <v>522200</v>
      </c>
      <c r="M11" s="4">
        <v>38384100</v>
      </c>
    </row>
    <row r="12" spans="1:14">
      <c r="A12">
        <v>2</v>
      </c>
      <c r="B12">
        <v>2022</v>
      </c>
      <c r="C12" s="4">
        <v>513733984</v>
      </c>
      <c r="D12" s="4">
        <v>4639700</v>
      </c>
      <c r="E12" s="4">
        <v>524500</v>
      </c>
      <c r="F12" s="4">
        <v>24056000</v>
      </c>
      <c r="G12" s="4">
        <v>12448000</v>
      </c>
      <c r="H12" s="9">
        <v>66500.7</v>
      </c>
      <c r="I12" s="4">
        <v>9371000</v>
      </c>
      <c r="J12" s="4">
        <v>90861300</v>
      </c>
      <c r="K12">
        <v>1.02</v>
      </c>
      <c r="L12" s="4">
        <v>575300</v>
      </c>
      <c r="M12" s="4">
        <v>38233100</v>
      </c>
    </row>
    <row r="13" spans="1:14">
      <c r="A13">
        <v>1</v>
      </c>
      <c r="B13">
        <v>2022</v>
      </c>
      <c r="C13" s="4">
        <v>513544176</v>
      </c>
      <c r="D13" s="4">
        <v>4592600</v>
      </c>
      <c r="E13" s="4">
        <v>714700</v>
      </c>
      <c r="F13" s="4">
        <v>23791300</v>
      </c>
      <c r="G13" s="4">
        <v>13568600</v>
      </c>
      <c r="H13" s="9">
        <v>65738.2</v>
      </c>
      <c r="I13" s="4">
        <v>8268000</v>
      </c>
      <c r="J13" s="4">
        <v>89831400</v>
      </c>
      <c r="K13">
        <v>1.41</v>
      </c>
      <c r="L13" s="4">
        <v>675600</v>
      </c>
      <c r="M13" s="4">
        <v>37902700</v>
      </c>
    </row>
    <row r="14" spans="1:14">
      <c r="A14">
        <v>4</v>
      </c>
      <c r="B14">
        <v>2021</v>
      </c>
      <c r="C14" s="4">
        <v>504212015</v>
      </c>
      <c r="D14" s="4">
        <v>4061400</v>
      </c>
      <c r="E14" s="4">
        <v>538900</v>
      </c>
      <c r="F14" s="4">
        <v>22433200</v>
      </c>
      <c r="G14" s="4">
        <v>12426700</v>
      </c>
      <c r="H14" s="9">
        <v>64945.2</v>
      </c>
      <c r="I14" s="4">
        <v>7809200</v>
      </c>
      <c r="J14" s="4">
        <v>87668700</v>
      </c>
      <c r="K14">
        <v>1.08</v>
      </c>
      <c r="L14" s="4">
        <v>403400</v>
      </c>
      <c r="M14" s="4">
        <v>36658900</v>
      </c>
    </row>
    <row r="15" spans="1:14">
      <c r="A15">
        <v>3</v>
      </c>
      <c r="B15">
        <v>2021</v>
      </c>
      <c r="C15" s="4">
        <v>503651677</v>
      </c>
      <c r="D15" s="4">
        <v>4623000</v>
      </c>
      <c r="E15" s="4">
        <v>796000</v>
      </c>
      <c r="F15" s="4">
        <v>22278100</v>
      </c>
      <c r="G15" s="4">
        <v>9954000</v>
      </c>
      <c r="H15" s="9">
        <v>63736.6</v>
      </c>
      <c r="I15" s="4">
        <v>5785100</v>
      </c>
      <c r="J15" s="4">
        <v>86337100</v>
      </c>
      <c r="K15">
        <v>1.58</v>
      </c>
      <c r="L15" s="4">
        <v>1372700</v>
      </c>
      <c r="M15" s="4">
        <v>37910900</v>
      </c>
    </row>
    <row r="16" spans="1:14">
      <c r="A16">
        <v>2</v>
      </c>
      <c r="B16">
        <v>2021</v>
      </c>
      <c r="C16" s="4">
        <v>500251339</v>
      </c>
      <c r="D16" s="4">
        <v>3826500</v>
      </c>
      <c r="E16" s="4">
        <v>578200</v>
      </c>
      <c r="F16" s="4">
        <v>21378700</v>
      </c>
      <c r="G16" s="4">
        <v>10428600</v>
      </c>
      <c r="H16" s="9">
        <v>62663.4</v>
      </c>
      <c r="I16" s="4">
        <v>4605800</v>
      </c>
      <c r="J16" s="4">
        <v>84358200</v>
      </c>
      <c r="K16">
        <v>1.1499999999999999</v>
      </c>
      <c r="L16" s="4">
        <v>312700</v>
      </c>
      <c r="M16" s="4">
        <v>37056900</v>
      </c>
    </row>
    <row r="17" spans="1:13">
      <c r="A17">
        <v>1</v>
      </c>
      <c r="B17">
        <v>2021</v>
      </c>
      <c r="C17" s="4">
        <v>499750400</v>
      </c>
      <c r="D17" s="4">
        <v>4281100</v>
      </c>
      <c r="E17" s="4">
        <v>575000</v>
      </c>
      <c r="F17" s="4">
        <v>20972800</v>
      </c>
      <c r="G17" s="4">
        <v>10220100</v>
      </c>
      <c r="H17" s="9">
        <v>61709.8</v>
      </c>
      <c r="I17" s="4">
        <v>4258400</v>
      </c>
      <c r="J17" s="4">
        <v>82985100</v>
      </c>
      <c r="K17">
        <v>1.1499999999999999</v>
      </c>
      <c r="L17" s="4">
        <v>273200</v>
      </c>
      <c r="M17" s="4">
        <v>36259100</v>
      </c>
    </row>
    <row r="18" spans="1:13">
      <c r="A18">
        <v>4</v>
      </c>
      <c r="B18">
        <v>2020</v>
      </c>
      <c r="C18" s="4">
        <v>496604194</v>
      </c>
      <c r="D18" s="4">
        <v>3610600</v>
      </c>
      <c r="E18" s="4">
        <v>435500</v>
      </c>
      <c r="F18" s="4">
        <v>20550900</v>
      </c>
      <c r="G18" s="4">
        <v>9926700</v>
      </c>
      <c r="H18" s="9">
        <v>59937.5</v>
      </c>
      <c r="I18" s="4">
        <v>4351500</v>
      </c>
      <c r="J18" s="4">
        <v>80757200</v>
      </c>
      <c r="K18">
        <v>0.87</v>
      </c>
      <c r="L18" s="4">
        <v>392700</v>
      </c>
      <c r="M18" s="4">
        <v>34431500</v>
      </c>
    </row>
    <row r="19" spans="1:13">
      <c r="A19">
        <v>3</v>
      </c>
      <c r="B19">
        <v>2020</v>
      </c>
      <c r="C19" s="4">
        <v>496386252</v>
      </c>
      <c r="D19" s="4">
        <v>4066400</v>
      </c>
      <c r="E19" s="4">
        <v>748600</v>
      </c>
      <c r="F19" s="4">
        <v>20365900</v>
      </c>
      <c r="G19" s="4">
        <v>9047200</v>
      </c>
      <c r="H19" s="9">
        <v>57982.2</v>
      </c>
      <c r="I19" s="4">
        <v>4338200</v>
      </c>
      <c r="J19" s="4">
        <v>78689300</v>
      </c>
      <c r="K19">
        <v>1.5</v>
      </c>
      <c r="L19" s="4">
        <v>409700</v>
      </c>
      <c r="M19" s="4">
        <v>33391100</v>
      </c>
    </row>
    <row r="20" spans="1:13">
      <c r="A20">
        <v>2</v>
      </c>
      <c r="B20">
        <v>2020</v>
      </c>
      <c r="C20" s="4">
        <v>496155436</v>
      </c>
      <c r="D20" s="4">
        <v>3494000</v>
      </c>
      <c r="E20" s="4">
        <v>520800</v>
      </c>
      <c r="F20" s="4">
        <v>20007400</v>
      </c>
      <c r="G20" s="4">
        <v>10122000</v>
      </c>
      <c r="H20" s="9">
        <v>57393.8</v>
      </c>
      <c r="I20" s="4">
        <v>4273200</v>
      </c>
      <c r="J20" s="4">
        <v>77804800</v>
      </c>
      <c r="K20">
        <v>1.05</v>
      </c>
      <c r="L20" s="4">
        <v>348800</v>
      </c>
      <c r="M20" s="4">
        <v>32776900</v>
      </c>
    </row>
    <row r="21" spans="1:13">
      <c r="A21">
        <v>1</v>
      </c>
      <c r="B21">
        <v>2020</v>
      </c>
      <c r="C21" s="4">
        <v>495583133</v>
      </c>
      <c r="D21" s="4">
        <v>3747500</v>
      </c>
      <c r="E21" s="4">
        <v>495200</v>
      </c>
      <c r="F21" s="4">
        <v>19728400</v>
      </c>
      <c r="G21" s="4">
        <v>11654700</v>
      </c>
      <c r="H21" s="9">
        <v>57598.3</v>
      </c>
      <c r="I21" s="4">
        <v>5292000</v>
      </c>
      <c r="J21" s="4">
        <v>77724000</v>
      </c>
      <c r="K21">
        <v>1</v>
      </c>
      <c r="L21" s="4">
        <v>1554600</v>
      </c>
      <c r="M21" s="4">
        <v>33327400</v>
      </c>
    </row>
    <row r="22" spans="1:13">
      <c r="A22">
        <v>4</v>
      </c>
      <c r="B22">
        <v>2019</v>
      </c>
      <c r="C22" s="4">
        <v>494169471</v>
      </c>
      <c r="D22" s="4">
        <v>3616000</v>
      </c>
      <c r="E22" s="4">
        <v>153500</v>
      </c>
      <c r="F22" s="4">
        <v>19632200</v>
      </c>
      <c r="G22" s="4">
        <v>10299100</v>
      </c>
      <c r="H22" s="9">
        <v>55870.5</v>
      </c>
      <c r="I22" s="4">
        <v>4077800</v>
      </c>
      <c r="J22" s="4">
        <v>75892300</v>
      </c>
      <c r="K22">
        <v>0.31</v>
      </c>
      <c r="L22" s="4">
        <v>246800</v>
      </c>
      <c r="M22" s="4">
        <v>30532500</v>
      </c>
    </row>
    <row r="23" spans="1:13">
      <c r="A23">
        <v>3</v>
      </c>
      <c r="B23">
        <v>2019</v>
      </c>
      <c r="C23" s="4">
        <v>493951812</v>
      </c>
      <c r="D23" s="4">
        <v>4315000</v>
      </c>
      <c r="E23" s="4">
        <v>733500</v>
      </c>
      <c r="F23" s="4">
        <v>19716400</v>
      </c>
      <c r="G23" s="4">
        <v>8611200</v>
      </c>
      <c r="H23" s="9">
        <v>53765.1</v>
      </c>
      <c r="I23" s="4">
        <v>4166400</v>
      </c>
      <c r="J23" s="4">
        <v>73900700</v>
      </c>
      <c r="K23">
        <v>1.48</v>
      </c>
      <c r="L23" s="4">
        <v>348800</v>
      </c>
      <c r="M23" s="4">
        <v>29421100</v>
      </c>
    </row>
    <row r="24" spans="1:13">
      <c r="A24">
        <v>2</v>
      </c>
      <c r="B24">
        <v>2019</v>
      </c>
      <c r="C24" s="7">
        <v>493795111</v>
      </c>
      <c r="D24" s="4">
        <v>3573600</v>
      </c>
      <c r="E24" s="4">
        <v>461300</v>
      </c>
      <c r="F24" s="4">
        <v>19259600</v>
      </c>
      <c r="G24" s="4">
        <v>8357100</v>
      </c>
      <c r="H24" s="9">
        <v>53001</v>
      </c>
      <c r="I24" s="4">
        <v>4061300</v>
      </c>
      <c r="J24" s="4">
        <v>72550000</v>
      </c>
      <c r="K24">
        <v>0.93</v>
      </c>
      <c r="L24" s="4">
        <v>210500</v>
      </c>
      <c r="M24" s="4">
        <v>28735200</v>
      </c>
    </row>
    <row r="25" spans="1:13">
      <c r="A25">
        <v>1</v>
      </c>
      <c r="B25">
        <v>2019</v>
      </c>
      <c r="C25" s="7">
        <v>493435530</v>
      </c>
      <c r="D25" s="4">
        <v>4056800</v>
      </c>
      <c r="E25" s="4">
        <v>572800</v>
      </c>
      <c r="F25" s="4">
        <v>19196300</v>
      </c>
      <c r="G25" s="4">
        <v>7990600</v>
      </c>
      <c r="H25" s="9">
        <v>51378.8</v>
      </c>
      <c r="I25" s="4">
        <v>3914800</v>
      </c>
      <c r="J25" s="4">
        <v>70722000</v>
      </c>
      <c r="K25">
        <v>1.1599999999999999</v>
      </c>
      <c r="L25" s="4">
        <v>227700</v>
      </c>
      <c r="M25" s="4">
        <v>27373100</v>
      </c>
    </row>
    <row r="26" spans="1:13">
      <c r="A26">
        <v>4</v>
      </c>
      <c r="B26">
        <v>2018</v>
      </c>
      <c r="C26" s="4">
        <v>493245876</v>
      </c>
      <c r="D26" s="4">
        <v>3801099</v>
      </c>
      <c r="E26" s="4">
        <v>363400</v>
      </c>
      <c r="F26" s="4">
        <v>19028400</v>
      </c>
      <c r="G26" s="4">
        <v>8648800</v>
      </c>
      <c r="H26" s="9">
        <v>49634.6</v>
      </c>
      <c r="I26" s="4">
        <v>4113900</v>
      </c>
      <c r="J26" s="4">
        <v>68802800</v>
      </c>
      <c r="K26">
        <v>0.74</v>
      </c>
      <c r="L26" s="4">
        <v>234100</v>
      </c>
      <c r="M26" s="4">
        <v>25256700</v>
      </c>
    </row>
    <row r="27" spans="1:13">
      <c r="A27">
        <v>3</v>
      </c>
      <c r="B27">
        <v>2018</v>
      </c>
      <c r="C27" s="7">
        <v>493108827</v>
      </c>
      <c r="D27" s="4">
        <v>4333100</v>
      </c>
      <c r="E27" s="4">
        <v>577600</v>
      </c>
      <c r="F27" s="4">
        <v>19016800</v>
      </c>
      <c r="G27" s="4">
        <v>8426200</v>
      </c>
      <c r="H27" s="9">
        <v>48470.1</v>
      </c>
      <c r="I27" s="4">
        <v>4692400</v>
      </c>
      <c r="J27" s="4">
        <v>67617400</v>
      </c>
      <c r="K27">
        <v>1.17</v>
      </c>
      <c r="L27" s="4">
        <v>788300</v>
      </c>
      <c r="M27" s="4">
        <v>25016600</v>
      </c>
    </row>
    <row r="28" spans="1:13">
      <c r="A28">
        <v>2</v>
      </c>
      <c r="B28">
        <v>2018</v>
      </c>
      <c r="C28" s="4">
        <v>492934058</v>
      </c>
      <c r="D28" s="4">
        <v>4013200</v>
      </c>
      <c r="E28" s="4">
        <v>528400</v>
      </c>
      <c r="F28" s="4">
        <v>18722300</v>
      </c>
      <c r="G28" s="4">
        <v>9058300</v>
      </c>
      <c r="H28" s="9">
        <v>48024.7</v>
      </c>
      <c r="I28" s="4">
        <v>4570100</v>
      </c>
      <c r="J28" s="4">
        <v>66870100</v>
      </c>
      <c r="K28">
        <v>1.07</v>
      </c>
      <c r="L28" s="4">
        <v>211200</v>
      </c>
      <c r="M28" s="4">
        <v>24621200</v>
      </c>
    </row>
    <row r="29" spans="1:13">
      <c r="A29">
        <v>1</v>
      </c>
      <c r="B29">
        <v>2018</v>
      </c>
      <c r="C29" s="4">
        <v>492523470</v>
      </c>
      <c r="D29" s="4">
        <v>4048300</v>
      </c>
      <c r="E29" s="4">
        <v>454400</v>
      </c>
      <c r="F29" s="4">
        <v>18483300</v>
      </c>
      <c r="G29" s="4">
        <v>9471400</v>
      </c>
      <c r="H29" s="9">
        <v>47010.2</v>
      </c>
      <c r="I29" s="4">
        <v>4135000</v>
      </c>
      <c r="J29" s="4">
        <v>65609500</v>
      </c>
      <c r="K29">
        <v>0.92</v>
      </c>
      <c r="L29" s="4">
        <v>183400</v>
      </c>
      <c r="M29" s="4">
        <v>24119800</v>
      </c>
    </row>
    <row r="30" spans="1:13">
      <c r="I30" s="4"/>
    </row>
    <row r="31" spans="1:13">
      <c r="B31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8C68-3AE8-4698-9650-D79229DD12CB}">
  <dimension ref="A1:M31"/>
  <sheetViews>
    <sheetView workbookViewId="0">
      <selection activeCell="M1" sqref="M1"/>
    </sheetView>
  </sheetViews>
  <sheetFormatPr defaultRowHeight="15"/>
  <cols>
    <col min="3" max="3" width="13.140625" customWidth="1"/>
    <col min="4" max="4" width="13.28515625" customWidth="1"/>
    <col min="5" max="5" width="10.28515625" bestFit="1" customWidth="1"/>
    <col min="6" max="6" width="10.7109375" bestFit="1" customWidth="1"/>
    <col min="7" max="7" width="9.5703125" bestFit="1" customWidth="1"/>
    <col min="8" max="8" width="10.7109375" bestFit="1" customWidth="1"/>
    <col min="9" max="9" width="9.5703125" bestFit="1" customWidth="1"/>
    <col min="10" max="10" width="10.7109375" bestFit="1" customWidth="1"/>
    <col min="13" max="13" width="10.7109375" bestFit="1" customWidth="1"/>
  </cols>
  <sheetData>
    <row r="1" spans="1:13" ht="43.5">
      <c r="A1" t="s">
        <v>0</v>
      </c>
      <c r="B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t="s">
        <v>12</v>
      </c>
    </row>
    <row r="2" spans="1:13">
      <c r="A2">
        <v>4</v>
      </c>
      <c r="B2">
        <v>2024</v>
      </c>
      <c r="C2" s="4">
        <v>366785030</v>
      </c>
      <c r="D2" s="4">
        <v>2971487</v>
      </c>
      <c r="E2" s="4">
        <v>72521</v>
      </c>
      <c r="F2" s="4">
        <v>15039387</v>
      </c>
      <c r="G2" s="4">
        <v>6720957</v>
      </c>
      <c r="H2" s="4">
        <v>44399574</v>
      </c>
      <c r="I2" s="4">
        <v>5076073</v>
      </c>
      <c r="J2" s="4">
        <v>59594529</v>
      </c>
      <c r="K2">
        <v>0.16</v>
      </c>
      <c r="L2" s="4">
        <v>26656</v>
      </c>
      <c r="M2" s="4">
        <v>29114852</v>
      </c>
    </row>
    <row r="3" spans="1:13">
      <c r="A3">
        <v>3</v>
      </c>
      <c r="B3">
        <v>2024</v>
      </c>
      <c r="C3" s="4">
        <v>366402087</v>
      </c>
      <c r="D3" s="4">
        <v>3063224</v>
      </c>
      <c r="E3" s="4">
        <v>-118057</v>
      </c>
      <c r="F3" s="4">
        <v>15044424</v>
      </c>
      <c r="G3" s="4">
        <v>5619824</v>
      </c>
      <c r="H3" s="4">
        <v>43373327</v>
      </c>
      <c r="I3" s="4">
        <v>4832907</v>
      </c>
      <c r="J3" s="4">
        <v>58573319</v>
      </c>
      <c r="K3">
        <v>-0.33</v>
      </c>
      <c r="L3" s="4">
        <v>97888</v>
      </c>
      <c r="M3" s="4">
        <v>28540673</v>
      </c>
    </row>
    <row r="4" spans="1:13">
      <c r="A4">
        <v>2</v>
      </c>
      <c r="B4">
        <v>2024</v>
      </c>
      <c r="C4" s="4">
        <v>357384733</v>
      </c>
      <c r="D4" s="4">
        <v>2533522</v>
      </c>
      <c r="E4" s="4">
        <v>335341</v>
      </c>
      <c r="F4" s="4">
        <v>14818713</v>
      </c>
      <c r="G4" s="4">
        <v>6253149</v>
      </c>
      <c r="H4" s="4">
        <v>43378173</v>
      </c>
      <c r="I4" s="4">
        <v>4672622</v>
      </c>
      <c r="J4" s="4">
        <v>58352454</v>
      </c>
      <c r="K4">
        <v>0.95</v>
      </c>
      <c r="L4" s="4">
        <v>33381</v>
      </c>
      <c r="M4" s="4">
        <v>28954816</v>
      </c>
    </row>
    <row r="5" spans="1:13">
      <c r="A5">
        <v>1</v>
      </c>
      <c r="B5">
        <v>2024</v>
      </c>
      <c r="C5" s="4">
        <v>352255238</v>
      </c>
      <c r="D5" s="4">
        <v>3332575</v>
      </c>
      <c r="E5" s="4">
        <v>521848</v>
      </c>
      <c r="F5" s="4">
        <v>14543588</v>
      </c>
      <c r="G5" s="4">
        <v>6367586</v>
      </c>
      <c r="H5" s="4">
        <v>42623069</v>
      </c>
      <c r="I5" s="4">
        <v>4880858</v>
      </c>
      <c r="J5" s="4">
        <v>57322225</v>
      </c>
      <c r="K5">
        <v>1.49</v>
      </c>
      <c r="L5" s="4">
        <v>259213</v>
      </c>
      <c r="M5" s="4">
        <v>28286945</v>
      </c>
    </row>
    <row r="6" spans="1:13">
      <c r="A6">
        <v>4</v>
      </c>
      <c r="B6">
        <v>2023</v>
      </c>
      <c r="C6" s="4">
        <v>349687183</v>
      </c>
      <c r="D6" s="4">
        <v>2694238</v>
      </c>
      <c r="E6" s="4">
        <v>-1288484</v>
      </c>
      <c r="F6" s="4">
        <v>14173892</v>
      </c>
      <c r="G6" s="4">
        <v>6341397</v>
      </c>
      <c r="H6" s="4">
        <v>41282784</v>
      </c>
      <c r="I6" s="4">
        <v>4247994</v>
      </c>
      <c r="J6" s="4">
        <v>55612245</v>
      </c>
      <c r="K6">
        <v>-3.68</v>
      </c>
      <c r="L6" s="4">
        <v>53873</v>
      </c>
      <c r="M6" s="4">
        <v>26754377</v>
      </c>
    </row>
    <row r="7" spans="1:13">
      <c r="A7">
        <v>3</v>
      </c>
      <c r="B7">
        <v>2023</v>
      </c>
      <c r="C7" s="4">
        <v>349326209</v>
      </c>
      <c r="D7" s="4">
        <v>2791482</v>
      </c>
      <c r="E7" s="4">
        <v>339663</v>
      </c>
      <c r="F7" s="4">
        <v>15685941</v>
      </c>
      <c r="G7" s="4">
        <v>7119644</v>
      </c>
      <c r="H7" s="4">
        <v>40451832</v>
      </c>
      <c r="I7" s="4">
        <v>4009099</v>
      </c>
      <c r="J7" s="4">
        <v>56293343</v>
      </c>
      <c r="K7">
        <v>0.97</v>
      </c>
      <c r="L7" s="4">
        <v>78813</v>
      </c>
      <c r="M7" s="4">
        <v>26099421</v>
      </c>
    </row>
    <row r="8" spans="1:13">
      <c r="A8">
        <v>2</v>
      </c>
      <c r="B8">
        <v>2023</v>
      </c>
      <c r="C8" s="4">
        <v>349085815</v>
      </c>
      <c r="D8" s="4">
        <v>2629342</v>
      </c>
      <c r="E8" s="4">
        <v>15422</v>
      </c>
      <c r="F8" s="4">
        <v>15554098</v>
      </c>
      <c r="G8" s="4">
        <v>5794576</v>
      </c>
      <c r="H8" s="4">
        <v>38830077</v>
      </c>
      <c r="I8" s="4">
        <v>3721553</v>
      </c>
      <c r="J8" s="4">
        <v>54539745</v>
      </c>
      <c r="K8">
        <v>0.04</v>
      </c>
      <c r="L8" s="4">
        <v>42182</v>
      </c>
      <c r="M8" s="4">
        <v>24822076</v>
      </c>
    </row>
    <row r="9" spans="1:13">
      <c r="A9">
        <v>1</v>
      </c>
      <c r="B9">
        <v>2023</v>
      </c>
      <c r="C9" s="4">
        <v>348841840</v>
      </c>
      <c r="D9" s="4">
        <v>3795643</v>
      </c>
      <c r="E9" s="4">
        <v>491159</v>
      </c>
      <c r="F9" s="4">
        <v>15749371</v>
      </c>
      <c r="G9" s="4">
        <v>6405041</v>
      </c>
      <c r="H9" s="4">
        <v>38200226</v>
      </c>
      <c r="I9" s="4">
        <v>4136429</v>
      </c>
      <c r="J9" s="4">
        <v>54105167</v>
      </c>
      <c r="K9">
        <v>1.41</v>
      </c>
      <c r="L9" s="4">
        <v>35975</v>
      </c>
      <c r="M9" s="4">
        <v>23805646</v>
      </c>
    </row>
    <row r="10" spans="1:13">
      <c r="A10">
        <v>4</v>
      </c>
      <c r="B10">
        <v>2022</v>
      </c>
      <c r="C10" s="4">
        <v>348483425</v>
      </c>
      <c r="D10" s="4">
        <v>3029740</v>
      </c>
      <c r="E10" s="4">
        <v>320158</v>
      </c>
      <c r="F10" s="4">
        <v>15473158</v>
      </c>
      <c r="G10" s="4">
        <v>6799283</v>
      </c>
      <c r="H10" s="4">
        <v>37602172</v>
      </c>
      <c r="I10" s="4">
        <v>4223198</v>
      </c>
      <c r="J10" s="4">
        <v>53230900</v>
      </c>
      <c r="K10">
        <v>0.93</v>
      </c>
      <c r="L10" s="4">
        <v>374603</v>
      </c>
      <c r="M10" s="4">
        <v>22940025</v>
      </c>
    </row>
    <row r="11" spans="1:13">
      <c r="A11">
        <v>3</v>
      </c>
      <c r="B11">
        <v>2022</v>
      </c>
      <c r="C11" s="4">
        <v>348307416</v>
      </c>
      <c r="D11" s="4">
        <v>3215645</v>
      </c>
      <c r="E11" s="4">
        <v>349409</v>
      </c>
      <c r="F11" s="4">
        <v>15279173</v>
      </c>
      <c r="G11" s="4">
        <v>5487161</v>
      </c>
      <c r="H11" s="4">
        <v>36164682</v>
      </c>
      <c r="I11" s="4">
        <v>3919654</v>
      </c>
      <c r="J11" s="4">
        <v>51599425</v>
      </c>
      <c r="K11">
        <v>1</v>
      </c>
      <c r="L11" s="4">
        <v>485716</v>
      </c>
      <c r="M11" s="4">
        <v>22297637</v>
      </c>
    </row>
    <row r="12" spans="1:13">
      <c r="A12">
        <v>2</v>
      </c>
      <c r="B12">
        <v>2022</v>
      </c>
      <c r="C12" s="4">
        <v>346443316</v>
      </c>
      <c r="D12" s="4">
        <v>2572641</v>
      </c>
      <c r="E12" s="4">
        <v>291862</v>
      </c>
      <c r="F12" s="4">
        <v>15057215</v>
      </c>
      <c r="G12" s="4">
        <v>4260545</v>
      </c>
      <c r="H12" s="4">
        <v>34703455</v>
      </c>
      <c r="I12" s="4">
        <v>3268043</v>
      </c>
      <c r="J12" s="4">
        <v>49916240</v>
      </c>
      <c r="K12">
        <v>0.84</v>
      </c>
      <c r="L12" s="4">
        <v>29540</v>
      </c>
      <c r="M12" s="4">
        <v>21423340</v>
      </c>
    </row>
    <row r="13" spans="1:13">
      <c r="A13">
        <v>1</v>
      </c>
      <c r="B13">
        <v>2022</v>
      </c>
      <c r="C13" s="4">
        <v>344878136</v>
      </c>
      <c r="D13" s="4">
        <v>3471310</v>
      </c>
      <c r="E13" s="4">
        <v>443446</v>
      </c>
      <c r="F13" s="4">
        <v>14836690</v>
      </c>
      <c r="G13" s="4">
        <v>5601309</v>
      </c>
      <c r="H13" s="4">
        <v>34296892</v>
      </c>
      <c r="I13" s="4">
        <v>3473683</v>
      </c>
      <c r="J13" s="4">
        <v>49289152</v>
      </c>
      <c r="K13">
        <v>1.28</v>
      </c>
      <c r="L13" s="4">
        <v>46175</v>
      </c>
      <c r="M13" s="4">
        <v>20873683</v>
      </c>
    </row>
    <row r="14" spans="1:13">
      <c r="A14">
        <v>4</v>
      </c>
      <c r="B14">
        <v>2021</v>
      </c>
      <c r="C14" s="4">
        <v>344439905</v>
      </c>
      <c r="D14" s="4">
        <v>2481913</v>
      </c>
      <c r="E14" s="4">
        <v>306698</v>
      </c>
      <c r="F14" s="4">
        <v>14599844</v>
      </c>
      <c r="G14" s="4">
        <v>5847039</v>
      </c>
      <c r="H14" s="4">
        <v>33736730</v>
      </c>
      <c r="I14" s="4">
        <v>3270120</v>
      </c>
      <c r="J14" s="4">
        <v>48492144</v>
      </c>
      <c r="K14">
        <v>0.89</v>
      </c>
      <c r="L14" s="4">
        <v>66773</v>
      </c>
      <c r="M14" s="4">
        <v>20219036</v>
      </c>
    </row>
    <row r="15" spans="1:13">
      <c r="A15">
        <v>3</v>
      </c>
      <c r="B15">
        <v>2021</v>
      </c>
      <c r="C15" s="4">
        <v>343805812</v>
      </c>
      <c r="D15" s="4">
        <v>2432794</v>
      </c>
      <c r="E15" s="4">
        <v>283166</v>
      </c>
      <c r="F15" s="4">
        <v>14411611</v>
      </c>
      <c r="G15" s="4">
        <v>4258077</v>
      </c>
      <c r="H15" s="4">
        <v>33446874</v>
      </c>
      <c r="I15" s="4">
        <v>3073553</v>
      </c>
      <c r="J15" s="4">
        <v>48014055</v>
      </c>
      <c r="K15">
        <v>0.82</v>
      </c>
      <c r="L15" s="4">
        <v>88204</v>
      </c>
      <c r="M15" s="4">
        <v>19427092</v>
      </c>
    </row>
    <row r="16" spans="1:13">
      <c r="A16">
        <v>2</v>
      </c>
      <c r="B16">
        <v>2021</v>
      </c>
      <c r="C16" s="4">
        <v>343643255</v>
      </c>
      <c r="D16" s="4">
        <v>2122538</v>
      </c>
      <c r="E16" s="4">
        <v>264520</v>
      </c>
      <c r="F16" s="4">
        <v>14311889</v>
      </c>
      <c r="G16" s="4">
        <v>5104570</v>
      </c>
      <c r="H16" s="4">
        <v>32767181</v>
      </c>
      <c r="I16" s="4">
        <v>3268839</v>
      </c>
      <c r="J16" s="4">
        <v>47234640</v>
      </c>
      <c r="K16">
        <v>0.77</v>
      </c>
      <c r="L16" s="4">
        <v>217397</v>
      </c>
      <c r="M16" s="4">
        <v>19172237</v>
      </c>
    </row>
    <row r="17" spans="1:13">
      <c r="A17">
        <v>1</v>
      </c>
      <c r="B17">
        <v>2021</v>
      </c>
      <c r="C17" s="4">
        <v>343466162</v>
      </c>
      <c r="D17" s="4">
        <v>2825840</v>
      </c>
      <c r="E17" s="4">
        <v>366143</v>
      </c>
      <c r="F17" s="4">
        <v>14233420</v>
      </c>
      <c r="G17" s="4">
        <v>5538944</v>
      </c>
      <c r="H17" s="4">
        <v>32129225</v>
      </c>
      <c r="I17" s="4">
        <v>3146879</v>
      </c>
      <c r="J17" s="4">
        <v>46518215</v>
      </c>
      <c r="K17">
        <v>1.06</v>
      </c>
      <c r="L17" s="4">
        <v>34112</v>
      </c>
      <c r="M17" s="4">
        <v>18384824</v>
      </c>
    </row>
    <row r="18" spans="1:13">
      <c r="A18">
        <v>4</v>
      </c>
      <c r="B18">
        <v>2020</v>
      </c>
      <c r="C18" s="4">
        <v>343003366</v>
      </c>
      <c r="D18" s="4">
        <v>2233934</v>
      </c>
      <c r="E18" s="4">
        <v>271922</v>
      </c>
      <c r="F18" s="4">
        <v>14063566</v>
      </c>
      <c r="G18" s="4">
        <v>4915012</v>
      </c>
      <c r="H18" s="4">
        <v>31880462</v>
      </c>
      <c r="I18" s="4">
        <v>3130143</v>
      </c>
      <c r="J18" s="4">
        <v>46099598</v>
      </c>
      <c r="K18">
        <v>0.78</v>
      </c>
      <c r="L18" s="4">
        <v>106599</v>
      </c>
      <c r="M18" s="4">
        <v>17968509</v>
      </c>
    </row>
    <row r="19" spans="1:13">
      <c r="A19">
        <v>3</v>
      </c>
      <c r="B19">
        <v>2020</v>
      </c>
      <c r="C19" s="4">
        <v>342824425</v>
      </c>
      <c r="D19" s="4">
        <v>2343642</v>
      </c>
      <c r="E19" s="4">
        <v>346260</v>
      </c>
      <c r="F19" s="4">
        <v>13980017</v>
      </c>
      <c r="G19" s="4">
        <v>3634070</v>
      </c>
      <c r="H19" s="4">
        <v>29371758</v>
      </c>
      <c r="I19" s="4">
        <v>3220413</v>
      </c>
      <c r="J19" s="4">
        <v>43507345</v>
      </c>
      <c r="K19">
        <v>1.01</v>
      </c>
      <c r="L19" s="4">
        <v>729993</v>
      </c>
      <c r="M19" s="4">
        <v>16415118</v>
      </c>
    </row>
    <row r="20" spans="1:13">
      <c r="A20">
        <v>2</v>
      </c>
      <c r="B20">
        <v>2020</v>
      </c>
      <c r="C20" s="4">
        <v>342667836</v>
      </c>
      <c r="D20" s="4">
        <v>1953128</v>
      </c>
      <c r="E20" s="4">
        <v>252232</v>
      </c>
      <c r="F20" s="4">
        <v>13805258</v>
      </c>
      <c r="G20" s="4">
        <v>3326058</v>
      </c>
      <c r="H20" s="4">
        <v>28077890</v>
      </c>
      <c r="I20" s="4">
        <v>2405413</v>
      </c>
      <c r="J20" s="4">
        <v>42038718</v>
      </c>
      <c r="K20">
        <v>0.75</v>
      </c>
      <c r="L20" s="4">
        <v>64890</v>
      </c>
      <c r="M20" s="4">
        <v>15453949</v>
      </c>
    </row>
    <row r="21" spans="1:13">
      <c r="A21">
        <v>1</v>
      </c>
      <c r="B21">
        <v>2020</v>
      </c>
      <c r="C21" s="4">
        <v>336442541</v>
      </c>
      <c r="D21" s="4">
        <v>2373726</v>
      </c>
      <c r="E21" s="4">
        <v>334753</v>
      </c>
      <c r="F21" s="4">
        <v>13209956</v>
      </c>
      <c r="G21" s="4">
        <v>3395628</v>
      </c>
      <c r="H21" s="4">
        <v>28283460</v>
      </c>
      <c r="I21" s="4">
        <v>2562670</v>
      </c>
      <c r="J21" s="4">
        <v>41648986</v>
      </c>
      <c r="K21">
        <v>1.01</v>
      </c>
      <c r="L21" s="4">
        <v>47425</v>
      </c>
      <c r="M21" s="4">
        <v>15654168</v>
      </c>
    </row>
    <row r="22" spans="1:13">
      <c r="A22">
        <v>4</v>
      </c>
      <c r="B22">
        <v>2019</v>
      </c>
      <c r="C22" s="4">
        <v>329952663</v>
      </c>
      <c r="D22" s="4">
        <v>2050386</v>
      </c>
      <c r="E22" s="4">
        <v>250037</v>
      </c>
      <c r="F22" s="4">
        <v>12629994</v>
      </c>
      <c r="G22" s="4">
        <v>3605563</v>
      </c>
      <c r="H22" s="4">
        <v>28338351</v>
      </c>
      <c r="I22" s="4">
        <v>2414539</v>
      </c>
      <c r="J22" s="4">
        <v>41123915</v>
      </c>
      <c r="K22">
        <v>0.76</v>
      </c>
      <c r="L22" s="4">
        <v>15432</v>
      </c>
      <c r="M22" s="4">
        <v>15570655</v>
      </c>
    </row>
    <row r="23" spans="1:13">
      <c r="A23">
        <v>3</v>
      </c>
      <c r="B23">
        <v>2019</v>
      </c>
      <c r="C23" s="4">
        <v>323761393</v>
      </c>
      <c r="D23" s="4">
        <v>2175797</v>
      </c>
      <c r="E23" s="4">
        <v>318884</v>
      </c>
      <c r="F23" s="4">
        <v>12121614</v>
      </c>
      <c r="G23" s="4">
        <v>3748910</v>
      </c>
      <c r="H23" s="4">
        <v>27448210</v>
      </c>
      <c r="I23" s="4">
        <v>2220905</v>
      </c>
      <c r="J23" s="4">
        <v>39725394</v>
      </c>
      <c r="K23">
        <v>0.98</v>
      </c>
      <c r="L23" s="4">
        <v>22688</v>
      </c>
      <c r="M23" s="4">
        <v>15589063</v>
      </c>
    </row>
    <row r="24" spans="1:13">
      <c r="A24">
        <v>2</v>
      </c>
      <c r="B24">
        <v>2019</v>
      </c>
      <c r="C24" s="4">
        <v>323602045</v>
      </c>
      <c r="D24" s="4">
        <v>1884495</v>
      </c>
      <c r="E24" s="4">
        <v>31454</v>
      </c>
      <c r="F24" s="4">
        <v>11954593</v>
      </c>
      <c r="G24" s="4">
        <v>3512121</v>
      </c>
      <c r="H24" s="4">
        <v>26885743</v>
      </c>
      <c r="I24" s="4">
        <v>2131697</v>
      </c>
      <c r="J24" s="4">
        <v>38995906</v>
      </c>
      <c r="K24">
        <v>0.1</v>
      </c>
      <c r="L24" s="4">
        <v>20578</v>
      </c>
      <c r="M24" s="4">
        <v>15152406</v>
      </c>
    </row>
    <row r="25" spans="1:13">
      <c r="A25">
        <v>1</v>
      </c>
      <c r="B25">
        <v>2019</v>
      </c>
      <c r="C25" s="4">
        <v>317461097</v>
      </c>
      <c r="D25" s="4">
        <v>2415792</v>
      </c>
      <c r="E25" s="4">
        <v>308678</v>
      </c>
      <c r="F25" s="4">
        <v>11637434</v>
      </c>
      <c r="G25" s="4">
        <v>4559362</v>
      </c>
      <c r="H25" s="4">
        <v>27148003</v>
      </c>
      <c r="I25" s="4">
        <v>2300864</v>
      </c>
      <c r="J25" s="4">
        <v>38941007</v>
      </c>
      <c r="K25">
        <v>0.97</v>
      </c>
      <c r="L25" s="4">
        <v>35145</v>
      </c>
      <c r="M25" s="4">
        <v>15172616</v>
      </c>
    </row>
    <row r="26" spans="1:13">
      <c r="A26">
        <v>4</v>
      </c>
      <c r="B26">
        <v>2018</v>
      </c>
      <c r="C26" s="4">
        <v>316981088</v>
      </c>
      <c r="D26" s="4">
        <v>2034958</v>
      </c>
      <c r="E26" s="4">
        <v>231307</v>
      </c>
      <c r="F26" s="4">
        <v>11486817</v>
      </c>
      <c r="G26" s="4">
        <v>4112882</v>
      </c>
      <c r="H26" s="4">
        <v>26598869</v>
      </c>
      <c r="I26" s="4">
        <v>2292224</v>
      </c>
      <c r="J26" s="4">
        <v>38241256</v>
      </c>
      <c r="K26">
        <v>0.73</v>
      </c>
      <c r="L26" s="4">
        <v>108068</v>
      </c>
      <c r="M26" s="4">
        <v>14631725</v>
      </c>
    </row>
    <row r="27" spans="1:13">
      <c r="A27">
        <v>3</v>
      </c>
      <c r="B27">
        <v>2018</v>
      </c>
      <c r="C27" s="4">
        <v>316885808</v>
      </c>
      <c r="D27" s="4">
        <v>2271425</v>
      </c>
      <c r="E27" s="4">
        <v>289380</v>
      </c>
      <c r="F27" s="4">
        <v>11408778</v>
      </c>
      <c r="G27" s="4">
        <v>3630272</v>
      </c>
      <c r="H27" s="4">
        <v>25951321</v>
      </c>
      <c r="I27" s="4">
        <v>2153371</v>
      </c>
      <c r="J27" s="4">
        <v>37515669</v>
      </c>
      <c r="K27">
        <v>0.91</v>
      </c>
      <c r="L27" s="4">
        <v>59092</v>
      </c>
      <c r="M27" s="4">
        <v>14241709</v>
      </c>
    </row>
    <row r="28" spans="1:13">
      <c r="A28">
        <v>2</v>
      </c>
      <c r="B28">
        <v>2018</v>
      </c>
      <c r="C28" s="4">
        <v>316885808</v>
      </c>
      <c r="D28" s="4">
        <v>1853856</v>
      </c>
      <c r="E28" s="4">
        <v>242767</v>
      </c>
      <c r="F28" s="4">
        <v>11273223</v>
      </c>
      <c r="G28" s="4">
        <v>3529555</v>
      </c>
      <c r="H28" s="4">
        <v>25815551</v>
      </c>
      <c r="I28" s="4">
        <v>2277590</v>
      </c>
      <c r="J28" s="4">
        <v>37244344</v>
      </c>
      <c r="K28">
        <v>0.76</v>
      </c>
      <c r="L28" s="4">
        <v>64154</v>
      </c>
      <c r="M28" s="4">
        <v>14223033</v>
      </c>
    </row>
    <row r="29" spans="1:13">
      <c r="A29">
        <v>1</v>
      </c>
      <c r="B29">
        <v>2018</v>
      </c>
      <c r="C29" s="4">
        <v>316885808</v>
      </c>
      <c r="D29" s="4">
        <v>2287962</v>
      </c>
      <c r="E29" s="4">
        <v>269546</v>
      </c>
      <c r="F29" s="4">
        <v>11183714</v>
      </c>
      <c r="G29" s="4">
        <v>4096018</v>
      </c>
      <c r="H29" s="4">
        <v>25700699</v>
      </c>
      <c r="I29" s="4">
        <v>2771436</v>
      </c>
      <c r="J29" s="4">
        <v>37039983</v>
      </c>
      <c r="K29">
        <v>0.85</v>
      </c>
      <c r="L29" s="4">
        <v>303810</v>
      </c>
      <c r="M29" s="4">
        <v>14162585</v>
      </c>
    </row>
    <row r="30" spans="1:13">
      <c r="F30" s="4"/>
      <c r="G30" s="4"/>
    </row>
    <row r="31" spans="1:13">
      <c r="B31" s="1"/>
      <c r="G3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M1" sqref="M1"/>
    </sheetView>
  </sheetViews>
  <sheetFormatPr defaultRowHeight="15"/>
  <cols>
    <col min="3" max="3" width="14.28515625" customWidth="1"/>
    <col min="4" max="4" width="9.85546875" bestFit="1" customWidth="1"/>
    <col min="5" max="5" width="10.28515625" bestFit="1" customWidth="1"/>
    <col min="6" max="7" width="10.7109375" bestFit="1" customWidth="1"/>
    <col min="8" max="8" width="11.7109375" bestFit="1" customWidth="1"/>
    <col min="9" max="9" width="10.7109375" bestFit="1" customWidth="1"/>
    <col min="10" max="10" width="11.7109375" bestFit="1" customWidth="1"/>
    <col min="12" max="12" width="13.42578125" customWidth="1"/>
    <col min="13" max="13" width="10.7109375" bestFit="1" customWidth="1"/>
  </cols>
  <sheetData>
    <row r="1" spans="1:14" ht="57.75">
      <c r="A1" t="s">
        <v>0</v>
      </c>
      <c r="B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t="s">
        <v>12</v>
      </c>
      <c r="N1" s="3"/>
    </row>
    <row r="2" spans="1:14">
      <c r="A2">
        <v>4</v>
      </c>
      <c r="B2">
        <v>2024</v>
      </c>
      <c r="C2" s="4">
        <v>2193573536</v>
      </c>
      <c r="D2" s="5">
        <v>6631</v>
      </c>
      <c r="E2" s="4">
        <v>674</v>
      </c>
      <c r="F2" s="4">
        <v>30149</v>
      </c>
      <c r="G2" s="4">
        <v>16330</v>
      </c>
      <c r="H2" s="4">
        <v>103259</v>
      </c>
      <c r="I2" s="4">
        <v>17216</v>
      </c>
      <c r="J2" s="4">
        <v>133660</v>
      </c>
      <c r="K2">
        <v>0.3</v>
      </c>
      <c r="L2" s="4">
        <v>940</v>
      </c>
      <c r="M2" s="4">
        <v>58343</v>
      </c>
    </row>
    <row r="3" spans="1:14">
      <c r="A3">
        <v>3</v>
      </c>
      <c r="B3">
        <v>2024</v>
      </c>
      <c r="C3" s="4">
        <v>2137544854</v>
      </c>
      <c r="D3" s="19">
        <v>5941</v>
      </c>
      <c r="E3" s="12">
        <v>579</v>
      </c>
      <c r="F3" s="12">
        <v>26834</v>
      </c>
      <c r="G3" s="12">
        <v>16883</v>
      </c>
      <c r="H3" s="12">
        <v>105233</v>
      </c>
      <c r="I3" s="12">
        <v>17547</v>
      </c>
      <c r="J3" s="12">
        <v>132319</v>
      </c>
      <c r="K3">
        <v>0.27</v>
      </c>
      <c r="L3" s="12">
        <v>895</v>
      </c>
      <c r="M3" s="4">
        <v>60031</v>
      </c>
    </row>
    <row r="4" spans="1:14">
      <c r="A4">
        <v>2</v>
      </c>
      <c r="B4">
        <v>2024</v>
      </c>
      <c r="C4" s="4">
        <v>2137460355</v>
      </c>
      <c r="D4" s="5">
        <v>5986</v>
      </c>
      <c r="E4" s="4">
        <v>524</v>
      </c>
      <c r="F4" s="4">
        <v>26253</v>
      </c>
      <c r="G4" s="4">
        <v>18543</v>
      </c>
      <c r="H4" s="4">
        <v>104283</v>
      </c>
      <c r="I4" s="4">
        <v>16739</v>
      </c>
      <c r="J4" s="4">
        <v>130788</v>
      </c>
      <c r="K4">
        <v>0.24</v>
      </c>
      <c r="L4" s="4">
        <v>1315</v>
      </c>
      <c r="M4" s="4">
        <v>60611</v>
      </c>
    </row>
    <row r="5" spans="1:14">
      <c r="A5">
        <v>1</v>
      </c>
      <c r="B5">
        <v>2024</v>
      </c>
      <c r="C5" s="4">
        <v>2137156228</v>
      </c>
      <c r="D5" s="5">
        <v>5861</v>
      </c>
      <c r="E5" s="4">
        <v>735</v>
      </c>
      <c r="F5" s="4">
        <v>25731</v>
      </c>
      <c r="G5" s="4">
        <v>15453</v>
      </c>
      <c r="H5" s="4">
        <v>101662</v>
      </c>
      <c r="I5" s="4">
        <v>15231</v>
      </c>
      <c r="J5" s="4">
        <v>127645</v>
      </c>
      <c r="K5">
        <v>0.34</v>
      </c>
      <c r="L5" s="4">
        <v>658</v>
      </c>
      <c r="M5" s="4">
        <v>58568</v>
      </c>
    </row>
    <row r="6" spans="1:14">
      <c r="A6">
        <v>4</v>
      </c>
      <c r="B6">
        <v>2023</v>
      </c>
      <c r="C6" s="4">
        <v>2133597758</v>
      </c>
      <c r="D6" s="5">
        <v>7041</v>
      </c>
      <c r="E6" s="4">
        <v>919</v>
      </c>
      <c r="F6" s="4">
        <v>25040</v>
      </c>
      <c r="G6" s="4">
        <v>17314</v>
      </c>
      <c r="H6" s="4">
        <v>100406</v>
      </c>
      <c r="I6" s="4">
        <v>14383</v>
      </c>
      <c r="J6" s="4">
        <v>125698</v>
      </c>
      <c r="K6">
        <v>0.43</v>
      </c>
      <c r="L6" s="4">
        <v>635</v>
      </c>
      <c r="M6" s="4">
        <v>57733</v>
      </c>
    </row>
    <row r="7" spans="1:14">
      <c r="A7">
        <v>3</v>
      </c>
      <c r="B7">
        <v>2023</v>
      </c>
      <c r="C7" s="4">
        <v>2133508181</v>
      </c>
      <c r="D7" s="5">
        <v>5888</v>
      </c>
      <c r="E7" s="4">
        <v>351</v>
      </c>
      <c r="F7" s="4">
        <v>24132</v>
      </c>
      <c r="G7" s="4">
        <v>15172</v>
      </c>
      <c r="H7" s="4">
        <v>98625</v>
      </c>
      <c r="I7" s="4">
        <v>12809</v>
      </c>
      <c r="J7" s="4">
        <v>123009</v>
      </c>
      <c r="K7">
        <v>0.16</v>
      </c>
      <c r="L7" s="4">
        <v>589</v>
      </c>
      <c r="M7" s="4">
        <v>55960</v>
      </c>
    </row>
    <row r="8" spans="1:14">
      <c r="A8">
        <v>2</v>
      </c>
      <c r="B8">
        <v>2023</v>
      </c>
      <c r="C8" s="4">
        <v>2062781659</v>
      </c>
      <c r="D8" s="5">
        <v>5290</v>
      </c>
      <c r="E8" s="4">
        <v>410</v>
      </c>
      <c r="F8" s="4">
        <v>23763</v>
      </c>
      <c r="G8" s="4">
        <v>13202</v>
      </c>
      <c r="H8" s="4">
        <v>96690</v>
      </c>
      <c r="I8" s="4">
        <v>12681</v>
      </c>
      <c r="J8" s="4">
        <v>120705</v>
      </c>
      <c r="K8">
        <v>0.19</v>
      </c>
      <c r="L8" s="4">
        <v>805</v>
      </c>
      <c r="M8" s="4">
        <v>55713</v>
      </c>
    </row>
    <row r="9" spans="1:14">
      <c r="A9">
        <v>1</v>
      </c>
      <c r="B9">
        <v>2023</v>
      </c>
      <c r="C9" s="4">
        <v>1995774083</v>
      </c>
      <c r="D9" s="5">
        <v>6209</v>
      </c>
      <c r="E9" s="4">
        <v>572</v>
      </c>
      <c r="F9" s="4">
        <v>23334</v>
      </c>
      <c r="G9" s="4">
        <v>14801</v>
      </c>
      <c r="H9" s="4">
        <v>96026</v>
      </c>
      <c r="I9" s="4">
        <v>12297</v>
      </c>
      <c r="J9" s="4">
        <v>119612</v>
      </c>
      <c r="K9">
        <v>0.27</v>
      </c>
      <c r="L9" s="4">
        <v>1028</v>
      </c>
      <c r="M9" s="4">
        <v>55174</v>
      </c>
    </row>
    <row r="10" spans="1:14">
      <c r="A10">
        <v>4</v>
      </c>
      <c r="B10">
        <v>2022</v>
      </c>
      <c r="C10" s="4">
        <v>1987784948</v>
      </c>
      <c r="D10" s="5">
        <v>5370</v>
      </c>
      <c r="E10" s="12">
        <v>517</v>
      </c>
      <c r="F10" s="4">
        <v>22823</v>
      </c>
      <c r="G10" s="4">
        <v>15788</v>
      </c>
      <c r="H10" s="4">
        <v>95569</v>
      </c>
      <c r="I10" s="4">
        <v>12815</v>
      </c>
      <c r="J10" s="4">
        <v>118644</v>
      </c>
      <c r="K10">
        <v>0.24</v>
      </c>
      <c r="L10" s="4">
        <v>734</v>
      </c>
      <c r="M10" s="4">
        <v>53539</v>
      </c>
    </row>
    <row r="11" spans="1:14">
      <c r="A11">
        <v>3</v>
      </c>
      <c r="B11">
        <v>2022</v>
      </c>
      <c r="C11" s="4">
        <v>1987700085</v>
      </c>
      <c r="D11" s="5">
        <v>5394</v>
      </c>
      <c r="E11" s="4">
        <v>459</v>
      </c>
      <c r="F11" s="4">
        <v>22234</v>
      </c>
      <c r="G11" s="4">
        <v>14027</v>
      </c>
      <c r="H11" s="4">
        <v>94526</v>
      </c>
      <c r="I11" s="4">
        <v>12210</v>
      </c>
      <c r="J11" s="4">
        <v>117012</v>
      </c>
      <c r="K11">
        <v>0.21</v>
      </c>
      <c r="L11" s="4">
        <v>262</v>
      </c>
      <c r="M11" s="4">
        <v>52003</v>
      </c>
    </row>
    <row r="12" spans="1:14">
      <c r="A12">
        <v>2</v>
      </c>
      <c r="B12">
        <v>2022</v>
      </c>
      <c r="C12" s="4">
        <v>1987668220</v>
      </c>
      <c r="D12" s="5">
        <v>5118</v>
      </c>
      <c r="E12" s="4">
        <v>360</v>
      </c>
      <c r="F12" s="4">
        <v>21767</v>
      </c>
      <c r="G12" s="4">
        <v>15007</v>
      </c>
      <c r="H12" s="4">
        <v>91522</v>
      </c>
      <c r="I12" s="4">
        <v>11674</v>
      </c>
      <c r="J12" s="4">
        <v>113541</v>
      </c>
      <c r="K12">
        <v>0.17</v>
      </c>
      <c r="L12" s="4">
        <v>239</v>
      </c>
      <c r="M12" s="4">
        <v>49716</v>
      </c>
    </row>
    <row r="13" spans="1:14">
      <c r="A13">
        <v>1</v>
      </c>
      <c r="B13">
        <v>2022</v>
      </c>
      <c r="C13" s="4">
        <v>1987472590</v>
      </c>
      <c r="D13" s="5">
        <v>5798</v>
      </c>
      <c r="E13" s="4">
        <v>478</v>
      </c>
      <c r="F13" s="4">
        <v>21392</v>
      </c>
      <c r="G13" s="4">
        <v>16560</v>
      </c>
      <c r="H13" s="4">
        <v>82287</v>
      </c>
      <c r="I13" s="4">
        <v>10376</v>
      </c>
      <c r="J13" s="4">
        <v>103931</v>
      </c>
      <c r="K13">
        <v>0.22</v>
      </c>
      <c r="L13" s="4">
        <v>247</v>
      </c>
      <c r="M13" s="4">
        <v>46735</v>
      </c>
    </row>
    <row r="14" spans="1:14">
      <c r="A14">
        <v>4</v>
      </c>
      <c r="B14">
        <v>2021</v>
      </c>
      <c r="C14" s="4">
        <v>1985400540</v>
      </c>
      <c r="D14" s="5">
        <v>5246</v>
      </c>
      <c r="E14" s="4">
        <v>476</v>
      </c>
      <c r="F14" s="4">
        <v>20971</v>
      </c>
      <c r="G14" s="4">
        <v>17427</v>
      </c>
      <c r="H14" s="4">
        <v>82104</v>
      </c>
      <c r="I14" s="4">
        <v>11077</v>
      </c>
      <c r="J14" s="4">
        <v>103327</v>
      </c>
      <c r="K14">
        <v>0.26</v>
      </c>
      <c r="L14" s="4">
        <v>291</v>
      </c>
      <c r="M14" s="4">
        <v>46168</v>
      </c>
    </row>
    <row r="15" spans="1:14">
      <c r="A15">
        <v>3</v>
      </c>
      <c r="B15">
        <v>2021</v>
      </c>
      <c r="C15" s="4">
        <v>1985369201</v>
      </c>
      <c r="D15" s="5">
        <v>5465</v>
      </c>
      <c r="E15" s="4">
        <v>-1088</v>
      </c>
      <c r="F15" s="4">
        <v>20475</v>
      </c>
      <c r="G15" s="4">
        <v>17784</v>
      </c>
      <c r="H15" s="4">
        <v>82834</v>
      </c>
      <c r="I15" s="4">
        <v>11527</v>
      </c>
      <c r="J15" s="4">
        <v>103561</v>
      </c>
      <c r="K15">
        <v>-0.55000000000000004</v>
      </c>
      <c r="L15" s="4">
        <v>420</v>
      </c>
      <c r="M15" s="4">
        <v>44286</v>
      </c>
    </row>
    <row r="16" spans="1:14">
      <c r="A16">
        <v>2</v>
      </c>
      <c r="B16">
        <v>2021</v>
      </c>
      <c r="C16" s="4">
        <v>1985273048</v>
      </c>
      <c r="D16" s="5">
        <v>5215</v>
      </c>
      <c r="E16" s="4">
        <v>401</v>
      </c>
      <c r="F16" s="4">
        <v>21547</v>
      </c>
      <c r="G16" s="4">
        <v>15493</v>
      </c>
      <c r="H16" s="4">
        <v>78695</v>
      </c>
      <c r="I16" s="4">
        <v>10289</v>
      </c>
      <c r="J16" s="4">
        <v>100494</v>
      </c>
      <c r="K16">
        <v>0.18</v>
      </c>
      <c r="L16" s="4">
        <v>307</v>
      </c>
      <c r="M16" s="4">
        <v>44064</v>
      </c>
    </row>
    <row r="17" spans="1:13">
      <c r="A17">
        <v>1</v>
      </c>
      <c r="B17">
        <v>2021</v>
      </c>
      <c r="C17" s="4">
        <v>1985105703</v>
      </c>
      <c r="D17" s="5">
        <v>4716</v>
      </c>
      <c r="E17" s="4">
        <v>123</v>
      </c>
      <c r="F17" s="4">
        <v>21127</v>
      </c>
      <c r="G17" s="4">
        <v>12217</v>
      </c>
      <c r="H17" s="4">
        <v>77179</v>
      </c>
      <c r="I17" s="4">
        <v>9067</v>
      </c>
      <c r="J17" s="4">
        <v>98558</v>
      </c>
      <c r="K17">
        <v>0.06</v>
      </c>
      <c r="L17" s="4">
        <v>229</v>
      </c>
      <c r="M17" s="4">
        <v>42430</v>
      </c>
    </row>
    <row r="18" spans="1:13">
      <c r="A18">
        <v>4</v>
      </c>
      <c r="B18">
        <v>2020</v>
      </c>
      <c r="C18" s="4">
        <v>1984678673</v>
      </c>
      <c r="D18" s="5">
        <v>4748</v>
      </c>
      <c r="E18" s="4">
        <v>204</v>
      </c>
      <c r="F18" s="4">
        <v>21001</v>
      </c>
      <c r="G18" s="4">
        <v>13581</v>
      </c>
      <c r="H18" s="4">
        <v>76603</v>
      </c>
      <c r="I18" s="4">
        <v>9602</v>
      </c>
      <c r="J18" s="4">
        <v>97856</v>
      </c>
      <c r="K18">
        <v>2.0699999999999998</v>
      </c>
      <c r="L18" s="4">
        <v>484</v>
      </c>
      <c r="M18" s="4">
        <v>42604</v>
      </c>
    </row>
    <row r="19" spans="1:13">
      <c r="A19">
        <v>3</v>
      </c>
      <c r="B19">
        <v>2020</v>
      </c>
      <c r="C19" s="4">
        <v>1984562035</v>
      </c>
      <c r="D19" s="5">
        <v>4882</v>
      </c>
      <c r="E19" s="4">
        <v>86</v>
      </c>
      <c r="F19" s="4">
        <v>20812</v>
      </c>
      <c r="G19" s="4">
        <v>13321</v>
      </c>
      <c r="H19" s="4">
        <v>74523</v>
      </c>
      <c r="I19" s="4">
        <v>9798</v>
      </c>
      <c r="J19" s="4">
        <v>95587</v>
      </c>
      <c r="K19">
        <v>0.04</v>
      </c>
      <c r="L19" s="4">
        <v>464</v>
      </c>
      <c r="M19" s="4">
        <v>40636</v>
      </c>
    </row>
    <row r="20" spans="1:13">
      <c r="A20">
        <v>2</v>
      </c>
      <c r="B20">
        <v>2020</v>
      </c>
      <c r="C20" s="4">
        <v>529793355</v>
      </c>
      <c r="D20" s="5">
        <v>4533</v>
      </c>
      <c r="E20" s="4">
        <v>-1968</v>
      </c>
      <c r="F20" s="4">
        <v>3549</v>
      </c>
      <c r="G20" s="4">
        <v>45795</v>
      </c>
      <c r="H20" s="4">
        <v>105428</v>
      </c>
      <c r="I20" s="4">
        <v>25013</v>
      </c>
      <c r="J20" s="4">
        <v>109229</v>
      </c>
      <c r="K20">
        <v>-3.73</v>
      </c>
      <c r="L20" s="4">
        <v>968</v>
      </c>
      <c r="M20" s="4">
        <v>39797</v>
      </c>
    </row>
    <row r="21" spans="1:13">
      <c r="A21">
        <v>1</v>
      </c>
      <c r="B21">
        <v>2020</v>
      </c>
      <c r="C21" s="4">
        <v>529785896</v>
      </c>
      <c r="D21" s="5">
        <v>4306</v>
      </c>
      <c r="E21" s="4">
        <v>374</v>
      </c>
      <c r="F21" s="4">
        <v>5507</v>
      </c>
      <c r="G21" s="4">
        <v>8253</v>
      </c>
      <c r="H21" s="4">
        <v>80929</v>
      </c>
      <c r="I21" s="4">
        <v>10558</v>
      </c>
      <c r="J21" s="4">
        <v>86688</v>
      </c>
      <c r="K21">
        <v>0.56999999999999995</v>
      </c>
      <c r="L21" s="4">
        <v>1960</v>
      </c>
      <c r="M21" s="4">
        <v>4209</v>
      </c>
    </row>
    <row r="22" spans="1:13">
      <c r="A22">
        <v>4</v>
      </c>
      <c r="B22">
        <v>2019</v>
      </c>
      <c r="C22" s="4">
        <v>529236741</v>
      </c>
      <c r="D22" s="5">
        <v>4743</v>
      </c>
      <c r="E22" s="4">
        <v>-3613</v>
      </c>
      <c r="F22" s="4">
        <v>5136</v>
      </c>
      <c r="G22" s="4">
        <v>7631</v>
      </c>
      <c r="H22" s="4">
        <v>79808</v>
      </c>
      <c r="I22" s="4">
        <v>10165</v>
      </c>
      <c r="J22" s="4">
        <v>85196</v>
      </c>
      <c r="K22">
        <v>-6.86</v>
      </c>
      <c r="L22" s="4">
        <v>1570</v>
      </c>
      <c r="M22" s="4">
        <v>3786</v>
      </c>
    </row>
    <row r="23" spans="1:13">
      <c r="A23">
        <v>3</v>
      </c>
      <c r="B23">
        <v>2019</v>
      </c>
      <c r="C23" s="4">
        <v>529229517</v>
      </c>
      <c r="D23" s="5">
        <v>4432</v>
      </c>
      <c r="E23" s="4">
        <v>-1616</v>
      </c>
      <c r="F23" s="4">
        <v>8739</v>
      </c>
      <c r="G23" s="4">
        <v>6472</v>
      </c>
      <c r="H23" s="4">
        <v>76722</v>
      </c>
      <c r="I23" s="4">
        <v>11577</v>
      </c>
      <c r="J23" s="4">
        <v>85713</v>
      </c>
      <c r="K23">
        <v>-3.06</v>
      </c>
      <c r="L23" s="4">
        <v>2970</v>
      </c>
      <c r="M23" s="4">
        <v>3935</v>
      </c>
    </row>
    <row r="24" spans="1:13">
      <c r="A24">
        <v>2</v>
      </c>
      <c r="B24">
        <v>2019</v>
      </c>
      <c r="C24" s="4">
        <v>529223793</v>
      </c>
      <c r="D24" s="5">
        <v>3943</v>
      </c>
      <c r="E24" s="4">
        <v>-2549</v>
      </c>
      <c r="F24" s="4">
        <v>10342</v>
      </c>
      <c r="G24" s="4">
        <v>5711</v>
      </c>
      <c r="H24" s="4">
        <v>73793</v>
      </c>
      <c r="I24" s="4">
        <v>11577</v>
      </c>
      <c r="J24" s="4">
        <v>84387</v>
      </c>
      <c r="K24">
        <v>-4.83</v>
      </c>
      <c r="L24" s="4">
        <v>3459</v>
      </c>
      <c r="M24" s="4">
        <v>4162</v>
      </c>
    </row>
    <row r="25" spans="1:13">
      <c r="A25">
        <v>1</v>
      </c>
      <c r="B25">
        <v>2019</v>
      </c>
      <c r="C25" s="4">
        <v>529210278</v>
      </c>
      <c r="D25" s="5">
        <v>4011</v>
      </c>
      <c r="E25" s="4">
        <v>136</v>
      </c>
      <c r="F25" s="4">
        <v>12877</v>
      </c>
      <c r="G25" s="4">
        <v>4808</v>
      </c>
      <c r="H25" s="4">
        <v>69158</v>
      </c>
      <c r="I25" s="4">
        <v>10693</v>
      </c>
      <c r="J25" s="4">
        <v>82287</v>
      </c>
      <c r="K25">
        <v>0.25</v>
      </c>
      <c r="L25" s="4">
        <v>2964</v>
      </c>
      <c r="M25" s="4">
        <v>3088</v>
      </c>
    </row>
    <row r="26" spans="1:13">
      <c r="A26">
        <v>4</v>
      </c>
      <c r="B26">
        <v>2018</v>
      </c>
      <c r="C26" s="4">
        <v>520338710</v>
      </c>
      <c r="D26" s="5">
        <v>4088</v>
      </c>
      <c r="E26" s="4">
        <v>-6869</v>
      </c>
      <c r="F26" s="4">
        <v>12651</v>
      </c>
      <c r="G26" s="4">
        <v>41695</v>
      </c>
      <c r="H26" s="4">
        <v>64092</v>
      </c>
      <c r="I26" s="4">
        <v>9195</v>
      </c>
      <c r="J26" s="4">
        <v>76995</v>
      </c>
      <c r="K26">
        <v>-13.29</v>
      </c>
      <c r="L26" s="4">
        <v>1668</v>
      </c>
      <c r="M26" s="4">
        <v>21994</v>
      </c>
    </row>
    <row r="27" spans="1:13">
      <c r="A27">
        <v>3</v>
      </c>
      <c r="B27">
        <v>2018</v>
      </c>
      <c r="C27" s="4">
        <v>517102983</v>
      </c>
      <c r="D27" s="5">
        <v>4381</v>
      </c>
      <c r="E27" s="4">
        <v>567</v>
      </c>
      <c r="F27" s="4">
        <v>19444</v>
      </c>
      <c r="G27" s="4">
        <v>9489</v>
      </c>
      <c r="H27" s="4">
        <v>51689</v>
      </c>
      <c r="I27" s="4">
        <v>6349</v>
      </c>
      <c r="J27" s="4">
        <v>71385</v>
      </c>
      <c r="K27">
        <v>1.0900000000000001</v>
      </c>
      <c r="L27" s="4">
        <v>430</v>
      </c>
      <c r="M27" s="4">
        <v>19350</v>
      </c>
    </row>
    <row r="28" spans="1:13">
      <c r="A28">
        <v>2</v>
      </c>
      <c r="B28">
        <v>2018</v>
      </c>
      <c r="C28" s="4">
        <v>517102983</v>
      </c>
      <c r="D28" s="5">
        <v>4234</v>
      </c>
      <c r="E28" s="4">
        <v>-980</v>
      </c>
      <c r="F28" s="4">
        <v>18809</v>
      </c>
      <c r="G28" s="4">
        <v>9786</v>
      </c>
      <c r="H28" s="4">
        <v>50828</v>
      </c>
      <c r="I28" s="4">
        <v>6367</v>
      </c>
      <c r="J28" s="4">
        <v>69889</v>
      </c>
      <c r="K28">
        <v>-1.91</v>
      </c>
      <c r="L28" s="4">
        <v>517</v>
      </c>
      <c r="M28" s="4">
        <v>19255</v>
      </c>
    </row>
    <row r="29" spans="1:13">
      <c r="A29">
        <v>1</v>
      </c>
      <c r="B29">
        <v>2018</v>
      </c>
      <c r="C29" s="4">
        <v>516003957</v>
      </c>
      <c r="D29" s="5">
        <v>4056</v>
      </c>
      <c r="E29" s="4">
        <v>445</v>
      </c>
      <c r="F29" s="4">
        <v>19731</v>
      </c>
      <c r="G29" s="4">
        <v>6920</v>
      </c>
      <c r="H29" s="4">
        <v>48171</v>
      </c>
      <c r="I29" s="4">
        <v>5855</v>
      </c>
      <c r="J29" s="4">
        <v>68154</v>
      </c>
      <c r="K29">
        <v>0.86</v>
      </c>
      <c r="L29" s="4">
        <v>144</v>
      </c>
      <c r="M29" s="4">
        <v>18768</v>
      </c>
    </row>
    <row r="30" spans="1:13">
      <c r="I30" s="4"/>
    </row>
    <row r="31" spans="1:13">
      <c r="B31" s="1"/>
      <c r="I31" s="4"/>
    </row>
    <row r="32" spans="1:13">
      <c r="I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2025-02-24T05:53:27Z</dcterms:created>
  <dcterms:modified xsi:type="dcterms:W3CDTF">2025-03-06T19:21:12Z</dcterms:modified>
  <cp:category/>
  <cp:contentStatus/>
</cp:coreProperties>
</file>