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IEU DANG\Desktop\"/>
    </mc:Choice>
  </mc:AlternateContent>
  <xr:revisionPtr revIDLastSave="0" documentId="13_ncr:1_{93451A52-98BA-44B4-8386-87FA33E88354}" xr6:coauthVersionLast="45" xr6:coauthVersionMax="45" xr10:uidLastSave="{00000000-0000-0000-0000-000000000000}"/>
  <bookViews>
    <workbookView xWindow="-120" yWindow="-120" windowWidth="20730" windowHeight="11160" activeTab="1" xr2:uid="{555D71BC-80B6-4B27-9E08-AC1A02736D09}"/>
  </bookViews>
  <sheets>
    <sheet name="Mẫu chi tiết" sheetId="1" r:id="rId1"/>
    <sheet name="Mẫu gộp chung giá" sheetId="2" r:id="rId2"/>
  </sheets>
  <definedNames>
    <definedName name="_xlnm.Print_Area" localSheetId="0">'Mẫu chi tiết'!$A$1:$M$46</definedName>
    <definedName name="_xlnm.Print_Area" localSheetId="1">'Mẫu gộp chung giá'!$A$1:$M$45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2" l="1"/>
  <c r="J16" i="2" l="1"/>
  <c r="K16" i="2" s="1"/>
  <c r="I10" i="2"/>
  <c r="K21" i="2" l="1"/>
  <c r="K26" i="2" s="1"/>
  <c r="K27" i="2" s="1"/>
  <c r="K28" i="2" s="1"/>
  <c r="K25" i="1" l="1"/>
  <c r="K24" i="1"/>
  <c r="K23" i="1"/>
  <c r="K22" i="1"/>
  <c r="J21" i="1" s="1"/>
  <c r="K21" i="1" s="1"/>
  <c r="K20" i="1"/>
  <c r="K19" i="1"/>
  <c r="K18" i="1"/>
  <c r="K17" i="1"/>
  <c r="K16" i="1"/>
  <c r="J16" i="1"/>
  <c r="I10" i="1"/>
  <c r="K26" i="1" l="1"/>
  <c r="K27" i="1" l="1"/>
  <c r="K28" i="1" s="1"/>
</calcChain>
</file>

<file path=xl/sharedStrings.xml><?xml version="1.0" encoding="utf-8"?>
<sst xmlns="http://schemas.openxmlformats.org/spreadsheetml/2006/main" count="194" uniqueCount="81">
  <si>
    <r>
      <rPr>
        <b/>
        <sz val="12"/>
        <color indexed="8"/>
        <rFont val="Times New Roman"/>
        <family val="1"/>
      </rPr>
      <t>CÔNG TY TNHH THƯƠNG MẠI DỊCH VỤ THIÊN PHÁT TIẾN</t>
    </r>
    <r>
      <rPr>
        <sz val="12"/>
        <color indexed="8"/>
        <rFont val="Times New Roman"/>
        <family val="1"/>
      </rPr>
      <t xml:space="preserve">
Địa chỉ: 190 Quách Đình Bảo, Phường Phú Thạnh, Quận Tân Phú, TP HCM</t>
    </r>
  </si>
  <si>
    <t>Điện thoại: 028-39789 176         Hotline: 0911 788 488</t>
  </si>
  <si>
    <t>Email</t>
  </si>
  <si>
    <t>:</t>
  </si>
  <si>
    <t>Info@thienphattien.com</t>
  </si>
  <si>
    <t>Website</t>
  </si>
  <si>
    <t>www.thienphattien.com</t>
  </si>
  <si>
    <t>BẢNG CHÀO GIÁ</t>
  </si>
  <si>
    <t xml:space="preserve">Kính gửi </t>
  </si>
  <si>
    <t xml:space="preserve">:CÔNG TY TNHH HỆ THỐNG THÔNG TIN FPT </t>
  </si>
  <si>
    <t>Người gửi</t>
  </si>
  <si>
    <t>: Công Ty TNHH TM-DV Thiên Phát Tiến</t>
  </si>
  <si>
    <t>Người nhận</t>
  </si>
  <si>
    <t>: Mr. Phương</t>
  </si>
  <si>
    <t>: hieudv@thienphattien.com</t>
  </si>
  <si>
    <t>Điện thoại</t>
  </si>
  <si>
    <t>:09374067047</t>
  </si>
  <si>
    <t>Mobile</t>
  </si>
  <si>
    <t>: 0935.801.687</t>
  </si>
  <si>
    <t>Ngày gửi</t>
  </si>
  <si>
    <t>Địa chỉ</t>
  </si>
  <si>
    <t>;</t>
  </si>
  <si>
    <t>Số tham chiếu</t>
  </si>
  <si>
    <t>BG050820 - Delta -RT15K3P- Go Ben Tre- FPT</t>
  </si>
  <si>
    <t>Cảm ơn Quý khách đã liên hệ với Cty TNHH Thiên Phát Tiến, công ty chúng tôi xin trân trọng gửi đến quý khách hàng bảng chào giá thiết bị như sau:</t>
  </si>
  <si>
    <t>STT</t>
  </si>
  <si>
    <t>Thông tin hàng hóa</t>
  </si>
  <si>
    <t>Số lượng</t>
  </si>
  <si>
    <t>Đơn giá (VNĐ)</t>
  </si>
  <si>
    <t>Thành tiền (VNĐ)</t>
  </si>
  <si>
    <t>I</t>
  </si>
  <si>
    <t>UPS 15kva Delta back up 29 mins @ 50% load</t>
  </si>
  <si>
    <t>Bộ</t>
  </si>
  <si>
    <t>Delta</t>
  </si>
  <si>
    <t xml:space="preserve"> UPS153R6RT2N035</t>
  </si>
  <si>
    <t>bộ</t>
  </si>
  <si>
    <t>SNMP IPv6 Swappable
Mini SNMP IPv6 card</t>
  </si>
  <si>
    <t>cái</t>
  </si>
  <si>
    <t>Local</t>
  </si>
  <si>
    <t>Start up 24x7 , Installation UPS, battery</t>
  </si>
  <si>
    <t>lần</t>
  </si>
  <si>
    <t>II</t>
  </si>
  <si>
    <t xml:space="preserve">Hệ thống DCIM, giám sát môi trường. </t>
  </si>
  <si>
    <t>Delta EMS 2000, EnviroStation
Bộ quản lý trung tâm hệ thống giám sát môi trường</t>
  </si>
  <si>
    <t xml:space="preserve"> cái</t>
  </si>
  <si>
    <t>Delta EMS 1000, EnviroProbe
Giám sát nhiệt độ, độ ẩm</t>
  </si>
  <si>
    <t>GSM Modem + Sim
* GSM chipset: Wavecom Q2403A
* Tần số hoạt động: 900 / 1800 Mhz
* Kết nối thông qua cổng COM (RS232) hoặc USB (USB 2.0)  * Cáp RS232</t>
  </si>
  <si>
    <t>Nhân công lắp đặt và cấu hình hệ thống DCIM</t>
  </si>
  <si>
    <t>ĐIỀU KHOẢN THƯƠNG MẠI:</t>
  </si>
  <si>
    <t>*      Giá trên đã bao gồm 10% VAT (Thuế GTGT).</t>
  </si>
  <si>
    <t>*      Thời gian giao hàng: 01 tuần</t>
  </si>
  <si>
    <t>*      Thời gian bảo hành 01 năm theo tiêu chuẩn của Hãng.</t>
  </si>
  <si>
    <t>*      Quy cách: Thiết bị mới 100%, nguyên đai nguyên kiện, chứng nhận CO- CQ đầy đủ.</t>
  </si>
  <si>
    <t>*      Địa điểm giao hàng: Thiết bị được giao miễn phí tại nội thành Tp.Hồ Chí Minh, hoặc đến chành xe tại Tỉnh.</t>
  </si>
  <si>
    <t>*      Thanh toán: Thanh toán bằng tiền mặt hoặc chuyển khoản.</t>
  </si>
  <si>
    <t>*      Thông tin chuyển khoản :</t>
  </si>
  <si>
    <t>          Công ty TNHH TM DV THIÊN PHÁT TIẾN</t>
  </si>
  <si>
    <t>-          Số tài khoản: 147703659  mở tại Ngân Hàng ACB - Phòng Giao Dịch Nguyễn Sơn</t>
  </si>
  <si>
    <t>-          Số tài khoản: 0421000465858 mở tại Ngân Hàng VCB, Chi Nhánh Phú Thọ, Tp HCM</t>
  </si>
  <si>
    <t>*      Để biết thêm chi tiết, xin Quý Khách vui lòng liên hệ với: Mr. Hiếu – 0935.801.687</t>
  </si>
  <si>
    <t>*      Lưu ý : Hiệu lực báo giá trong vòng 15 ngày.</t>
  </si>
  <si>
    <t>Rất mong nhận được sự ủng hộ và hợp tác của Quý khách.</t>
  </si>
  <si>
    <t>ĐẠI DIỆN KINH DOANH</t>
  </si>
  <si>
    <t>XÁC NHẬN ĐẶT HÀNG</t>
  </si>
  <si>
    <t>Thương hiệu/ Xuất xứ</t>
  </si>
  <si>
    <t>Đơn vị tính</t>
  </si>
  <si>
    <t>Mã hàng</t>
  </si>
  <si>
    <t>Battery Cabinet - internal link + Battery 32pcs battery 12v24Ah for 29mins backup @ 50% load.</t>
  </si>
  <si>
    <t>Bộ lưu điện Delta RT 15K3P:  Delta RT Series 15kVA/15kW(2U) On-Line UPS input : 138 ~ 485V (Three phase, 4-wire + G)
Output:  380/400/415 Vac (Three phase), or
220/230/240 Vac (Single phase).                                             Kích thước: (W x D x H) 440 x 730 x 88.2 mm</t>
  </si>
  <si>
    <t>Thuế GTGT (10%)</t>
  </si>
  <si>
    <t>TỔNG CỘNG (Bao gồm thuế GTGT)</t>
  </si>
  <si>
    <t>Tổng cộng (chưa VAT)</t>
  </si>
  <si>
    <t>Thời gian bảo hành</t>
  </si>
  <si>
    <t>Delta/ China</t>
  </si>
  <si>
    <t>Tình trạng hàng hóa</t>
  </si>
  <si>
    <t>Có sẵn</t>
  </si>
  <si>
    <t xml:space="preserve">đặt hàng 08-12 tuần </t>
  </si>
  <si>
    <t>đặt hàng 06-08 tuần</t>
  </si>
  <si>
    <t>01 năm</t>
  </si>
  <si>
    <t>Mô tả hàng hóa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</si>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</sst>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8" x14ac:knownFonts="1">
    <font>
      <sz val="11"/>
      <color theme="1"/>
      <name val="Calibri"/>
      <family val="2"/>
      <scheme val="minor"/>
    </font>
    <font>
      <sz val="11"/>
      <color theme="1"/>
      <name val="Calibri"/>
      <family val="2"/>
      <scheme val="minor"/>
    </font>
    <font>
      <u/>
      <sz val="11"/>
      <color theme="10"/>
      <name val="Calibri"/>
      <family val="2"/>
      <scheme val="minor"/>
    </font>
    <font>
      <sz val="12"/>
      <color indexed="8"/>
      <name val="Times New Roman"/>
      <family val="1"/>
    </font>
    <font>
      <b/>
      <sz val="12"/>
      <color indexed="8"/>
      <name val="Times New Roman"/>
      <family val="1"/>
    </font>
    <font>
      <sz val="12"/>
      <color theme="1"/>
      <name val="Times New Roman"/>
      <family val="1"/>
    </font>
    <font>
      <i/>
      <sz val="12"/>
      <color theme="1"/>
      <name val="Times New Roman"/>
      <family val="1"/>
    </font>
    <font>
      <b/>
      <sz val="16"/>
      <color theme="1"/>
      <name val="Times New Roman"/>
      <family val="1"/>
    </font>
    <font>
      <sz val="11"/>
      <color theme="1"/>
      <name val="Times New Roman"/>
      <family val="1"/>
    </font>
    <font>
      <b/>
      <sz val="12"/>
      <color theme="1"/>
      <name val="Times New Roman"/>
      <family val="1"/>
    </font>
    <font>
      <sz val="12"/>
      <color rgb="FFFFFF00"/>
      <name val="Times New Roman"/>
      <family val="1"/>
    </font>
    <font>
      <b/>
      <sz val="12"/>
      <color rgb="FFFF0000"/>
      <name val="Times New Roman"/>
      <family val="1"/>
    </font>
    <font>
      <b/>
      <sz val="12"/>
      <name val="Times New Roman"/>
      <family val="1"/>
    </font>
    <font>
      <sz val="12"/>
      <color rgb="FFFF0000"/>
      <name val="Times New Roman"/>
      <family val="1"/>
    </font>
    <font>
      <b/>
      <u/>
      <sz val="12"/>
      <color theme="1"/>
      <name val="Times New Roman"/>
      <family val="1"/>
    </font>
    <font>
      <sz val="12"/>
      <color theme="4"/>
      <name val="Times New Roman"/>
      <family val="1"/>
    </font>
    <font>
      <sz val="12"/>
      <name val="Times New Roman"/>
      <family val="1"/>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1" fillId="0" borderId="0"/>
  </cellStyleXfs>
  <cellXfs count="144">
    <xf numFmtId="0" fontId="0" fillId="0" borderId="0" xfId="0"/>
    <xf numFmtId="0" fontId="5" fillId="0" borderId="0" xfId="0" applyFont="1" applyAlignment="1">
      <alignment horizontal="left" vertical="center" wrapText="1"/>
    </xf>
    <xf numFmtId="0" fontId="5" fillId="0" borderId="0" xfId="0" applyFont="1" applyAlignment="1">
      <alignment vertical="center"/>
    </xf>
    <xf numFmtId="164" fontId="5" fillId="0" borderId="0" xfId="1" applyNumberFormat="1" applyFont="1"/>
    <xf numFmtId="0" fontId="5" fillId="0" borderId="0" xfId="0" applyFont="1"/>
    <xf numFmtId="0" fontId="2" fillId="0" borderId="0" xfId="2" applyAlignment="1">
      <alignment horizontal="center" vertical="center"/>
    </xf>
    <xf numFmtId="0" fontId="5" fillId="0" borderId="0" xfId="0" applyFont="1" applyAlignment="1">
      <alignment horizontal="center" vertical="center"/>
    </xf>
    <xf numFmtId="0" fontId="5" fillId="0" borderId="0" xfId="0" applyFont="1" applyAlignment="1">
      <alignment horizontal="right" vertical="center" wrapText="1"/>
    </xf>
    <xf numFmtId="0" fontId="5" fillId="0" borderId="0" xfId="0" applyFont="1" applyAlignment="1">
      <alignment horizontal="left" vertical="center"/>
    </xf>
    <xf numFmtId="0" fontId="7"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 xfId="0" applyFont="1" applyBorder="1" applyAlignment="1">
      <alignment horizontal="center" vertical="center"/>
    </xf>
    <xf numFmtId="164" fontId="5" fillId="0" borderId="1" xfId="1" applyNumberFormat="1" applyFont="1" applyBorder="1" applyAlignment="1">
      <alignment horizontal="center" vertical="center" wrapText="1"/>
    </xf>
    <xf numFmtId="164" fontId="5" fillId="0" borderId="1" xfId="0" applyNumberFormat="1" applyFont="1" applyBorder="1" applyAlignment="1">
      <alignment vertical="center" wrapText="1"/>
    </xf>
    <xf numFmtId="0" fontId="10" fillId="0" borderId="0" xfId="0" applyFont="1"/>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4" fontId="5" fillId="2" borderId="1" xfId="0" applyNumberFormat="1" applyFont="1" applyFill="1" applyBorder="1" applyAlignment="1">
      <alignment vertical="center" wrapText="1"/>
    </xf>
    <xf numFmtId="164" fontId="13" fillId="0" borderId="0" xfId="1" applyNumberFormat="1" applyFont="1"/>
    <xf numFmtId="0" fontId="13" fillId="0" borderId="0" xfId="0" applyFont="1"/>
    <xf numFmtId="0" fontId="14" fillId="0" borderId="0" xfId="0" applyFont="1"/>
    <xf numFmtId="0" fontId="13" fillId="0" borderId="0" xfId="0" applyFont="1" applyAlignment="1">
      <alignment horizontal="center"/>
    </xf>
    <xf numFmtId="0" fontId="15" fillId="0" borderId="0" xfId="0" applyFont="1"/>
    <xf numFmtId="0" fontId="13" fillId="0" borderId="0" xfId="0" applyFont="1" applyAlignment="1">
      <alignment horizontal="center" wrapText="1"/>
    </xf>
    <xf numFmtId="0" fontId="13" fillId="0" borderId="0" xfId="0" applyFont="1" applyAlignment="1">
      <alignment horizontal="left" wrapText="1"/>
    </xf>
    <xf numFmtId="0" fontId="9" fillId="0" borderId="0" xfId="0" applyFont="1"/>
    <xf numFmtId="0" fontId="9" fillId="0" borderId="0" xfId="0" applyFont="1" applyAlignment="1">
      <alignment horizontal="center"/>
    </xf>
    <xf numFmtId="0" fontId="9" fillId="0" borderId="0" xfId="0" applyFont="1" applyAlignment="1">
      <alignment horizontal="center"/>
    </xf>
    <xf numFmtId="0" fontId="0" fillId="0" borderId="0" xfId="0" applyAlignment="1">
      <alignment horizontal="center"/>
    </xf>
    <xf numFmtId="164" fontId="9" fillId="0" borderId="1" xfId="1" applyNumberFormat="1" applyFont="1" applyBorder="1" applyAlignment="1">
      <alignment horizontal="center" vertical="center" wrapText="1"/>
    </xf>
    <xf numFmtId="0" fontId="9" fillId="2" borderId="2" xfId="0" applyFont="1" applyFill="1" applyBorder="1" applyAlignment="1">
      <alignment horizontal="center" vertical="center"/>
    </xf>
    <xf numFmtId="0" fontId="9" fillId="2" borderId="1" xfId="0" applyFont="1" applyFill="1" applyBorder="1" applyAlignment="1">
      <alignment horizontal="center" vertical="center"/>
    </xf>
    <xf numFmtId="164" fontId="9" fillId="2" borderId="1" xfId="0" applyNumberFormat="1" applyFont="1" applyFill="1" applyBorder="1" applyAlignment="1">
      <alignment horizontal="center" vertical="center" wrapText="1"/>
    </xf>
    <xf numFmtId="164" fontId="9" fillId="2" borderId="1" xfId="1" applyNumberFormat="1"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xf>
    <xf numFmtId="164" fontId="9" fillId="2" borderId="4" xfId="1" applyNumberFormat="1" applyFont="1" applyFill="1" applyBorder="1" applyAlignment="1">
      <alignment horizontal="center" vertical="center" wrapText="1"/>
    </xf>
    <xf numFmtId="164" fontId="9" fillId="2" borderId="1" xfId="0" applyNumberFormat="1" applyFont="1" applyFill="1" applyBorder="1" applyAlignment="1">
      <alignment vertical="center" wrapText="1"/>
    </xf>
    <xf numFmtId="164" fontId="9" fillId="3" borderId="1" xfId="0" applyNumberFormat="1" applyFont="1" applyFill="1" applyBorder="1" applyAlignment="1">
      <alignment horizontal="left" vertical="center" wrapText="1"/>
    </xf>
    <xf numFmtId="164" fontId="9" fillId="3" borderId="1" xfId="1" applyNumberFormat="1" applyFont="1" applyFill="1" applyBorder="1" applyAlignment="1">
      <alignment horizontal="center" vertical="center" wrapText="1"/>
    </xf>
    <xf numFmtId="164" fontId="11" fillId="3" borderId="1" xfId="1" applyNumberFormat="1" applyFont="1" applyFill="1" applyBorder="1" applyAlignment="1"/>
    <xf numFmtId="0" fontId="9" fillId="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0" fillId="0" borderId="1" xfId="0" applyFont="1" applyBorder="1"/>
    <xf numFmtId="43" fontId="10" fillId="0" borderId="1" xfId="0" applyNumberFormat="1" applyFont="1" applyBorder="1"/>
    <xf numFmtId="165" fontId="10" fillId="0" borderId="1" xfId="0" applyNumberFormat="1" applyFont="1" applyBorder="1"/>
    <xf numFmtId="0" fontId="10" fillId="3" borderId="1" xfId="0" applyFont="1" applyFill="1" applyBorder="1"/>
    <xf numFmtId="0" fontId="13" fillId="3" borderId="1" xfId="0" applyFont="1" applyFill="1" applyBorder="1"/>
    <xf numFmtId="0" fontId="5" fillId="0" borderId="0" xfId="0" applyFont="1" applyAlignment="1">
      <alignment horizontal="left" wrapText="1"/>
    </xf>
    <xf numFmtId="0" fontId="9" fillId="0" borderId="0" xfId="0" applyFont="1" applyAlignment="1">
      <alignment horizontal="center"/>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12" fillId="3" borderId="2" xfId="0" applyFont="1" applyFill="1" applyBorder="1" applyAlignment="1">
      <alignment horizontal="right" vertical="center" wrapText="1"/>
    </xf>
    <xf numFmtId="0" fontId="12" fillId="3" borderId="3" xfId="0" applyFont="1" applyFill="1" applyBorder="1" applyAlignment="1">
      <alignment horizontal="right" vertical="center" wrapText="1"/>
    </xf>
    <xf numFmtId="0" fontId="12" fillId="3" borderId="4" xfId="0" applyFont="1" applyFill="1" applyBorder="1" applyAlignment="1">
      <alignment horizontal="right" vertical="center" wrapText="1"/>
    </xf>
    <xf numFmtId="0" fontId="11" fillId="3" borderId="2" xfId="0" applyFont="1" applyFill="1" applyBorder="1" applyAlignment="1">
      <alignment horizontal="right" vertical="center" wrapText="1"/>
    </xf>
    <xf numFmtId="0" fontId="11" fillId="3" borderId="3" xfId="0" applyFont="1" applyFill="1" applyBorder="1" applyAlignment="1">
      <alignment horizontal="right" vertical="center" wrapText="1"/>
    </xf>
    <xf numFmtId="0" fontId="11" fillId="3" borderId="4" xfId="0" applyFont="1" applyFill="1" applyBorder="1" applyAlignment="1">
      <alignment horizontal="right" vertical="center" wrapText="1"/>
    </xf>
    <xf numFmtId="0" fontId="5" fillId="0" borderId="2" xfId="3" applyFont="1" applyBorder="1" applyAlignment="1">
      <alignment vertical="center" wrapText="1"/>
    </xf>
    <xf numFmtId="0" fontId="5" fillId="0" borderId="3" xfId="3" applyFont="1" applyBorder="1" applyAlignment="1">
      <alignment vertical="center" wrapText="1"/>
    </xf>
    <xf numFmtId="0" fontId="5" fillId="0" borderId="4" xfId="3" applyFont="1" applyBorder="1" applyAlignment="1">
      <alignment vertical="center" wrapText="1"/>
    </xf>
    <xf numFmtId="0" fontId="5" fillId="0" borderId="2" xfId="3" applyFont="1" applyBorder="1" applyAlignment="1">
      <alignment horizontal="left" vertical="center" wrapText="1"/>
    </xf>
    <xf numFmtId="0" fontId="5" fillId="0" borderId="3" xfId="3" applyFont="1" applyBorder="1" applyAlignment="1">
      <alignment horizontal="left" vertical="center" wrapText="1"/>
    </xf>
    <xf numFmtId="0" fontId="5" fillId="0" borderId="4" xfId="3" applyFont="1" applyBorder="1" applyAlignment="1">
      <alignment horizontal="left" vertical="center" wrapText="1"/>
    </xf>
    <xf numFmtId="0" fontId="16" fillId="0" borderId="2" xfId="3" applyFont="1" applyBorder="1" applyAlignment="1">
      <alignment horizontal="left" vertical="center" wrapText="1"/>
    </xf>
    <xf numFmtId="0" fontId="16" fillId="0" borderId="3" xfId="3" applyFont="1" applyBorder="1" applyAlignment="1">
      <alignment horizontal="left" vertical="center" wrapText="1"/>
    </xf>
    <xf numFmtId="0" fontId="16" fillId="0" borderId="4" xfId="3" applyFont="1" applyBorder="1" applyAlignment="1">
      <alignment horizontal="left" vertical="center" wrapText="1"/>
    </xf>
    <xf numFmtId="0" fontId="9" fillId="2" borderId="1" xfId="3" applyFont="1" applyFill="1" applyBorder="1" applyAlignment="1">
      <alignment horizontal="left" vertical="center" wrapText="1"/>
    </xf>
    <xf numFmtId="0" fontId="5"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2" borderId="1" xfId="0" applyFont="1" applyFill="1" applyBorder="1" applyAlignment="1">
      <alignment horizontal="center" vertical="center"/>
    </xf>
    <xf numFmtId="0" fontId="6" fillId="0" borderId="0" xfId="0" applyFont="1" applyAlignment="1">
      <alignment horizontal="right" vertical="center"/>
    </xf>
    <xf numFmtId="0" fontId="7" fillId="0" borderId="0" xfId="0" applyFont="1" applyAlignment="1">
      <alignment horizontal="center" vertical="center"/>
    </xf>
    <xf numFmtId="0" fontId="3" fillId="0" borderId="0" xfId="0" applyFont="1" applyAlignment="1">
      <alignment horizontal="left" vertical="center" wrapText="1"/>
    </xf>
    <xf numFmtId="0" fontId="2" fillId="0" borderId="0" xfId="2" applyAlignment="1">
      <alignment horizontal="center" vertical="center"/>
    </xf>
    <xf numFmtId="0" fontId="5" fillId="0" borderId="0" xfId="0" applyFont="1" applyAlignment="1">
      <alignment horizontal="center" vertical="center"/>
    </xf>
    <xf numFmtId="0" fontId="2" fillId="0" borderId="0" xfId="2" applyAlignment="1">
      <alignment horizontal="left" vertical="center"/>
    </xf>
    <xf numFmtId="0" fontId="5" fillId="0" borderId="0" xfId="0" applyFont="1" applyAlignment="1">
      <alignment horizontal="left" vertical="center"/>
    </xf>
    <xf numFmtId="164" fontId="5" fillId="2" borderId="5" xfId="1" applyNumberFormat="1" applyFont="1" applyFill="1" applyBorder="1" applyAlignment="1">
      <alignment horizontal="center" vertical="center" wrapText="1"/>
    </xf>
    <xf numFmtId="164" fontId="5" fillId="2" borderId="6" xfId="1" applyNumberFormat="1" applyFont="1" applyFill="1" applyBorder="1" applyAlignment="1">
      <alignment horizontal="center" vertical="center" wrapText="1"/>
    </xf>
    <xf numFmtId="164" fontId="5" fillId="2" borderId="7" xfId="1" applyNumberFormat="1" applyFont="1" applyFill="1" applyBorder="1" applyAlignment="1">
      <alignment horizontal="center" vertical="center" wrapText="1"/>
    </xf>
    <xf numFmtId="164" fontId="5" fillId="2" borderId="5" xfId="0" applyNumberFormat="1" applyFont="1" applyFill="1" applyBorder="1" applyAlignment="1">
      <alignment horizontal="center" vertical="center" wrapText="1"/>
    </xf>
    <xf numFmtId="164" fontId="5" fillId="2" borderId="6" xfId="0" applyNumberFormat="1" applyFont="1" applyFill="1" applyBorder="1" applyAlignment="1">
      <alignment horizontal="center" vertical="center" wrapText="1"/>
    </xf>
    <xf numFmtId="164" fontId="5" fillId="2" borderId="7" xfId="0" applyNumberFormat="1" applyFont="1" applyFill="1" applyBorder="1" applyAlignment="1">
      <alignment horizontal="center" vertical="center" wrapText="1"/>
    </xf>
    <xf numFmtId="164" fontId="5" fillId="0" borderId="5" xfId="1" applyNumberFormat="1" applyFont="1" applyBorder="1" applyAlignment="1">
      <alignment horizontal="center" vertical="center" wrapText="1"/>
    </xf>
    <xf numFmtId="164" fontId="5" fillId="0" borderId="6" xfId="1" applyNumberFormat="1" applyFont="1" applyBorder="1" applyAlignment="1">
      <alignment horizontal="center" vertical="center" wrapText="1"/>
    </xf>
    <xf numFmtId="164" fontId="5" fillId="0" borderId="7" xfId="1" applyNumberFormat="1" applyFont="1" applyBorder="1" applyAlignment="1">
      <alignment horizontal="center" vertical="center" wrapText="1"/>
    </xf>
    <xf numFmtId="164" fontId="5" fillId="0" borderId="5" xfId="0" applyNumberFormat="1" applyFont="1" applyBorder="1" applyAlignment="1">
      <alignment horizontal="center" vertical="center" wrapText="1"/>
    </xf>
    <xf numFmtId="164" fontId="5" fillId="0" borderId="6" xfId="0" applyNumberFormat="1" applyFont="1" applyBorder="1" applyAlignment="1">
      <alignment horizontal="center" vertical="center" wrapText="1"/>
    </xf>
    <xf numFmtId="164" fontId="5" fillId="0" borderId="7" xfId="0" applyNumberFormat="1" applyFont="1" applyBorder="1" applyAlignment="1">
      <alignment horizontal="center" vertical="center" wrapText="1"/>
    </xf>
    <xf numFmtId="0" fontId="12" fillId="0" borderId="2" xfId="0" applyFont="1" applyFill="1" applyBorder="1" applyAlignment="1">
      <alignment horizontal="right" vertical="center" wrapText="1"/>
    </xf>
    <xf numFmtId="0" fontId="12" fillId="0" borderId="3" xfId="0" applyFont="1" applyFill="1" applyBorder="1" applyAlignment="1">
      <alignment horizontal="right" vertical="center" wrapText="1"/>
    </xf>
    <xf numFmtId="0" fontId="12" fillId="0" borderId="4" xfId="0" applyFont="1" applyFill="1" applyBorder="1" applyAlignment="1">
      <alignment horizontal="right" vertical="center" wrapText="1"/>
    </xf>
    <xf numFmtId="164" fontId="9" fillId="0" borderId="1" xfId="0" applyNumberFormat="1" applyFont="1" applyFill="1" applyBorder="1" applyAlignment="1">
      <alignment horizontal="left" vertical="center" wrapText="1"/>
    </xf>
    <xf numFmtId="0" fontId="11" fillId="0" borderId="2" xfId="0" applyFont="1" applyFill="1" applyBorder="1" applyAlignment="1">
      <alignment horizontal="right" vertical="center" wrapText="1"/>
    </xf>
    <xf numFmtId="0" fontId="11" fillId="0" borderId="3" xfId="0" applyFont="1" applyFill="1" applyBorder="1" applyAlignment="1">
      <alignment horizontal="right" vertical="center" wrapText="1"/>
    </xf>
    <xf numFmtId="0" fontId="11" fillId="0" borderId="4" xfId="0" applyFont="1" applyFill="1" applyBorder="1" applyAlignment="1">
      <alignment horizontal="right" vertical="center" wrapText="1"/>
    </xf>
    <xf numFmtId="164" fontId="11" fillId="0" borderId="1" xfId="1" applyNumberFormat="1" applyFont="1" applyFill="1" applyBorder="1" applyAlignment="1"/>
    <xf numFmtId="164" fontId="9" fillId="0" borderId="5" xfId="1" applyNumberFormat="1" applyFont="1" applyFill="1" applyBorder="1" applyAlignment="1">
      <alignment horizontal="center" vertical="center" wrapText="1"/>
    </xf>
    <xf numFmtId="164" fontId="9" fillId="0" borderId="6" xfId="1" applyNumberFormat="1" applyFont="1" applyFill="1" applyBorder="1" applyAlignment="1">
      <alignment horizontal="center" vertical="center" wrapText="1"/>
    </xf>
    <xf numFmtId="164" fontId="9" fillId="0" borderId="7" xfId="1" applyNumberFormat="1" applyFont="1" applyFill="1" applyBorder="1" applyAlignment="1">
      <alignment horizontal="center" vertical="center" wrapText="1"/>
    </xf>
    <xf numFmtId="0" fontId="10"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8" fillId="0" borderId="0" xfId="0" applyFont="1" applyBorder="1" applyAlignment="1">
      <alignment horizontal="left" vertical="center"/>
    </xf>
    <xf numFmtId="0" fontId="8" fillId="0" borderId="0" xfId="0" applyFont="1" applyBorder="1" applyAlignment="1">
      <alignment vertical="center"/>
    </xf>
    <xf numFmtId="14" fontId="8" fillId="0" borderId="0" xfId="0" applyNumberFormat="1" applyFont="1" applyBorder="1" applyAlignment="1">
      <alignment horizontal="left" vertical="center"/>
    </xf>
    <xf numFmtId="0" fontId="8" fillId="0" borderId="8" xfId="0" applyFont="1" applyBorder="1" applyAlignment="1">
      <alignment vertical="center"/>
    </xf>
    <xf numFmtId="0" fontId="8" fillId="0" borderId="9" xfId="0" applyFont="1" applyBorder="1" applyAlignment="1">
      <alignment vertical="center"/>
    </xf>
    <xf numFmtId="0" fontId="8" fillId="0" borderId="9" xfId="0" applyFont="1" applyBorder="1" applyAlignment="1">
      <alignment horizontal="left" vertical="center"/>
    </xf>
    <xf numFmtId="164" fontId="5" fillId="0" borderId="9" xfId="1" applyNumberFormat="1" applyFont="1" applyBorder="1"/>
    <xf numFmtId="0" fontId="5" fillId="0" borderId="10" xfId="0" applyFont="1" applyBorder="1"/>
    <xf numFmtId="0" fontId="8" fillId="0" borderId="11" xfId="0" applyFont="1" applyBorder="1" applyAlignment="1">
      <alignment vertical="center"/>
    </xf>
    <xf numFmtId="164" fontId="5" fillId="0" borderId="0" xfId="1" applyNumberFormat="1" applyFont="1" applyBorder="1"/>
    <xf numFmtId="0" fontId="5" fillId="0" borderId="12" xfId="0" applyFont="1" applyBorder="1"/>
    <xf numFmtId="0" fontId="8" fillId="0" borderId="13" xfId="0" applyFont="1" applyBorder="1" applyAlignment="1">
      <alignment horizontal="left" vertical="center" wrapText="1"/>
    </xf>
    <xf numFmtId="0" fontId="8" fillId="0" borderId="14" xfId="0" applyFont="1" applyBorder="1" applyAlignment="1">
      <alignment vertical="center" wrapText="1"/>
    </xf>
    <xf numFmtId="0" fontId="8" fillId="0" borderId="14" xfId="0" applyFont="1" applyBorder="1" applyAlignment="1">
      <alignment horizontal="left" vertical="center" wrapText="1"/>
    </xf>
    <xf numFmtId="164" fontId="5" fillId="0" borderId="14" xfId="1" applyNumberFormat="1" applyFont="1" applyBorder="1" applyAlignment="1">
      <alignment vertical="center"/>
    </xf>
    <xf numFmtId="0" fontId="5" fillId="0" borderId="15" xfId="0" applyFont="1" applyBorder="1" applyAlignment="1">
      <alignment vertical="center"/>
    </xf>
    <xf numFmtId="0" fontId="8" fillId="0" borderId="8" xfId="0" applyFont="1" applyBorder="1" applyAlignment="1">
      <alignment horizontal="left"/>
    </xf>
    <xf numFmtId="0" fontId="8" fillId="0" borderId="9" xfId="0" applyFont="1" applyBorder="1" applyAlignment="1">
      <alignment horizontal="left"/>
    </xf>
    <xf numFmtId="0" fontId="8" fillId="0" borderId="10" xfId="0" applyFont="1" applyBorder="1" applyAlignment="1">
      <alignment horizontal="left" vertical="center"/>
    </xf>
    <xf numFmtId="0" fontId="8" fillId="0" borderId="11" xfId="0" applyFont="1" applyBorder="1" applyAlignment="1">
      <alignment horizontal="left"/>
    </xf>
    <xf numFmtId="0" fontId="8" fillId="0" borderId="0" xfId="0" applyFont="1" applyBorder="1" applyAlignment="1">
      <alignment horizontal="left"/>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4" xfId="0" applyFont="1" applyBorder="1" applyAlignment="1">
      <alignment horizontal="left" vertical="center"/>
    </xf>
    <xf numFmtId="0" fontId="8" fillId="0" borderId="15" xfId="0" applyFont="1" applyBorder="1" applyAlignment="1">
      <alignment horizontal="left" vertical="center" wrapText="1"/>
    </xf>
    <xf numFmtId="0" fontId="9" fillId="4" borderId="1" xfId="0" applyFont="1" applyFill="1" applyBorder="1" applyAlignment="1">
      <alignment horizontal="center" vertical="center"/>
    </xf>
    <xf numFmtId="0" fontId="5" fillId="0" borderId="0" xfId="0" quotePrefix="1" applyFont="1"/>
  </cellXfs>
  <cellStyles count="4">
    <cellStyle name="Comma" xfId="1" builtinId="3"/>
    <cellStyle name="Hyperlink" xfId="2" builtinId="8"/>
    <cellStyle name="Normal" xfId="0" builtinId="0"/>
    <cellStyle name="Normal 2" xfId="3" xr:uid="{AC526C87-AE1D-456F-A456-75200ABF44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hienphattien.com/" TargetMode="External"/><Relationship Id="rId1" Type="http://schemas.openxmlformats.org/officeDocument/2006/relationships/hyperlink" Target="mailto:Info@thienphattien.com"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thienphattien.com/" TargetMode="External"/><Relationship Id="rId1" Type="http://schemas.openxmlformats.org/officeDocument/2006/relationships/hyperlink" Target="mailto:Info@thienphattien.com"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0653-6D0C-496C-9C42-39FF4593ACE9}">
  <dimension ref="A1:O46"/>
  <sheetViews>
    <sheetView view="pageBreakPreview" topLeftCell="A4" zoomScaleNormal="100" zoomScaleSheetLayoutView="100" zoomScalePageLayoutView="85" workbookViewId="0">
      <selection activeCell="J38" sqref="J38"/>
    </sheetView>
  </sheetViews>
  <sheetFormatPr defaultRowHeight="15" x14ac:dyDescent="0.25"/>
  <cols>
    <col min="1" max="1" width="9.42578125" customWidth="1"/>
    <col min="2" max="2" width="14.28515625" customWidth="1"/>
    <col min="3" max="3" width="5" customWidth="1"/>
    <col min="6" max="6" width="29.7109375" customWidth="1"/>
    <col min="7" max="7" width="11.85546875" customWidth="1"/>
    <col min="8" max="8" width="8.7109375" customWidth="1"/>
    <col min="9" max="9" width="12.28515625" customWidth="1"/>
    <col min="10" max="10" width="15.7109375" style="35" customWidth="1"/>
    <col min="11" max="11" width="17" customWidth="1"/>
    <col min="12" max="12" width="12.5703125" customWidth="1"/>
    <col min="13" max="13" width="15.7109375" customWidth="1"/>
  </cols>
  <sheetData>
    <row r="1" spans="1:15" ht="32.25" customHeight="1" x14ac:dyDescent="0.25">
      <c r="A1" s="86" t="s">
        <v>0</v>
      </c>
      <c r="B1" s="86"/>
      <c r="C1" s="79"/>
      <c r="D1" s="79"/>
      <c r="E1" s="79"/>
      <c r="F1" s="79"/>
      <c r="G1" s="79"/>
      <c r="H1" s="1"/>
      <c r="I1" s="87"/>
      <c r="J1" s="88"/>
      <c r="K1" s="2"/>
      <c r="L1" s="3"/>
      <c r="M1" s="4"/>
    </row>
    <row r="2" spans="1:15" ht="15.75" x14ac:dyDescent="0.25">
      <c r="A2" s="79" t="s">
        <v>1</v>
      </c>
      <c r="B2" s="79"/>
      <c r="C2" s="79"/>
      <c r="D2" s="79"/>
      <c r="E2" s="79"/>
      <c r="F2" s="79"/>
      <c r="G2" s="5"/>
      <c r="H2" s="5"/>
      <c r="I2" s="87"/>
      <c r="J2" s="88"/>
      <c r="K2" s="6"/>
      <c r="L2" s="3"/>
      <c r="M2" s="4"/>
    </row>
    <row r="3" spans="1:15" ht="15.75" x14ac:dyDescent="0.25">
      <c r="A3" s="1" t="s">
        <v>2</v>
      </c>
      <c r="B3" s="1"/>
      <c r="C3" s="7" t="s">
        <v>3</v>
      </c>
      <c r="D3" s="89" t="s">
        <v>4</v>
      </c>
      <c r="E3" s="90"/>
      <c r="F3" s="90"/>
      <c r="G3" s="5"/>
      <c r="H3" s="5"/>
      <c r="I3" s="6"/>
      <c r="J3" s="6"/>
      <c r="K3" s="6"/>
      <c r="L3" s="3"/>
      <c r="M3" s="4"/>
    </row>
    <row r="4" spans="1:15" ht="15.75" x14ac:dyDescent="0.25">
      <c r="A4" s="8" t="s">
        <v>5</v>
      </c>
      <c r="B4" s="8"/>
      <c r="C4" s="7" t="s">
        <v>3</v>
      </c>
      <c r="D4" s="89" t="s">
        <v>6</v>
      </c>
      <c r="E4" s="89"/>
      <c r="F4" s="89"/>
      <c r="G4" s="6"/>
      <c r="H4" s="6"/>
      <c r="I4" s="6"/>
      <c r="J4" s="6"/>
      <c r="K4" s="6"/>
      <c r="L4" s="3"/>
      <c r="M4" s="4"/>
    </row>
    <row r="5" spans="1:15" ht="15" customHeight="1" x14ac:dyDescent="0.25">
      <c r="A5" s="4"/>
      <c r="B5" s="4"/>
      <c r="C5" s="4"/>
      <c r="D5" s="4"/>
      <c r="E5" s="84"/>
      <c r="F5" s="84"/>
      <c r="G5" s="84"/>
      <c r="H5" s="84"/>
      <c r="I5" s="84"/>
      <c r="J5" s="84"/>
      <c r="K5" s="4"/>
      <c r="L5" s="3"/>
      <c r="M5" s="4"/>
    </row>
    <row r="6" spans="1:15" ht="24.75" customHeight="1" thickBot="1" x14ac:dyDescent="0.3">
      <c r="A6" s="4"/>
      <c r="B6" s="4"/>
      <c r="C6" s="4"/>
      <c r="D6" s="4"/>
      <c r="E6" s="85" t="s">
        <v>7</v>
      </c>
      <c r="F6" s="85"/>
      <c r="G6" s="85"/>
      <c r="H6" s="9"/>
      <c r="I6" s="4"/>
      <c r="J6" s="10"/>
      <c r="K6" s="4"/>
      <c r="L6" s="3"/>
      <c r="M6" s="4"/>
    </row>
    <row r="7" spans="1:15" ht="15.75" x14ac:dyDescent="0.25">
      <c r="A7" s="133" t="s">
        <v>8</v>
      </c>
      <c r="B7" s="134"/>
      <c r="C7" s="134"/>
      <c r="D7" s="122" t="s">
        <v>9</v>
      </c>
      <c r="E7" s="122"/>
      <c r="F7" s="135"/>
      <c r="G7" s="120" t="s">
        <v>10</v>
      </c>
      <c r="H7" s="121"/>
      <c r="I7" s="122" t="s">
        <v>11</v>
      </c>
      <c r="J7" s="122"/>
      <c r="K7" s="122"/>
      <c r="L7" s="123"/>
      <c r="M7" s="124"/>
    </row>
    <row r="8" spans="1:15" ht="15.75" x14ac:dyDescent="0.25">
      <c r="A8" s="136" t="s">
        <v>12</v>
      </c>
      <c r="B8" s="137"/>
      <c r="C8" s="137"/>
      <c r="D8" s="117" t="s">
        <v>13</v>
      </c>
      <c r="E8" s="117"/>
      <c r="F8" s="138"/>
      <c r="G8" s="125" t="s">
        <v>2</v>
      </c>
      <c r="H8" s="118"/>
      <c r="I8" s="117" t="s">
        <v>14</v>
      </c>
      <c r="J8" s="117"/>
      <c r="K8" s="117"/>
      <c r="L8" s="126"/>
      <c r="M8" s="127"/>
    </row>
    <row r="9" spans="1:15" ht="15.75" x14ac:dyDescent="0.25">
      <c r="A9" s="136" t="s">
        <v>15</v>
      </c>
      <c r="B9" s="137"/>
      <c r="C9" s="137"/>
      <c r="D9" s="117" t="s">
        <v>16</v>
      </c>
      <c r="E9" s="117"/>
      <c r="F9" s="138"/>
      <c r="G9" s="125" t="s">
        <v>17</v>
      </c>
      <c r="H9" s="118"/>
      <c r="I9" s="117" t="s">
        <v>18</v>
      </c>
      <c r="J9" s="117"/>
      <c r="K9" s="117"/>
      <c r="L9" s="126"/>
      <c r="M9" s="127"/>
    </row>
    <row r="10" spans="1:15" ht="15.75" x14ac:dyDescent="0.25">
      <c r="A10" s="136" t="s">
        <v>2</v>
      </c>
      <c r="B10" s="137"/>
      <c r="C10" s="137"/>
      <c r="D10" s="117" t="s">
        <v>3</v>
      </c>
      <c r="E10" s="117"/>
      <c r="F10" s="138"/>
      <c r="G10" s="125" t="s">
        <v>19</v>
      </c>
      <c r="H10" s="118"/>
      <c r="I10" s="119">
        <f ca="1">NOW()</f>
        <v>44087.294243055556</v>
      </c>
      <c r="J10" s="119"/>
      <c r="K10" s="119"/>
      <c r="L10" s="126"/>
      <c r="M10" s="127"/>
    </row>
    <row r="11" spans="1:15" s="2" customFormat="1" ht="29.25" customHeight="1" thickBot="1" x14ac:dyDescent="0.3">
      <c r="A11" s="139" t="s">
        <v>20</v>
      </c>
      <c r="B11" s="140"/>
      <c r="C11" s="140"/>
      <c r="D11" s="130" t="s">
        <v>21</v>
      </c>
      <c r="E11" s="130"/>
      <c r="F11" s="141"/>
      <c r="G11" s="128" t="s">
        <v>22</v>
      </c>
      <c r="H11" s="129"/>
      <c r="I11" s="130" t="s">
        <v>23</v>
      </c>
      <c r="J11" s="130"/>
      <c r="K11" s="130"/>
      <c r="L11" s="131"/>
      <c r="M11" s="132"/>
    </row>
    <row r="12" spans="1:15" ht="15" customHeight="1" x14ac:dyDescent="0.25">
      <c r="A12" s="79" t="s">
        <v>24</v>
      </c>
      <c r="B12" s="79"/>
      <c r="C12" s="79"/>
      <c r="D12" s="79"/>
      <c r="E12" s="79"/>
      <c r="F12" s="79"/>
      <c r="G12" s="79"/>
      <c r="H12" s="79"/>
      <c r="I12" s="79"/>
      <c r="J12" s="79"/>
      <c r="K12" s="79"/>
      <c r="L12" s="3"/>
      <c r="M12" s="4"/>
    </row>
    <row r="13" spans="1:15" ht="16.5" customHeight="1" x14ac:dyDescent="0.25">
      <c r="A13" s="79"/>
      <c r="B13" s="79"/>
      <c r="C13" s="79"/>
      <c r="D13" s="79"/>
      <c r="E13" s="79"/>
      <c r="F13" s="79"/>
      <c r="G13" s="79"/>
      <c r="H13" s="79"/>
      <c r="I13" s="79"/>
      <c r="J13" s="79"/>
      <c r="K13" s="79"/>
      <c r="L13" s="3"/>
      <c r="M13" s="4"/>
    </row>
    <row r="14" spans="1:15" ht="3.75" customHeight="1" x14ac:dyDescent="0.25">
      <c r="A14" s="1"/>
      <c r="B14" s="1"/>
      <c r="C14" s="1"/>
      <c r="D14" s="1"/>
      <c r="E14" s="1"/>
      <c r="F14" s="1"/>
      <c r="G14" s="1"/>
      <c r="H14" s="1"/>
      <c r="I14" s="1"/>
      <c r="J14" s="11"/>
      <c r="K14" s="1"/>
      <c r="L14" s="3"/>
      <c r="M14" s="4"/>
    </row>
    <row r="15" spans="1:15" s="4" customFormat="1" ht="54.75" customHeight="1" x14ac:dyDescent="0.25">
      <c r="A15" s="12" t="s">
        <v>25</v>
      </c>
      <c r="B15" s="13" t="s">
        <v>66</v>
      </c>
      <c r="C15" s="80" t="s">
        <v>79</v>
      </c>
      <c r="D15" s="81"/>
      <c r="E15" s="81"/>
      <c r="F15" s="82"/>
      <c r="G15" s="14" t="s">
        <v>64</v>
      </c>
      <c r="H15" s="14" t="s">
        <v>65</v>
      </c>
      <c r="I15" s="12" t="s">
        <v>27</v>
      </c>
      <c r="J15" s="14" t="s">
        <v>28</v>
      </c>
      <c r="K15" s="14" t="s">
        <v>29</v>
      </c>
      <c r="L15" s="36" t="s">
        <v>72</v>
      </c>
      <c r="M15" s="14" t="s">
        <v>74</v>
      </c>
      <c r="N15"/>
      <c r="O15"/>
    </row>
    <row r="16" spans="1:15" s="4" customFormat="1" ht="31.5" customHeight="1" x14ac:dyDescent="0.25">
      <c r="A16" s="37" t="s">
        <v>30</v>
      </c>
      <c r="B16" s="37"/>
      <c r="C16" s="83" t="s">
        <v>31</v>
      </c>
      <c r="D16" s="83"/>
      <c r="E16" s="83"/>
      <c r="F16" s="83"/>
      <c r="G16" s="48" t="s">
        <v>73</v>
      </c>
      <c r="H16" s="38" t="s">
        <v>32</v>
      </c>
      <c r="I16" s="38">
        <v>2</v>
      </c>
      <c r="J16" s="39">
        <f>SUM(J17:J20)</f>
        <v>138414000</v>
      </c>
      <c r="K16" s="39">
        <f>J16*I16</f>
        <v>276828000</v>
      </c>
      <c r="L16" s="40"/>
      <c r="M16" s="15" t="s">
        <v>75</v>
      </c>
      <c r="N16"/>
      <c r="O16"/>
    </row>
    <row r="17" spans="1:15" s="4" customFormat="1" ht="100.5" customHeight="1" x14ac:dyDescent="0.25">
      <c r="A17" s="15">
        <v>1.1000000000000001</v>
      </c>
      <c r="B17" s="16" t="s">
        <v>34</v>
      </c>
      <c r="C17" s="69" t="s">
        <v>68</v>
      </c>
      <c r="D17" s="70"/>
      <c r="E17" s="70"/>
      <c r="F17" s="71"/>
      <c r="G17" s="17" t="s">
        <v>73</v>
      </c>
      <c r="H17" s="17" t="s">
        <v>35</v>
      </c>
      <c r="I17" s="17">
        <v>1</v>
      </c>
      <c r="J17" s="18">
        <v>73800000</v>
      </c>
      <c r="K17" s="19">
        <f>J17*I17</f>
        <v>73800000</v>
      </c>
      <c r="L17" s="36"/>
      <c r="M17" s="49" t="s">
        <v>77</v>
      </c>
      <c r="N17"/>
      <c r="O17"/>
    </row>
    <row r="18" spans="1:15" s="4" customFormat="1" ht="30" customHeight="1" x14ac:dyDescent="0.25">
      <c r="A18" s="15">
        <v>1.2</v>
      </c>
      <c r="B18" s="16"/>
      <c r="C18" s="72" t="s">
        <v>36</v>
      </c>
      <c r="D18" s="73"/>
      <c r="E18" s="73"/>
      <c r="F18" s="74"/>
      <c r="G18" s="17" t="s">
        <v>73</v>
      </c>
      <c r="H18" s="17" t="s">
        <v>37</v>
      </c>
      <c r="I18" s="17">
        <v>1</v>
      </c>
      <c r="J18" s="18">
        <v>3026000</v>
      </c>
      <c r="K18" s="19">
        <f t="shared" ref="K18:K20" si="0">J18*I18</f>
        <v>3026000</v>
      </c>
      <c r="L18" s="36"/>
      <c r="M18" s="15" t="s">
        <v>76</v>
      </c>
    </row>
    <row r="19" spans="1:15" s="4" customFormat="1" ht="38.25" customHeight="1" x14ac:dyDescent="0.25">
      <c r="A19" s="15">
        <v>1.3</v>
      </c>
      <c r="B19" s="16"/>
      <c r="C19" s="75" t="s">
        <v>67</v>
      </c>
      <c r="D19" s="76"/>
      <c r="E19" s="76"/>
      <c r="F19" s="77"/>
      <c r="G19" s="17" t="s">
        <v>38</v>
      </c>
      <c r="H19" s="17" t="s">
        <v>35</v>
      </c>
      <c r="I19" s="17">
        <v>1</v>
      </c>
      <c r="J19" s="18">
        <v>56588000</v>
      </c>
      <c r="K19" s="19">
        <f t="shared" si="0"/>
        <v>56588000</v>
      </c>
      <c r="L19" s="36"/>
      <c r="M19" s="50"/>
      <c r="N19" s="20"/>
      <c r="O19" s="20"/>
    </row>
    <row r="20" spans="1:15" s="4" customFormat="1" ht="30" customHeight="1" x14ac:dyDescent="0.25">
      <c r="A20" s="15">
        <v>1.4</v>
      </c>
      <c r="B20" s="16"/>
      <c r="C20" s="72" t="s">
        <v>39</v>
      </c>
      <c r="D20" s="73"/>
      <c r="E20" s="73"/>
      <c r="F20" s="74"/>
      <c r="G20" s="17" t="s">
        <v>38</v>
      </c>
      <c r="H20" s="17" t="s">
        <v>40</v>
      </c>
      <c r="I20" s="17">
        <v>1</v>
      </c>
      <c r="J20" s="18">
        <v>5000000</v>
      </c>
      <c r="K20" s="19">
        <f t="shared" si="0"/>
        <v>5000000</v>
      </c>
      <c r="L20" s="36"/>
      <c r="M20" s="50"/>
      <c r="N20" s="20"/>
      <c r="O20" s="20"/>
    </row>
    <row r="21" spans="1:15" s="4" customFormat="1" ht="30" customHeight="1" x14ac:dyDescent="0.25">
      <c r="A21" s="41" t="s">
        <v>41</v>
      </c>
      <c r="B21" s="41"/>
      <c r="C21" s="78" t="s">
        <v>42</v>
      </c>
      <c r="D21" s="78"/>
      <c r="E21" s="78"/>
      <c r="F21" s="78"/>
      <c r="G21" s="42" t="s">
        <v>33</v>
      </c>
      <c r="H21" s="38" t="s">
        <v>32</v>
      </c>
      <c r="I21" s="38">
        <v>1</v>
      </c>
      <c r="J21" s="43">
        <f>SUM(K22:K25)</f>
        <v>32515000</v>
      </c>
      <c r="K21" s="44">
        <f>J21*I21</f>
        <v>32515000</v>
      </c>
      <c r="L21" s="40"/>
      <c r="M21" s="50"/>
      <c r="N21" s="20"/>
      <c r="O21" s="20"/>
    </row>
    <row r="22" spans="1:15" s="4" customFormat="1" ht="53.25" customHeight="1" x14ac:dyDescent="0.25">
      <c r="A22" s="21">
        <v>2.1</v>
      </c>
      <c r="B22" s="22"/>
      <c r="C22" s="57" t="s">
        <v>43</v>
      </c>
      <c r="D22" s="58"/>
      <c r="E22" s="58"/>
      <c r="F22" s="59"/>
      <c r="G22" s="21" t="s">
        <v>33</v>
      </c>
      <c r="H22" s="21" t="s">
        <v>44</v>
      </c>
      <c r="I22" s="21">
        <v>1</v>
      </c>
      <c r="J22" s="23">
        <v>18189000</v>
      </c>
      <c r="K22" s="24">
        <f>J22*I22</f>
        <v>18189000</v>
      </c>
      <c r="L22" s="36"/>
      <c r="M22" s="51"/>
      <c r="N22" s="20"/>
      <c r="O22" s="20"/>
    </row>
    <row r="23" spans="1:15" s="4" customFormat="1" ht="39.75" customHeight="1" x14ac:dyDescent="0.25">
      <c r="A23" s="21">
        <v>2.2000000000000002</v>
      </c>
      <c r="B23" s="22"/>
      <c r="C23" s="57" t="s">
        <v>45</v>
      </c>
      <c r="D23" s="58"/>
      <c r="E23" s="58"/>
      <c r="F23" s="59"/>
      <c r="G23" s="21" t="s">
        <v>33</v>
      </c>
      <c r="H23" s="21" t="s">
        <v>37</v>
      </c>
      <c r="I23" s="21">
        <v>2</v>
      </c>
      <c r="J23" s="23">
        <v>2282000</v>
      </c>
      <c r="K23" s="24">
        <f>J23*I23</f>
        <v>4564000</v>
      </c>
      <c r="L23" s="36"/>
      <c r="M23" s="52"/>
      <c r="N23" s="20"/>
      <c r="O23" s="20"/>
    </row>
    <row r="24" spans="1:15" s="4" customFormat="1" ht="84.75" customHeight="1" x14ac:dyDescent="0.25">
      <c r="A24" s="21">
        <v>2.2999999999999998</v>
      </c>
      <c r="B24" s="22"/>
      <c r="C24" s="57" t="s">
        <v>46</v>
      </c>
      <c r="D24" s="58"/>
      <c r="E24" s="58"/>
      <c r="F24" s="59"/>
      <c r="G24" s="21" t="s">
        <v>38</v>
      </c>
      <c r="H24" s="21" t="s">
        <v>37</v>
      </c>
      <c r="I24" s="21">
        <v>1</v>
      </c>
      <c r="J24" s="23">
        <v>4762000</v>
      </c>
      <c r="K24" s="24">
        <f>J24*I24</f>
        <v>4762000</v>
      </c>
      <c r="L24" s="36"/>
      <c r="M24" s="52"/>
      <c r="N24" s="20"/>
      <c r="O24" s="20"/>
    </row>
    <row r="25" spans="1:15" s="4" customFormat="1" ht="30" customHeight="1" x14ac:dyDescent="0.25">
      <c r="A25" s="21">
        <v>2.4</v>
      </c>
      <c r="B25" s="22"/>
      <c r="C25" s="60" t="s">
        <v>47</v>
      </c>
      <c r="D25" s="61"/>
      <c r="E25" s="61"/>
      <c r="F25" s="62"/>
      <c r="G25" s="21" t="s">
        <v>38</v>
      </c>
      <c r="H25" s="21" t="s">
        <v>40</v>
      </c>
      <c r="I25" s="21">
        <v>1</v>
      </c>
      <c r="J25" s="23">
        <v>5000000</v>
      </c>
      <c r="K25" s="24">
        <f>J25*I25</f>
        <v>5000000</v>
      </c>
      <c r="L25" s="36"/>
      <c r="M25" s="50"/>
      <c r="N25" s="20"/>
      <c r="O25" s="20"/>
    </row>
    <row r="26" spans="1:15" s="4" customFormat="1" ht="21" customHeight="1" x14ac:dyDescent="0.25">
      <c r="A26" s="103" t="s">
        <v>71</v>
      </c>
      <c r="B26" s="104"/>
      <c r="C26" s="104"/>
      <c r="D26" s="104"/>
      <c r="E26" s="104"/>
      <c r="F26" s="104"/>
      <c r="G26" s="104"/>
      <c r="H26" s="104"/>
      <c r="I26" s="104"/>
      <c r="J26" s="105"/>
      <c r="K26" s="106">
        <f>K16+K21</f>
        <v>309343000</v>
      </c>
      <c r="L26" s="111"/>
      <c r="M26" s="114"/>
      <c r="N26" s="20"/>
      <c r="O26" s="20"/>
    </row>
    <row r="27" spans="1:15" s="4" customFormat="1" ht="20.25" customHeight="1" x14ac:dyDescent="0.25">
      <c r="A27" s="103" t="s">
        <v>69</v>
      </c>
      <c r="B27" s="104"/>
      <c r="C27" s="104"/>
      <c r="D27" s="104"/>
      <c r="E27" s="104"/>
      <c r="F27" s="104"/>
      <c r="G27" s="104"/>
      <c r="H27" s="104"/>
      <c r="I27" s="104"/>
      <c r="J27" s="105"/>
      <c r="K27" s="106">
        <f>K26*10%</f>
        <v>30934300</v>
      </c>
      <c r="L27" s="112"/>
      <c r="M27" s="115"/>
      <c r="N27" s="20"/>
      <c r="O27" s="20"/>
    </row>
    <row r="28" spans="1:15" s="26" customFormat="1" ht="20.25" customHeight="1" x14ac:dyDescent="0.25">
      <c r="A28" s="107" t="s">
        <v>70</v>
      </c>
      <c r="B28" s="108"/>
      <c r="C28" s="108"/>
      <c r="D28" s="108"/>
      <c r="E28" s="108"/>
      <c r="F28" s="108"/>
      <c r="G28" s="108"/>
      <c r="H28" s="108"/>
      <c r="I28" s="108"/>
      <c r="J28" s="109"/>
      <c r="K28" s="110">
        <f>K26+K27</f>
        <v>340277300</v>
      </c>
      <c r="L28" s="113"/>
      <c r="M28" s="116"/>
    </row>
    <row r="29" spans="1:15" s="4" customFormat="1" ht="15.75" x14ac:dyDescent="0.25">
      <c r="A29" s="27" t="s">
        <v>48</v>
      </c>
      <c r="B29" s="27"/>
      <c r="J29" s="28"/>
      <c r="L29" s="3"/>
    </row>
    <row r="30" spans="1:15" s="26" customFormat="1" ht="15.75" x14ac:dyDescent="0.25">
      <c r="A30" s="29" t="s">
        <v>49</v>
      </c>
      <c r="B30" s="29"/>
      <c r="C30" s="29"/>
      <c r="D30" s="29"/>
      <c r="E30" s="29"/>
      <c r="F30" s="29"/>
      <c r="G30" s="29"/>
      <c r="H30" s="29"/>
      <c r="I30" s="29"/>
      <c r="J30" s="28"/>
      <c r="L30" s="25"/>
    </row>
    <row r="31" spans="1:15" s="26" customFormat="1" ht="15.75" customHeight="1" x14ac:dyDescent="0.25">
      <c r="A31" s="29" t="s">
        <v>50</v>
      </c>
      <c r="B31" s="29"/>
      <c r="C31" s="29"/>
      <c r="D31" s="29"/>
      <c r="E31" s="29"/>
      <c r="F31" s="29"/>
      <c r="G31" s="29"/>
      <c r="H31" s="29"/>
      <c r="I31" s="29"/>
      <c r="J31" s="30"/>
      <c r="K31" s="31"/>
      <c r="L31" s="25"/>
    </row>
    <row r="32" spans="1:15" s="26" customFormat="1" ht="15.75" customHeight="1" x14ac:dyDescent="0.25">
      <c r="A32" s="29" t="s">
        <v>51</v>
      </c>
      <c r="B32" s="29"/>
      <c r="C32" s="29"/>
      <c r="D32" s="29"/>
      <c r="E32" s="29"/>
      <c r="F32" s="29"/>
      <c r="G32" s="29"/>
      <c r="H32" s="29"/>
      <c r="I32" s="29"/>
      <c r="J32" s="30"/>
      <c r="L32" s="25"/>
    </row>
    <row r="33" spans="1:15" s="26" customFormat="1" ht="15.75" x14ac:dyDescent="0.25">
      <c r="A33" s="29" t="s">
        <v>52</v>
      </c>
      <c r="B33" s="29"/>
      <c r="C33" s="29"/>
      <c r="D33" s="29"/>
      <c r="E33" s="29"/>
      <c r="F33" s="29"/>
      <c r="G33" s="29"/>
      <c r="H33" s="29"/>
      <c r="I33" s="29"/>
      <c r="J33" s="28"/>
      <c r="L33" s="25"/>
    </row>
    <row r="34" spans="1:15" s="26" customFormat="1" ht="15.75" x14ac:dyDescent="0.25">
      <c r="A34" s="29" t="s">
        <v>53</v>
      </c>
      <c r="B34" s="29"/>
      <c r="C34" s="29"/>
      <c r="D34" s="29"/>
      <c r="E34" s="29"/>
      <c r="F34" s="29"/>
      <c r="G34" s="29"/>
      <c r="H34" s="29"/>
      <c r="I34" s="29"/>
      <c r="J34" s="28"/>
      <c r="L34" s="25"/>
    </row>
    <row r="35" spans="1:15" s="4" customFormat="1" ht="18.75" customHeight="1" x14ac:dyDescent="0.25">
      <c r="A35" s="55" t="s">
        <v>54</v>
      </c>
      <c r="B35" s="55"/>
      <c r="C35" s="55"/>
      <c r="D35" s="55"/>
      <c r="E35" s="55"/>
      <c r="F35" s="55"/>
      <c r="G35" s="55"/>
      <c r="H35" s="55"/>
      <c r="I35" s="55"/>
      <c r="J35" s="55"/>
      <c r="L35" s="3"/>
    </row>
    <row r="36" spans="1:15" s="4" customFormat="1" ht="15.75" x14ac:dyDescent="0.25">
      <c r="A36" s="4" t="s">
        <v>55</v>
      </c>
      <c r="J36" s="10"/>
      <c r="L36" s="3"/>
    </row>
    <row r="37" spans="1:15" s="4" customFormat="1" ht="15.75" x14ac:dyDescent="0.25">
      <c r="A37" s="32" t="s">
        <v>56</v>
      </c>
      <c r="B37" s="32"/>
      <c r="J37" s="10"/>
      <c r="L37" s="3"/>
    </row>
    <row r="38" spans="1:15" s="4" customFormat="1" ht="15.75" x14ac:dyDescent="0.25">
      <c r="A38" s="4" t="s">
        <v>57</v>
      </c>
      <c r="J38" s="10"/>
      <c r="L38" s="3"/>
    </row>
    <row r="39" spans="1:15" s="4" customFormat="1" ht="15.75" x14ac:dyDescent="0.25">
      <c r="A39" s="4" t="s">
        <v>58</v>
      </c>
      <c r="J39" s="33"/>
      <c r="K39"/>
      <c r="L39"/>
      <c r="M39"/>
      <c r="N39"/>
      <c r="O39"/>
    </row>
    <row r="40" spans="1:15" s="4" customFormat="1" ht="15.75" x14ac:dyDescent="0.25">
      <c r="A40" s="143" t="s">
        <v>80</v>
      </c>
      <c r="J40" s="34"/>
      <c r="K40"/>
      <c r="L40"/>
      <c r="M40"/>
      <c r="N40"/>
      <c r="O40"/>
    </row>
    <row r="41" spans="1:15" s="4" customFormat="1" ht="15.75" x14ac:dyDescent="0.25">
      <c r="A41" s="4" t="s">
        <v>59</v>
      </c>
      <c r="J41" s="10"/>
      <c r="K41"/>
      <c r="L41"/>
      <c r="M41"/>
      <c r="N41"/>
      <c r="O41"/>
    </row>
    <row r="42" spans="1:15" s="4" customFormat="1" ht="15.75" x14ac:dyDescent="0.25">
      <c r="A42" s="4" t="s">
        <v>60</v>
      </c>
      <c r="J42" s="10"/>
      <c r="K42"/>
      <c r="L42"/>
      <c r="M42"/>
      <c r="N42"/>
      <c r="O42"/>
    </row>
    <row r="43" spans="1:15" s="4" customFormat="1" ht="14.25" customHeight="1" x14ac:dyDescent="0.25">
      <c r="A43" s="4" t="s">
        <v>61</v>
      </c>
      <c r="J43" s="10"/>
      <c r="K43"/>
      <c r="L43"/>
      <c r="M43"/>
      <c r="N43"/>
      <c r="O43"/>
    </row>
    <row r="44" spans="1:15" s="4" customFormat="1" ht="15.75" hidden="1" x14ac:dyDescent="0.25">
      <c r="J44" s="10"/>
      <c r="K44"/>
      <c r="L44"/>
      <c r="M44"/>
      <c r="N44"/>
      <c r="O44"/>
    </row>
    <row r="45" spans="1:15" s="4" customFormat="1" ht="15.75" x14ac:dyDescent="0.25">
      <c r="A45" s="56" t="s">
        <v>62</v>
      </c>
      <c r="B45" s="56"/>
      <c r="C45" s="56"/>
      <c r="D45" s="56"/>
      <c r="E45" s="56"/>
      <c r="G45" s="33" t="s">
        <v>63</v>
      </c>
      <c r="H45" s="33"/>
      <c r="I45" s="33"/>
      <c r="J45" s="10"/>
      <c r="K45"/>
      <c r="L45"/>
      <c r="M45"/>
      <c r="N45"/>
      <c r="O45"/>
    </row>
    <row r="46" spans="1:15" s="4" customFormat="1" ht="15.75" x14ac:dyDescent="0.25">
      <c r="J46" s="10"/>
      <c r="K46"/>
      <c r="L46"/>
      <c r="M46"/>
      <c r="N46"/>
      <c r="O46"/>
    </row>
  </sheetData>
  <mergeCells count="42">
    <mergeCell ref="L26:L28"/>
    <mergeCell ref="M26:M28"/>
    <mergeCell ref="A8:C8"/>
    <mergeCell ref="D8:F8"/>
    <mergeCell ref="I8:K8"/>
    <mergeCell ref="A1:G1"/>
    <mergeCell ref="I1:J1"/>
    <mergeCell ref="A2:F2"/>
    <mergeCell ref="I2:J2"/>
    <mergeCell ref="D3:F3"/>
    <mergeCell ref="D4:F4"/>
    <mergeCell ref="E5:J5"/>
    <mergeCell ref="E6:G6"/>
    <mergeCell ref="A7:C7"/>
    <mergeCell ref="D7:F7"/>
    <mergeCell ref="I7:K7"/>
    <mergeCell ref="A9:C9"/>
    <mergeCell ref="D9:F9"/>
    <mergeCell ref="I9:K9"/>
    <mergeCell ref="A10:C10"/>
    <mergeCell ref="D10:F10"/>
    <mergeCell ref="I10:K10"/>
    <mergeCell ref="C22:F22"/>
    <mergeCell ref="A11:C11"/>
    <mergeCell ref="D11:F11"/>
    <mergeCell ref="I11:K11"/>
    <mergeCell ref="A12:K13"/>
    <mergeCell ref="C15:F15"/>
    <mergeCell ref="C16:F16"/>
    <mergeCell ref="C17:F17"/>
    <mergeCell ref="C18:F18"/>
    <mergeCell ref="C19:F19"/>
    <mergeCell ref="C20:F20"/>
    <mergeCell ref="C21:F21"/>
    <mergeCell ref="A35:J35"/>
    <mergeCell ref="A45:E45"/>
    <mergeCell ref="C23:F23"/>
    <mergeCell ref="C24:F24"/>
    <mergeCell ref="C25:F25"/>
    <mergeCell ref="A26:J26"/>
    <mergeCell ref="A27:J27"/>
    <mergeCell ref="A28:J28"/>
  </mergeCells>
  <hyperlinks>
    <hyperlink ref="D3" r:id="rId1" xr:uid="{4CF177BF-CE2E-4A81-A431-82F27495229D}"/>
    <hyperlink ref="D4" r:id="rId2" xr:uid="{3758863A-E385-4A82-A832-688174205A07}"/>
  </hyperlinks>
  <pageMargins left="0.3" right="0.1" top="1.1023622047244099" bottom="0.98425196850393704" header="0.118110236220472" footer="0.118110236220472"/>
  <pageSetup paperSize="9" scale="58" fitToHeight="0" orientation="portrait" r:id="rId3"/>
  <headerFooter>
    <oddHeader>&amp;L&amp;G</oddHeader>
    <oddFooter>&amp;L&amp;G</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B7D5D-754D-4FE1-84CA-CD4117CB792F}">
  <dimension ref="A1:O45"/>
  <sheetViews>
    <sheetView tabSelected="1" view="pageBreakPreview" topLeftCell="A18" zoomScaleNormal="100" zoomScaleSheetLayoutView="100" zoomScalePageLayoutView="85" workbookViewId="0">
      <selection activeCell="A35" sqref="A35:J39"/>
    </sheetView>
  </sheetViews>
  <sheetFormatPr defaultRowHeight="15" x14ac:dyDescent="0.25"/>
  <cols>
    <col min="1" max="1" width="9.42578125" customWidth="1"/>
    <col min="2" max="2" width="14.28515625" customWidth="1"/>
    <col min="3" max="3" width="5" customWidth="1"/>
    <col min="6" max="6" width="29.7109375" customWidth="1"/>
    <col min="7" max="7" width="11.85546875" customWidth="1"/>
    <col min="8" max="8" width="8.7109375" customWidth="1"/>
    <col min="9" max="9" width="12.28515625" customWidth="1"/>
    <col min="10" max="10" width="13.28515625" style="35" customWidth="1"/>
    <col min="11" max="11" width="14.5703125" customWidth="1"/>
    <col min="12" max="12" width="12.5703125" customWidth="1"/>
    <col min="13" max="13" width="15.7109375" customWidth="1"/>
  </cols>
  <sheetData>
    <row r="1" spans="1:15" ht="32.25" customHeight="1" x14ac:dyDescent="0.25">
      <c r="A1" s="86" t="s">
        <v>0</v>
      </c>
      <c r="B1" s="86"/>
      <c r="C1" s="79"/>
      <c r="D1" s="79"/>
      <c r="E1" s="79"/>
      <c r="F1" s="79"/>
      <c r="G1" s="79"/>
      <c r="H1" s="1"/>
      <c r="I1" s="87"/>
      <c r="J1" s="87"/>
      <c r="K1" s="2"/>
      <c r="L1" s="3"/>
      <c r="M1" s="4"/>
    </row>
    <row r="2" spans="1:15" ht="15.75" x14ac:dyDescent="0.25">
      <c r="A2" s="79" t="s">
        <v>1</v>
      </c>
      <c r="B2" s="79"/>
      <c r="C2" s="79"/>
      <c r="D2" s="79"/>
      <c r="E2" s="79"/>
      <c r="F2" s="79"/>
      <c r="G2" s="5"/>
      <c r="H2" s="5"/>
      <c r="I2" s="87"/>
      <c r="J2" s="87"/>
      <c r="K2" s="6"/>
      <c r="L2" s="3"/>
      <c r="M2" s="4"/>
    </row>
    <row r="3" spans="1:15" ht="15.75" x14ac:dyDescent="0.25">
      <c r="A3" s="1" t="s">
        <v>2</v>
      </c>
      <c r="B3" s="1"/>
      <c r="C3" s="7" t="s">
        <v>3</v>
      </c>
      <c r="D3" s="89" t="s">
        <v>4</v>
      </c>
      <c r="E3" s="90"/>
      <c r="F3" s="90"/>
      <c r="G3" s="5"/>
      <c r="H3" s="5"/>
      <c r="I3" s="6"/>
      <c r="J3" s="6"/>
      <c r="K3" s="6"/>
      <c r="L3" s="3"/>
      <c r="M3" s="4"/>
    </row>
    <row r="4" spans="1:15" ht="15.75" x14ac:dyDescent="0.25">
      <c r="A4" s="8" t="s">
        <v>5</v>
      </c>
      <c r="B4" s="8"/>
      <c r="C4" s="7" t="s">
        <v>3</v>
      </c>
      <c r="D4" s="89" t="s">
        <v>6</v>
      </c>
      <c r="E4" s="89"/>
      <c r="F4" s="89"/>
      <c r="G4" s="6"/>
      <c r="H4" s="6"/>
      <c r="I4" s="6"/>
      <c r="J4" s="6"/>
      <c r="K4" s="6"/>
      <c r="L4" s="3"/>
      <c r="M4" s="4"/>
    </row>
    <row r="5" spans="1:15" ht="15" customHeight="1" x14ac:dyDescent="0.25">
      <c r="A5" s="4"/>
      <c r="B5" s="4"/>
      <c r="C5" s="4"/>
      <c r="D5" s="4"/>
      <c r="E5" s="84"/>
      <c r="F5" s="84"/>
      <c r="G5" s="84"/>
      <c r="H5" s="84"/>
      <c r="I5" s="84"/>
      <c r="J5" s="84"/>
      <c r="K5" s="4"/>
      <c r="L5" s="3"/>
      <c r="M5" s="4"/>
    </row>
    <row r="6" spans="1:15" ht="24.75" customHeight="1" thickBot="1" x14ac:dyDescent="0.3">
      <c r="A6" s="4"/>
      <c r="B6" s="4"/>
      <c r="C6" s="4"/>
      <c r="D6" s="4"/>
      <c r="E6" s="85" t="s">
        <v>7</v>
      </c>
      <c r="F6" s="85"/>
      <c r="G6" s="85"/>
      <c r="H6" s="9"/>
      <c r="I6" s="4"/>
      <c r="J6" s="10"/>
      <c r="K6" s="4"/>
      <c r="L6" s="3"/>
      <c r="M6" s="4"/>
    </row>
    <row r="7" spans="1:15" ht="15.75" x14ac:dyDescent="0.25">
      <c r="A7" s="133" t="s">
        <v>8</v>
      </c>
      <c r="B7" s="134"/>
      <c r="C7" s="134"/>
      <c r="D7" s="122" t="s">
        <v>9</v>
      </c>
      <c r="E7" s="122"/>
      <c r="F7" s="135"/>
      <c r="G7" s="120" t="s">
        <v>10</v>
      </c>
      <c r="H7" s="121"/>
      <c r="I7" s="122" t="s">
        <v>11</v>
      </c>
      <c r="J7" s="122"/>
      <c r="K7" s="122"/>
      <c r="L7" s="123"/>
      <c r="M7" s="124"/>
    </row>
    <row r="8" spans="1:15" ht="15.75" x14ac:dyDescent="0.25">
      <c r="A8" s="136" t="s">
        <v>12</v>
      </c>
      <c r="B8" s="137"/>
      <c r="C8" s="137"/>
      <c r="D8" s="117" t="s">
        <v>13</v>
      </c>
      <c r="E8" s="117"/>
      <c r="F8" s="138"/>
      <c r="G8" s="125" t="s">
        <v>2</v>
      </c>
      <c r="H8" s="118"/>
      <c r="I8" s="117" t="s">
        <v>14</v>
      </c>
      <c r="J8" s="117"/>
      <c r="K8" s="117"/>
      <c r="L8" s="126"/>
      <c r="M8" s="127"/>
    </row>
    <row r="9" spans="1:15" ht="15.75" x14ac:dyDescent="0.25">
      <c r="A9" s="136" t="s">
        <v>15</v>
      </c>
      <c r="B9" s="137"/>
      <c r="C9" s="137"/>
      <c r="D9" s="117" t="s">
        <v>16</v>
      </c>
      <c r="E9" s="117"/>
      <c r="F9" s="138"/>
      <c r="G9" s="125" t="s">
        <v>17</v>
      </c>
      <c r="H9" s="118"/>
      <c r="I9" s="117" t="s">
        <v>18</v>
      </c>
      <c r="J9" s="117"/>
      <c r="K9" s="117"/>
      <c r="L9" s="126"/>
      <c r="M9" s="127"/>
    </row>
    <row r="10" spans="1:15" ht="15.75" x14ac:dyDescent="0.25">
      <c r="A10" s="136" t="s">
        <v>2</v>
      </c>
      <c r="B10" s="137"/>
      <c r="C10" s="137"/>
      <c r="D10" s="117" t="s">
        <v>3</v>
      </c>
      <c r="E10" s="117"/>
      <c r="F10" s="138"/>
      <c r="G10" s="125" t="s">
        <v>19</v>
      </c>
      <c r="H10" s="118"/>
      <c r="I10" s="119">
        <f ca="1">NOW()</f>
        <v>44087.294243055556</v>
      </c>
      <c r="J10" s="119"/>
      <c r="K10" s="119"/>
      <c r="L10" s="126"/>
      <c r="M10" s="127"/>
    </row>
    <row r="11" spans="1:15" s="2" customFormat="1" ht="29.25" customHeight="1" thickBot="1" x14ac:dyDescent="0.3">
      <c r="A11" s="139" t="s">
        <v>20</v>
      </c>
      <c r="B11" s="140"/>
      <c r="C11" s="140"/>
      <c r="D11" s="130" t="s">
        <v>21</v>
      </c>
      <c r="E11" s="130"/>
      <c r="F11" s="141"/>
      <c r="G11" s="128" t="s">
        <v>22</v>
      </c>
      <c r="H11" s="129"/>
      <c r="I11" s="130" t="s">
        <v>23</v>
      </c>
      <c r="J11" s="130"/>
      <c r="K11" s="130"/>
      <c r="L11" s="131"/>
      <c r="M11" s="132"/>
    </row>
    <row r="12" spans="1:15" ht="15" customHeight="1" x14ac:dyDescent="0.25">
      <c r="A12" s="79" t="s">
        <v>24</v>
      </c>
      <c r="B12" s="79"/>
      <c r="C12" s="79"/>
      <c r="D12" s="79"/>
      <c r="E12" s="79"/>
      <c r="F12" s="79"/>
      <c r="G12" s="79"/>
      <c r="H12" s="79"/>
      <c r="I12" s="79"/>
      <c r="J12" s="79"/>
      <c r="K12" s="79"/>
      <c r="L12" s="3"/>
      <c r="M12" s="4"/>
    </row>
    <row r="13" spans="1:15" ht="16.5" customHeight="1" x14ac:dyDescent="0.25">
      <c r="A13" s="79"/>
      <c r="B13" s="79"/>
      <c r="C13" s="79"/>
      <c r="D13" s="79"/>
      <c r="E13" s="79"/>
      <c r="F13" s="79"/>
      <c r="G13" s="79"/>
      <c r="H13" s="79"/>
      <c r="I13" s="79"/>
      <c r="J13" s="79"/>
      <c r="K13" s="79"/>
      <c r="L13" s="3"/>
      <c r="M13" s="4"/>
    </row>
    <row r="14" spans="1:15" ht="3.75" customHeight="1" x14ac:dyDescent="0.25">
      <c r="A14" s="1"/>
      <c r="B14" s="1"/>
      <c r="C14" s="1"/>
      <c r="D14" s="1"/>
      <c r="E14" s="1"/>
      <c r="F14" s="1"/>
      <c r="G14" s="1"/>
      <c r="H14" s="1"/>
      <c r="I14" s="1"/>
      <c r="J14" s="11"/>
      <c r="K14" s="1"/>
      <c r="L14" s="3"/>
      <c r="M14" s="4"/>
    </row>
    <row r="15" spans="1:15" s="4" customFormat="1" ht="54.75" customHeight="1" x14ac:dyDescent="0.25">
      <c r="A15" s="12" t="s">
        <v>25</v>
      </c>
      <c r="B15" s="13" t="s">
        <v>66</v>
      </c>
      <c r="C15" s="80" t="s">
        <v>26</v>
      </c>
      <c r="D15" s="81"/>
      <c r="E15" s="81"/>
      <c r="F15" s="82"/>
      <c r="G15" s="14" t="s">
        <v>64</v>
      </c>
      <c r="H15" s="14" t="s">
        <v>65</v>
      </c>
      <c r="I15" s="12" t="s">
        <v>27</v>
      </c>
      <c r="J15" s="14" t="s">
        <v>28</v>
      </c>
      <c r="K15" s="14" t="s">
        <v>29</v>
      </c>
      <c r="L15" s="36" t="s">
        <v>72</v>
      </c>
      <c r="M15" s="14" t="s">
        <v>74</v>
      </c>
      <c r="N15"/>
      <c r="O15"/>
    </row>
    <row r="16" spans="1:15" s="4" customFormat="1" ht="31.5" customHeight="1" x14ac:dyDescent="0.25">
      <c r="A16" s="37" t="s">
        <v>30</v>
      </c>
      <c r="B16" s="37"/>
      <c r="C16" s="83" t="s">
        <v>31</v>
      </c>
      <c r="D16" s="83"/>
      <c r="E16" s="83"/>
      <c r="F16" s="83"/>
      <c r="G16" s="48" t="s">
        <v>73</v>
      </c>
      <c r="H16" s="38" t="s">
        <v>32</v>
      </c>
      <c r="I16" s="142">
        <v>2</v>
      </c>
      <c r="J16" s="39">
        <f>SUM(J17:J20)</f>
        <v>138414000</v>
      </c>
      <c r="K16" s="39">
        <f>J16*I16</f>
        <v>276828000</v>
      </c>
      <c r="L16" s="40" t="s">
        <v>78</v>
      </c>
      <c r="N16"/>
      <c r="O16"/>
    </row>
    <row r="17" spans="1:15" s="4" customFormat="1" ht="100.5" customHeight="1" x14ac:dyDescent="0.25">
      <c r="A17" s="15">
        <v>1.1000000000000001</v>
      </c>
      <c r="B17" s="16" t="s">
        <v>34</v>
      </c>
      <c r="C17" s="69" t="s">
        <v>68</v>
      </c>
      <c r="D17" s="70"/>
      <c r="E17" s="70"/>
      <c r="F17" s="71"/>
      <c r="G17" s="17" t="s">
        <v>73</v>
      </c>
      <c r="H17" s="17" t="s">
        <v>35</v>
      </c>
      <c r="I17" s="17">
        <v>1</v>
      </c>
      <c r="J17" s="97">
        <v>138414000</v>
      </c>
      <c r="K17" s="100"/>
      <c r="L17" s="18" t="s">
        <v>78</v>
      </c>
      <c r="M17" s="49" t="s">
        <v>77</v>
      </c>
      <c r="N17"/>
      <c r="O17"/>
    </row>
    <row r="18" spans="1:15" s="4" customFormat="1" ht="30" customHeight="1" x14ac:dyDescent="0.25">
      <c r="A18" s="15">
        <v>1.2</v>
      </c>
      <c r="B18" s="16"/>
      <c r="C18" s="72" t="s">
        <v>36</v>
      </c>
      <c r="D18" s="73"/>
      <c r="E18" s="73"/>
      <c r="F18" s="74"/>
      <c r="G18" s="17" t="s">
        <v>73</v>
      </c>
      <c r="H18" s="17" t="s">
        <v>37</v>
      </c>
      <c r="I18" s="17">
        <v>1</v>
      </c>
      <c r="J18" s="98"/>
      <c r="K18" s="101"/>
      <c r="L18" s="18" t="s">
        <v>78</v>
      </c>
      <c r="M18" s="15" t="s">
        <v>76</v>
      </c>
    </row>
    <row r="19" spans="1:15" s="4" customFormat="1" ht="38.25" customHeight="1" x14ac:dyDescent="0.25">
      <c r="A19" s="15">
        <v>1.3</v>
      </c>
      <c r="B19" s="16"/>
      <c r="C19" s="75" t="s">
        <v>67</v>
      </c>
      <c r="D19" s="76"/>
      <c r="E19" s="76"/>
      <c r="F19" s="77"/>
      <c r="G19" s="17" t="s">
        <v>38</v>
      </c>
      <c r="H19" s="17" t="s">
        <v>35</v>
      </c>
      <c r="I19" s="17">
        <v>1</v>
      </c>
      <c r="J19" s="98"/>
      <c r="K19" s="101"/>
      <c r="L19" s="18" t="s">
        <v>78</v>
      </c>
      <c r="M19" s="15" t="s">
        <v>75</v>
      </c>
      <c r="N19" s="20"/>
      <c r="O19" s="20"/>
    </row>
    <row r="20" spans="1:15" s="4" customFormat="1" ht="30" customHeight="1" x14ac:dyDescent="0.25">
      <c r="A20" s="15">
        <v>1.4</v>
      </c>
      <c r="B20" s="16"/>
      <c r="C20" s="72" t="s">
        <v>39</v>
      </c>
      <c r="D20" s="73"/>
      <c r="E20" s="73"/>
      <c r="F20" s="74"/>
      <c r="G20" s="17" t="s">
        <v>38</v>
      </c>
      <c r="H20" s="17" t="s">
        <v>40</v>
      </c>
      <c r="I20" s="17">
        <v>1</v>
      </c>
      <c r="J20" s="99"/>
      <c r="K20" s="102"/>
      <c r="L20" s="18" t="s">
        <v>78</v>
      </c>
      <c r="M20" s="50"/>
      <c r="N20" s="20"/>
      <c r="O20" s="20"/>
    </row>
    <row r="21" spans="1:15" s="4" customFormat="1" ht="30" customHeight="1" x14ac:dyDescent="0.25">
      <c r="A21" s="41" t="s">
        <v>41</v>
      </c>
      <c r="B21" s="41"/>
      <c r="C21" s="78" t="s">
        <v>42</v>
      </c>
      <c r="D21" s="78"/>
      <c r="E21" s="78"/>
      <c r="F21" s="78"/>
      <c r="G21" s="42" t="s">
        <v>33</v>
      </c>
      <c r="H21" s="38" t="s">
        <v>32</v>
      </c>
      <c r="I21" s="142">
        <v>1</v>
      </c>
      <c r="J21" s="43">
        <f>J22</f>
        <v>32515000</v>
      </c>
      <c r="K21" s="44">
        <f>J21*I21</f>
        <v>32515000</v>
      </c>
      <c r="L21" s="40"/>
      <c r="M21" s="50"/>
      <c r="N21" s="20"/>
      <c r="O21" s="20"/>
    </row>
    <row r="22" spans="1:15" s="4" customFormat="1" ht="53.25" customHeight="1" x14ac:dyDescent="0.25">
      <c r="A22" s="21">
        <v>2.1</v>
      </c>
      <c r="B22" s="22"/>
      <c r="C22" s="57" t="s">
        <v>43</v>
      </c>
      <c r="D22" s="58"/>
      <c r="E22" s="58"/>
      <c r="F22" s="59"/>
      <c r="G22" s="21" t="s">
        <v>33</v>
      </c>
      <c r="H22" s="21" t="s">
        <v>44</v>
      </c>
      <c r="I22" s="21">
        <v>1</v>
      </c>
      <c r="J22" s="91">
        <v>32515000</v>
      </c>
      <c r="K22" s="94"/>
      <c r="L22" s="36"/>
      <c r="M22" s="51"/>
      <c r="N22" s="20"/>
      <c r="O22" s="20"/>
    </row>
    <row r="23" spans="1:15" s="4" customFormat="1" ht="39.75" customHeight="1" x14ac:dyDescent="0.25">
      <c r="A23" s="21">
        <v>2.2000000000000002</v>
      </c>
      <c r="B23" s="22"/>
      <c r="C23" s="57" t="s">
        <v>45</v>
      </c>
      <c r="D23" s="58"/>
      <c r="E23" s="58"/>
      <c r="F23" s="59"/>
      <c r="G23" s="21" t="s">
        <v>33</v>
      </c>
      <c r="H23" s="21" t="s">
        <v>37</v>
      </c>
      <c r="I23" s="21">
        <v>2</v>
      </c>
      <c r="J23" s="92"/>
      <c r="K23" s="95"/>
      <c r="L23" s="36"/>
      <c r="M23" s="52"/>
      <c r="N23" s="20"/>
      <c r="O23" s="20"/>
    </row>
    <row r="24" spans="1:15" s="4" customFormat="1" ht="84.75" customHeight="1" x14ac:dyDescent="0.25">
      <c r="A24" s="21">
        <v>2.2999999999999998</v>
      </c>
      <c r="B24" s="22"/>
      <c r="C24" s="57" t="s">
        <v>46</v>
      </c>
      <c r="D24" s="58"/>
      <c r="E24" s="58"/>
      <c r="F24" s="59"/>
      <c r="G24" s="21" t="s">
        <v>38</v>
      </c>
      <c r="H24" s="21" t="s">
        <v>37</v>
      </c>
      <c r="I24" s="21">
        <v>1</v>
      </c>
      <c r="J24" s="92"/>
      <c r="K24" s="95"/>
      <c r="L24" s="36"/>
      <c r="M24" s="52"/>
      <c r="N24" s="20"/>
      <c r="O24" s="20"/>
    </row>
    <row r="25" spans="1:15" s="4" customFormat="1" ht="30" customHeight="1" x14ac:dyDescent="0.25">
      <c r="A25" s="21">
        <v>2.4</v>
      </c>
      <c r="B25" s="22"/>
      <c r="C25" s="60" t="s">
        <v>47</v>
      </c>
      <c r="D25" s="61"/>
      <c r="E25" s="61"/>
      <c r="F25" s="62"/>
      <c r="G25" s="21" t="s">
        <v>38</v>
      </c>
      <c r="H25" s="21" t="s">
        <v>40</v>
      </c>
      <c r="I25" s="21">
        <v>1</v>
      </c>
      <c r="J25" s="93"/>
      <c r="K25" s="96"/>
      <c r="L25" s="36"/>
      <c r="M25" s="50"/>
      <c r="N25" s="20"/>
      <c r="O25" s="20"/>
    </row>
    <row r="26" spans="1:15" s="4" customFormat="1" ht="21" customHeight="1" x14ac:dyDescent="0.25">
      <c r="A26" s="63" t="s">
        <v>71</v>
      </c>
      <c r="B26" s="64"/>
      <c r="C26" s="64"/>
      <c r="D26" s="64"/>
      <c r="E26" s="64"/>
      <c r="F26" s="64"/>
      <c r="G26" s="64"/>
      <c r="H26" s="64"/>
      <c r="I26" s="64"/>
      <c r="J26" s="65"/>
      <c r="K26" s="45">
        <f>K16+K21</f>
        <v>309343000</v>
      </c>
      <c r="L26" s="46"/>
      <c r="M26" s="53"/>
      <c r="N26" s="20"/>
      <c r="O26" s="20"/>
    </row>
    <row r="27" spans="1:15" s="4" customFormat="1" ht="20.25" customHeight="1" x14ac:dyDescent="0.25">
      <c r="A27" s="63" t="s">
        <v>69</v>
      </c>
      <c r="B27" s="64"/>
      <c r="C27" s="64"/>
      <c r="D27" s="64"/>
      <c r="E27" s="64"/>
      <c r="F27" s="64"/>
      <c r="G27" s="64"/>
      <c r="H27" s="64"/>
      <c r="I27" s="64"/>
      <c r="J27" s="65"/>
      <c r="K27" s="45">
        <f>K26*10%</f>
        <v>30934300</v>
      </c>
      <c r="L27" s="46"/>
      <c r="M27" s="53"/>
      <c r="N27" s="20"/>
      <c r="O27" s="20"/>
    </row>
    <row r="28" spans="1:15" s="26" customFormat="1" ht="20.25" customHeight="1" x14ac:dyDescent="0.25">
      <c r="A28" s="66" t="s">
        <v>70</v>
      </c>
      <c r="B28" s="67"/>
      <c r="C28" s="67"/>
      <c r="D28" s="67"/>
      <c r="E28" s="67"/>
      <c r="F28" s="67"/>
      <c r="G28" s="67"/>
      <c r="H28" s="67"/>
      <c r="I28" s="67"/>
      <c r="J28" s="68"/>
      <c r="K28" s="47">
        <f>K26+K27</f>
        <v>340277300</v>
      </c>
      <c r="L28" s="46"/>
      <c r="M28" s="54"/>
    </row>
    <row r="29" spans="1:15" s="4" customFormat="1" ht="15.75" x14ac:dyDescent="0.25">
      <c r="A29" s="27" t="s">
        <v>48</v>
      </c>
      <c r="B29" s="27"/>
      <c r="J29" s="28"/>
      <c r="L29" s="3"/>
    </row>
    <row r="30" spans="1:15" s="26" customFormat="1" ht="15.75" x14ac:dyDescent="0.25">
      <c r="A30" s="29" t="s">
        <v>49</v>
      </c>
      <c r="B30" s="29"/>
      <c r="C30" s="29"/>
      <c r="D30" s="29"/>
      <c r="E30" s="29"/>
      <c r="F30" s="29"/>
      <c r="G30" s="29"/>
      <c r="H30" s="29"/>
      <c r="I30" s="29"/>
      <c r="J30" s="28"/>
      <c r="L30" s="25"/>
    </row>
    <row r="31" spans="1:15" s="26" customFormat="1" ht="15.75" customHeight="1" x14ac:dyDescent="0.25">
      <c r="A31" s="29" t="s">
        <v>50</v>
      </c>
      <c r="B31" s="29"/>
      <c r="C31" s="29"/>
      <c r="D31" s="29"/>
      <c r="E31" s="29"/>
      <c r="F31" s="29"/>
      <c r="G31" s="29"/>
      <c r="H31" s="29"/>
      <c r="I31" s="29"/>
      <c r="J31" s="30"/>
      <c r="K31" s="31"/>
      <c r="L31" s="25"/>
    </row>
    <row r="32" spans="1:15" s="26" customFormat="1" ht="15.75" customHeight="1" x14ac:dyDescent="0.25">
      <c r="A32" s="29" t="s">
        <v>51</v>
      </c>
      <c r="B32" s="29"/>
      <c r="C32" s="29"/>
      <c r="D32" s="29"/>
      <c r="E32" s="29"/>
      <c r="F32" s="29"/>
      <c r="G32" s="29"/>
      <c r="H32" s="29"/>
      <c r="I32" s="29"/>
      <c r="J32" s="30"/>
      <c r="L32" s="25"/>
    </row>
    <row r="33" spans="1:15" s="26" customFormat="1" ht="15.75" x14ac:dyDescent="0.25">
      <c r="A33" s="29" t="s">
        <v>52</v>
      </c>
      <c r="B33" s="29"/>
      <c r="C33" s="29"/>
      <c r="D33" s="29"/>
      <c r="E33" s="29"/>
      <c r="F33" s="29"/>
      <c r="G33" s="29"/>
      <c r="H33" s="29"/>
      <c r="I33" s="29"/>
      <c r="J33" s="28"/>
      <c r="L33" s="25"/>
    </row>
    <row r="34" spans="1:15" s="26" customFormat="1" ht="15.75" x14ac:dyDescent="0.25">
      <c r="A34" s="29" t="s">
        <v>53</v>
      </c>
      <c r="B34" s="29"/>
      <c r="C34" s="29"/>
      <c r="D34" s="29"/>
      <c r="E34" s="29"/>
      <c r="F34" s="29"/>
      <c r="G34" s="29"/>
      <c r="H34" s="29"/>
      <c r="I34" s="29"/>
      <c r="J34" s="28"/>
      <c r="L34" s="25"/>
    </row>
    <row r="35" spans="1:15" s="4" customFormat="1" ht="18.75" customHeight="1" x14ac:dyDescent="0.25">
      <c r="A35" s="55" t="s">
        <v>54</v>
      </c>
      <c r="B35" s="55"/>
      <c r="C35" s="55"/>
      <c r="D35" s="55"/>
      <c r="E35" s="55"/>
      <c r="F35" s="55"/>
      <c r="G35" s="55"/>
      <c r="H35" s="55"/>
      <c r="I35" s="55"/>
      <c r="J35" s="55"/>
      <c r="L35" s="3"/>
    </row>
    <row r="36" spans="1:15" s="4" customFormat="1" ht="15.75" x14ac:dyDescent="0.25">
      <c r="A36" s="4" t="s">
        <v>55</v>
      </c>
      <c r="J36" s="10"/>
      <c r="L36" s="3"/>
    </row>
    <row r="37" spans="1:15" s="4" customFormat="1" ht="15.75" x14ac:dyDescent="0.25">
      <c r="A37" s="32" t="s">
        <v>56</v>
      </c>
      <c r="B37" s="32"/>
      <c r="J37" s="10"/>
      <c r="L37" s="3"/>
    </row>
    <row r="38" spans="1:15" s="4" customFormat="1" ht="15.75" x14ac:dyDescent="0.25">
      <c r="A38" s="4" t="s">
        <v>57</v>
      </c>
      <c r="J38" s="10"/>
      <c r="L38" s="3"/>
    </row>
    <row r="39" spans="1:15" s="4" customFormat="1" ht="15.75" x14ac:dyDescent="0.25">
      <c r="A39" s="4" t="s">
        <v>58</v>
      </c>
      <c r="J39" s="33"/>
      <c r="K39"/>
      <c r="L39"/>
      <c r="M39"/>
      <c r="N39"/>
      <c r="O39"/>
    </row>
    <row r="40" spans="1:15" s="4" customFormat="1" ht="15.75" x14ac:dyDescent="0.25">
      <c r="A40" s="4" t="s">
        <v>59</v>
      </c>
      <c r="J40" s="10"/>
      <c r="K40"/>
      <c r="L40"/>
      <c r="M40"/>
      <c r="N40"/>
      <c r="O40"/>
    </row>
    <row r="41" spans="1:15" s="4" customFormat="1" ht="15.75" x14ac:dyDescent="0.25">
      <c r="A41" s="4" t="s">
        <v>60</v>
      </c>
      <c r="J41" s="10"/>
      <c r="K41"/>
      <c r="L41"/>
      <c r="M41"/>
      <c r="N41"/>
      <c r="O41"/>
    </row>
    <row r="42" spans="1:15" s="4" customFormat="1" ht="14.25" customHeight="1" x14ac:dyDescent="0.25">
      <c r="A42" s="4" t="s">
        <v>61</v>
      </c>
      <c r="J42" s="10"/>
      <c r="K42"/>
      <c r="L42"/>
      <c r="M42"/>
      <c r="N42"/>
      <c r="O42"/>
    </row>
    <row r="43" spans="1:15" s="4" customFormat="1" ht="15.75" hidden="1" x14ac:dyDescent="0.25">
      <c r="J43" s="10"/>
      <c r="K43"/>
      <c r="L43"/>
      <c r="M43"/>
      <c r="N43"/>
      <c r="O43"/>
    </row>
    <row r="44" spans="1:15" s="4" customFormat="1" ht="15.75" x14ac:dyDescent="0.25">
      <c r="A44" s="56" t="s">
        <v>62</v>
      </c>
      <c r="B44" s="56"/>
      <c r="C44" s="56"/>
      <c r="D44" s="56"/>
      <c r="E44" s="56"/>
      <c r="G44" s="33" t="s">
        <v>63</v>
      </c>
      <c r="H44" s="33"/>
      <c r="I44" s="33"/>
      <c r="J44" s="10"/>
      <c r="K44"/>
      <c r="L44"/>
      <c r="M44"/>
      <c r="N44"/>
      <c r="O44"/>
    </row>
    <row r="45" spans="1:15" s="4" customFormat="1" ht="15.75" x14ac:dyDescent="0.25">
      <c r="J45" s="10"/>
      <c r="K45"/>
      <c r="L45"/>
      <c r="M45"/>
      <c r="N45"/>
      <c r="O45"/>
    </row>
  </sheetData>
  <mergeCells count="44">
    <mergeCell ref="A8:C8"/>
    <mergeCell ref="D8:F8"/>
    <mergeCell ref="I8:K8"/>
    <mergeCell ref="A1:G1"/>
    <mergeCell ref="A2:F2"/>
    <mergeCell ref="D3:F3"/>
    <mergeCell ref="D4:F4"/>
    <mergeCell ref="E5:J5"/>
    <mergeCell ref="E6:G6"/>
    <mergeCell ref="A7:C7"/>
    <mergeCell ref="D7:F7"/>
    <mergeCell ref="I7:K7"/>
    <mergeCell ref="I1:J1"/>
    <mergeCell ref="J17:J20"/>
    <mergeCell ref="K17:K20"/>
    <mergeCell ref="C23:F23"/>
    <mergeCell ref="C24:F24"/>
    <mergeCell ref="C17:F17"/>
    <mergeCell ref="C18:F18"/>
    <mergeCell ref="C19:F19"/>
    <mergeCell ref="C20:F20"/>
    <mergeCell ref="C21:F21"/>
    <mergeCell ref="C22:F22"/>
    <mergeCell ref="A11:C11"/>
    <mergeCell ref="D11:F11"/>
    <mergeCell ref="I11:K11"/>
    <mergeCell ref="A12:K13"/>
    <mergeCell ref="C15:F15"/>
    <mergeCell ref="J22:J25"/>
    <mergeCell ref="K22:K25"/>
    <mergeCell ref="A35:J35"/>
    <mergeCell ref="A44:E44"/>
    <mergeCell ref="I2:J2"/>
    <mergeCell ref="C25:F25"/>
    <mergeCell ref="A26:J26"/>
    <mergeCell ref="A27:J27"/>
    <mergeCell ref="A28:J28"/>
    <mergeCell ref="C16:F16"/>
    <mergeCell ref="A9:C9"/>
    <mergeCell ref="D9:F9"/>
    <mergeCell ref="I9:K9"/>
    <mergeCell ref="A10:C10"/>
    <mergeCell ref="D10:F10"/>
    <mergeCell ref="I10:K10"/>
  </mergeCells>
  <phoneticPr fontId="17" type="noConversion"/>
  <hyperlinks>
    <hyperlink ref="D3" r:id="rId1" xr:uid="{E576CC91-10BC-4E35-B931-E305CA5BA408}"/>
    <hyperlink ref="D4" r:id="rId2" xr:uid="{C22CCDF2-CBD0-43E7-9D8D-A05BE13C1A7D}"/>
  </hyperlinks>
  <pageMargins left="0.56496062999999996" right="0.31496062992126" top="1.1023622047244099" bottom="0.98425196850393704" header="0.118110236220472" footer="0.118110236220472"/>
  <pageSetup paperSize="9" scale="50" fitToHeight="0" orientation="portrait" r:id="rId3"/>
  <headerFooter>
    <oddHeader>&amp;L&amp;G</oddHeader>
    <oddFooter>&amp;L&amp;G</oddFooter>
  </headerFooter>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Mẫu chi tiết</vt:lpstr>
      <vt:lpstr>Mẫu gộp chung giá</vt:lpstr>
      <vt:lpstr>'Mẫu chi tiết'!Print_Area</vt:lpstr>
      <vt:lpstr>'Mẫu gộp chung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 DANG</dc:creator>
  <cp:lastModifiedBy>HIEU DANG</cp:lastModifiedBy>
  <cp:lastPrinted>2020-09-12T23:32:55Z</cp:lastPrinted>
  <dcterms:created xsi:type="dcterms:W3CDTF">2020-09-12T10:52:09Z</dcterms:created>
  <dcterms:modified xsi:type="dcterms:W3CDTF">2020-09-13T00:09:26Z</dcterms:modified>
</cp:coreProperties>
</file>