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A8A6390D-5973-4980-A309-4DE6484FA8C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EPS Delta 25" sheetId="1" r:id="rId1"/>
    <sheet name="Orange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6" i="6"/>
  <c r="K77" i="1"/>
  <c r="K76" i="1"/>
  <c r="K75" i="1"/>
  <c r="K74" i="1"/>
  <c r="I77" i="1"/>
  <c r="I76" i="1"/>
  <c r="I75" i="1"/>
  <c r="I74" i="1"/>
  <c r="K72" i="1"/>
  <c r="K71" i="1"/>
  <c r="K70" i="1"/>
  <c r="K69" i="1"/>
  <c r="I72" i="1"/>
  <c r="I71" i="1"/>
  <c r="I70" i="1"/>
  <c r="I69" i="1"/>
  <c r="K67" i="1" l="1"/>
  <c r="I67" i="1"/>
  <c r="AT43" i="1" l="1"/>
  <c r="AT42" i="1"/>
  <c r="AT41" i="1"/>
  <c r="AT40" i="1"/>
  <c r="AT39" i="1"/>
  <c r="AT38" i="1"/>
  <c r="AT37" i="1"/>
  <c r="AT36" i="1"/>
  <c r="AT35" i="1"/>
  <c r="AU35" i="1" s="1"/>
  <c r="AT34" i="1"/>
  <c r="AU34" i="1" s="1"/>
  <c r="AT33" i="1"/>
  <c r="AT32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U38" i="1" l="1"/>
  <c r="AU36" i="1"/>
  <c r="AU37" i="1"/>
  <c r="AU39" i="1"/>
  <c r="AU43" i="1"/>
  <c r="AU32" i="1"/>
  <c r="AU33" i="1"/>
  <c r="AU40" i="1"/>
  <c r="AU41" i="1"/>
  <c r="AU42" i="1"/>
  <c r="I3" i="1"/>
  <c r="K62" i="1"/>
  <c r="K61" i="1"/>
  <c r="K60" i="1"/>
  <c r="K59" i="1"/>
  <c r="K58" i="1"/>
  <c r="K57" i="1"/>
  <c r="K56" i="1"/>
  <c r="K55" i="1"/>
  <c r="K54" i="1"/>
  <c r="K53" i="1"/>
  <c r="K52" i="1"/>
  <c r="K51" i="1"/>
  <c r="I62" i="1"/>
  <c r="I61" i="1"/>
  <c r="I60" i="1"/>
  <c r="I59" i="1"/>
  <c r="I58" i="1"/>
  <c r="I57" i="1"/>
  <c r="I56" i="1"/>
  <c r="I55" i="1"/>
  <c r="I54" i="1"/>
  <c r="I53" i="1"/>
  <c r="I52" i="1"/>
  <c r="I51" i="1"/>
  <c r="L25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I50" i="1"/>
  <c r="I49" i="1"/>
  <c r="I48" i="1"/>
  <c r="I47" i="1"/>
  <c r="I46" i="1"/>
  <c r="I45" i="1"/>
  <c r="L45" i="1" s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L31" i="1" s="1"/>
  <c r="I30" i="1"/>
  <c r="I29" i="1"/>
  <c r="I28" i="1"/>
  <c r="I27" i="1"/>
  <c r="I26" i="1"/>
  <c r="K25" i="1"/>
  <c r="K24" i="1"/>
  <c r="K23" i="1"/>
  <c r="L23" i="1" s="1"/>
  <c r="K22" i="1"/>
  <c r="K21" i="1"/>
  <c r="K20" i="1"/>
  <c r="K19" i="1"/>
  <c r="K18" i="1"/>
  <c r="K17" i="1"/>
  <c r="K16" i="1"/>
  <c r="K15" i="1"/>
  <c r="I25" i="1"/>
  <c r="I24" i="1"/>
  <c r="I23" i="1"/>
  <c r="I22" i="1"/>
  <c r="I21" i="1"/>
  <c r="I20" i="1"/>
  <c r="I19" i="1"/>
  <c r="I18" i="1"/>
  <c r="I17" i="1"/>
  <c r="I16" i="1"/>
  <c r="I15" i="1"/>
  <c r="K14" i="1"/>
  <c r="K13" i="1"/>
  <c r="K12" i="1"/>
  <c r="K11" i="1"/>
  <c r="K10" i="1"/>
  <c r="K9" i="1"/>
  <c r="K8" i="1"/>
  <c r="K7" i="1"/>
  <c r="K6" i="1"/>
  <c r="K5" i="1"/>
  <c r="K4" i="1"/>
  <c r="K3" i="1"/>
  <c r="I14" i="1"/>
  <c r="I13" i="1"/>
  <c r="I12" i="1"/>
  <c r="I11" i="1"/>
  <c r="I10" i="1"/>
  <c r="I9" i="1"/>
  <c r="I8" i="1"/>
  <c r="I7" i="1"/>
  <c r="I6" i="1"/>
  <c r="I5" i="1"/>
  <c r="I4" i="1"/>
  <c r="P32" i="1"/>
  <c r="R32" i="1"/>
  <c r="P33" i="1"/>
  <c r="R33" i="1"/>
  <c r="L9" i="1" l="1"/>
  <c r="L33" i="1"/>
  <c r="L35" i="1"/>
  <c r="L47" i="1"/>
  <c r="L57" i="1"/>
  <c r="L7" i="1"/>
  <c r="L21" i="1"/>
  <c r="L59" i="1"/>
  <c r="L61" i="1"/>
  <c r="L27" i="1"/>
  <c r="L62" i="1"/>
  <c r="L53" i="1"/>
  <c r="L58" i="1"/>
  <c r="L44" i="1"/>
  <c r="L54" i="1"/>
  <c r="L55" i="1"/>
  <c r="L34" i="1"/>
  <c r="L46" i="1"/>
  <c r="L56" i="1"/>
  <c r="L28" i="1"/>
  <c r="L41" i="1"/>
  <c r="L48" i="1"/>
  <c r="L40" i="1"/>
  <c r="L29" i="1"/>
  <c r="L42" i="1"/>
  <c r="L26" i="1"/>
  <c r="L30" i="1"/>
  <c r="L43" i="1"/>
  <c r="L36" i="1"/>
  <c r="L37" i="1"/>
  <c r="L38" i="1"/>
  <c r="L39" i="1"/>
  <c r="L10" i="1"/>
  <c r="L60" i="1"/>
  <c r="L49" i="1"/>
  <c r="L50" i="1"/>
  <c r="L51" i="1"/>
  <c r="L52" i="1"/>
  <c r="L8" i="1"/>
  <c r="L17" i="1"/>
  <c r="L20" i="1"/>
  <c r="L4" i="1"/>
  <c r="L6" i="1"/>
  <c r="L5" i="1"/>
  <c r="L19" i="1"/>
  <c r="L18" i="1"/>
  <c r="L22" i="1"/>
  <c r="L14" i="1"/>
  <c r="L15" i="1"/>
  <c r="L3" i="1"/>
  <c r="L16" i="1"/>
  <c r="L13" i="1"/>
  <c r="L11" i="1"/>
  <c r="L24" i="1"/>
  <c r="L12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Y43" i="1"/>
  <c r="Y42" i="1"/>
  <c r="Y41" i="1"/>
  <c r="Y40" i="1"/>
  <c r="Y39" i="1"/>
  <c r="Y38" i="1"/>
  <c r="Y37" i="1"/>
  <c r="Y36" i="1"/>
  <c r="Y35" i="1"/>
  <c r="Y34" i="1"/>
  <c r="Y33" i="1"/>
  <c r="Y32" i="1"/>
  <c r="W43" i="1"/>
  <c r="W42" i="1"/>
  <c r="W41" i="1"/>
  <c r="W40" i="1"/>
  <c r="W39" i="1"/>
  <c r="W38" i="1"/>
  <c r="W37" i="1"/>
  <c r="W36" i="1"/>
  <c r="W35" i="1"/>
  <c r="W34" i="1"/>
  <c r="W33" i="1"/>
  <c r="W32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G38" i="1" l="1"/>
  <c r="AN39" i="1"/>
  <c r="AN35" i="1"/>
  <c r="AN38" i="1"/>
  <c r="Z37" i="1"/>
  <c r="AG35" i="1"/>
  <c r="AG34" i="1"/>
  <c r="AN40" i="1"/>
  <c r="AN33" i="1"/>
  <c r="AG41" i="1"/>
  <c r="Z41" i="1"/>
  <c r="AN41" i="1"/>
  <c r="Z42" i="1"/>
  <c r="AN42" i="1"/>
  <c r="Z33" i="1"/>
  <c r="AN43" i="1"/>
  <c r="Z35" i="1"/>
  <c r="AG40" i="1"/>
  <c r="AG43" i="1"/>
  <c r="Z43" i="1"/>
  <c r="AG32" i="1"/>
  <c r="Z32" i="1"/>
  <c r="AN32" i="1"/>
  <c r="AG42" i="1"/>
  <c r="AG33" i="1"/>
  <c r="Z34" i="1"/>
  <c r="AN34" i="1"/>
  <c r="Z40" i="1"/>
  <c r="AG36" i="1"/>
  <c r="Z36" i="1"/>
  <c r="AN36" i="1"/>
  <c r="AG37" i="1"/>
  <c r="AN37" i="1"/>
  <c r="Z38" i="1"/>
  <c r="AG39" i="1"/>
  <c r="Z39" i="1"/>
  <c r="K32" i="1"/>
  <c r="I32" i="1"/>
  <c r="L32" i="1" l="1"/>
  <c r="R34" i="1"/>
  <c r="R35" i="1"/>
  <c r="R36" i="1"/>
  <c r="R37" i="1"/>
  <c r="R38" i="1"/>
  <c r="R39" i="1"/>
  <c r="R40" i="1"/>
  <c r="R41" i="1"/>
  <c r="R42" i="1"/>
  <c r="R43" i="1"/>
  <c r="P34" i="1"/>
  <c r="P35" i="1"/>
  <c r="P36" i="1"/>
  <c r="P37" i="1"/>
  <c r="P38" i="1"/>
  <c r="P39" i="1"/>
  <c r="P40" i="1"/>
  <c r="P41" i="1"/>
  <c r="P42" i="1"/>
  <c r="P43" i="1"/>
  <c r="S36" i="1" l="1"/>
  <c r="S32" i="1"/>
  <c r="S35" i="1"/>
  <c r="S34" i="1"/>
  <c r="S38" i="1"/>
  <c r="S37" i="1"/>
  <c r="S33" i="1"/>
  <c r="S43" i="1"/>
  <c r="S42" i="1"/>
  <c r="S41" i="1"/>
  <c r="S40" i="1"/>
  <c r="S39" i="1"/>
  <c r="A2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<sst xmlns="http://schemas.openxmlformats.org/spreadsheetml/2006/main" count="59" uniqueCount="34">
  <si>
    <t>gain %</t>
  </si>
  <si>
    <t>loss %</t>
  </si>
  <si>
    <t>window</t>
  </si>
  <si>
    <t>eps delta</t>
  </si>
  <si>
    <t>gains</t>
  </si>
  <si>
    <t>losses</t>
  </si>
  <si>
    <t>ratio</t>
  </si>
  <si>
    <t>PARAMETERS</t>
  </si>
  <si>
    <t>failsafes</t>
  </si>
  <si>
    <t>excluding negative EPS and $5 stock limit</t>
  </si>
  <si>
    <t>fs ratio</t>
  </si>
  <si>
    <t>excluding negative EPS, $5 limit, volatility trap (0.15-0.7)</t>
  </si>
  <si>
    <t>excluding negative EPS and $15 stock limit</t>
  </si>
  <si>
    <t>excluding negative EPS, $10 limit, volatility trap (0.1-0.7)</t>
  </si>
  <si>
    <t xml:space="preserve">Simulation for </t>
  </si>
  <si>
    <t>Gain</t>
  </si>
  <si>
    <t>Loss</t>
  </si>
  <si>
    <t>Weeks</t>
  </si>
  <si>
    <t>Delta</t>
  </si>
  <si>
    <t>excluding negative EPS, $10 limit, volat trap (.1-.7)</t>
  </si>
  <si>
    <t>excluding negative EPS, $5 limit, positive sma</t>
  </si>
  <si>
    <t>$5 cutoff</t>
  </si>
  <si>
    <t>No neg eps</t>
  </si>
  <si>
    <t>$8 cutoff</t>
  </si>
  <si>
    <t>Gains</t>
  </si>
  <si>
    <t>Losses</t>
  </si>
  <si>
    <t>Failsafes</t>
  </si>
  <si>
    <t>$8 cutoff, positive SMA</t>
  </si>
  <si>
    <t>positive SMA</t>
  </si>
  <si>
    <t>Total G/L on $500</t>
  </si>
  <si>
    <t>Events</t>
  </si>
  <si>
    <t xml:space="preserve">Remaining Holdings at year end </t>
  </si>
  <si>
    <t>Year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</si>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</sst>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Font="1"/>
    <xf numFmtId="9" fontId="1" fillId="0" borderId="0" xfId="1" applyFont="1"/>
    <xf numFmtId="0" fontId="0" fillId="0" borderId="0" xfId="0" applyFill="1"/>
    <xf numFmtId="9" fontId="0" fillId="0" borderId="0" xfId="1" applyFont="1" applyFill="1"/>
    <xf numFmtId="10" fontId="0" fillId="0" borderId="0" xfId="1" applyNumberFormat="1" applyFont="1" applyFill="1"/>
    <xf numFmtId="1" fontId="0" fillId="0" borderId="0" xfId="2" applyNumberFormat="1" applyFont="1"/>
    <xf numFmtId="10" fontId="0" fillId="0" borderId="0" xfId="0" applyNumberFormat="1"/>
    <xf numFmtId="0" fontId="0" fillId="2" borderId="0" xfId="0" applyFont="1" applyFill="1"/>
    <xf numFmtId="10" fontId="0" fillId="2" borderId="0" xfId="1" applyNumberFormat="1" applyFont="1" applyFill="1"/>
    <xf numFmtId="10" fontId="0" fillId="2" borderId="0" xfId="0" applyNumberFormat="1" applyFont="1" applyFill="1"/>
    <xf numFmtId="44" fontId="0" fillId="0" borderId="0" xfId="3" applyFont="1"/>
    <xf numFmtId="9" fontId="0" fillId="0" borderId="0" xfId="0" applyNumberFormat="1"/>
    <xf numFmtId="0" fontId="0" fillId="2" borderId="0" xfId="0" applyFill="1"/>
    <xf numFmtId="10" fontId="1" fillId="2" borderId="0" xfId="1" applyNumberFormat="1" applyFont="1" applyFill="1"/>
    <xf numFmtId="0" fontId="2" fillId="0" borderId="0" xfId="0" applyFont="1"/>
    <xf numFmtId="10" fontId="2" fillId="0" borderId="0" xfId="1" applyNumberFormat="1" applyFont="1"/>
    <xf numFmtId="10" fontId="2" fillId="0" borderId="0" xfId="0" applyNumberFormat="1" applyFont="1"/>
    <xf numFmtId="165" fontId="0" fillId="0" borderId="0" xfId="2" applyNumberFormat="1" applyFo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"/>
  <sheetViews>
    <sheetView tabSelected="1" workbookViewId="0">
      <selection activeCell="H17" sqref="H17"/>
    </sheetView>
  </sheetViews>
  <sheetFormatPr defaultRowHeight="14.5" x14ac:dyDescent="0.35"/>
  <cols>
    <col min="1" max="1" width="12.6328125" customWidth="1"/>
    <col min="5" max="5" width="19.54296875" bestFit="1" customWidth="1"/>
    <col min="7" max="9" width="8.7265625" customWidth="1"/>
    <col min="10" max="10" width="7.6328125" bestFit="1" customWidth="1"/>
    <col min="11" max="11" width="6.81640625" bestFit="1" customWidth="1"/>
    <col min="12" max="13" width="8.7265625" customWidth="1"/>
    <col min="14" max="24" width="8.7265625" hidden="1" customWidth="1"/>
    <col min="25" max="27" width="6.81640625" hidden="1" customWidth="1"/>
    <col min="28" max="34" width="8.7265625" hidden="1" customWidth="1"/>
    <col min="35" max="41" width="0" hidden="1" customWidth="1"/>
    <col min="47" max="47" width="6.81640625" bestFit="1" customWidth="1"/>
  </cols>
  <sheetData>
    <row r="1" spans="1:46" x14ac:dyDescent="0.35">
      <c r="G1" t="s">
        <v>19</v>
      </c>
      <c r="N1" t="s">
        <v>9</v>
      </c>
      <c r="U1" t="s">
        <v>12</v>
      </c>
      <c r="AB1" t="s">
        <v>11</v>
      </c>
      <c r="AI1" t="s">
        <v>13</v>
      </c>
      <c r="AP1" t="s">
        <v>20</v>
      </c>
    </row>
    <row r="2" spans="1:46" x14ac:dyDescent="0.35">
      <c r="A2" t="s">
        <v>7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  <c r="I2" t="s">
        <v>6</v>
      </c>
      <c r="J2" t="s">
        <v>8</v>
      </c>
      <c r="K2" t="s">
        <v>10</v>
      </c>
      <c r="N2" t="s">
        <v>4</v>
      </c>
      <c r="O2" t="s">
        <v>5</v>
      </c>
      <c r="P2" t="s">
        <v>6</v>
      </c>
      <c r="Q2" t="s">
        <v>8</v>
      </c>
      <c r="R2" t="s">
        <v>10</v>
      </c>
      <c r="U2" t="s">
        <v>4</v>
      </c>
      <c r="V2" t="s">
        <v>5</v>
      </c>
      <c r="W2" t="s">
        <v>6</v>
      </c>
      <c r="X2" t="s">
        <v>8</v>
      </c>
      <c r="Y2" t="s">
        <v>10</v>
      </c>
      <c r="AB2" t="s">
        <v>4</v>
      </c>
      <c r="AC2" t="s">
        <v>5</v>
      </c>
      <c r="AD2" t="s">
        <v>6</v>
      </c>
      <c r="AE2" t="s">
        <v>8</v>
      </c>
      <c r="AF2" t="s">
        <v>10</v>
      </c>
      <c r="AI2" t="s">
        <v>4</v>
      </c>
      <c r="AJ2" t="s">
        <v>5</v>
      </c>
      <c r="AK2" t="s">
        <v>6</v>
      </c>
      <c r="AL2" t="s">
        <v>8</v>
      </c>
      <c r="AM2" t="s">
        <v>10</v>
      </c>
      <c r="AP2" t="s">
        <v>4</v>
      </c>
      <c r="AQ2" t="s">
        <v>5</v>
      </c>
      <c r="AR2" t="s">
        <v>6</v>
      </c>
      <c r="AS2" t="s">
        <v>8</v>
      </c>
      <c r="AT2" t="s">
        <v>10</v>
      </c>
    </row>
    <row r="3" spans="1:46" x14ac:dyDescent="0.35">
      <c r="A3" s="1" t="str">
        <f t="shared" ref="A3:A34" si="0">CONCATENATE("(companies, .0", B3, ", ", C3/100, ", 7 * ",D3,", ",E3,"),")</f>
        <v>(companies, .02, 0.05, 7 * 4, 0.25),</v>
      </c>
      <c r="B3">
        <v>2</v>
      </c>
      <c r="C3">
        <v>5</v>
      </c>
      <c r="D3">
        <v>4</v>
      </c>
      <c r="E3" s="1">
        <v>0.25</v>
      </c>
      <c r="G3">
        <v>10954</v>
      </c>
      <c r="H3">
        <v>2480</v>
      </c>
      <c r="I3" s="2">
        <f t="shared" ref="I3:I31" si="1">H3/(G3+H3+J3)</f>
        <v>0.1748818842112686</v>
      </c>
      <c r="J3">
        <v>747</v>
      </c>
      <c r="K3" s="2">
        <f t="shared" ref="K3:K31" si="2">J3/(G3+J3+H3)</f>
        <v>5.2676115929765177E-2</v>
      </c>
      <c r="L3" s="9">
        <f t="shared" ref="L3:L31" si="3">K3+I3</f>
        <v>0.22755800014103378</v>
      </c>
    </row>
    <row r="4" spans="1:46" x14ac:dyDescent="0.35">
      <c r="A4" s="1" t="str">
        <f t="shared" si="0"/>
        <v>(companies, .02, 0.06, 7 * 4, 0.25),</v>
      </c>
      <c r="B4">
        <v>2</v>
      </c>
      <c r="C4">
        <v>6</v>
      </c>
      <c r="D4">
        <v>4</v>
      </c>
      <c r="E4" s="1">
        <v>0.25</v>
      </c>
      <c r="G4">
        <v>11097</v>
      </c>
      <c r="H4">
        <v>2064</v>
      </c>
      <c r="I4" s="2">
        <f t="shared" si="1"/>
        <v>0.14622741764080766</v>
      </c>
      <c r="J4">
        <v>954</v>
      </c>
      <c r="K4" s="2">
        <f t="shared" si="2"/>
        <v>6.7587672688629113E-2</v>
      </c>
      <c r="L4" s="9">
        <f t="shared" si="3"/>
        <v>0.21381509032943677</v>
      </c>
      <c r="R4" s="14"/>
    </row>
    <row r="5" spans="1:46" x14ac:dyDescent="0.35">
      <c r="A5" s="1" t="str">
        <f t="shared" si="0"/>
        <v>(companies, .02, 0.07, 7 * 4, 0.25),</v>
      </c>
      <c r="B5">
        <v>2</v>
      </c>
      <c r="C5">
        <v>7</v>
      </c>
      <c r="D5">
        <v>4</v>
      </c>
      <c r="E5" s="1">
        <v>0.25</v>
      </c>
      <c r="G5">
        <v>11180</v>
      </c>
      <c r="H5">
        <v>1746</v>
      </c>
      <c r="I5" s="2">
        <f t="shared" si="1"/>
        <v>0.12416441473474613</v>
      </c>
      <c r="J5">
        <v>1136</v>
      </c>
      <c r="K5" s="2">
        <f t="shared" si="2"/>
        <v>8.0785094581140665E-2</v>
      </c>
      <c r="L5" s="9">
        <f t="shared" si="3"/>
        <v>0.20494950931588679</v>
      </c>
    </row>
    <row r="6" spans="1:46" x14ac:dyDescent="0.35">
      <c r="A6" s="1" t="str">
        <f t="shared" si="0"/>
        <v>(companies, .02, 0.08, 7 * 4, 0.25),</v>
      </c>
      <c r="B6">
        <v>2</v>
      </c>
      <c r="C6">
        <v>8</v>
      </c>
      <c r="D6">
        <v>4</v>
      </c>
      <c r="E6" s="1">
        <v>0.25</v>
      </c>
      <c r="G6">
        <v>11233</v>
      </c>
      <c r="H6">
        <v>1469</v>
      </c>
      <c r="I6" s="2">
        <f t="shared" si="1"/>
        <v>0.10483870967741936</v>
      </c>
      <c r="J6">
        <v>1310</v>
      </c>
      <c r="K6" s="2">
        <f t="shared" si="2"/>
        <v>9.3491293177276613E-2</v>
      </c>
      <c r="L6" s="9">
        <f t="shared" si="3"/>
        <v>0.19833000285469599</v>
      </c>
      <c r="R6" s="14"/>
    </row>
    <row r="7" spans="1:46" x14ac:dyDescent="0.35">
      <c r="A7" s="1" t="str">
        <f t="shared" si="0"/>
        <v>(companies, .02, 0.09, 7 * 4, 0.25),</v>
      </c>
      <c r="B7">
        <v>2</v>
      </c>
      <c r="C7">
        <v>9</v>
      </c>
      <c r="D7">
        <v>4</v>
      </c>
      <c r="E7" s="1">
        <v>0.25</v>
      </c>
      <c r="G7">
        <v>11271</v>
      </c>
      <c r="H7">
        <v>1242</v>
      </c>
      <c r="I7" s="2">
        <f t="shared" si="1"/>
        <v>8.8853913292316497E-2</v>
      </c>
      <c r="J7">
        <v>1465</v>
      </c>
      <c r="K7" s="2">
        <f t="shared" si="2"/>
        <v>0.10480755472885964</v>
      </c>
      <c r="L7" s="9">
        <f t="shared" si="3"/>
        <v>0.19366146802117612</v>
      </c>
    </row>
    <row r="8" spans="1:46" x14ac:dyDescent="0.35">
      <c r="A8" s="1" t="str">
        <f t="shared" si="0"/>
        <v>(companies, .02, 0.1, 7 * 4, 0.25),</v>
      </c>
      <c r="B8">
        <v>2</v>
      </c>
      <c r="C8">
        <v>10</v>
      </c>
      <c r="D8">
        <v>4</v>
      </c>
      <c r="E8" s="1">
        <v>0.25</v>
      </c>
      <c r="G8">
        <v>11297</v>
      </c>
      <c r="H8">
        <v>1061</v>
      </c>
      <c r="I8" s="2">
        <f t="shared" si="1"/>
        <v>7.6177484204480186E-2</v>
      </c>
      <c r="J8">
        <v>1570</v>
      </c>
      <c r="K8" s="2">
        <f t="shared" si="2"/>
        <v>0.11272257323377369</v>
      </c>
      <c r="L8" s="9">
        <f t="shared" si="3"/>
        <v>0.18890005743825389</v>
      </c>
      <c r="R8" s="14"/>
    </row>
    <row r="9" spans="1:46" x14ac:dyDescent="0.35">
      <c r="A9" s="1" t="str">
        <f t="shared" si="0"/>
        <v>(companies, .02, 0.05, 7 * 5, 0.25),</v>
      </c>
      <c r="B9">
        <v>2</v>
      </c>
      <c r="C9">
        <v>5</v>
      </c>
      <c r="D9">
        <v>5</v>
      </c>
      <c r="E9" s="1">
        <v>0.25</v>
      </c>
      <c r="G9">
        <v>11157</v>
      </c>
      <c r="H9">
        <v>2219</v>
      </c>
      <c r="I9" s="2">
        <f t="shared" si="1"/>
        <v>0.16114742193173565</v>
      </c>
      <c r="J9">
        <v>394</v>
      </c>
      <c r="K9" s="2">
        <f t="shared" si="2"/>
        <v>2.8612926652142337E-2</v>
      </c>
      <c r="L9" s="9">
        <f t="shared" si="3"/>
        <v>0.18976034858387797</v>
      </c>
    </row>
    <row r="10" spans="1:46" x14ac:dyDescent="0.35">
      <c r="A10" s="1" t="str">
        <f t="shared" si="0"/>
        <v>(companies, .02, 0.06, 7 * 5, 0.25),</v>
      </c>
      <c r="B10">
        <v>2</v>
      </c>
      <c r="C10">
        <v>6</v>
      </c>
      <c r="D10">
        <v>5</v>
      </c>
      <c r="E10" s="1">
        <v>0.25</v>
      </c>
      <c r="G10">
        <v>11321</v>
      </c>
      <c r="H10">
        <v>1854</v>
      </c>
      <c r="I10" s="2">
        <f t="shared" si="1"/>
        <v>0.13530871405634215</v>
      </c>
      <c r="J10">
        <v>527</v>
      </c>
      <c r="K10" s="2">
        <f t="shared" si="2"/>
        <v>3.8461538461538464E-2</v>
      </c>
      <c r="L10" s="9">
        <f t="shared" si="3"/>
        <v>0.17377025251788061</v>
      </c>
    </row>
    <row r="11" spans="1:46" x14ac:dyDescent="0.35">
      <c r="A11" s="1" t="str">
        <f t="shared" si="0"/>
        <v>(companies, .02, 0.07, 7 * 5, 0.25),</v>
      </c>
      <c r="B11">
        <v>2</v>
      </c>
      <c r="C11">
        <v>7</v>
      </c>
      <c r="D11">
        <v>5</v>
      </c>
      <c r="E11" s="1">
        <v>0.25</v>
      </c>
      <c r="G11">
        <v>11403</v>
      </c>
      <c r="H11">
        <v>1586</v>
      </c>
      <c r="I11" s="2">
        <f t="shared" si="1"/>
        <v>0.11618196469123142</v>
      </c>
      <c r="J11">
        <v>662</v>
      </c>
      <c r="K11" s="2">
        <f t="shared" si="2"/>
        <v>4.8494615779063804E-2</v>
      </c>
      <c r="L11" s="9">
        <f t="shared" si="3"/>
        <v>0.16467658047029521</v>
      </c>
      <c r="R11" s="14"/>
    </row>
    <row r="12" spans="1:46" x14ac:dyDescent="0.35">
      <c r="A12" s="4" t="str">
        <f t="shared" si="0"/>
        <v>(companies, .02, 0.08, 7 * 5, 0.25),</v>
      </c>
      <c r="B12" s="3">
        <v>2</v>
      </c>
      <c r="C12" s="3">
        <v>8</v>
      </c>
      <c r="D12" s="3">
        <v>5</v>
      </c>
      <c r="E12" s="4">
        <v>0.25</v>
      </c>
      <c r="G12">
        <v>11485</v>
      </c>
      <c r="H12">
        <v>1351</v>
      </c>
      <c r="I12" s="2">
        <f t="shared" si="1"/>
        <v>9.9250661181310609E-2</v>
      </c>
      <c r="J12">
        <v>776</v>
      </c>
      <c r="K12" s="2">
        <f t="shared" si="2"/>
        <v>5.7008521892447837E-2</v>
      </c>
      <c r="L12" s="9">
        <f t="shared" si="3"/>
        <v>0.15625918307375844</v>
      </c>
    </row>
    <row r="13" spans="1:46" x14ac:dyDescent="0.35">
      <c r="A13" s="1" t="str">
        <f t="shared" si="0"/>
        <v>(companies, .02, 0.09, 7 * 5, 0.25),</v>
      </c>
      <c r="B13">
        <v>2</v>
      </c>
      <c r="C13">
        <v>9</v>
      </c>
      <c r="D13">
        <v>5</v>
      </c>
      <c r="E13" s="1">
        <v>0.25</v>
      </c>
      <c r="G13" s="15">
        <v>11528</v>
      </c>
      <c r="H13" s="15">
        <v>1162</v>
      </c>
      <c r="I13" s="11">
        <f t="shared" si="1"/>
        <v>8.5630066322770815E-2</v>
      </c>
      <c r="J13" s="15">
        <v>880</v>
      </c>
      <c r="K13" s="11">
        <f t="shared" si="2"/>
        <v>6.4848931466470153E-2</v>
      </c>
      <c r="L13" s="9">
        <f t="shared" si="3"/>
        <v>0.15047899778924095</v>
      </c>
    </row>
    <row r="14" spans="1:46" x14ac:dyDescent="0.35">
      <c r="A14" s="1" t="str">
        <f t="shared" si="0"/>
        <v>(companies, .02, 0.1, 7 * 5, 0.25),</v>
      </c>
      <c r="B14">
        <v>2</v>
      </c>
      <c r="C14">
        <v>10</v>
      </c>
      <c r="D14">
        <v>5</v>
      </c>
      <c r="E14" s="1">
        <v>0.25</v>
      </c>
      <c r="G14" s="15">
        <v>11559</v>
      </c>
      <c r="H14" s="15">
        <v>999</v>
      </c>
      <c r="I14" s="11">
        <f t="shared" si="1"/>
        <v>7.389599822472076E-2</v>
      </c>
      <c r="J14" s="15">
        <v>961</v>
      </c>
      <c r="K14" s="11">
        <f t="shared" si="2"/>
        <v>7.1085139433390038E-2</v>
      </c>
      <c r="L14" s="9">
        <f t="shared" si="3"/>
        <v>0.1449811376581108</v>
      </c>
      <c r="R14" s="14"/>
    </row>
    <row r="15" spans="1:46" x14ac:dyDescent="0.35">
      <c r="A15" s="1" t="str">
        <f t="shared" si="0"/>
        <v>(companies, .02, 0.05, 7 * 6, 0.25),</v>
      </c>
      <c r="B15">
        <v>2</v>
      </c>
      <c r="C15">
        <v>5</v>
      </c>
      <c r="D15">
        <v>6</v>
      </c>
      <c r="E15" s="1">
        <v>0.25</v>
      </c>
      <c r="G15">
        <v>10494</v>
      </c>
      <c r="H15" s="5">
        <v>2432</v>
      </c>
      <c r="I15" s="7">
        <f t="shared" si="1"/>
        <v>0.18393586446831039</v>
      </c>
      <c r="J15" s="5">
        <v>296</v>
      </c>
      <c r="K15" s="7">
        <f t="shared" si="2"/>
        <v>2.2386930872787779E-2</v>
      </c>
      <c r="L15" s="9">
        <f t="shared" si="3"/>
        <v>0.20632279534109818</v>
      </c>
    </row>
    <row r="16" spans="1:46" x14ac:dyDescent="0.35">
      <c r="A16" s="1" t="str">
        <f t="shared" si="0"/>
        <v>(companies, .02, 0.06, 7 * 6, 0.25),</v>
      </c>
      <c r="B16">
        <v>2</v>
      </c>
      <c r="C16">
        <v>6</v>
      </c>
      <c r="D16">
        <v>6</v>
      </c>
      <c r="E16" s="1">
        <v>0.25</v>
      </c>
      <c r="G16">
        <v>10706</v>
      </c>
      <c r="H16" s="5">
        <v>2068</v>
      </c>
      <c r="I16" s="7">
        <f t="shared" si="1"/>
        <v>0.15686869453083516</v>
      </c>
      <c r="J16" s="5">
        <v>409</v>
      </c>
      <c r="K16" s="7">
        <f t="shared" si="2"/>
        <v>3.1024804672684519E-2</v>
      </c>
      <c r="L16" s="9">
        <f t="shared" si="3"/>
        <v>0.18789349920351966</v>
      </c>
      <c r="R16" s="14"/>
    </row>
    <row r="17" spans="1:47" x14ac:dyDescent="0.35">
      <c r="A17" s="1" t="str">
        <f t="shared" si="0"/>
        <v>(companies, .02, 0.07, 7 * 6, 0.25),</v>
      </c>
      <c r="B17">
        <v>2</v>
      </c>
      <c r="C17">
        <v>7</v>
      </c>
      <c r="D17">
        <v>6</v>
      </c>
      <c r="E17" s="1">
        <v>0.25</v>
      </c>
      <c r="G17">
        <v>10826</v>
      </c>
      <c r="H17" s="5">
        <v>1788</v>
      </c>
      <c r="I17" s="7">
        <f t="shared" si="1"/>
        <v>0.13603164942178941</v>
      </c>
      <c r="J17" s="5">
        <v>530</v>
      </c>
      <c r="K17" s="7">
        <f t="shared" si="2"/>
        <v>4.0322580645161289E-2</v>
      </c>
      <c r="L17" s="9">
        <f t="shared" si="3"/>
        <v>0.1763542300669507</v>
      </c>
    </row>
    <row r="18" spans="1:47" x14ac:dyDescent="0.35">
      <c r="A18" s="1" t="str">
        <f t="shared" si="0"/>
        <v>(companies, .02, 0.08, 7 * 6, 0.25),</v>
      </c>
      <c r="B18">
        <v>2</v>
      </c>
      <c r="C18">
        <v>8</v>
      </c>
      <c r="D18">
        <v>6</v>
      </c>
      <c r="E18" s="1">
        <v>0.25</v>
      </c>
      <c r="G18">
        <v>10930</v>
      </c>
      <c r="H18" s="5">
        <v>1548</v>
      </c>
      <c r="I18" s="7">
        <f t="shared" si="1"/>
        <v>0.11795184395001523</v>
      </c>
      <c r="J18" s="5">
        <v>646</v>
      </c>
      <c r="K18" s="7">
        <f t="shared" si="2"/>
        <v>4.9222797927461141E-2</v>
      </c>
      <c r="L18" s="9">
        <f t="shared" si="3"/>
        <v>0.16717464187747638</v>
      </c>
      <c r="R18" s="14"/>
    </row>
    <row r="19" spans="1:47" x14ac:dyDescent="0.35">
      <c r="A19" s="1" t="str">
        <f t="shared" si="0"/>
        <v>(companies, .02, 0.09, 7 * 6, 0.25),</v>
      </c>
      <c r="B19">
        <v>2</v>
      </c>
      <c r="C19">
        <v>9</v>
      </c>
      <c r="D19">
        <v>6</v>
      </c>
      <c r="E19" s="1">
        <v>0.25</v>
      </c>
      <c r="G19">
        <v>11011</v>
      </c>
      <c r="H19" s="5">
        <v>1320</v>
      </c>
      <c r="I19" s="7">
        <f t="shared" si="1"/>
        <v>0.10083263310671453</v>
      </c>
      <c r="J19" s="5">
        <v>760</v>
      </c>
      <c r="K19" s="7">
        <f t="shared" si="2"/>
        <v>5.8055152394775038E-2</v>
      </c>
      <c r="L19" s="9">
        <f t="shared" si="3"/>
        <v>0.15888778550148958</v>
      </c>
    </row>
    <row r="20" spans="1:47" x14ac:dyDescent="0.35">
      <c r="A20" s="1" t="str">
        <f t="shared" si="0"/>
        <v>(companies, .02, 0.1, 7 * 6, 0.25),</v>
      </c>
      <c r="B20">
        <v>2</v>
      </c>
      <c r="C20">
        <v>10</v>
      </c>
      <c r="D20">
        <v>6</v>
      </c>
      <c r="E20" s="1">
        <v>0.25</v>
      </c>
      <c r="G20">
        <v>11057</v>
      </c>
      <c r="H20" s="5">
        <v>1132</v>
      </c>
      <c r="I20" s="7">
        <f t="shared" si="1"/>
        <v>8.667687595712098E-2</v>
      </c>
      <c r="J20" s="5">
        <v>871</v>
      </c>
      <c r="K20" s="7">
        <f t="shared" si="2"/>
        <v>6.6692189892802456E-2</v>
      </c>
      <c r="L20" s="9">
        <f t="shared" si="3"/>
        <v>0.15336906584992344</v>
      </c>
      <c r="AU20" s="8"/>
    </row>
    <row r="21" spans="1:47" x14ac:dyDescent="0.35">
      <c r="A21" s="1" t="str">
        <f t="shared" si="0"/>
        <v>(companies, .02, 0.07, 7 * 7, 0.25),</v>
      </c>
      <c r="B21">
        <v>2</v>
      </c>
      <c r="C21">
        <v>7</v>
      </c>
      <c r="D21">
        <v>7</v>
      </c>
      <c r="E21" s="1">
        <v>0.25</v>
      </c>
      <c r="G21">
        <v>10960</v>
      </c>
      <c r="H21" s="5">
        <v>1634</v>
      </c>
      <c r="I21" s="7">
        <f t="shared" si="1"/>
        <v>0.12629463595609833</v>
      </c>
      <c r="J21" s="5">
        <v>344</v>
      </c>
      <c r="K21" s="7">
        <f t="shared" si="2"/>
        <v>2.6588344411810173E-2</v>
      </c>
      <c r="L21" s="9">
        <f t="shared" si="3"/>
        <v>0.15288298036790851</v>
      </c>
      <c r="AU21" s="8"/>
    </row>
    <row r="22" spans="1:47" x14ac:dyDescent="0.35">
      <c r="A22" s="1" t="str">
        <f t="shared" si="0"/>
        <v>(companies, .02, 0.08, 7 * 7, 0.25),</v>
      </c>
      <c r="B22">
        <v>2</v>
      </c>
      <c r="C22">
        <v>8</v>
      </c>
      <c r="D22">
        <v>7</v>
      </c>
      <c r="E22" s="1">
        <v>0.25</v>
      </c>
      <c r="G22">
        <v>11061</v>
      </c>
      <c r="H22" s="5">
        <v>1439</v>
      </c>
      <c r="I22" s="7">
        <f t="shared" si="1"/>
        <v>0.11140357668189207</v>
      </c>
      <c r="J22" s="5">
        <v>417</v>
      </c>
      <c r="K22" s="7">
        <f t="shared" si="2"/>
        <v>3.2283037857087561E-2</v>
      </c>
      <c r="L22" s="9">
        <f t="shared" si="3"/>
        <v>0.14368661453897963</v>
      </c>
    </row>
    <row r="23" spans="1:47" x14ac:dyDescent="0.35">
      <c r="A23" s="1" t="str">
        <f t="shared" si="0"/>
        <v>(companies, .02, 0.09, 7 * 7, 0.25),</v>
      </c>
      <c r="B23">
        <v>2</v>
      </c>
      <c r="C23">
        <v>9</v>
      </c>
      <c r="D23">
        <v>7</v>
      </c>
      <c r="E23" s="1">
        <v>0.25</v>
      </c>
      <c r="G23">
        <v>11140</v>
      </c>
      <c r="H23" s="5">
        <v>1250</v>
      </c>
      <c r="I23" s="7">
        <f t="shared" si="1"/>
        <v>9.6974398758727695E-2</v>
      </c>
      <c r="J23" s="5">
        <v>500</v>
      </c>
      <c r="K23" s="7">
        <f t="shared" si="2"/>
        <v>3.8789759503491075E-2</v>
      </c>
      <c r="L23" s="9">
        <f t="shared" si="3"/>
        <v>0.13576415826221877</v>
      </c>
      <c r="AU23" s="8"/>
    </row>
    <row r="24" spans="1:47" x14ac:dyDescent="0.35">
      <c r="A24" s="1" t="str">
        <f t="shared" si="0"/>
        <v>(companies, .02, 0.1, 7 * 7, 0.25),</v>
      </c>
      <c r="B24">
        <v>2</v>
      </c>
      <c r="C24">
        <v>10</v>
      </c>
      <c r="D24">
        <v>7</v>
      </c>
      <c r="E24" s="1">
        <v>0.25</v>
      </c>
      <c r="G24" s="10">
        <v>11190</v>
      </c>
      <c r="H24" s="10">
        <v>1075</v>
      </c>
      <c r="I24" s="16">
        <f t="shared" si="1"/>
        <v>8.3592534992223952E-2</v>
      </c>
      <c r="J24" s="10">
        <v>595</v>
      </c>
      <c r="K24" s="16">
        <f t="shared" si="2"/>
        <v>4.6267496111975115E-2</v>
      </c>
      <c r="L24" s="9">
        <f t="shared" si="3"/>
        <v>0.12986003110419908</v>
      </c>
    </row>
    <row r="25" spans="1:47" x14ac:dyDescent="0.35">
      <c r="A25" s="1" t="str">
        <f t="shared" si="0"/>
        <v>(companies, .02, 0.07, 7 * 8, 0.25),</v>
      </c>
      <c r="B25">
        <v>2</v>
      </c>
      <c r="C25">
        <v>7</v>
      </c>
      <c r="D25">
        <v>8</v>
      </c>
      <c r="E25" s="1">
        <v>0.25</v>
      </c>
      <c r="G25">
        <v>11069</v>
      </c>
      <c r="H25" s="5">
        <v>2161</v>
      </c>
      <c r="I25" s="7">
        <f t="shared" si="1"/>
        <v>0.15971914264597192</v>
      </c>
      <c r="J25" s="5">
        <v>300</v>
      </c>
      <c r="K25" s="7">
        <f t="shared" si="2"/>
        <v>2.2172949002217297E-2</v>
      </c>
      <c r="L25" s="9">
        <f t="shared" si="3"/>
        <v>0.18189209164818923</v>
      </c>
      <c r="R25" s="14"/>
      <c r="AU25" s="8"/>
    </row>
    <row r="26" spans="1:47" x14ac:dyDescent="0.35">
      <c r="A26" s="1" t="str">
        <f t="shared" si="0"/>
        <v>(companies, .02, 0.08, 7 * 8, 0.25),</v>
      </c>
      <c r="B26">
        <v>2</v>
      </c>
      <c r="C26">
        <v>8</v>
      </c>
      <c r="D26">
        <v>8</v>
      </c>
      <c r="E26" s="1">
        <v>0.25</v>
      </c>
      <c r="G26">
        <v>11240</v>
      </c>
      <c r="H26" s="5">
        <v>1857</v>
      </c>
      <c r="I26" s="2">
        <f t="shared" si="1"/>
        <v>0.13760652093367914</v>
      </c>
      <c r="J26" s="5">
        <v>398</v>
      </c>
      <c r="K26" s="2">
        <f t="shared" si="2"/>
        <v>2.9492404594294183E-2</v>
      </c>
      <c r="L26" s="9">
        <f t="shared" si="3"/>
        <v>0.16709892552797334</v>
      </c>
    </row>
    <row r="27" spans="1:47" x14ac:dyDescent="0.35">
      <c r="A27" s="1" t="str">
        <f t="shared" si="0"/>
        <v>(companies, .02, 0.09, 7 * 8, 0.25),</v>
      </c>
      <c r="B27">
        <v>2</v>
      </c>
      <c r="C27">
        <v>9</v>
      </c>
      <c r="D27">
        <v>8</v>
      </c>
      <c r="E27" s="1">
        <v>0.25</v>
      </c>
      <c r="G27">
        <v>11372</v>
      </c>
      <c r="H27">
        <v>1600</v>
      </c>
      <c r="I27" s="2">
        <f t="shared" si="1"/>
        <v>0.11878247958426132</v>
      </c>
      <c r="J27">
        <v>498</v>
      </c>
      <c r="K27" s="2">
        <f t="shared" si="2"/>
        <v>3.6971046770601333E-2</v>
      </c>
      <c r="L27" s="9">
        <f t="shared" si="3"/>
        <v>0.15575352635486264</v>
      </c>
      <c r="R27" s="14"/>
      <c r="AU27" s="8"/>
    </row>
    <row r="28" spans="1:47" x14ac:dyDescent="0.35">
      <c r="A28" s="1" t="str">
        <f t="shared" si="0"/>
        <v>(companies, .02, 0.1, 7 * 8, 0.25),</v>
      </c>
      <c r="B28">
        <v>2</v>
      </c>
      <c r="C28">
        <v>10</v>
      </c>
      <c r="D28">
        <v>8</v>
      </c>
      <c r="E28" s="1">
        <v>0.25</v>
      </c>
      <c r="G28">
        <v>11460</v>
      </c>
      <c r="H28">
        <v>1385</v>
      </c>
      <c r="I28" s="2">
        <f t="shared" si="1"/>
        <v>0.10305826326363569</v>
      </c>
      <c r="J28">
        <v>594</v>
      </c>
      <c r="K28" s="2">
        <f t="shared" si="2"/>
        <v>4.4199717240866139E-2</v>
      </c>
      <c r="L28" s="9">
        <f t="shared" si="3"/>
        <v>0.14725798050450184</v>
      </c>
    </row>
    <row r="29" spans="1:47" x14ac:dyDescent="0.35">
      <c r="A29" s="1" t="str">
        <f t="shared" si="0"/>
        <v>(companies, .03, 0.07, 7 * 4, 0.25),</v>
      </c>
      <c r="B29">
        <v>3</v>
      </c>
      <c r="C29">
        <v>7</v>
      </c>
      <c r="D29">
        <v>4</v>
      </c>
      <c r="E29" s="1">
        <v>0.25</v>
      </c>
      <c r="G29">
        <v>9932</v>
      </c>
      <c r="H29">
        <v>2054</v>
      </c>
      <c r="I29" s="2">
        <f t="shared" si="1"/>
        <v>0.14864669271964104</v>
      </c>
      <c r="J29">
        <v>1832</v>
      </c>
      <c r="K29" s="2">
        <f t="shared" si="2"/>
        <v>0.13258069185120858</v>
      </c>
      <c r="L29" s="9">
        <f t="shared" si="3"/>
        <v>0.28122738457084961</v>
      </c>
      <c r="R29" s="14"/>
    </row>
    <row r="30" spans="1:47" x14ac:dyDescent="0.35">
      <c r="A30" s="1" t="str">
        <f t="shared" si="0"/>
        <v>(companies, .03, 0.08, 7 * 4, 0.25),</v>
      </c>
      <c r="B30">
        <v>3</v>
      </c>
      <c r="C30">
        <v>8</v>
      </c>
      <c r="D30">
        <v>4</v>
      </c>
      <c r="E30" s="1">
        <v>0.25</v>
      </c>
      <c r="G30">
        <v>9983</v>
      </c>
      <c r="H30">
        <v>1723</v>
      </c>
      <c r="I30" s="2">
        <f t="shared" si="1"/>
        <v>0.12533643704080891</v>
      </c>
      <c r="J30">
        <v>2041</v>
      </c>
      <c r="K30" s="2">
        <f t="shared" si="2"/>
        <v>0.14846875681966976</v>
      </c>
      <c r="L30" s="9">
        <f t="shared" si="3"/>
        <v>0.27380519386047864</v>
      </c>
    </row>
    <row r="31" spans="1:47" x14ac:dyDescent="0.35">
      <c r="A31" s="1" t="str">
        <f t="shared" si="0"/>
        <v>(companies, .03, 0.09, 7 * 4, 0.25),</v>
      </c>
      <c r="B31">
        <v>3</v>
      </c>
      <c r="C31">
        <v>9</v>
      </c>
      <c r="D31">
        <v>4</v>
      </c>
      <c r="E31" s="1">
        <v>0.25</v>
      </c>
      <c r="G31">
        <v>10020</v>
      </c>
      <c r="H31">
        <v>1463</v>
      </c>
      <c r="I31" s="2">
        <f t="shared" si="1"/>
        <v>0.10674157303370786</v>
      </c>
      <c r="J31">
        <v>2223</v>
      </c>
      <c r="K31" s="2">
        <f t="shared" si="2"/>
        <v>0.16219174084342625</v>
      </c>
      <c r="L31" s="9">
        <f t="shared" si="3"/>
        <v>0.26893331387713409</v>
      </c>
    </row>
    <row r="32" spans="1:47" x14ac:dyDescent="0.35">
      <c r="A32" s="1" t="str">
        <f t="shared" si="0"/>
        <v>(companies, .03, 0.1, 7 * 4, 0.25),</v>
      </c>
      <c r="B32">
        <v>3</v>
      </c>
      <c r="C32">
        <v>10</v>
      </c>
      <c r="D32">
        <v>4</v>
      </c>
      <c r="E32" s="1">
        <v>0.25</v>
      </c>
      <c r="G32">
        <v>20626</v>
      </c>
      <c r="H32">
        <v>3024</v>
      </c>
      <c r="I32" s="2">
        <f>H32/(G32+H32+J32)</f>
        <v>0.10933940774487472</v>
      </c>
      <c r="J32" s="8">
        <v>4007</v>
      </c>
      <c r="K32" s="2">
        <f>J32/(G32+J32+H32)</f>
        <v>0.14488194670427015</v>
      </c>
      <c r="L32" s="9">
        <f>K32+I32</f>
        <v>0.25422135444914484</v>
      </c>
      <c r="N32">
        <v>19598</v>
      </c>
      <c r="O32">
        <v>2831</v>
      </c>
      <c r="P32" s="2">
        <f>O32/(N32+O32+Q32)</f>
        <v>0.10745056363153301</v>
      </c>
      <c r="Q32">
        <v>3918</v>
      </c>
      <c r="R32" s="2">
        <f>Q32/(N32+Q32+O32)</f>
        <v>0.14870763274756138</v>
      </c>
      <c r="S32" s="9">
        <f>R32+P32</f>
        <v>0.25615819637909437</v>
      </c>
      <c r="T32" s="9"/>
      <c r="U32" s="17">
        <v>14845</v>
      </c>
      <c r="V32" s="17">
        <v>2130</v>
      </c>
      <c r="W32" s="18">
        <f t="shared" ref="W32:W43" si="4">V32/(U32+V32+X32)</f>
        <v>0.10551867631031409</v>
      </c>
      <c r="X32" s="17">
        <v>3211</v>
      </c>
      <c r="Y32" s="18">
        <f t="shared" ref="Y32:Y43" si="5">X32/(U32+X32+V32)</f>
        <v>0.1590706430199148</v>
      </c>
      <c r="Z32" s="19">
        <f>Y32+W32</f>
        <v>0.26458931933022889</v>
      </c>
      <c r="AB32">
        <v>11350</v>
      </c>
      <c r="AC32">
        <v>1511</v>
      </c>
      <c r="AD32" s="2">
        <f t="shared" ref="AD32:AD43" si="6">AC32/(AB32+AC32+AE32)</f>
        <v>9.9205567592410213E-2</v>
      </c>
      <c r="AE32">
        <v>2370</v>
      </c>
      <c r="AF32" s="2">
        <f t="shared" ref="AF32:AF43" si="7">AE32/(AB32+AE32+AC32)</f>
        <v>0.15560370297419737</v>
      </c>
      <c r="AG32" s="9">
        <f>AF32+AD32</f>
        <v>0.25480927056660757</v>
      </c>
      <c r="AI32">
        <v>10042</v>
      </c>
      <c r="AJ32">
        <v>1250</v>
      </c>
      <c r="AK32" s="2">
        <f t="shared" ref="AK32:AK43" si="8">AJ32/(AI32+AJ32+AL32)</f>
        <v>9.1595222393199976E-2</v>
      </c>
      <c r="AL32">
        <v>2355</v>
      </c>
      <c r="AM32" s="2">
        <f t="shared" ref="AM32:AM43" si="9">AL32/(AI32+AL32+AJ32)</f>
        <v>0.17256539898878875</v>
      </c>
      <c r="AN32" s="9">
        <f>AM32+AK32</f>
        <v>0.2641606213819887</v>
      </c>
      <c r="AP32">
        <v>11808</v>
      </c>
      <c r="AQ32">
        <v>1629</v>
      </c>
      <c r="AR32" s="2">
        <f t="shared" ref="AR32:AR43" si="10">AQ32/(AP32+AQ32+AS32)</f>
        <v>0.1021252586044762</v>
      </c>
      <c r="AS32">
        <v>2514</v>
      </c>
      <c r="AT32" s="2">
        <f t="shared" ref="AT32:AT43" si="11">AS32/(AP32+AS32+AQ32)</f>
        <v>0.15760767350009403</v>
      </c>
      <c r="AU32" s="9">
        <f t="shared" ref="AU32:AU43" si="12">AT32+AR32</f>
        <v>0.25973293210457021</v>
      </c>
    </row>
    <row r="33" spans="1:47" x14ac:dyDescent="0.35">
      <c r="A33" s="1" t="str">
        <f t="shared" si="0"/>
        <v>(companies, .03, 0.07, 7 * 5, 0.25),</v>
      </c>
      <c r="B33">
        <v>3</v>
      </c>
      <c r="C33">
        <v>7</v>
      </c>
      <c r="D33">
        <v>5</v>
      </c>
      <c r="E33" s="1">
        <v>0.25</v>
      </c>
      <c r="G33">
        <v>22120</v>
      </c>
      <c r="H33">
        <v>4100</v>
      </c>
      <c r="I33" s="2">
        <f t="shared" ref="I33:I62" si="13">H33/(G33+H33+J33)</f>
        <v>0.14577777777777778</v>
      </c>
      <c r="J33" s="8">
        <v>1905</v>
      </c>
      <c r="K33" s="2">
        <f t="shared" ref="K33:K50" si="14">J33/(G33+J33+H33)</f>
        <v>6.773333333333334E-2</v>
      </c>
      <c r="L33" s="9">
        <f t="shared" ref="L33:L50" si="15">K33+I33</f>
        <v>0.21351111111111112</v>
      </c>
      <c r="N33">
        <v>21010</v>
      </c>
      <c r="O33">
        <v>3905</v>
      </c>
      <c r="P33" s="2">
        <f t="shared" ref="P33:P43" si="16">O33/(N33+O33+Q33)</f>
        <v>0.14576878569562135</v>
      </c>
      <c r="Q33">
        <v>1874</v>
      </c>
      <c r="R33" s="2">
        <f t="shared" ref="R33:R43" si="17">Q33/(N33+Q33+O33)</f>
        <v>6.995408563216246E-2</v>
      </c>
      <c r="S33" s="9">
        <f>R33+P33</f>
        <v>0.21572287132778381</v>
      </c>
      <c r="U33" s="17">
        <v>15949</v>
      </c>
      <c r="V33" s="17">
        <v>3010</v>
      </c>
      <c r="W33" s="18">
        <f t="shared" si="4"/>
        <v>0.14674336973478938</v>
      </c>
      <c r="X33" s="17">
        <v>1553</v>
      </c>
      <c r="Y33" s="18">
        <f t="shared" si="5"/>
        <v>7.5711778471138844E-2</v>
      </c>
      <c r="Z33" s="19">
        <f t="shared" ref="Z33:Z43" si="18">Y33+W33</f>
        <v>0.22245514820592821</v>
      </c>
      <c r="AB33">
        <v>11891</v>
      </c>
      <c r="AC33">
        <v>2187</v>
      </c>
      <c r="AD33" s="2">
        <f t="shared" si="6"/>
        <v>0.14374917838832654</v>
      </c>
      <c r="AE33">
        <v>1136</v>
      </c>
      <c r="AF33" s="2">
        <f t="shared" si="7"/>
        <v>7.4668068883922703E-2</v>
      </c>
      <c r="AG33" s="9">
        <f t="shared" ref="AG33:AG43" si="19">AF33+AD33</f>
        <v>0.21841724727224926</v>
      </c>
      <c r="AI33">
        <v>10391</v>
      </c>
      <c r="AJ33">
        <v>1914</v>
      </c>
      <c r="AK33" s="2">
        <f t="shared" si="8"/>
        <v>0.14210409087534337</v>
      </c>
      <c r="AL33">
        <v>1164</v>
      </c>
      <c r="AM33" s="2">
        <f t="shared" si="9"/>
        <v>8.64206696859455E-2</v>
      </c>
      <c r="AN33" s="9">
        <f t="shared" ref="AN33:AN43" si="20">AM33+AK33</f>
        <v>0.22852476056128887</v>
      </c>
      <c r="AP33">
        <v>12586</v>
      </c>
      <c r="AQ33">
        <v>2468</v>
      </c>
      <c r="AR33" s="2">
        <f t="shared" si="10"/>
        <v>0.15161567760167097</v>
      </c>
      <c r="AS33">
        <v>1224</v>
      </c>
      <c r="AT33" s="2">
        <f t="shared" si="11"/>
        <v>7.5193512716549948E-2</v>
      </c>
      <c r="AU33" s="9">
        <f t="shared" si="12"/>
        <v>0.22680919031822092</v>
      </c>
    </row>
    <row r="34" spans="1:47" x14ac:dyDescent="0.35">
      <c r="A34" s="1" t="str">
        <f t="shared" si="0"/>
        <v>(companies, .03, 0.08, 7 * 5, 0.25),</v>
      </c>
      <c r="B34">
        <v>3</v>
      </c>
      <c r="C34">
        <v>8</v>
      </c>
      <c r="D34">
        <v>5</v>
      </c>
      <c r="E34" s="1">
        <v>0.25</v>
      </c>
      <c r="G34">
        <v>22302</v>
      </c>
      <c r="H34">
        <v>3536</v>
      </c>
      <c r="I34" s="2">
        <f t="shared" si="13"/>
        <v>0.12616405608877154</v>
      </c>
      <c r="J34" s="8">
        <v>2189</v>
      </c>
      <c r="K34" s="2">
        <f t="shared" si="14"/>
        <v>7.8103257573054558E-2</v>
      </c>
      <c r="L34" s="9">
        <f t="shared" si="15"/>
        <v>0.2042673136618261</v>
      </c>
      <c r="N34">
        <v>21179</v>
      </c>
      <c r="O34">
        <v>3363</v>
      </c>
      <c r="P34" s="2">
        <f t="shared" si="16"/>
        <v>0.125983367048775</v>
      </c>
      <c r="Q34">
        <v>2152</v>
      </c>
      <c r="R34" s="2">
        <f t="shared" si="17"/>
        <v>8.0617367198621406E-2</v>
      </c>
      <c r="S34" s="9">
        <f t="shared" ref="S34:S43" si="21">R34+P34</f>
        <v>0.20660073424739639</v>
      </c>
      <c r="U34" s="17">
        <v>16074</v>
      </c>
      <c r="V34" s="17">
        <v>2567</v>
      </c>
      <c r="W34" s="18">
        <f t="shared" si="4"/>
        <v>0.12565470654461794</v>
      </c>
      <c r="X34" s="17">
        <v>1788</v>
      </c>
      <c r="Y34" s="18">
        <f t="shared" si="5"/>
        <v>8.7522639385187728E-2</v>
      </c>
      <c r="Z34" s="19">
        <f t="shared" si="18"/>
        <v>0.21317734592980567</v>
      </c>
      <c r="AB34">
        <v>11981</v>
      </c>
      <c r="AC34">
        <v>1879</v>
      </c>
      <c r="AD34" s="2">
        <f t="shared" si="6"/>
        <v>0.12392824165677352</v>
      </c>
      <c r="AE34">
        <v>1302</v>
      </c>
      <c r="AF34" s="2">
        <f t="shared" si="7"/>
        <v>8.5872576177285317E-2</v>
      </c>
      <c r="AG34" s="9">
        <f t="shared" si="19"/>
        <v>0.20980081783405885</v>
      </c>
      <c r="AI34">
        <v>10467</v>
      </c>
      <c r="AJ34">
        <v>1622</v>
      </c>
      <c r="AK34" s="2">
        <f t="shared" si="8"/>
        <v>0.12090041741204532</v>
      </c>
      <c r="AL34">
        <v>1327</v>
      </c>
      <c r="AM34" s="2">
        <f t="shared" si="9"/>
        <v>9.8911747167561126E-2</v>
      </c>
      <c r="AN34" s="9">
        <f t="shared" si="20"/>
        <v>0.21981216457960645</v>
      </c>
      <c r="AP34">
        <v>12699</v>
      </c>
      <c r="AQ34">
        <v>2104</v>
      </c>
      <c r="AR34" s="2">
        <f t="shared" si="10"/>
        <v>0.12983647022523911</v>
      </c>
      <c r="AS34">
        <v>1402</v>
      </c>
      <c r="AT34" s="2">
        <f t="shared" si="11"/>
        <v>8.6516507250848501E-2</v>
      </c>
      <c r="AU34" s="9">
        <f t="shared" si="12"/>
        <v>0.21635297747608762</v>
      </c>
    </row>
    <row r="35" spans="1:47" x14ac:dyDescent="0.35">
      <c r="A35" s="1" t="str">
        <f t="shared" ref="A35:A62" si="22">CONCATENATE("(companies, .0", B35, ", ", C35/100, ", 7 * ",D35,", ",E35,"),")</f>
        <v>(companies, .03, 0.09, 7 * 5, 0.25),</v>
      </c>
      <c r="B35">
        <v>3</v>
      </c>
      <c r="C35">
        <v>9</v>
      </c>
      <c r="D35">
        <v>5</v>
      </c>
      <c r="E35" s="1">
        <v>0.25</v>
      </c>
      <c r="G35">
        <v>22408</v>
      </c>
      <c r="H35">
        <v>3100</v>
      </c>
      <c r="I35" s="2">
        <f t="shared" si="13"/>
        <v>0.11095998281909944</v>
      </c>
      <c r="J35" s="8">
        <v>2430</v>
      </c>
      <c r="K35" s="2">
        <f t="shared" si="14"/>
        <v>8.6978309113036015E-2</v>
      </c>
      <c r="L35" s="9">
        <f t="shared" si="15"/>
        <v>0.19793829193213547</v>
      </c>
      <c r="N35">
        <v>21278</v>
      </c>
      <c r="O35">
        <v>2940</v>
      </c>
      <c r="P35" s="2">
        <f t="shared" si="16"/>
        <v>0.11050139066376005</v>
      </c>
      <c r="Q35">
        <v>2388</v>
      </c>
      <c r="R35" s="2">
        <f t="shared" si="17"/>
        <v>8.9754190784033683E-2</v>
      </c>
      <c r="S35" s="9">
        <f t="shared" si="21"/>
        <v>0.20025558144779373</v>
      </c>
      <c r="U35" s="17">
        <v>16136</v>
      </c>
      <c r="V35" s="17">
        <v>2246</v>
      </c>
      <c r="W35" s="18">
        <f t="shared" si="4"/>
        <v>0.11035228221883751</v>
      </c>
      <c r="X35" s="17">
        <v>1971</v>
      </c>
      <c r="Y35" s="18">
        <f t="shared" si="5"/>
        <v>9.6840760575836488E-2</v>
      </c>
      <c r="Z35" s="19">
        <f t="shared" si="18"/>
        <v>0.20719304279467399</v>
      </c>
      <c r="AA35" s="9"/>
      <c r="AB35">
        <v>12038</v>
      </c>
      <c r="AC35">
        <v>1629</v>
      </c>
      <c r="AD35" s="2">
        <f t="shared" si="6"/>
        <v>0.10782366957903097</v>
      </c>
      <c r="AE35">
        <v>1441</v>
      </c>
      <c r="AF35" s="2">
        <f t="shared" si="7"/>
        <v>9.5379931162298121E-2</v>
      </c>
      <c r="AG35" s="9">
        <f t="shared" si="19"/>
        <v>0.20320360074132909</v>
      </c>
      <c r="AH35" s="9"/>
      <c r="AI35">
        <v>10508</v>
      </c>
      <c r="AJ35">
        <v>1398</v>
      </c>
      <c r="AK35" s="2">
        <f t="shared" si="8"/>
        <v>0.10460939838371745</v>
      </c>
      <c r="AL35">
        <v>1458</v>
      </c>
      <c r="AM35" s="2">
        <f t="shared" si="9"/>
        <v>0.10909907213409159</v>
      </c>
      <c r="AN35" s="9">
        <f t="shared" si="20"/>
        <v>0.21370847051780906</v>
      </c>
      <c r="AP35" s="8">
        <v>12759</v>
      </c>
      <c r="AQ35">
        <v>1831</v>
      </c>
      <c r="AR35" s="2">
        <f t="shared" si="10"/>
        <v>0.11338163353768035</v>
      </c>
      <c r="AS35">
        <v>1559</v>
      </c>
      <c r="AT35" s="2">
        <f t="shared" si="11"/>
        <v>9.6538485355130349E-2</v>
      </c>
      <c r="AU35" s="9">
        <f t="shared" si="12"/>
        <v>0.2099201188928107</v>
      </c>
    </row>
    <row r="36" spans="1:47" x14ac:dyDescent="0.35">
      <c r="A36" s="1" t="str">
        <f t="shared" si="22"/>
        <v>(companies, .03, 0.1, 7 * 5, 0.25),</v>
      </c>
      <c r="B36">
        <v>3</v>
      </c>
      <c r="C36">
        <v>10</v>
      </c>
      <c r="D36">
        <v>5</v>
      </c>
      <c r="E36" s="1">
        <v>0.25</v>
      </c>
      <c r="G36">
        <v>22483</v>
      </c>
      <c r="H36">
        <v>2727</v>
      </c>
      <c r="I36" s="2">
        <f t="shared" si="13"/>
        <v>9.795258620689655E-2</v>
      </c>
      <c r="J36" s="8">
        <v>2630</v>
      </c>
      <c r="K36" s="2">
        <f t="shared" si="14"/>
        <v>9.4468390804597707E-2</v>
      </c>
      <c r="L36" s="9">
        <f t="shared" si="15"/>
        <v>0.19242097701149424</v>
      </c>
      <c r="N36" s="10">
        <v>21347</v>
      </c>
      <c r="O36" s="10">
        <v>2586</v>
      </c>
      <c r="P36" s="11">
        <f t="shared" si="16"/>
        <v>9.7544415525630868E-2</v>
      </c>
      <c r="Q36" s="10">
        <v>2578</v>
      </c>
      <c r="R36" s="11">
        <f t="shared" si="17"/>
        <v>9.7242653992682282E-2</v>
      </c>
      <c r="S36" s="12">
        <f t="shared" si="21"/>
        <v>0.19478706951831315</v>
      </c>
      <c r="U36" s="17">
        <v>16183</v>
      </c>
      <c r="V36" s="17">
        <v>1969</v>
      </c>
      <c r="W36" s="18">
        <f t="shared" si="4"/>
        <v>9.7090729783037469E-2</v>
      </c>
      <c r="X36" s="17">
        <v>2128</v>
      </c>
      <c r="Y36" s="18">
        <f t="shared" si="5"/>
        <v>0.10493096646942801</v>
      </c>
      <c r="Z36" s="19">
        <f t="shared" si="18"/>
        <v>0.20202169625246547</v>
      </c>
      <c r="AB36">
        <v>12079</v>
      </c>
      <c r="AC36">
        <v>1419</v>
      </c>
      <c r="AD36" s="2">
        <f t="shared" si="6"/>
        <v>9.431078027382693E-2</v>
      </c>
      <c r="AE36">
        <v>1548</v>
      </c>
      <c r="AF36" s="2">
        <f t="shared" si="7"/>
        <v>0.10288448757144757</v>
      </c>
      <c r="AG36" s="9">
        <f t="shared" si="19"/>
        <v>0.1971952678452745</v>
      </c>
      <c r="AI36">
        <v>10539</v>
      </c>
      <c r="AJ36">
        <v>1207</v>
      </c>
      <c r="AK36" s="2">
        <f t="shared" si="8"/>
        <v>9.0731413966774407E-2</v>
      </c>
      <c r="AL36">
        <v>1557</v>
      </c>
      <c r="AM36" s="2">
        <f t="shared" si="9"/>
        <v>0.11704126888671729</v>
      </c>
      <c r="AN36" s="9">
        <f t="shared" si="20"/>
        <v>0.20777268285349171</v>
      </c>
      <c r="AP36">
        <v>12806</v>
      </c>
      <c r="AQ36">
        <v>1615</v>
      </c>
      <c r="AR36" s="2">
        <f t="shared" si="10"/>
        <v>0.10040410320174076</v>
      </c>
      <c r="AS36">
        <v>1664</v>
      </c>
      <c r="AT36" s="2">
        <f t="shared" si="11"/>
        <v>0.10345041964563258</v>
      </c>
      <c r="AU36" s="9">
        <f t="shared" si="12"/>
        <v>0.20385452284737332</v>
      </c>
    </row>
    <row r="37" spans="1:47" x14ac:dyDescent="0.35">
      <c r="A37" s="1" t="str">
        <f t="shared" si="22"/>
        <v>(companies, .03, 0.07, 7 * 6, 0.25),</v>
      </c>
      <c r="B37">
        <v>3</v>
      </c>
      <c r="C37">
        <v>7</v>
      </c>
      <c r="D37">
        <v>6</v>
      </c>
      <c r="E37" s="1">
        <v>0.25</v>
      </c>
      <c r="G37">
        <v>21894</v>
      </c>
      <c r="H37">
        <v>4882</v>
      </c>
      <c r="I37" s="2">
        <f t="shared" si="13"/>
        <v>0.17235657546337158</v>
      </c>
      <c r="J37" s="8">
        <v>1549</v>
      </c>
      <c r="K37" s="2">
        <f t="shared" si="14"/>
        <v>5.4686672550750222E-2</v>
      </c>
      <c r="L37" s="9">
        <f t="shared" si="15"/>
        <v>0.22704324801412179</v>
      </c>
      <c r="N37">
        <v>20826</v>
      </c>
      <c r="O37">
        <v>4626</v>
      </c>
      <c r="P37" s="2">
        <f t="shared" si="16"/>
        <v>0.171447631754503</v>
      </c>
      <c r="Q37">
        <v>1530</v>
      </c>
      <c r="R37" s="2">
        <f t="shared" si="17"/>
        <v>5.6704469646430951E-2</v>
      </c>
      <c r="S37" s="9">
        <f t="shared" si="21"/>
        <v>0.22815210140093395</v>
      </c>
      <c r="U37" s="17">
        <v>15992</v>
      </c>
      <c r="V37" s="17">
        <v>3461</v>
      </c>
      <c r="W37" s="18">
        <f t="shared" si="4"/>
        <v>0.16686755701268019</v>
      </c>
      <c r="X37" s="17">
        <v>1288</v>
      </c>
      <c r="Y37" s="18">
        <f t="shared" si="5"/>
        <v>6.2099223759703004E-2</v>
      </c>
      <c r="Z37" s="19">
        <f t="shared" si="18"/>
        <v>0.22896678077238319</v>
      </c>
      <c r="AB37">
        <v>11334</v>
      </c>
      <c r="AC37">
        <v>2554</v>
      </c>
      <c r="AD37" s="2">
        <f t="shared" si="6"/>
        <v>0.1726492259852633</v>
      </c>
      <c r="AE37">
        <v>905</v>
      </c>
      <c r="AF37" s="2">
        <f t="shared" si="7"/>
        <v>6.1177583992428848E-2</v>
      </c>
      <c r="AG37" s="9">
        <f t="shared" si="19"/>
        <v>0.23382680997769215</v>
      </c>
      <c r="AI37">
        <v>9888</v>
      </c>
      <c r="AJ37">
        <v>2181</v>
      </c>
      <c r="AK37" s="2">
        <f t="shared" si="8"/>
        <v>0.16782086795937212</v>
      </c>
      <c r="AL37">
        <v>927</v>
      </c>
      <c r="AM37" s="2">
        <f t="shared" si="9"/>
        <v>7.1329639889196675E-2</v>
      </c>
      <c r="AN37" s="9">
        <f t="shared" si="20"/>
        <v>0.23915050784856878</v>
      </c>
      <c r="AP37" s="8">
        <v>12520</v>
      </c>
      <c r="AQ37">
        <v>2833</v>
      </c>
      <c r="AR37" s="2">
        <f t="shared" si="10"/>
        <v>0.1733782129742962</v>
      </c>
      <c r="AS37">
        <v>987</v>
      </c>
      <c r="AT37" s="2">
        <f t="shared" si="11"/>
        <v>6.0403916768665848E-2</v>
      </c>
      <c r="AU37" s="9">
        <f t="shared" si="12"/>
        <v>0.23378212974296206</v>
      </c>
    </row>
    <row r="38" spans="1:47" x14ac:dyDescent="0.35">
      <c r="A38" s="1" t="str">
        <f t="shared" si="22"/>
        <v>(companies, .03, 0.08, 7 * 6, 0.25),</v>
      </c>
      <c r="B38">
        <v>3</v>
      </c>
      <c r="C38">
        <v>8</v>
      </c>
      <c r="D38">
        <v>6</v>
      </c>
      <c r="E38" s="1">
        <v>0.25</v>
      </c>
      <c r="G38">
        <v>22171</v>
      </c>
      <c r="H38">
        <v>4239</v>
      </c>
      <c r="I38" s="2">
        <f t="shared" si="13"/>
        <v>0.15001592525745833</v>
      </c>
      <c r="J38" s="8">
        <v>1847</v>
      </c>
      <c r="K38" s="2">
        <f t="shared" si="14"/>
        <v>6.5364334501185548E-2</v>
      </c>
      <c r="L38" s="9">
        <f t="shared" si="15"/>
        <v>0.21538025975864389</v>
      </c>
      <c r="N38">
        <v>21077</v>
      </c>
      <c r="O38">
        <v>4014</v>
      </c>
      <c r="P38" s="2">
        <f t="shared" si="16"/>
        <v>0.14913616942225524</v>
      </c>
      <c r="Q38">
        <v>1824</v>
      </c>
      <c r="R38" s="2">
        <f t="shared" si="17"/>
        <v>6.7768902099201195E-2</v>
      </c>
      <c r="S38" s="9">
        <f t="shared" si="21"/>
        <v>0.21690507152145644</v>
      </c>
      <c r="U38" s="17">
        <v>16093</v>
      </c>
      <c r="V38" s="17">
        <v>3005</v>
      </c>
      <c r="W38" s="18">
        <f t="shared" si="4"/>
        <v>0.14574643515374916</v>
      </c>
      <c r="X38" s="17">
        <v>1520</v>
      </c>
      <c r="Y38" s="18">
        <f t="shared" si="5"/>
        <v>7.3721990493743325E-2</v>
      </c>
      <c r="Z38" s="19">
        <f t="shared" si="18"/>
        <v>0.21946842564749247</v>
      </c>
      <c r="AB38">
        <v>11467</v>
      </c>
      <c r="AC38">
        <v>2213</v>
      </c>
      <c r="AD38" s="2">
        <f t="shared" si="6"/>
        <v>0.15002372720493526</v>
      </c>
      <c r="AE38">
        <v>1071</v>
      </c>
      <c r="AF38" s="2">
        <f t="shared" si="7"/>
        <v>7.2605247101891396E-2</v>
      </c>
      <c r="AG38" s="9">
        <f t="shared" si="19"/>
        <v>0.22262897430682665</v>
      </c>
      <c r="AI38">
        <v>9993</v>
      </c>
      <c r="AJ38">
        <v>1885</v>
      </c>
      <c r="AK38" s="2">
        <f t="shared" si="8"/>
        <v>0.14544753086419754</v>
      </c>
      <c r="AL38">
        <v>1082</v>
      </c>
      <c r="AM38" s="2">
        <f t="shared" si="9"/>
        <v>8.3487654320987648E-2</v>
      </c>
      <c r="AN38" s="9">
        <f t="shared" si="20"/>
        <v>0.22893518518518519</v>
      </c>
      <c r="AP38">
        <v>12658</v>
      </c>
      <c r="AQ38">
        <v>2459</v>
      </c>
      <c r="AR38" s="2">
        <f t="shared" si="10"/>
        <v>0.15094223804554663</v>
      </c>
      <c r="AS38">
        <v>1174</v>
      </c>
      <c r="AT38" s="2">
        <f t="shared" si="11"/>
        <v>7.2064329998158497E-2</v>
      </c>
      <c r="AU38" s="9">
        <f t="shared" si="12"/>
        <v>0.22300656804370511</v>
      </c>
    </row>
    <row r="39" spans="1:47" x14ac:dyDescent="0.35">
      <c r="A39" s="1" t="str">
        <f t="shared" si="22"/>
        <v>(companies, .03, 0.09, 7 * 6, 0.25),</v>
      </c>
      <c r="B39">
        <v>3</v>
      </c>
      <c r="C39">
        <v>9</v>
      </c>
      <c r="D39">
        <v>6</v>
      </c>
      <c r="E39" s="1">
        <v>0.25</v>
      </c>
      <c r="G39">
        <v>22383</v>
      </c>
      <c r="H39">
        <v>3671</v>
      </c>
      <c r="I39" s="2">
        <f t="shared" si="13"/>
        <v>0.13032981858202861</v>
      </c>
      <c r="J39" s="8">
        <v>2113</v>
      </c>
      <c r="K39" s="2">
        <f t="shared" si="14"/>
        <v>7.5016863705754958E-2</v>
      </c>
      <c r="L39" s="9">
        <f t="shared" si="15"/>
        <v>0.20534668228778358</v>
      </c>
      <c r="N39">
        <v>21274</v>
      </c>
      <c r="O39">
        <v>3463</v>
      </c>
      <c r="P39" s="2">
        <f t="shared" si="16"/>
        <v>0.12909118019831506</v>
      </c>
      <c r="Q39">
        <v>2089</v>
      </c>
      <c r="R39" s="2">
        <f t="shared" si="17"/>
        <v>7.7872213524192949E-2</v>
      </c>
      <c r="S39" s="9">
        <f t="shared" si="21"/>
        <v>0.20696339372250799</v>
      </c>
      <c r="U39" s="17">
        <v>16229</v>
      </c>
      <c r="V39" s="17">
        <v>2577</v>
      </c>
      <c r="W39" s="18">
        <f t="shared" si="4"/>
        <v>0.12540756241179618</v>
      </c>
      <c r="X39" s="17">
        <v>1743</v>
      </c>
      <c r="Y39" s="18">
        <f t="shared" si="5"/>
        <v>8.482164582218113E-2</v>
      </c>
      <c r="Z39" s="19">
        <f t="shared" si="18"/>
        <v>0.21022920823397731</v>
      </c>
      <c r="AB39">
        <v>11567</v>
      </c>
      <c r="AC39">
        <v>1914</v>
      </c>
      <c r="AD39" s="2">
        <f t="shared" si="6"/>
        <v>0.13021293965575889</v>
      </c>
      <c r="AE39">
        <v>1218</v>
      </c>
      <c r="AF39" s="2">
        <f t="shared" si="7"/>
        <v>8.2862779780937479E-2</v>
      </c>
      <c r="AG39" s="9">
        <f t="shared" si="19"/>
        <v>0.21307571943669637</v>
      </c>
      <c r="AI39">
        <v>10074</v>
      </c>
      <c r="AJ39">
        <v>1605</v>
      </c>
      <c r="AK39" s="2">
        <f t="shared" si="8"/>
        <v>0.12434149364735048</v>
      </c>
      <c r="AL39">
        <v>1229</v>
      </c>
      <c r="AM39" s="2">
        <f t="shared" si="9"/>
        <v>9.5212271459559961E-2</v>
      </c>
      <c r="AN39" s="9">
        <f t="shared" si="20"/>
        <v>0.21955376510691044</v>
      </c>
      <c r="AP39" s="8">
        <v>12760</v>
      </c>
      <c r="AQ39">
        <v>2122</v>
      </c>
      <c r="AR39" s="2">
        <f t="shared" si="10"/>
        <v>0.13074553296364758</v>
      </c>
      <c r="AS39">
        <v>1348</v>
      </c>
      <c r="AT39" s="2">
        <f t="shared" si="11"/>
        <v>8.3056069008009853E-2</v>
      </c>
      <c r="AU39" s="9">
        <f t="shared" si="12"/>
        <v>0.21380160197165743</v>
      </c>
    </row>
    <row r="40" spans="1:47" x14ac:dyDescent="0.35">
      <c r="A40" s="1" t="str">
        <f t="shared" si="22"/>
        <v>(companies, .03, 0.1, 7 * 6, 0.25),</v>
      </c>
      <c r="B40">
        <v>3</v>
      </c>
      <c r="C40">
        <v>10</v>
      </c>
      <c r="D40">
        <v>6</v>
      </c>
      <c r="E40" s="1">
        <v>0.25</v>
      </c>
      <c r="G40">
        <v>22505</v>
      </c>
      <c r="H40">
        <v>3223</v>
      </c>
      <c r="I40" s="2">
        <f t="shared" si="13"/>
        <v>0.11472200469851214</v>
      </c>
      <c r="J40" s="8">
        <v>2366</v>
      </c>
      <c r="K40" s="2">
        <f t="shared" si="14"/>
        <v>8.4217270591585389E-2</v>
      </c>
      <c r="L40" s="9">
        <f t="shared" si="15"/>
        <v>0.19893927529009753</v>
      </c>
      <c r="N40">
        <v>21384</v>
      </c>
      <c r="O40">
        <v>3034</v>
      </c>
      <c r="P40" s="2">
        <f t="shared" si="16"/>
        <v>0.11339512632680521</v>
      </c>
      <c r="Q40">
        <v>2338</v>
      </c>
      <c r="R40" s="2">
        <f t="shared" si="17"/>
        <v>8.7382269397518308E-2</v>
      </c>
      <c r="S40" s="9">
        <f t="shared" si="21"/>
        <v>0.20077739572432352</v>
      </c>
      <c r="U40" s="17">
        <v>16305</v>
      </c>
      <c r="V40" s="17">
        <v>2244</v>
      </c>
      <c r="W40" s="18">
        <f t="shared" si="4"/>
        <v>0.10954891622729936</v>
      </c>
      <c r="X40" s="17">
        <v>1935</v>
      </c>
      <c r="Y40" s="18">
        <f t="shared" si="5"/>
        <v>9.446397188049209E-2</v>
      </c>
      <c r="Z40" s="19">
        <f t="shared" si="18"/>
        <v>0.20401288810779145</v>
      </c>
      <c r="AB40">
        <v>11624</v>
      </c>
      <c r="AC40">
        <v>1649</v>
      </c>
      <c r="AD40" s="2">
        <f t="shared" si="6"/>
        <v>0.11253668190814167</v>
      </c>
      <c r="AE40">
        <v>1380</v>
      </c>
      <c r="AF40" s="2">
        <f t="shared" si="7"/>
        <v>9.4178666484678902E-2</v>
      </c>
      <c r="AG40" s="9">
        <f t="shared" si="19"/>
        <v>0.20671534839282057</v>
      </c>
      <c r="AI40">
        <v>10120</v>
      </c>
      <c r="AJ40">
        <v>1365</v>
      </c>
      <c r="AK40" s="2">
        <f t="shared" si="8"/>
        <v>0.10613482621880102</v>
      </c>
      <c r="AL40">
        <v>1376</v>
      </c>
      <c r="AM40" s="2">
        <f t="shared" si="9"/>
        <v>0.10699012518466683</v>
      </c>
      <c r="AN40" s="9">
        <f t="shared" si="20"/>
        <v>0.21312495140346785</v>
      </c>
      <c r="AP40">
        <v>12821</v>
      </c>
      <c r="AQ40">
        <v>1857</v>
      </c>
      <c r="AR40" s="2">
        <f t="shared" si="10"/>
        <v>0.11477132262051916</v>
      </c>
      <c r="AS40">
        <v>1502</v>
      </c>
      <c r="AT40" s="2">
        <f t="shared" si="11"/>
        <v>9.2830655129789857E-2</v>
      </c>
      <c r="AU40" s="9">
        <f t="shared" si="12"/>
        <v>0.20760197775030903</v>
      </c>
    </row>
    <row r="41" spans="1:47" x14ac:dyDescent="0.35">
      <c r="A41" s="1" t="str">
        <f t="shared" si="22"/>
        <v>(companies, .03, 0.07, 7 * 7, 0.25),</v>
      </c>
      <c r="B41">
        <v>3</v>
      </c>
      <c r="C41">
        <v>7</v>
      </c>
      <c r="D41">
        <v>7</v>
      </c>
      <c r="E41" s="1">
        <v>0.25</v>
      </c>
      <c r="G41">
        <v>22092</v>
      </c>
      <c r="H41">
        <v>5260</v>
      </c>
      <c r="I41" s="2">
        <f t="shared" si="13"/>
        <v>0.18491826331516961</v>
      </c>
      <c r="J41" s="8">
        <v>1093</v>
      </c>
      <c r="K41" s="2">
        <f t="shared" si="14"/>
        <v>3.8425030761117945E-2</v>
      </c>
      <c r="L41" s="9">
        <f t="shared" si="15"/>
        <v>0.22334329407628756</v>
      </c>
      <c r="N41">
        <v>21051</v>
      </c>
      <c r="O41">
        <v>4970</v>
      </c>
      <c r="P41" s="2">
        <f t="shared" si="16"/>
        <v>0.18338130027304259</v>
      </c>
      <c r="Q41">
        <v>1081</v>
      </c>
      <c r="R41" s="2">
        <f t="shared" si="17"/>
        <v>3.9886355250535015E-2</v>
      </c>
      <c r="S41" s="9">
        <f t="shared" si="21"/>
        <v>0.22326765552357761</v>
      </c>
      <c r="U41" s="17">
        <v>16096</v>
      </c>
      <c r="V41" s="17">
        <v>3750</v>
      </c>
      <c r="W41" s="18">
        <f t="shared" si="4"/>
        <v>0.18067064945076122</v>
      </c>
      <c r="X41" s="17">
        <v>910</v>
      </c>
      <c r="Y41" s="18">
        <f t="shared" si="5"/>
        <v>4.384274426671806E-2</v>
      </c>
      <c r="Z41" s="19">
        <f t="shared" si="18"/>
        <v>0.22451339371747928</v>
      </c>
      <c r="AB41">
        <v>11542</v>
      </c>
      <c r="AC41">
        <v>2470</v>
      </c>
      <c r="AD41" s="2">
        <f t="shared" si="6"/>
        <v>0.16883116883116883</v>
      </c>
      <c r="AE41">
        <v>618</v>
      </c>
      <c r="AF41" s="2">
        <f t="shared" si="7"/>
        <v>4.2241968557758032E-2</v>
      </c>
      <c r="AG41" s="9">
        <f t="shared" si="19"/>
        <v>0.21107313738892686</v>
      </c>
      <c r="AI41">
        <v>10118</v>
      </c>
      <c r="AJ41">
        <v>2070</v>
      </c>
      <c r="AK41" s="2">
        <f t="shared" si="8"/>
        <v>0.15428188119549824</v>
      </c>
      <c r="AL41">
        <v>1229</v>
      </c>
      <c r="AM41" s="2">
        <f t="shared" si="9"/>
        <v>9.1600208690467311E-2</v>
      </c>
      <c r="AN41" s="9">
        <f t="shared" si="20"/>
        <v>0.24588208988596555</v>
      </c>
      <c r="AP41">
        <v>12954</v>
      </c>
      <c r="AQ41">
        <v>2704</v>
      </c>
      <c r="AR41" s="2">
        <f t="shared" si="10"/>
        <v>0.16539237873876078</v>
      </c>
      <c r="AS41">
        <v>691</v>
      </c>
      <c r="AT41" s="2">
        <f t="shared" si="11"/>
        <v>4.2265581992782436E-2</v>
      </c>
      <c r="AU41" s="9">
        <f t="shared" si="12"/>
        <v>0.20765796073154322</v>
      </c>
    </row>
    <row r="42" spans="1:47" x14ac:dyDescent="0.35">
      <c r="A42" s="1" t="str">
        <f t="shared" si="22"/>
        <v>(companies, .03, 0.08, 7 * 7, 0.25),</v>
      </c>
      <c r="B42">
        <v>3</v>
      </c>
      <c r="C42">
        <v>8</v>
      </c>
      <c r="D42">
        <v>7</v>
      </c>
      <c r="E42" s="1">
        <v>0.25</v>
      </c>
      <c r="G42">
        <v>22462</v>
      </c>
      <c r="H42">
        <v>4582</v>
      </c>
      <c r="I42" s="2">
        <f t="shared" si="13"/>
        <v>0.16149725081065838</v>
      </c>
      <c r="J42" s="8">
        <v>1328</v>
      </c>
      <c r="K42" s="2">
        <f t="shared" si="14"/>
        <v>4.6806710841674891E-2</v>
      </c>
      <c r="L42" s="9">
        <f t="shared" si="15"/>
        <v>0.20830396165233328</v>
      </c>
      <c r="N42">
        <v>21399</v>
      </c>
      <c r="O42">
        <v>4319</v>
      </c>
      <c r="P42" s="2">
        <f t="shared" si="16"/>
        <v>0.15977951241167548</v>
      </c>
      <c r="Q42">
        <v>1313</v>
      </c>
      <c r="R42" s="2">
        <f t="shared" si="17"/>
        <v>4.8573859642632534E-2</v>
      </c>
      <c r="S42" s="9">
        <f t="shared" si="21"/>
        <v>0.20835337205430801</v>
      </c>
      <c r="U42" s="17">
        <v>16343</v>
      </c>
      <c r="V42" s="17">
        <v>3258</v>
      </c>
      <c r="W42" s="18">
        <f t="shared" si="4"/>
        <v>0.15736849731922908</v>
      </c>
      <c r="X42" s="17">
        <v>1102</v>
      </c>
      <c r="Y42" s="18">
        <f t="shared" si="5"/>
        <v>5.3229000627928319E-2</v>
      </c>
      <c r="Z42" s="19">
        <f t="shared" si="18"/>
        <v>0.2105974979471574</v>
      </c>
      <c r="AB42">
        <v>11686</v>
      </c>
      <c r="AC42">
        <v>2153</v>
      </c>
      <c r="AD42" s="2">
        <f t="shared" si="6"/>
        <v>0.14759717556728594</v>
      </c>
      <c r="AE42">
        <v>748</v>
      </c>
      <c r="AF42" s="2">
        <f t="shared" si="7"/>
        <v>5.127853568245698E-2</v>
      </c>
      <c r="AG42" s="9">
        <f t="shared" si="19"/>
        <v>0.1988757112497429</v>
      </c>
      <c r="AI42">
        <v>10220</v>
      </c>
      <c r="AJ42">
        <v>1801</v>
      </c>
      <c r="AK42" s="2">
        <f t="shared" si="8"/>
        <v>0.14087922403003755</v>
      </c>
      <c r="AL42">
        <v>763</v>
      </c>
      <c r="AM42" s="2">
        <f t="shared" si="9"/>
        <v>5.9683979974968708E-2</v>
      </c>
      <c r="AN42" s="9">
        <f t="shared" si="20"/>
        <v>0.20056320400500627</v>
      </c>
      <c r="AP42" s="8">
        <v>13084</v>
      </c>
      <c r="AQ42">
        <v>2398</v>
      </c>
      <c r="AR42" s="2">
        <f t="shared" si="10"/>
        <v>0.14708047105004907</v>
      </c>
      <c r="AS42">
        <v>822</v>
      </c>
      <c r="AT42" s="2">
        <f t="shared" si="11"/>
        <v>5.0417075564278706E-2</v>
      </c>
      <c r="AU42" s="9">
        <f t="shared" si="12"/>
        <v>0.19749754661432778</v>
      </c>
    </row>
    <row r="43" spans="1:47" x14ac:dyDescent="0.35">
      <c r="A43" s="1" t="str">
        <f t="shared" si="22"/>
        <v>(companies, .03, 0.09, 7 * 7, 0.25),</v>
      </c>
      <c r="B43">
        <v>3</v>
      </c>
      <c r="C43">
        <v>9</v>
      </c>
      <c r="D43">
        <v>7</v>
      </c>
      <c r="E43" s="1">
        <v>0.25</v>
      </c>
      <c r="G43">
        <v>22748</v>
      </c>
      <c r="H43">
        <v>4004</v>
      </c>
      <c r="I43" s="2">
        <f t="shared" si="13"/>
        <v>0.14147909967845659</v>
      </c>
      <c r="J43" s="8">
        <v>1549</v>
      </c>
      <c r="K43" s="2">
        <f t="shared" si="14"/>
        <v>5.4733048302180135E-2</v>
      </c>
      <c r="L43" s="9">
        <f t="shared" si="15"/>
        <v>0.19621214798063674</v>
      </c>
      <c r="N43">
        <v>21668</v>
      </c>
      <c r="O43">
        <v>3762</v>
      </c>
      <c r="P43" s="2">
        <f t="shared" si="16"/>
        <v>0.13953488372093023</v>
      </c>
      <c r="Q43">
        <v>1531</v>
      </c>
      <c r="R43" s="2">
        <f t="shared" si="17"/>
        <v>5.6785727532361559E-2</v>
      </c>
      <c r="S43" s="9">
        <f t="shared" si="21"/>
        <v>0.19632061125329178</v>
      </c>
      <c r="U43" s="17">
        <v>16554</v>
      </c>
      <c r="V43" s="17">
        <v>2810</v>
      </c>
      <c r="W43" s="18">
        <f t="shared" si="4"/>
        <v>0.13605112811077757</v>
      </c>
      <c r="X43" s="17">
        <v>1290</v>
      </c>
      <c r="Y43" s="18">
        <f t="shared" si="5"/>
        <v>6.245763532487654E-2</v>
      </c>
      <c r="Z43" s="19">
        <f t="shared" si="18"/>
        <v>0.1985087634356541</v>
      </c>
      <c r="AB43">
        <v>11802</v>
      </c>
      <c r="AC43">
        <v>1877</v>
      </c>
      <c r="AD43" s="2">
        <f t="shared" si="6"/>
        <v>0.12908328175503747</v>
      </c>
      <c r="AE43">
        <v>862</v>
      </c>
      <c r="AF43" s="2">
        <f t="shared" si="7"/>
        <v>5.9280654700502027E-2</v>
      </c>
      <c r="AG43" s="9">
        <f t="shared" si="19"/>
        <v>0.1883639364555395</v>
      </c>
      <c r="AI43">
        <v>10304</v>
      </c>
      <c r="AJ43">
        <v>1566</v>
      </c>
      <c r="AK43" s="2">
        <f t="shared" si="8"/>
        <v>0.1228813559322034</v>
      </c>
      <c r="AL43">
        <v>874</v>
      </c>
      <c r="AM43" s="2">
        <f t="shared" si="9"/>
        <v>6.8581293157564338E-2</v>
      </c>
      <c r="AN43" s="9">
        <f t="shared" si="20"/>
        <v>0.19146264908976773</v>
      </c>
      <c r="AP43" s="8">
        <v>13200</v>
      </c>
      <c r="AQ43">
        <v>2110</v>
      </c>
      <c r="AR43" s="2">
        <f t="shared" si="10"/>
        <v>0.12974235995818731</v>
      </c>
      <c r="AS43">
        <v>953</v>
      </c>
      <c r="AT43" s="2">
        <f t="shared" si="11"/>
        <v>5.8599274426612558E-2</v>
      </c>
      <c r="AU43" s="9">
        <f t="shared" si="12"/>
        <v>0.18834163438479987</v>
      </c>
    </row>
    <row r="44" spans="1:47" x14ac:dyDescent="0.35">
      <c r="A44" s="1" t="str">
        <f t="shared" si="22"/>
        <v>(companies, .03, 0.1, 7 * 7, 0.25),</v>
      </c>
      <c r="B44">
        <v>3</v>
      </c>
      <c r="C44">
        <v>10</v>
      </c>
      <c r="D44">
        <v>7</v>
      </c>
      <c r="E44" s="1">
        <v>0.25</v>
      </c>
      <c r="G44">
        <v>10362</v>
      </c>
      <c r="H44">
        <v>1346</v>
      </c>
      <c r="I44" s="2">
        <f t="shared" si="13"/>
        <v>0.10590919820599574</v>
      </c>
      <c r="J44">
        <v>1001</v>
      </c>
      <c r="K44" s="2">
        <f t="shared" si="14"/>
        <v>7.8763081280981986E-2</v>
      </c>
      <c r="L44" s="9">
        <f t="shared" si="15"/>
        <v>0.18467227948697773</v>
      </c>
    </row>
    <row r="45" spans="1:47" x14ac:dyDescent="0.35">
      <c r="A45" s="1" t="str">
        <f t="shared" si="22"/>
        <v>(companies, .03, 0.05, 7 * 8, 0.25),</v>
      </c>
      <c r="B45">
        <v>3</v>
      </c>
      <c r="C45">
        <v>5</v>
      </c>
      <c r="D45">
        <v>8</v>
      </c>
      <c r="E45" s="1">
        <v>0.25</v>
      </c>
      <c r="G45">
        <v>9614</v>
      </c>
      <c r="H45">
        <v>3593</v>
      </c>
      <c r="I45" s="2">
        <f t="shared" si="13"/>
        <v>0.26555801921655581</v>
      </c>
      <c r="J45">
        <v>323</v>
      </c>
      <c r="K45" s="2">
        <f t="shared" si="14"/>
        <v>2.3872875092387287E-2</v>
      </c>
      <c r="L45" s="9">
        <f t="shared" si="15"/>
        <v>0.28943089430894309</v>
      </c>
    </row>
    <row r="46" spans="1:47" x14ac:dyDescent="0.35">
      <c r="A46" s="1" t="str">
        <f t="shared" si="22"/>
        <v>(companies, .03, 0.06, 7 * 8, 0.25),</v>
      </c>
      <c r="B46">
        <v>3</v>
      </c>
      <c r="C46">
        <v>6</v>
      </c>
      <c r="D46">
        <v>8</v>
      </c>
      <c r="E46" s="1">
        <v>0.25</v>
      </c>
      <c r="G46">
        <v>9929</v>
      </c>
      <c r="H46">
        <v>3103</v>
      </c>
      <c r="I46" s="2">
        <f t="shared" si="13"/>
        <v>0.22991997628927088</v>
      </c>
      <c r="J46">
        <v>464</v>
      </c>
      <c r="K46" s="2">
        <f t="shared" si="14"/>
        <v>3.4380557202133968E-2</v>
      </c>
      <c r="L46" s="9">
        <f t="shared" si="15"/>
        <v>0.26430053349140487</v>
      </c>
    </row>
    <row r="47" spans="1:47" x14ac:dyDescent="0.35">
      <c r="A47" s="1" t="str">
        <f t="shared" si="22"/>
        <v>(companies, .03, 0.07, 7 * 8, 0.25),</v>
      </c>
      <c r="B47">
        <v>3</v>
      </c>
      <c r="C47">
        <v>7</v>
      </c>
      <c r="D47">
        <v>8</v>
      </c>
      <c r="E47" s="1">
        <v>0.25</v>
      </c>
      <c r="G47">
        <v>10166</v>
      </c>
      <c r="H47">
        <v>2691</v>
      </c>
      <c r="I47" s="2">
        <f t="shared" si="13"/>
        <v>0.20010410469958359</v>
      </c>
      <c r="J47">
        <v>591</v>
      </c>
      <c r="K47" s="2">
        <f t="shared" si="14"/>
        <v>4.3947055324211781E-2</v>
      </c>
      <c r="L47" s="9">
        <f t="shared" si="15"/>
        <v>0.24405116002379537</v>
      </c>
      <c r="U47" s="9"/>
    </row>
    <row r="48" spans="1:47" x14ac:dyDescent="0.35">
      <c r="A48" s="1" t="str">
        <f t="shared" si="22"/>
        <v>(companies, .03, 0.08, 7 * 8, 0.25),</v>
      </c>
      <c r="B48">
        <v>3</v>
      </c>
      <c r="C48">
        <v>8</v>
      </c>
      <c r="D48">
        <v>8</v>
      </c>
      <c r="E48" s="1">
        <v>0.25</v>
      </c>
      <c r="G48">
        <v>10348</v>
      </c>
      <c r="H48">
        <v>2310</v>
      </c>
      <c r="I48" s="2">
        <f t="shared" si="13"/>
        <v>0.17247816023295751</v>
      </c>
      <c r="J48">
        <v>735</v>
      </c>
      <c r="K48" s="2">
        <f t="shared" si="14"/>
        <v>5.4879414619577391E-2</v>
      </c>
      <c r="L48" s="9">
        <f t="shared" si="15"/>
        <v>0.22735757485253488</v>
      </c>
      <c r="AB48" s="9"/>
    </row>
    <row r="49" spans="1:43" x14ac:dyDescent="0.35">
      <c r="A49" s="1" t="str">
        <f t="shared" si="22"/>
        <v>(companies, .03, 0.09, 7 * 8, 0.25),</v>
      </c>
      <c r="B49">
        <v>3</v>
      </c>
      <c r="C49">
        <v>9</v>
      </c>
      <c r="D49">
        <v>8</v>
      </c>
      <c r="E49" s="1">
        <v>0.25</v>
      </c>
      <c r="G49">
        <v>10487</v>
      </c>
      <c r="H49">
        <v>1990</v>
      </c>
      <c r="I49" s="2">
        <f t="shared" si="13"/>
        <v>0.14896324575192754</v>
      </c>
      <c r="J49">
        <v>882</v>
      </c>
      <c r="K49" s="2">
        <f t="shared" si="14"/>
        <v>6.6022905906130705E-2</v>
      </c>
      <c r="L49" s="9">
        <f t="shared" si="15"/>
        <v>0.21498615165805823</v>
      </c>
      <c r="AJ49" s="9"/>
      <c r="AQ49" s="9"/>
    </row>
    <row r="50" spans="1:43" x14ac:dyDescent="0.35">
      <c r="A50" s="1" t="str">
        <f t="shared" si="22"/>
        <v>(companies, .03, 0.1, 7 * 8, 0.25),</v>
      </c>
      <c r="B50">
        <v>3</v>
      </c>
      <c r="C50">
        <v>10</v>
      </c>
      <c r="D50">
        <v>8</v>
      </c>
      <c r="E50" s="1">
        <v>0.25</v>
      </c>
      <c r="G50">
        <v>10572</v>
      </c>
      <c r="H50">
        <v>1726</v>
      </c>
      <c r="I50" s="2">
        <f t="shared" si="13"/>
        <v>0.12958930850664463</v>
      </c>
      <c r="J50">
        <v>1021</v>
      </c>
      <c r="K50" s="2">
        <f t="shared" si="14"/>
        <v>7.6657406712215631E-2</v>
      </c>
      <c r="L50" s="9">
        <f t="shared" si="15"/>
        <v>0.20624671521886026</v>
      </c>
    </row>
    <row r="51" spans="1:43" x14ac:dyDescent="0.35">
      <c r="A51" s="1" t="str">
        <f t="shared" si="22"/>
        <v>(companies, .04, 0.05, 7 * 4, 0.25),</v>
      </c>
      <c r="B51">
        <v>4</v>
      </c>
      <c r="C51">
        <v>5</v>
      </c>
      <c r="D51">
        <v>4</v>
      </c>
      <c r="E51" s="1">
        <v>0.25</v>
      </c>
      <c r="G51">
        <v>8604</v>
      </c>
      <c r="H51">
        <v>3277</v>
      </c>
      <c r="I51" s="2">
        <f t="shared" si="13"/>
        <v>0.23822332073277117</v>
      </c>
      <c r="J51">
        <v>1875</v>
      </c>
      <c r="K51" s="2">
        <f t="shared" ref="K51:K62" si="23">J51/(G51+J51+H51)</f>
        <v>0.13630415818551905</v>
      </c>
      <c r="L51" s="9">
        <f t="shared" ref="L51:L62" si="24">K51+I51</f>
        <v>0.37452747891829019</v>
      </c>
      <c r="U51" s="9"/>
      <c r="AB51" s="9"/>
    </row>
    <row r="52" spans="1:43" x14ac:dyDescent="0.35">
      <c r="A52" s="1" t="str">
        <f t="shared" si="22"/>
        <v>(companies, .04, 0.06, 7 * 4, 0.25),</v>
      </c>
      <c r="B52">
        <v>4</v>
      </c>
      <c r="C52">
        <v>6</v>
      </c>
      <c r="D52">
        <v>4</v>
      </c>
      <c r="E52" s="1">
        <v>0.25</v>
      </c>
      <c r="G52">
        <v>8715</v>
      </c>
      <c r="H52">
        <v>2720</v>
      </c>
      <c r="I52" s="2">
        <f t="shared" si="13"/>
        <v>0.19945735865659603</v>
      </c>
      <c r="J52">
        <v>2202</v>
      </c>
      <c r="K52" s="2">
        <f t="shared" si="23"/>
        <v>0.16147246461831782</v>
      </c>
      <c r="L52" s="9">
        <f t="shared" si="24"/>
        <v>0.36092982327491385</v>
      </c>
    </row>
    <row r="53" spans="1:43" x14ac:dyDescent="0.35">
      <c r="A53" s="1" t="str">
        <f t="shared" si="22"/>
        <v>(companies, .04, 0.07, 7 * 4, 0.25),</v>
      </c>
      <c r="B53">
        <v>4</v>
      </c>
      <c r="C53">
        <v>7</v>
      </c>
      <c r="D53">
        <v>4</v>
      </c>
      <c r="E53" s="1">
        <v>0.25</v>
      </c>
      <c r="G53">
        <v>8783</v>
      </c>
      <c r="H53">
        <v>2280</v>
      </c>
      <c r="I53" s="2">
        <f t="shared" si="13"/>
        <v>0.16835265450786385</v>
      </c>
      <c r="J53">
        <v>2480</v>
      </c>
      <c r="K53" s="2">
        <f t="shared" si="23"/>
        <v>0.18312043121907998</v>
      </c>
      <c r="L53" s="9">
        <f t="shared" si="24"/>
        <v>0.3514730857269438</v>
      </c>
      <c r="AJ53" s="9"/>
      <c r="AQ53" s="9"/>
    </row>
    <row r="54" spans="1:43" x14ac:dyDescent="0.35">
      <c r="A54" s="1" t="str">
        <f t="shared" si="22"/>
        <v>(companies, .04, 0.08, 7 * 4, 0.25),</v>
      </c>
      <c r="B54">
        <v>4</v>
      </c>
      <c r="C54">
        <v>8</v>
      </c>
      <c r="D54">
        <v>4</v>
      </c>
      <c r="E54" s="1">
        <v>0.25</v>
      </c>
      <c r="G54">
        <v>8828</v>
      </c>
      <c r="H54">
        <v>1913</v>
      </c>
      <c r="I54" s="2">
        <f t="shared" si="13"/>
        <v>0.14208259061200237</v>
      </c>
      <c r="J54">
        <v>2723</v>
      </c>
      <c r="K54" s="2">
        <f t="shared" si="23"/>
        <v>0.202243018419489</v>
      </c>
      <c r="L54" s="9">
        <f t="shared" si="24"/>
        <v>0.34432560903149134</v>
      </c>
      <c r="AB54" s="9"/>
    </row>
    <row r="55" spans="1:43" x14ac:dyDescent="0.35">
      <c r="A55" s="1" t="str">
        <f t="shared" si="22"/>
        <v>(companies, .04, 0.09, 7 * 4, 0.25),</v>
      </c>
      <c r="B55">
        <v>4</v>
      </c>
      <c r="C55">
        <v>9</v>
      </c>
      <c r="D55">
        <v>4</v>
      </c>
      <c r="E55" s="1">
        <v>0.25</v>
      </c>
      <c r="G55">
        <v>8862</v>
      </c>
      <c r="H55">
        <v>1620</v>
      </c>
      <c r="I55" s="2">
        <f t="shared" si="13"/>
        <v>0.12077834936255871</v>
      </c>
      <c r="J55">
        <v>2931</v>
      </c>
      <c r="K55" s="2">
        <f t="shared" si="23"/>
        <v>0.21851934690225899</v>
      </c>
      <c r="L55" s="9">
        <f t="shared" si="24"/>
        <v>0.33929769626481771</v>
      </c>
      <c r="U55" s="9"/>
    </row>
    <row r="56" spans="1:43" x14ac:dyDescent="0.35">
      <c r="A56" s="1" t="str">
        <f t="shared" si="22"/>
        <v>(companies, .04, 0.1, 7 * 4, 0.25),</v>
      </c>
      <c r="B56">
        <v>4</v>
      </c>
      <c r="C56">
        <v>10</v>
      </c>
      <c r="D56">
        <v>4</v>
      </c>
      <c r="E56" s="1">
        <v>0.25</v>
      </c>
      <c r="G56">
        <v>8879</v>
      </c>
      <c r="H56">
        <v>1386</v>
      </c>
      <c r="I56" s="2">
        <f t="shared" si="13"/>
        <v>0.10384356035064059</v>
      </c>
      <c r="J56">
        <v>3082</v>
      </c>
      <c r="K56" s="2">
        <f t="shared" si="23"/>
        <v>0.23091331385330036</v>
      </c>
      <c r="L56" s="9">
        <f t="shared" si="24"/>
        <v>0.33475687420394096</v>
      </c>
      <c r="AJ56" s="9"/>
      <c r="AQ56" s="9"/>
    </row>
    <row r="57" spans="1:43" x14ac:dyDescent="0.35">
      <c r="A57" s="1" t="str">
        <f t="shared" si="22"/>
        <v>(companies, .04, 0.05, 7 * 5, 0.25),</v>
      </c>
      <c r="B57">
        <v>4</v>
      </c>
      <c r="C57">
        <v>5</v>
      </c>
      <c r="D57">
        <v>5</v>
      </c>
      <c r="E57" s="1">
        <v>0.25</v>
      </c>
      <c r="G57">
        <v>9099</v>
      </c>
      <c r="H57">
        <v>3113</v>
      </c>
      <c r="I57" s="2">
        <f t="shared" si="13"/>
        <v>0.23134661117717004</v>
      </c>
      <c r="J57">
        <v>1244</v>
      </c>
      <c r="K57" s="2">
        <f t="shared" si="23"/>
        <v>9.2449464922711055E-2</v>
      </c>
      <c r="L57" s="9">
        <f t="shared" si="24"/>
        <v>0.32379607609988109</v>
      </c>
      <c r="AB57" s="9"/>
    </row>
    <row r="58" spans="1:43" x14ac:dyDescent="0.35">
      <c r="A58" s="1" t="str">
        <f t="shared" si="22"/>
        <v>(companies, .04, 0.06, 7 * 5, 0.25),</v>
      </c>
      <c r="B58">
        <v>4</v>
      </c>
      <c r="C58">
        <v>6</v>
      </c>
      <c r="D58">
        <v>5</v>
      </c>
      <c r="E58" s="1">
        <v>0.25</v>
      </c>
      <c r="G58">
        <v>9253</v>
      </c>
      <c r="H58">
        <v>2602</v>
      </c>
      <c r="I58" s="2">
        <f t="shared" si="13"/>
        <v>0.19477505801332434</v>
      </c>
      <c r="J58">
        <v>1504</v>
      </c>
      <c r="K58" s="2">
        <f t="shared" si="23"/>
        <v>0.11258327719140654</v>
      </c>
      <c r="L58" s="9">
        <f t="shared" si="24"/>
        <v>0.30735833520473088</v>
      </c>
    </row>
    <row r="59" spans="1:43" x14ac:dyDescent="0.35">
      <c r="A59" s="1" t="str">
        <f t="shared" si="22"/>
        <v>(companies, .04, 0.07, 7 * 5, 0.25),</v>
      </c>
      <c r="B59">
        <v>4</v>
      </c>
      <c r="C59">
        <v>7</v>
      </c>
      <c r="D59">
        <v>5</v>
      </c>
      <c r="E59" s="1">
        <v>0.25</v>
      </c>
      <c r="G59">
        <v>9345</v>
      </c>
      <c r="H59">
        <v>2198</v>
      </c>
      <c r="I59" s="2">
        <f t="shared" si="13"/>
        <v>0.16559933699992466</v>
      </c>
      <c r="J59">
        <v>1730</v>
      </c>
      <c r="K59" s="2">
        <f t="shared" si="23"/>
        <v>0.13033978753861222</v>
      </c>
      <c r="L59" s="9">
        <f t="shared" si="24"/>
        <v>0.29593912453853688</v>
      </c>
      <c r="AJ59" s="9"/>
      <c r="AQ59" s="9"/>
    </row>
    <row r="60" spans="1:43" x14ac:dyDescent="0.35">
      <c r="A60" s="1" t="str">
        <f t="shared" si="22"/>
        <v>(companies, .04, 0.08, 7 * 5, 0.25),</v>
      </c>
      <c r="B60">
        <v>4</v>
      </c>
      <c r="C60">
        <v>8</v>
      </c>
      <c r="D60">
        <v>5</v>
      </c>
      <c r="E60" s="1">
        <v>0.25</v>
      </c>
      <c r="G60">
        <v>9413</v>
      </c>
      <c r="H60">
        <v>1871</v>
      </c>
      <c r="I60" s="2">
        <f t="shared" si="13"/>
        <v>0.14164584752820047</v>
      </c>
      <c r="J60">
        <v>1925</v>
      </c>
      <c r="K60" s="2">
        <f t="shared" si="23"/>
        <v>0.14573396926338103</v>
      </c>
      <c r="L60" s="9">
        <f t="shared" si="24"/>
        <v>0.28737981679158153</v>
      </c>
    </row>
    <row r="61" spans="1:43" x14ac:dyDescent="0.35">
      <c r="A61" s="1" t="str">
        <f t="shared" si="22"/>
        <v>(companies, .04, 0.09, 7 * 5, 0.25),</v>
      </c>
      <c r="B61" s="5">
        <v>4</v>
      </c>
      <c r="C61" s="5">
        <v>9</v>
      </c>
      <c r="D61" s="5">
        <v>5</v>
      </c>
      <c r="E61" s="6">
        <v>0.25</v>
      </c>
      <c r="G61">
        <v>9450</v>
      </c>
      <c r="H61">
        <v>1607</v>
      </c>
      <c r="I61" s="2">
        <f t="shared" si="13"/>
        <v>0.12221461708114685</v>
      </c>
      <c r="J61">
        <v>2092</v>
      </c>
      <c r="K61" s="2">
        <f t="shared" si="23"/>
        <v>0.15909955129667655</v>
      </c>
      <c r="L61" s="9">
        <f t="shared" si="24"/>
        <v>0.28131416837782341</v>
      </c>
    </row>
    <row r="62" spans="1:43" x14ac:dyDescent="0.35">
      <c r="A62" s="1" t="str">
        <f t="shared" si="22"/>
        <v>(companies, .04, 0.1, 7 * 5, 0.25),</v>
      </c>
      <c r="B62">
        <v>4</v>
      </c>
      <c r="C62">
        <v>10</v>
      </c>
      <c r="D62">
        <v>5</v>
      </c>
      <c r="E62" s="1">
        <v>0.25</v>
      </c>
      <c r="G62">
        <v>9483</v>
      </c>
      <c r="H62">
        <v>1378</v>
      </c>
      <c r="I62" s="2">
        <f t="shared" si="13"/>
        <v>0.10534362816298448</v>
      </c>
      <c r="J62">
        <v>2220</v>
      </c>
      <c r="K62" s="2">
        <f t="shared" si="23"/>
        <v>0.16971179573427109</v>
      </c>
      <c r="L62" s="9">
        <f t="shared" si="24"/>
        <v>0.27505542389725557</v>
      </c>
      <c r="AB62" s="9"/>
      <c r="AJ62" s="9"/>
      <c r="AQ62" s="9"/>
    </row>
    <row r="63" spans="1:43" x14ac:dyDescent="0.35">
      <c r="A63" s="1"/>
      <c r="E63" s="1"/>
    </row>
    <row r="64" spans="1:43" x14ac:dyDescent="0.35">
      <c r="A64" s="1"/>
      <c r="E64" s="1"/>
      <c r="K64" s="9"/>
    </row>
    <row r="65" spans="1:12" x14ac:dyDescent="0.35">
      <c r="A65" s="1"/>
      <c r="E65" s="1"/>
      <c r="K65" s="9"/>
    </row>
    <row r="66" spans="1:12" x14ac:dyDescent="0.35">
      <c r="B66" t="s">
        <v>21</v>
      </c>
      <c r="C66" t="s">
        <v>22</v>
      </c>
      <c r="L66" s="9"/>
    </row>
    <row r="67" spans="1:12" x14ac:dyDescent="0.35">
      <c r="B67">
        <v>2.5</v>
      </c>
      <c r="C67">
        <v>5</v>
      </c>
      <c r="D67">
        <v>52</v>
      </c>
      <c r="E67" s="14">
        <v>0.25</v>
      </c>
      <c r="G67">
        <v>20748</v>
      </c>
      <c r="H67">
        <v>6161</v>
      </c>
      <c r="I67" s="2">
        <f t="shared" ref="I67:I71" si="25">H67/(G67+H67+J67)</f>
        <v>0.22548768436848077</v>
      </c>
      <c r="J67">
        <v>414</v>
      </c>
      <c r="K67" s="2">
        <f>J67/(G67+J67+H67)</f>
        <v>1.515206968488087E-2</v>
      </c>
    </row>
    <row r="68" spans="1:12" x14ac:dyDescent="0.35">
      <c r="B68" t="s">
        <v>23</v>
      </c>
      <c r="G68" t="s">
        <v>24</v>
      </c>
      <c r="H68" t="s">
        <v>25</v>
      </c>
      <c r="J68" t="s">
        <v>26</v>
      </c>
    </row>
    <row r="69" spans="1:12" x14ac:dyDescent="0.35">
      <c r="B69">
        <v>2.5</v>
      </c>
      <c r="C69">
        <v>8</v>
      </c>
      <c r="D69">
        <v>52</v>
      </c>
      <c r="E69" s="14">
        <v>0.25</v>
      </c>
      <c r="G69">
        <v>20678</v>
      </c>
      <c r="H69">
        <v>3818</v>
      </c>
      <c r="I69" s="2">
        <f>H69/(G69+H69+J69)</f>
        <v>0.15007861635220127</v>
      </c>
      <c r="J69">
        <v>944</v>
      </c>
      <c r="K69" s="2">
        <f t="shared" ref="K69:K77" si="26">J69/(G69+J69+H69)</f>
        <v>3.7106918238993709E-2</v>
      </c>
    </row>
    <row r="70" spans="1:12" x14ac:dyDescent="0.35">
      <c r="B70">
        <v>2.5</v>
      </c>
      <c r="C70">
        <v>5</v>
      </c>
      <c r="D70">
        <v>52</v>
      </c>
      <c r="E70" s="14">
        <v>0.5</v>
      </c>
      <c r="G70">
        <v>9807</v>
      </c>
      <c r="H70">
        <v>3105</v>
      </c>
      <c r="I70" s="2">
        <f>H70/(G70+H70+J70)</f>
        <v>0.23742162410154458</v>
      </c>
      <c r="J70">
        <v>166</v>
      </c>
      <c r="K70" s="2">
        <f t="shared" si="26"/>
        <v>1.2693072335219453E-2</v>
      </c>
    </row>
    <row r="71" spans="1:12" x14ac:dyDescent="0.35">
      <c r="B71">
        <v>2.5</v>
      </c>
      <c r="C71">
        <v>8</v>
      </c>
      <c r="D71">
        <v>52</v>
      </c>
      <c r="E71" s="14">
        <v>0.5</v>
      </c>
      <c r="G71">
        <v>10460</v>
      </c>
      <c r="H71">
        <v>2123</v>
      </c>
      <c r="I71" s="2">
        <f>H71/(G71+H71+J71)</f>
        <v>0.16337052712581762</v>
      </c>
      <c r="J71">
        <v>412</v>
      </c>
      <c r="K71" s="2">
        <f t="shared" si="26"/>
        <v>3.1704501731435165E-2</v>
      </c>
      <c r="L71" s="9"/>
    </row>
    <row r="72" spans="1:12" x14ac:dyDescent="0.35">
      <c r="B72">
        <v>2.5</v>
      </c>
      <c r="C72">
        <v>4</v>
      </c>
      <c r="D72">
        <v>52</v>
      </c>
      <c r="E72" s="14">
        <v>0.5</v>
      </c>
      <c r="G72">
        <v>9494</v>
      </c>
      <c r="H72">
        <v>3497</v>
      </c>
      <c r="I72" s="2">
        <f>H72/(G72+H72+J72)</f>
        <v>0.26700771168969994</v>
      </c>
      <c r="J72">
        <v>106</v>
      </c>
      <c r="K72" s="2">
        <f t="shared" si="26"/>
        <v>8.0934565167595628E-3</v>
      </c>
    </row>
    <row r="73" spans="1:12" x14ac:dyDescent="0.35">
      <c r="B73" t="s">
        <v>27</v>
      </c>
      <c r="K73" s="9"/>
    </row>
    <row r="74" spans="1:12" x14ac:dyDescent="0.35">
      <c r="B74">
        <v>2.5</v>
      </c>
      <c r="C74">
        <v>6</v>
      </c>
      <c r="D74">
        <v>52</v>
      </c>
      <c r="E74" s="14">
        <v>0.25</v>
      </c>
      <c r="G74">
        <v>12630</v>
      </c>
      <c r="H74">
        <v>2574</v>
      </c>
      <c r="I74" s="2">
        <f>H74/(G74+H74+J74)</f>
        <v>0.16545606479398342</v>
      </c>
      <c r="J74">
        <v>353</v>
      </c>
      <c r="K74" s="2">
        <f t="shared" si="26"/>
        <v>2.2690750144629426E-2</v>
      </c>
      <c r="L74" s="9"/>
    </row>
    <row r="75" spans="1:12" x14ac:dyDescent="0.35">
      <c r="B75">
        <v>2.5</v>
      </c>
      <c r="C75">
        <v>4</v>
      </c>
      <c r="D75">
        <v>52</v>
      </c>
      <c r="E75" s="14">
        <v>0.5</v>
      </c>
      <c r="G75">
        <v>5899</v>
      </c>
      <c r="H75">
        <v>1763</v>
      </c>
      <c r="I75" s="2">
        <f t="shared" ref="I75:I77" si="27">H75/(G75+H75+J75)</f>
        <v>0.22824961160020715</v>
      </c>
      <c r="J75">
        <v>62</v>
      </c>
      <c r="K75" s="2">
        <f t="shared" si="26"/>
        <v>8.0269290523045048E-3</v>
      </c>
    </row>
    <row r="76" spans="1:12" x14ac:dyDescent="0.35">
      <c r="B76">
        <v>2.5</v>
      </c>
      <c r="C76">
        <v>6</v>
      </c>
      <c r="D76">
        <v>52</v>
      </c>
      <c r="E76" s="14">
        <v>0.5</v>
      </c>
      <c r="F76" s="9"/>
      <c r="G76">
        <v>6223</v>
      </c>
      <c r="H76">
        <v>1323</v>
      </c>
      <c r="I76" s="2">
        <f t="shared" si="27"/>
        <v>0.17190748440748441</v>
      </c>
      <c r="J76">
        <v>150</v>
      </c>
      <c r="K76" s="2">
        <f t="shared" si="26"/>
        <v>1.9490644490644492E-2</v>
      </c>
    </row>
    <row r="77" spans="1:12" x14ac:dyDescent="0.35">
      <c r="B77">
        <v>2.5</v>
      </c>
      <c r="C77">
        <v>4</v>
      </c>
      <c r="D77">
        <v>52</v>
      </c>
      <c r="E77" s="14">
        <v>0.25</v>
      </c>
      <c r="G77">
        <v>11995</v>
      </c>
      <c r="H77">
        <v>3461</v>
      </c>
      <c r="I77" s="2">
        <f t="shared" si="27"/>
        <v>0.22174525884161969</v>
      </c>
      <c r="J77">
        <v>152</v>
      </c>
      <c r="K77" s="2">
        <f t="shared" si="26"/>
        <v>9.7385955920041012E-3</v>
      </c>
      <c r="L77" s="9"/>
    </row>
    <row r="78" spans="1:12" x14ac:dyDescent="0.35">
      <c r="F78" s="9"/>
    </row>
    <row r="80" spans="1:12" x14ac:dyDescent="0.35">
      <c r="F80" s="9"/>
      <c r="K80" s="9"/>
      <c r="L80" s="9"/>
    </row>
    <row r="82" spans="6:12" x14ac:dyDescent="0.35">
      <c r="F82" s="9"/>
    </row>
    <row r="83" spans="6:12" x14ac:dyDescent="0.35">
      <c r="K83" s="9"/>
      <c r="L83" s="9"/>
    </row>
    <row r="84" spans="6:12" x14ac:dyDescent="0.35">
      <c r="F84" s="9"/>
      <c r="K84" s="9"/>
    </row>
    <row r="85" spans="6:12" x14ac:dyDescent="0.35">
      <c r="K85" s="9"/>
    </row>
    <row r="86" spans="6:12" x14ac:dyDescent="0.35">
      <c r="L86" s="9"/>
    </row>
    <row r="87" spans="6:12" x14ac:dyDescent="0.35">
      <c r="K87" s="9"/>
    </row>
    <row r="89" spans="6:12" x14ac:dyDescent="0.35">
      <c r="K89" s="9"/>
    </row>
    <row r="91" spans="6:12" x14ac:dyDescent="0.35">
      <c r="K91" s="9"/>
    </row>
    <row r="94" spans="6:12" x14ac:dyDescent="0.35">
      <c r="K94" s="9"/>
    </row>
    <row r="97" spans="11:11" x14ac:dyDescent="0.35">
      <c r="K97" s="9"/>
    </row>
    <row r="100" spans="11:11" x14ac:dyDescent="0.35">
      <c r="K100" s="9"/>
    </row>
  </sheetData>
  <conditionalFormatting sqref="L3:L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1048576 L1:L50 L63:L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2:AU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2:AU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CC29-26BC-4EE9-BAED-CE29A0E05799}">
  <dimension ref="C3:I26"/>
  <sheetViews>
    <sheetView workbookViewId="0">
      <selection activeCell="D10" sqref="D10"/>
    </sheetView>
  </sheetViews>
  <sheetFormatPr defaultRowHeight="14.5" x14ac:dyDescent="0.35"/>
  <cols>
    <col min="4" max="7" width="11.08984375" bestFit="1" customWidth="1"/>
    <col min="8" max="8" width="10.453125" customWidth="1"/>
    <col min="9" max="9" width="10.453125" bestFit="1" customWidth="1"/>
    <col min="10" max="10" width="9.453125" bestFit="1" customWidth="1"/>
  </cols>
  <sheetData>
    <row r="3" spans="3:9" x14ac:dyDescent="0.35">
      <c r="E3" t="s">
        <v>15</v>
      </c>
      <c r="F3" t="s">
        <v>16</v>
      </c>
      <c r="G3" t="s">
        <v>17</v>
      </c>
      <c r="H3" t="s">
        <v>18</v>
      </c>
    </row>
    <row r="4" spans="3:9" x14ac:dyDescent="0.35">
      <c r="C4" t="s">
        <v>14</v>
      </c>
      <c r="E4">
        <v>2.5</v>
      </c>
      <c r="F4">
        <v>6</v>
      </c>
      <c r="G4">
        <v>52</v>
      </c>
      <c r="H4" s="1">
        <v>0.5</v>
      </c>
      <c r="I4" t="s">
        <v>28</v>
      </c>
    </row>
    <row r="5" spans="3:9" x14ac:dyDescent="0.35">
      <c r="D5" t="s">
        <v>32</v>
      </c>
      <c r="E5" t="s">
        <v>29</v>
      </c>
      <c r="F5" t="s">
        <v>33</v>
      </c>
      <c r="G5" t="s">
        <v>30</v>
      </c>
      <c r="H5" t="s">
        <v>31</v>
      </c>
    </row>
    <row r="6" spans="3:9" x14ac:dyDescent="0.35">
      <c r="D6">
        <v>2000</v>
      </c>
      <c r="E6" s="13">
        <v>488.41000000000298</v>
      </c>
      <c r="F6" s="1">
        <f>E6/500</f>
        <v>0.97682000000000602</v>
      </c>
      <c r="G6" s="20">
        <v>144</v>
      </c>
      <c r="H6">
        <v>0</v>
      </c>
    </row>
    <row r="7" spans="3:9" x14ac:dyDescent="0.35">
      <c r="D7">
        <v>2001</v>
      </c>
      <c r="E7" s="13">
        <v>-149.38000000003299</v>
      </c>
      <c r="F7" s="1">
        <f t="shared" ref="F7:F26" si="0">E7/500</f>
        <v>-0.29876000000006597</v>
      </c>
      <c r="G7" s="20">
        <v>225</v>
      </c>
      <c r="H7">
        <v>1</v>
      </c>
    </row>
    <row r="8" spans="3:9" x14ac:dyDescent="0.35">
      <c r="D8">
        <v>2002</v>
      </c>
      <c r="E8" s="13">
        <v>456.93100000002499</v>
      </c>
      <c r="F8" s="1">
        <f t="shared" si="0"/>
        <v>0.91386200000005002</v>
      </c>
      <c r="G8" s="20">
        <v>185</v>
      </c>
      <c r="H8">
        <v>0</v>
      </c>
    </row>
    <row r="9" spans="3:9" x14ac:dyDescent="0.35">
      <c r="D9">
        <v>2003</v>
      </c>
      <c r="E9" s="13">
        <v>2041.9300000001899</v>
      </c>
      <c r="F9" s="1">
        <f t="shared" si="0"/>
        <v>4.0838600000003797</v>
      </c>
      <c r="G9" s="20">
        <v>483</v>
      </c>
      <c r="H9">
        <v>0</v>
      </c>
    </row>
    <row r="10" spans="3:9" x14ac:dyDescent="0.35">
      <c r="D10">
        <v>2004</v>
      </c>
      <c r="E10" s="13">
        <v>2446.4870000002202</v>
      </c>
      <c r="F10" s="1">
        <f t="shared" si="0"/>
        <v>4.8929740000004402</v>
      </c>
      <c r="G10" s="20">
        <v>345</v>
      </c>
      <c r="H10">
        <v>0</v>
      </c>
    </row>
    <row r="11" spans="3:9" x14ac:dyDescent="0.35">
      <c r="D11">
        <v>2005</v>
      </c>
      <c r="E11" s="13">
        <v>-558.80899999997905</v>
      </c>
      <c r="F11" s="1">
        <f t="shared" si="0"/>
        <v>-1.117617999999958</v>
      </c>
      <c r="G11" s="20">
        <v>351</v>
      </c>
      <c r="H11">
        <v>2</v>
      </c>
    </row>
    <row r="12" spans="3:9" x14ac:dyDescent="0.35">
      <c r="D12">
        <v>2006</v>
      </c>
      <c r="E12" s="13">
        <v>-1344.30699999989</v>
      </c>
      <c r="F12" s="1">
        <f t="shared" si="0"/>
        <v>-2.68861399999978</v>
      </c>
      <c r="G12" s="20">
        <v>249</v>
      </c>
      <c r="H12">
        <v>2</v>
      </c>
    </row>
    <row r="13" spans="3:9" x14ac:dyDescent="0.35">
      <c r="D13">
        <v>2007</v>
      </c>
      <c r="E13" s="13">
        <v>9.1205000000481906</v>
      </c>
      <c r="F13" s="1">
        <f t="shared" si="0"/>
        <v>1.8241000000096382E-2</v>
      </c>
      <c r="G13" s="20">
        <v>278</v>
      </c>
      <c r="H13">
        <v>0</v>
      </c>
    </row>
    <row r="14" spans="3:9" x14ac:dyDescent="0.35">
      <c r="D14">
        <v>2008</v>
      </c>
      <c r="E14" s="13">
        <v>-484.150000000001</v>
      </c>
      <c r="F14" s="1">
        <f t="shared" si="0"/>
        <v>-0.96830000000000205</v>
      </c>
      <c r="G14" s="20">
        <v>99</v>
      </c>
      <c r="H14">
        <v>0</v>
      </c>
    </row>
    <row r="15" spans="3:9" x14ac:dyDescent="0.35">
      <c r="D15">
        <v>2009</v>
      </c>
      <c r="E15" s="13">
        <v>106.951600000262</v>
      </c>
      <c r="F15" s="1">
        <f t="shared" si="0"/>
        <v>0.21390320000052401</v>
      </c>
      <c r="G15" s="20">
        <v>467</v>
      </c>
      <c r="H15">
        <v>2</v>
      </c>
    </row>
    <row r="16" spans="3:9" x14ac:dyDescent="0.35">
      <c r="D16">
        <v>2010</v>
      </c>
      <c r="E16" s="13">
        <v>1595.5809000002</v>
      </c>
      <c r="F16" s="1">
        <f t="shared" si="0"/>
        <v>3.1911618000003998</v>
      </c>
      <c r="G16" s="20">
        <v>461</v>
      </c>
      <c r="H16">
        <v>1</v>
      </c>
    </row>
    <row r="17" spans="4:8" x14ac:dyDescent="0.35">
      <c r="D17">
        <v>2011</v>
      </c>
      <c r="E17" s="13">
        <v>1313.8669999999599</v>
      </c>
      <c r="F17" s="1">
        <f t="shared" si="0"/>
        <v>2.6277339999999199</v>
      </c>
      <c r="G17" s="20">
        <v>262</v>
      </c>
      <c r="H17">
        <v>0</v>
      </c>
    </row>
    <row r="18" spans="4:8" x14ac:dyDescent="0.35">
      <c r="D18">
        <v>2012</v>
      </c>
      <c r="E18" s="13">
        <v>1727.1022000001301</v>
      </c>
      <c r="F18" s="1">
        <f t="shared" si="0"/>
        <v>3.4542044000002603</v>
      </c>
      <c r="G18" s="20">
        <v>413</v>
      </c>
      <c r="H18">
        <v>0</v>
      </c>
    </row>
    <row r="19" spans="4:8" x14ac:dyDescent="0.35">
      <c r="D19">
        <v>2013</v>
      </c>
      <c r="E19" s="13">
        <v>2306.3816999999099</v>
      </c>
      <c r="F19" s="1">
        <f t="shared" si="0"/>
        <v>4.6127633999998201</v>
      </c>
      <c r="G19" s="20">
        <v>488</v>
      </c>
      <c r="H19">
        <v>1</v>
      </c>
    </row>
    <row r="20" spans="4:8" x14ac:dyDescent="0.35">
      <c r="D20">
        <v>2014</v>
      </c>
      <c r="E20" s="13">
        <v>2690.0352000000698</v>
      </c>
      <c r="F20" s="1">
        <f t="shared" si="0"/>
        <v>5.3800704000001396</v>
      </c>
      <c r="G20" s="20">
        <v>374</v>
      </c>
      <c r="H20">
        <v>0</v>
      </c>
    </row>
    <row r="21" spans="4:8" x14ac:dyDescent="0.35">
      <c r="D21">
        <v>2015</v>
      </c>
      <c r="E21" s="13">
        <v>436.98929999995698</v>
      </c>
      <c r="F21" s="1">
        <f t="shared" si="0"/>
        <v>0.87397859999991401</v>
      </c>
      <c r="G21" s="20">
        <v>367</v>
      </c>
      <c r="H21">
        <v>0</v>
      </c>
    </row>
    <row r="22" spans="4:8" x14ac:dyDescent="0.35">
      <c r="D22">
        <v>2016</v>
      </c>
      <c r="E22" s="13">
        <v>330.56190000020399</v>
      </c>
      <c r="F22" s="1">
        <f t="shared" si="0"/>
        <v>0.66112380000040794</v>
      </c>
      <c r="G22" s="20">
        <v>349</v>
      </c>
      <c r="H22">
        <v>3</v>
      </c>
    </row>
    <row r="23" spans="4:8" x14ac:dyDescent="0.35">
      <c r="D23">
        <v>2017</v>
      </c>
      <c r="E23" s="13">
        <v>1401.5215999997399</v>
      </c>
      <c r="F23" s="1">
        <f t="shared" si="0"/>
        <v>2.8030431999994798</v>
      </c>
      <c r="G23" s="20">
        <v>703</v>
      </c>
      <c r="H23">
        <v>3</v>
      </c>
    </row>
    <row r="24" spans="4:8" x14ac:dyDescent="0.35">
      <c r="D24">
        <v>2018</v>
      </c>
      <c r="E24" s="13">
        <v>234.258700000034</v>
      </c>
      <c r="F24" s="1">
        <f t="shared" si="0"/>
        <v>0.46851740000006797</v>
      </c>
      <c r="G24" s="20">
        <v>249</v>
      </c>
      <c r="H24">
        <v>0</v>
      </c>
    </row>
    <row r="25" spans="4:8" x14ac:dyDescent="0.35">
      <c r="D25">
        <v>2019</v>
      </c>
      <c r="E25" s="13">
        <v>109.247900000074</v>
      </c>
      <c r="F25" s="1">
        <f t="shared" si="0"/>
        <v>0.21849580000014798</v>
      </c>
      <c r="G25" s="20">
        <v>308</v>
      </c>
      <c r="H25">
        <v>1</v>
      </c>
    </row>
    <row r="26" spans="4:8" x14ac:dyDescent="0.35">
      <c r="D26">
        <v>2020</v>
      </c>
      <c r="E26" s="13">
        <v>1128.9662999996799</v>
      </c>
      <c r="F26" s="1">
        <f t="shared" si="0"/>
        <v>2.2579325999993598</v>
      </c>
      <c r="G26" s="20">
        <v>709</v>
      </c>
      <c r="H26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EPS Delta 25</vt:lpstr>
      <vt:lpstr>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2021-12-26T05:08:24Z</dcterms:modified>
</cp:coreProperties>
</file>