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nn\OneDrive\Desktop\geolocation\"/>
    </mc:Choice>
  </mc:AlternateContent>
  <xr:revisionPtr revIDLastSave="109" documentId="8_{4AF735E4-9A41-4FCD-8F83-173111A92177}" xr6:coauthVersionLast="45" xr6:coauthVersionMax="45" xr10:uidLastSave="{6B3932BD-F1C5-430D-9813-F774E4745687}"/>
  <bookViews>
    <workbookView xWindow="4740" yWindow="1000" windowWidth="33740" windowHeight="19620" xr2:uid="{BA5F7A46-09DB-4617-9161-02E0EA83F7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P2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3" i="1"/>
  <c r="L4" i="1"/>
  <c r="L5" i="1"/>
  <c r="L6" i="1"/>
  <c r="L7" i="1"/>
  <c r="L2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5" i="1"/>
  <c r="M6" i="1"/>
  <c r="M7" i="1"/>
  <c r="M8" i="1"/>
  <c r="M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Q2" i="1"/>
  <c r="O2" i="1"/>
  <c r="M3" i="1"/>
  <c r="M4" i="1"/>
  <c r="M2" i="1"/>
  <c r="J2" i="1"/>
  <c r="K3" i="1"/>
  <c r="K4" i="1"/>
  <c r="K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N2" i="1"/>
  <c r="J3" i="1"/>
  <c r="J4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3" i="1"/>
  <c r="H2" i="1"/>
</calcChain>
</file>

<file path=xl/sharedStrings.xml><?xml version="1.0" encoding="utf-8"?>
<sst xmlns="http://schemas.openxmlformats.org/spreadsheetml/2006/main" count="739" uniqueCount="577">
  <si>
    <t>LaboratoryName</t>
  </si>
  <si>
    <t>LatitudeDms</t>
  </si>
  <si>
    <t>LongitudeDms</t>
  </si>
  <si>
    <t>LatitudeDd</t>
  </si>
  <si>
    <t>LongitudeDd</t>
  </si>
  <si>
    <t>Altitude</t>
  </si>
  <si>
    <t>CMEE Ecuador</t>
  </si>
  <si>
    <t>0° 8 min 9.357 s S</t>
  </si>
  <si>
    <t>78° 28 min 31.945 s W</t>
  </si>
  <si>
    <t>-0.135833333°</t>
  </si>
  <si>
    <t>-78.475555556°</t>
  </si>
  <si>
    <t>2902.00 m</t>
  </si>
  <si>
    <t>Trinidad &amp; Tobago Bureau of Standards</t>
  </si>
  <si>
    <t>10° 38 min 27.420 s N</t>
  </si>
  <si>
    <t>61° 22 min 51.969 s W</t>
  </si>
  <si>
    <t>10.640833333°</t>
  </si>
  <si>
    <t>-61.381111111°</t>
  </si>
  <si>
    <t>-12.34 m</t>
  </si>
  <si>
    <t>INDECOPI Peru</t>
  </si>
  <si>
    <t>12° 5 min 7.520 s S</t>
  </si>
  <si>
    <t>77° 0 min 26.258 s W</t>
  </si>
  <si>
    <t>-12.085555556°</t>
  </si>
  <si>
    <t>-77.007222222°</t>
  </si>
  <si>
    <t>197.04 m</t>
  </si>
  <si>
    <t>INACAL Peru</t>
  </si>
  <si>
    <t>77° 0 min 26.262 s W</t>
  </si>
  <si>
    <t>198.84 m</t>
  </si>
  <si>
    <t>Centro de Investigaciones de Metrologia</t>
  </si>
  <si>
    <t>13° 43 min 13.213 s N</t>
  </si>
  <si>
    <t>89° 12 min 0.835 s W</t>
  </si>
  <si>
    <t>13.720277778°</t>
  </si>
  <si>
    <t>-89.200277778°</t>
  </si>
  <si>
    <t>692.56 m</t>
  </si>
  <si>
    <t>St. Lucia Bureau of Standards (SLBS)</t>
  </si>
  <si>
    <t>14° 1 min 26.419 s N</t>
  </si>
  <si>
    <t>60° 58 min 33.704 s W</t>
  </si>
  <si>
    <t>14.023888889°</t>
  </si>
  <si>
    <t>-60.976111111°</t>
  </si>
  <si>
    <t>13.49 m</t>
  </si>
  <si>
    <t>Centro Nacional de Metrologia de Guatemala</t>
  </si>
  <si>
    <t>14° 35 min 24.774 s N</t>
  </si>
  <si>
    <t>90° 32 min 31.394 s W</t>
  </si>
  <si>
    <t>14.590277778°</t>
  </si>
  <si>
    <t>-90.541944444°</t>
  </si>
  <si>
    <t>1512.03 m</t>
  </si>
  <si>
    <t>IBMETRO Bolivia</t>
  </si>
  <si>
    <t>16° 30 min 1.043 s S</t>
  </si>
  <si>
    <t>68° 7 min 57.024 s W</t>
  </si>
  <si>
    <t>-16.500277778°</t>
  </si>
  <si>
    <t>-68.132500000°</t>
  </si>
  <si>
    <t>3649.11 m</t>
  </si>
  <si>
    <t>Belize Bureau of Standards (BBS)</t>
  </si>
  <si>
    <t>17° 15 min 13.707 s N</t>
  </si>
  <si>
    <t>88° 46 min 46.660 s W</t>
  </si>
  <si>
    <t>17.253888889°</t>
  </si>
  <si>
    <t>-88.779722222°</t>
  </si>
  <si>
    <t>70.01 m</t>
  </si>
  <si>
    <t>St. Kitts and Nevis Bureau of Standards</t>
  </si>
  <si>
    <t>17° 17 min 55.420 s N</t>
  </si>
  <si>
    <t>62° 44 min 2.565 s W</t>
  </si>
  <si>
    <t>17.298611111°</t>
  </si>
  <si>
    <t>-62.734166667°</t>
  </si>
  <si>
    <t>29.10 m</t>
  </si>
  <si>
    <t>Antigua and Barbuda Bureau of Standards</t>
  </si>
  <si>
    <t>17° 7 min 34.395 s N</t>
  </si>
  <si>
    <t>61° 49 min 18.409 s W</t>
  </si>
  <si>
    <t>17.126111111°</t>
  </si>
  <si>
    <t>-61.821666667°</t>
  </si>
  <si>
    <t>5.50 m</t>
  </si>
  <si>
    <t>Bureau of Standards Jamaica</t>
  </si>
  <si>
    <t>18° 0 min 40.715 s N</t>
  </si>
  <si>
    <t>76° 47 min 32.836 s W</t>
  </si>
  <si>
    <t>18.011388889°</t>
  </si>
  <si>
    <t>-76.792500000°</t>
  </si>
  <si>
    <t>85.96 m</t>
  </si>
  <si>
    <t>Arecibo Observatory</t>
  </si>
  <si>
    <t>18° 20 min 48.248 s N</t>
  </si>
  <si>
    <t>66° 45 min 12.361 s W</t>
  </si>
  <si>
    <t>18.346666667°</t>
  </si>
  <si>
    <t>-66.753333333°</t>
  </si>
  <si>
    <t>282.75 m</t>
  </si>
  <si>
    <t>INDOCAL Dominican Republic</t>
  </si>
  <si>
    <t>18° 27 min 57.917 s N</t>
  </si>
  <si>
    <t>69° 53 min 44.116 s W</t>
  </si>
  <si>
    <t>18.466111111°</t>
  </si>
  <si>
    <t>-69.895555556°</t>
  </si>
  <si>
    <t>1.44 m</t>
  </si>
  <si>
    <t>Centro Nacional de Metrologia</t>
  </si>
  <si>
    <t>20° 32 min 13.200 s N</t>
  </si>
  <si>
    <t>100° 15 min 16.830 s W</t>
  </si>
  <si>
    <t>20.536944444°</t>
  </si>
  <si>
    <t>-100.254722222°</t>
  </si>
  <si>
    <t>1917.16 m</t>
  </si>
  <si>
    <t>TELMEX - 1</t>
  </si>
  <si>
    <t>20° 32 min 13.275 s N</t>
  </si>
  <si>
    <t>100° 15 min 17.204 s W</t>
  </si>
  <si>
    <t>Relojes Atomicos</t>
  </si>
  <si>
    <t>20° 32 min 13.290 s N</t>
  </si>
  <si>
    <t>100° 15 min 17.238 s W</t>
  </si>
  <si>
    <t>20° 32 min 13.303 s N</t>
  </si>
  <si>
    <t>100° 15 min 17.194 s W</t>
  </si>
  <si>
    <t>TELMEX-9</t>
  </si>
  <si>
    <t>20° 32 min 13.317 s N</t>
  </si>
  <si>
    <t>100° 15 min 17.213 s W</t>
  </si>
  <si>
    <t>1929.59 m</t>
  </si>
  <si>
    <t>TELMEX</t>
  </si>
  <si>
    <t>20° 32 min 13.373 s N</t>
  </si>
  <si>
    <t>20° 35 min 38.760 s N</t>
  </si>
  <si>
    <t>100° 22 min 19.236 s W</t>
  </si>
  <si>
    <t>20.594166667°</t>
  </si>
  <si>
    <t>-100.371944444°</t>
  </si>
  <si>
    <t>1828.00 m</t>
  </si>
  <si>
    <t>LAPEM</t>
  </si>
  <si>
    <t>20° 37 min 48.774 s N</t>
  </si>
  <si>
    <t>101° 17 min 25.782 s W</t>
  </si>
  <si>
    <t>20.630277778°</t>
  </si>
  <si>
    <t>-101.290555556°</t>
  </si>
  <si>
    <t>1714.00 m</t>
  </si>
  <si>
    <t>National Institute of Standards and Technology</t>
  </si>
  <si>
    <t>21° 59 min 16.467 s N</t>
  </si>
  <si>
    <t>159° 45 min 46.798 s W</t>
  </si>
  <si>
    <t>21.987777778°</t>
  </si>
  <si>
    <t>-159.763055556°</t>
  </si>
  <si>
    <t>40.22 m</t>
  </si>
  <si>
    <t>IFUG</t>
  </si>
  <si>
    <t>21° 9 min 11.250 s N</t>
  </si>
  <si>
    <t>101° 41 min 22.501 s W</t>
  </si>
  <si>
    <t>21.153055556°</t>
  </si>
  <si>
    <t>-101.689722222°</t>
  </si>
  <si>
    <t>1862.56 m</t>
  </si>
  <si>
    <t>Observatorio Nacional</t>
  </si>
  <si>
    <t>22° 53 min 44.563 s S</t>
  </si>
  <si>
    <t>43° 13 min 27.407 s W</t>
  </si>
  <si>
    <t>-22.895833333°</t>
  </si>
  <si>
    <t>-43.224166667°</t>
  </si>
  <si>
    <t>36.80 m</t>
  </si>
  <si>
    <t>INTN, Asuncion-Paraguay</t>
  </si>
  <si>
    <t>25° 15 min 13.417 s S</t>
  </si>
  <si>
    <t>57° 35 min 4.426 s W</t>
  </si>
  <si>
    <t>-25.253611111°</t>
  </si>
  <si>
    <t>-57.584444444°</t>
  </si>
  <si>
    <t>104.49 m</t>
  </si>
  <si>
    <t>TRAK Microwave</t>
  </si>
  <si>
    <t>27° 59 min 19.217 s N</t>
  </si>
  <si>
    <t>82° 32 min 50.021 s W</t>
  </si>
  <si>
    <t>27.988611111°</t>
  </si>
  <si>
    <t>-82.547222222°</t>
  </si>
  <si>
    <t>0.02 m</t>
  </si>
  <si>
    <t>CACI</t>
  </si>
  <si>
    <t>30° 22 min 57.141 s N</t>
  </si>
  <si>
    <t>97° 44 min 41.926 s W</t>
  </si>
  <si>
    <t>30.382500000°</t>
  </si>
  <si>
    <t>-97.745000000°</t>
  </si>
  <si>
    <t>259.99 m</t>
  </si>
  <si>
    <t>ETR Gold Project</t>
  </si>
  <si>
    <t>30° 29 min 10.300 s N</t>
  </si>
  <si>
    <t>86° 30 min 15.900 s W</t>
  </si>
  <si>
    <t>30.486111111°</t>
  </si>
  <si>
    <t>-86.504444444°</t>
  </si>
  <si>
    <t>4.31 m</t>
  </si>
  <si>
    <t>Eglin Air Force Base</t>
  </si>
  <si>
    <t>30° 29 min 10.315 s N</t>
  </si>
  <si>
    <t>86° 30 min 15.991 s W</t>
  </si>
  <si>
    <t>-4.93 m</t>
  </si>
  <si>
    <t>30° 29 min 10.317 s N</t>
  </si>
  <si>
    <t>86° 30 min 16.024 s W</t>
  </si>
  <si>
    <t>-4.27 m</t>
  </si>
  <si>
    <t>30° 29 min 10.319 s N</t>
  </si>
  <si>
    <t>86° 30 min 16.034 s W</t>
  </si>
  <si>
    <t>3.62 m</t>
  </si>
  <si>
    <t>30° 29 min 10.323 s N</t>
  </si>
  <si>
    <t>86° 30 min 16.040 s W</t>
  </si>
  <si>
    <t>4.26 m</t>
  </si>
  <si>
    <t>30° 29 min 10.324 s N</t>
  </si>
  <si>
    <t>86° 30 min 16.036 s W</t>
  </si>
  <si>
    <t>5.24 m</t>
  </si>
  <si>
    <t>30° 29 min 10.328 s N</t>
  </si>
  <si>
    <t>86° 30 min 16.037 s W</t>
  </si>
  <si>
    <t>4.68 m</t>
  </si>
  <si>
    <t>30° 29 min 10.330 s N</t>
  </si>
  <si>
    <t>86° 30 min 16.041 s W</t>
  </si>
  <si>
    <t>5.47 m</t>
  </si>
  <si>
    <t>30° 29 min 10.338 s N</t>
  </si>
  <si>
    <t>86° 30 min 16.006 s W</t>
  </si>
  <si>
    <t>7.35 m</t>
  </si>
  <si>
    <t>30° 29 min 9.683 s N</t>
  </si>
  <si>
    <t>86° 30 min 15.312 s W</t>
  </si>
  <si>
    <t>-86.504166667°</t>
  </si>
  <si>
    <t>34.46 m</t>
  </si>
  <si>
    <t>30° 29 min 9.723 s N</t>
  </si>
  <si>
    <t>86° 30 min 15.409 s W</t>
  </si>
  <si>
    <t>44.54 m</t>
  </si>
  <si>
    <t>30° 29 min 9.727 s N</t>
  </si>
  <si>
    <t>86° 30 min 15.424 s W</t>
  </si>
  <si>
    <t>43.31 m</t>
  </si>
  <si>
    <t>30° 29 min 9.747 s N</t>
  </si>
  <si>
    <t>86° 30 min 15.430 s W</t>
  </si>
  <si>
    <t>38.04 m</t>
  </si>
  <si>
    <t>Symmetricom</t>
  </si>
  <si>
    <t>33° 14 min 6.216 s N</t>
  </si>
  <si>
    <t>87° 30 min 20.174 s W</t>
  </si>
  <si>
    <t>33.235000000°</t>
  </si>
  <si>
    <t>-87.505555556°</t>
  </si>
  <si>
    <t>29.67 m</t>
  </si>
  <si>
    <t>Brandywine</t>
  </si>
  <si>
    <t>33° 42 min 53.303 s N</t>
  </si>
  <si>
    <t>117° 50 min 29.546 s W</t>
  </si>
  <si>
    <t>33.714722222°</t>
  </si>
  <si>
    <t>-117.841666667°</t>
  </si>
  <si>
    <t>3.45 m</t>
  </si>
  <si>
    <t>FEI - Zyfer</t>
  </si>
  <si>
    <t>33° 47 min 56.040 s N</t>
  </si>
  <si>
    <t>118° 0 min 17.597 s W</t>
  </si>
  <si>
    <t>33.798888889°</t>
  </si>
  <si>
    <t>-118.005000000°</t>
  </si>
  <si>
    <t>-3.33 m</t>
  </si>
  <si>
    <t>Primary Standards of North America</t>
  </si>
  <si>
    <t>33° 54 min 26.011 s N</t>
  </si>
  <si>
    <t>118° 22 min 49.839 s W</t>
  </si>
  <si>
    <t>33.907222222°</t>
  </si>
  <si>
    <t>-118.380555556°</t>
  </si>
  <si>
    <t>5.12 m</t>
  </si>
  <si>
    <t>Keysight Technology</t>
  </si>
  <si>
    <t>118° 22 min 49.816 s W</t>
  </si>
  <si>
    <t>Aerospace Corporation</t>
  </si>
  <si>
    <t>33° 54 min 52.780 s N</t>
  </si>
  <si>
    <t>118° 22 min 46.610 s W</t>
  </si>
  <si>
    <t>33.914722222°</t>
  </si>
  <si>
    <t>-118.379722222°</t>
  </si>
  <si>
    <t>12.50 m</t>
  </si>
  <si>
    <t>Instituto Nacional de Tecnologia Industrial, Buenos Aires, Argentina</t>
  </si>
  <si>
    <t>34° 34 min 35.814 s S</t>
  </si>
  <si>
    <t>58° 30 min 56.629 s W</t>
  </si>
  <si>
    <t>-34.576666667°</t>
  </si>
  <si>
    <t>-58.515833333°</t>
  </si>
  <si>
    <t>51.92 m</t>
  </si>
  <si>
    <t>Usinas y Transmisiones Electricas</t>
  </si>
  <si>
    <t>34° 53 min 10.107 s S</t>
  </si>
  <si>
    <t>56° 11 min 41.503 s W</t>
  </si>
  <si>
    <t>-34.886111111°</t>
  </si>
  <si>
    <t>-56.195000000°</t>
  </si>
  <si>
    <t>37.92 m</t>
  </si>
  <si>
    <t>Instituto Nacional de Tecnologia Industrial</t>
  </si>
  <si>
    <t>34° 57 min 0.000 s S</t>
  </si>
  <si>
    <t>58° 51 min 0.000 s W</t>
  </si>
  <si>
    <t>-34.950000000°</t>
  </si>
  <si>
    <t>-58.850000000°</t>
  </si>
  <si>
    <t>105.10 m</t>
  </si>
  <si>
    <t>Perseus Japan</t>
  </si>
  <si>
    <t>35° 39 min 24.238 s N</t>
  </si>
  <si>
    <t>139° 48 min 11.015 s E</t>
  </si>
  <si>
    <t>35.656666667°</t>
  </si>
  <si>
    <t>139.803055556°</t>
  </si>
  <si>
    <t>79.35 m</t>
  </si>
  <si>
    <t>TY3 Tokyo</t>
  </si>
  <si>
    <t>35° 39 min 24.269 s N</t>
  </si>
  <si>
    <t>139° 48 min 10.969 s E</t>
  </si>
  <si>
    <t>82.06 m</t>
  </si>
  <si>
    <t>Institute Nacional de Normalizacion (INN)</t>
  </si>
  <si>
    <t>36° 49 min 49.945 s S</t>
  </si>
  <si>
    <t>73° 2 min 13.603 s W</t>
  </si>
  <si>
    <t>-36.830555556°</t>
  </si>
  <si>
    <t>-73.037222222°</t>
  </si>
  <si>
    <t>55.67 m</t>
  </si>
  <si>
    <t>Northrop Grumman Mission Systems</t>
  </si>
  <si>
    <t>39° 11 min 8.173 s N</t>
  </si>
  <si>
    <t>76° 41 min 11.401 s W</t>
  </si>
  <si>
    <t>39.185555556°</t>
  </si>
  <si>
    <t>-76.686388889°</t>
  </si>
  <si>
    <t>18.23 m</t>
  </si>
  <si>
    <t>Digital Radio Technology, Inc. (DRTI)</t>
  </si>
  <si>
    <t>39° 12 min 7.501 s N</t>
  </si>
  <si>
    <t>77° 15 min 47.386 s W</t>
  </si>
  <si>
    <t>39.202222222°</t>
  </si>
  <si>
    <t>-77.263055556°</t>
  </si>
  <si>
    <t>161.10 m</t>
  </si>
  <si>
    <t>SpectraDynamics, Inc.</t>
  </si>
  <si>
    <t>39° 57 min 56.154 s N</t>
  </si>
  <si>
    <t>105° 6 min 51.677 s W</t>
  </si>
  <si>
    <t>39.965555556°</t>
  </si>
  <si>
    <t>-105.114444444°</t>
  </si>
  <si>
    <t>1607.73 m</t>
  </si>
  <si>
    <t>39° 59 min 43.32 s N</t>
  </si>
  <si>
    <t>105° 15 min 43.91 s W</t>
  </si>
  <si>
    <t>39.995277778°</t>
  </si>
  <si>
    <t>-105.262222222°</t>
  </si>
  <si>
    <t>1637.3 m</t>
  </si>
  <si>
    <t>39° 59 min 43.493 s N</t>
  </si>
  <si>
    <t>105° 15 min 44.114 s W</t>
  </si>
  <si>
    <t>1653.14 m</t>
  </si>
  <si>
    <t>39° 59 min 43.494 s N</t>
  </si>
  <si>
    <t>105° 15 min 44.108 s W</t>
  </si>
  <si>
    <t>1645.29 m</t>
  </si>
  <si>
    <t>39° 59 min 43.640 s N</t>
  </si>
  <si>
    <t>105° 15 min 44.430 s W</t>
  </si>
  <si>
    <t>39.995555556°</t>
  </si>
  <si>
    <t>1664.270 m</t>
  </si>
  <si>
    <t>39° 59 min 43.689 s N</t>
  </si>
  <si>
    <t>105° 15 min 44.552 s W</t>
  </si>
  <si>
    <t>-105.262500000°</t>
  </si>
  <si>
    <t>1659.07 m</t>
  </si>
  <si>
    <t>39° 59 min 43.702 s N</t>
  </si>
  <si>
    <t>105° 15 min 44.529 s W</t>
  </si>
  <si>
    <t>1653.23 m</t>
  </si>
  <si>
    <t>39° 59 min 43.750 s N</t>
  </si>
  <si>
    <t>105° 15 min 44.580 s W</t>
  </si>
  <si>
    <t>1664.280 m</t>
  </si>
  <si>
    <t>NIST Time and Frequency Division</t>
  </si>
  <si>
    <t>39° 59 min 43.764 s N</t>
  </si>
  <si>
    <t>105° 15 min 44.439 s W</t>
  </si>
  <si>
    <t>1653.32 m</t>
  </si>
  <si>
    <t>39° 59 min 43.766 s N</t>
  </si>
  <si>
    <t>105° 15 min 44.487 s W</t>
  </si>
  <si>
    <t>1653.43 m</t>
  </si>
  <si>
    <t>NIST</t>
  </si>
  <si>
    <t>39° 59 min 44.282 s N</t>
  </si>
  <si>
    <t>105° 15 min 43.250 s W</t>
  </si>
  <si>
    <t>-105.261944444°</t>
  </si>
  <si>
    <t>1652.09 m</t>
  </si>
  <si>
    <t>TELMEX-3</t>
  </si>
  <si>
    <t>39° 59 min 44.284 s N</t>
  </si>
  <si>
    <t>105° 15 min 43.202 s W</t>
  </si>
  <si>
    <t>1644.85 m</t>
  </si>
  <si>
    <t>105° 15 min 43.351 s W</t>
  </si>
  <si>
    <t>1645.53 m</t>
  </si>
  <si>
    <t>TELMEX-8</t>
  </si>
  <si>
    <t>39° 59 min 44.285 s N</t>
  </si>
  <si>
    <t>39° 59 min 44.49 s N</t>
  </si>
  <si>
    <t>105° 15 min 43.41 s W</t>
  </si>
  <si>
    <t>1645.6 m</t>
  </si>
  <si>
    <t>39° 59 min 44.494 s N</t>
  </si>
  <si>
    <t>105° 15 min 43.409 s W</t>
  </si>
  <si>
    <t>1645.60 m</t>
  </si>
  <si>
    <t>TELMEX Spare</t>
  </si>
  <si>
    <t>39° 59 min 44.544 s N</t>
  </si>
  <si>
    <t>105° 15 min 43.124 s W</t>
  </si>
  <si>
    <t>39.995833333°</t>
  </si>
  <si>
    <t>1646.72 m</t>
  </si>
  <si>
    <t>NISTDC TEST (MEIN SYS)</t>
  </si>
  <si>
    <t>105° 15 min 43.124 s E</t>
  </si>
  <si>
    <t>105.261944444°</t>
  </si>
  <si>
    <t>15° 15 min 43.124 s W</t>
  </si>
  <si>
    <t>-15.261944444°</t>
  </si>
  <si>
    <t>Certichron</t>
  </si>
  <si>
    <t>39° 59 min 44.590 s N</t>
  </si>
  <si>
    <t>105° 15 min 43.077 s W</t>
  </si>
  <si>
    <t>1646.78 m</t>
  </si>
  <si>
    <t>For WWV</t>
  </si>
  <si>
    <t>39° 59 min 44.600 s N</t>
  </si>
  <si>
    <t>105° 15 min 43.131 s W</t>
  </si>
  <si>
    <t>Perseus-8 NY</t>
  </si>
  <si>
    <t>39° 59 min 44.635 s N</t>
  </si>
  <si>
    <t>105° 15 min 43.196 s W</t>
  </si>
  <si>
    <t>1646.81 m</t>
  </si>
  <si>
    <t>39° 59 min 44.636 s N</t>
  </si>
  <si>
    <t>105° 15 min 43.030 s W</t>
  </si>
  <si>
    <t>1646.79 m</t>
  </si>
  <si>
    <t>iLotus test (i36, middle rack, new GT)</t>
  </si>
  <si>
    <t>39° 59 min 44.653 s N</t>
  </si>
  <si>
    <t>105° 15 min 42.988 s W</t>
  </si>
  <si>
    <t>1646.71 m</t>
  </si>
  <si>
    <t>NIST CV-5</t>
  </si>
  <si>
    <t>39° 59 min 44.654 s N</t>
  </si>
  <si>
    <t>105° 15 min 43.221 s W</t>
  </si>
  <si>
    <t>1646.77 m</t>
  </si>
  <si>
    <t>Instituto Costarricense de Electridad (ICE), Costa Rica</t>
  </si>
  <si>
    <t>39° 59 min 44.660 s N</t>
  </si>
  <si>
    <t>105° 15 min 43.071 s W</t>
  </si>
  <si>
    <t>1646.80 m</t>
  </si>
  <si>
    <t>Bureau Haitien de Normalisation (BHN)</t>
  </si>
  <si>
    <t>39° 59 min 44.691 s N</t>
  </si>
  <si>
    <t>105° 15 min 43.187 s W</t>
  </si>
  <si>
    <t>39° 59 min 43.56 s N</t>
  </si>
  <si>
    <t>105° 15 min 44.34 s W</t>
  </si>
  <si>
    <t>1654.7 m</t>
  </si>
  <si>
    <t>39° 59 min 44.49s N</t>
  </si>
  <si>
    <t>105° 15 min 43.41s W</t>
  </si>
  <si>
    <t>Laboratorio de Tiempo y Frecuencia - INM</t>
  </si>
  <si>
    <t>4° 38 min 34.487 s N</t>
  </si>
  <si>
    <t>74° 5 min 31.677 s W</t>
  </si>
  <si>
    <t>4.642777778°</t>
  </si>
  <si>
    <t>-74.092222222°</t>
  </si>
  <si>
    <t>2597.66 m</t>
  </si>
  <si>
    <t>Instituto Nacional de Metrologia (INM)</t>
  </si>
  <si>
    <t>4° 38 min 34.643 s N</t>
  </si>
  <si>
    <t>74° 5 min 32.593 s W</t>
  </si>
  <si>
    <t>4.643055556°</t>
  </si>
  <si>
    <t>-74.092500000°</t>
  </si>
  <si>
    <t>2611.11 m</t>
  </si>
  <si>
    <t>Nasdaq Stock Market LLC</t>
  </si>
  <si>
    <t>40° 35 min 5.059 s N</t>
  </si>
  <si>
    <t>74° 14 min 34.497 s W</t>
  </si>
  <si>
    <t>40.584722222°</t>
  </si>
  <si>
    <t>-74.242777778°</t>
  </si>
  <si>
    <t>-15.57 m</t>
  </si>
  <si>
    <t>NIST Radio Station WWV/WWVB</t>
  </si>
  <si>
    <t>40° 40 min 47.167 s N</t>
  </si>
  <si>
    <t>105° 2 min 32.244 s W</t>
  </si>
  <si>
    <t>40.679722222°</t>
  </si>
  <si>
    <t>-105.042222222°</t>
  </si>
  <si>
    <t>1570.81 m</t>
  </si>
  <si>
    <t>40° 40 min 47.188 s N</t>
  </si>
  <si>
    <t>105° 2 min 32.264 s W</t>
  </si>
  <si>
    <t>1575.97 m</t>
  </si>
  <si>
    <t>NIST Radio Stations WWV/WWVB</t>
  </si>
  <si>
    <t>40° 40 min 47.443 s N</t>
  </si>
  <si>
    <t>105° 2 min 32.125 s W</t>
  </si>
  <si>
    <t>1569.44 m</t>
  </si>
  <si>
    <t>Certichron Operations Center (Weehawken)</t>
  </si>
  <si>
    <t>40° 45 min 43.263 s N</t>
  </si>
  <si>
    <t>74° 1 min 28.915 s W</t>
  </si>
  <si>
    <t>40.761944444°</t>
  </si>
  <si>
    <t>-74.024722222°</t>
  </si>
  <si>
    <t>5.40 m</t>
  </si>
  <si>
    <t>Certichron/Perseus2</t>
  </si>
  <si>
    <t>40° 46 min 31.490 s N</t>
  </si>
  <si>
    <t>74° 4 min 11.677 s W</t>
  </si>
  <si>
    <t>40.775277778°</t>
  </si>
  <si>
    <t>-74.070000000°</t>
  </si>
  <si>
    <t>2.40 m</t>
  </si>
  <si>
    <t>Harris Corporation</t>
  </si>
  <si>
    <t>40° 49 min 40.625 s N</t>
  </si>
  <si>
    <t>74° 8 min 17.564 s W</t>
  </si>
  <si>
    <t>40.828055556°</t>
  </si>
  <si>
    <t>-74.138333333°</t>
  </si>
  <si>
    <t>-4.44 m</t>
  </si>
  <si>
    <t>NYSE-ICE (Mahwah, New Jersey)</t>
  </si>
  <si>
    <t>41° 4 min 41.170 s N</t>
  </si>
  <si>
    <t>74° 9 min 11.121 s W</t>
  </si>
  <si>
    <t>41.078055556°</t>
  </si>
  <si>
    <t>-74.153055556°</t>
  </si>
  <si>
    <t>85.07 m</t>
  </si>
  <si>
    <t>Perseus Telecom (Aurora, IL)</t>
  </si>
  <si>
    <t>41° 47 min 45.759 s N</t>
  </si>
  <si>
    <t>88° 14 min 37.032 s W</t>
  </si>
  <si>
    <t>41.796111111°</t>
  </si>
  <si>
    <t>-88.243611111°</t>
  </si>
  <si>
    <t>210.06 m</t>
  </si>
  <si>
    <t>Coinbase, Inc.</t>
  </si>
  <si>
    <t>41° 47 min 47.962 s N</t>
  </si>
  <si>
    <t>88° 14 min 39.018 s W</t>
  </si>
  <si>
    <t>41.796666667°</t>
  </si>
  <si>
    <t>-88.244166667°</t>
  </si>
  <si>
    <t>221.05 m</t>
  </si>
  <si>
    <t>NYSE-ICE (Chicago, Illinois)</t>
  </si>
  <si>
    <t>41° 51 min 14.215 s N</t>
  </si>
  <si>
    <t>87° 37 min 8.418 s W</t>
  </si>
  <si>
    <t>41.853888889°</t>
  </si>
  <si>
    <t>-87.618888889°</t>
  </si>
  <si>
    <t>215.18 m</t>
  </si>
  <si>
    <t>Perseus Telecom (Chicago)</t>
  </si>
  <si>
    <t>41° 51 min 14.737 s N</t>
  </si>
  <si>
    <t>87° 37 min 7.759 s W</t>
  </si>
  <si>
    <t>41.854166667°</t>
  </si>
  <si>
    <t>207.67 m</t>
  </si>
  <si>
    <t>Excelitas Technologies</t>
  </si>
  <si>
    <t>42° 31 min 5.369 s N</t>
  </si>
  <si>
    <t>70° 53 min 14.373 s W</t>
  </si>
  <si>
    <t>42.518055556°</t>
  </si>
  <si>
    <t>-70.887222222°</t>
  </si>
  <si>
    <t>5.89 m</t>
  </si>
  <si>
    <t>42° 34 min 14.739 s N</t>
  </si>
  <si>
    <t>70° 52 min 52.494 s W</t>
  </si>
  <si>
    <t>42.570833333°</t>
  </si>
  <si>
    <t>-70.881111111°</t>
  </si>
  <si>
    <t>17.63 m</t>
  </si>
  <si>
    <t>70° 52 min 52.476 s W</t>
  </si>
  <si>
    <t>8.87 m</t>
  </si>
  <si>
    <t>Sync-n-Scale</t>
  </si>
  <si>
    <t>42° 40 min 6.203 s N</t>
  </si>
  <si>
    <t>88° 17 min 8.398 s W</t>
  </si>
  <si>
    <t>42.668333333°</t>
  </si>
  <si>
    <t>-88.285555556°</t>
  </si>
  <si>
    <t>220.50 m</t>
  </si>
  <si>
    <t>Nashua, New Hampshire</t>
  </si>
  <si>
    <t>42° 42 min 16.237 s N</t>
  </si>
  <si>
    <t>71° 25 min 56.113 s W</t>
  </si>
  <si>
    <t>42.704444444°</t>
  </si>
  <si>
    <t>-71.432222222°</t>
  </si>
  <si>
    <t>45.82 m</t>
  </si>
  <si>
    <t>42° 42 min 16.243 s N</t>
  </si>
  <si>
    <t>71° 25 min 56.155 s W</t>
  </si>
  <si>
    <t>42° 42 min 16.255 s N</t>
  </si>
  <si>
    <t>71° 25 min 56.142 s W</t>
  </si>
  <si>
    <t>26.41 m</t>
  </si>
  <si>
    <t>42° 53 min 55.233 s N</t>
  </si>
  <si>
    <t>71° 19 min 42.092 s W</t>
  </si>
  <si>
    <t>42.898611111°</t>
  </si>
  <si>
    <t>-71.328333333°</t>
  </si>
  <si>
    <t>83.24 m</t>
  </si>
  <si>
    <t>Microsemi</t>
  </si>
  <si>
    <t>42° 56 min 9.646 s N</t>
  </si>
  <si>
    <t>71° 25 min 20.919 s W</t>
  </si>
  <si>
    <t>42.936111111°</t>
  </si>
  <si>
    <t>-71.422500000°</t>
  </si>
  <si>
    <t>93.11 m</t>
  </si>
  <si>
    <t>National Research Council</t>
  </si>
  <si>
    <t>45° 27 min 14.853 s N</t>
  </si>
  <si>
    <t>75° 37 min 25.809 s W</t>
  </si>
  <si>
    <t>45.454166667°</t>
  </si>
  <si>
    <t>-75.623888889°</t>
  </si>
  <si>
    <t>82.51 m</t>
  </si>
  <si>
    <t>Schweitzer Engineer Laboratories (SEL)</t>
  </si>
  <si>
    <t>46° 44 min 48.511 s N</t>
  </si>
  <si>
    <t>117° 9 min 55.341 s W</t>
  </si>
  <si>
    <t>46.746944444°</t>
  </si>
  <si>
    <t>-117.165277778°</t>
  </si>
  <si>
    <t>782.95 m</t>
  </si>
  <si>
    <t>46° 45 min 2.419 s N</t>
  </si>
  <si>
    <t>117° 9 min 53.782 s W</t>
  </si>
  <si>
    <t>46.750555556°</t>
  </si>
  <si>
    <t>-117.165000000°</t>
  </si>
  <si>
    <t>769.12 m</t>
  </si>
  <si>
    <t>Boeing</t>
  </si>
  <si>
    <t>47° 32 min 6.622 s N</t>
  </si>
  <si>
    <t>122° 19 min 3.538 s W</t>
  </si>
  <si>
    <t>47.535277778°</t>
  </si>
  <si>
    <t>-122.317777778°</t>
  </si>
  <si>
    <t>18.65 m</t>
  </si>
  <si>
    <t>Perseus (Frankfurt FR2)</t>
  </si>
  <si>
    <t>50° 8 min 32.477 s N</t>
  </si>
  <si>
    <t>8° 44 min 16.531 s E</t>
  </si>
  <si>
    <t>50.142222222°</t>
  </si>
  <si>
    <t>8.738055556°</t>
  </si>
  <si>
    <t>170.88 m</t>
  </si>
  <si>
    <t>Perseus-6 (London)</t>
  </si>
  <si>
    <t>51° 29 min 39.628 s N</t>
  </si>
  <si>
    <t>0° 1 min 9.488 s W</t>
  </si>
  <si>
    <t>51.494444444°</t>
  </si>
  <si>
    <t>-0.019166667°</t>
  </si>
  <si>
    <t>97.14 m</t>
  </si>
  <si>
    <t>Perseus Telecom (London - LD4)</t>
  </si>
  <si>
    <t>51° 31 min 24.756 s N</t>
  </si>
  <si>
    <t>0° 38 min 6.187 s W</t>
  </si>
  <si>
    <t>51.523611111°</t>
  </si>
  <si>
    <t>-0.635000000°</t>
  </si>
  <si>
    <t>97.26 m</t>
  </si>
  <si>
    <t>Guyana National Bureau of Standards (GNBS)</t>
  </si>
  <si>
    <t>6° 48 min 27.681 s N</t>
  </si>
  <si>
    <t>58° 7 min 45.843 s W</t>
  </si>
  <si>
    <t>6.807777778°</t>
  </si>
  <si>
    <t>-58.129444444°</t>
  </si>
  <si>
    <t>-8.89 m</t>
  </si>
  <si>
    <t>Centro Nacional de Metrologia de Panama</t>
  </si>
  <si>
    <t>9° 0 min 12.306 s N</t>
  </si>
  <si>
    <t>79° 35 min 3.589 s W</t>
  </si>
  <si>
    <t>9.003333333°</t>
  </si>
  <si>
    <t>-79.584444444°</t>
  </si>
  <si>
    <t>36.09 m</t>
  </si>
  <si>
    <t>Centro Nacional de Metrologia de Panama AIP</t>
  </si>
  <si>
    <t>79° 35 min 3.582 s W</t>
  </si>
  <si>
    <t>37.34 m</t>
  </si>
  <si>
    <t>9° 0 min 12.309 s N</t>
  </si>
  <si>
    <t>79° 35 min 3.590 s W</t>
  </si>
  <si>
    <t>36.00 m</t>
  </si>
  <si>
    <t>9° 55 min 52.809 s N</t>
  </si>
  <si>
    <t>84° 3 min 22.568 s W</t>
  </si>
  <si>
    <t>9.931388889°</t>
  </si>
  <si>
    <t>-84.056388889°</t>
  </si>
  <si>
    <t>1247.76 m</t>
  </si>
  <si>
    <t>Instituto Costarricense de Electricidad, Costa Rica</t>
  </si>
  <si>
    <t>9° 55 min 53.341 s N</t>
  </si>
  <si>
    <t>84° 3 min 22.525 s W</t>
  </si>
  <si>
    <t>1244.13 m</t>
  </si>
  <si>
    <t>id</t>
  </si>
  <si>
    <t>name</t>
  </si>
  <si>
    <t>lat_degree</t>
  </si>
  <si>
    <t>lat_minute</t>
  </si>
  <si>
    <t>lat_seconds</t>
  </si>
  <si>
    <t>lat_direction</t>
  </si>
  <si>
    <t>long_degree</t>
  </si>
  <si>
    <t>long_minute</t>
  </si>
  <si>
    <t>long_seconds</t>
  </si>
  <si>
    <t>long_direction</t>
  </si>
  <si>
    <t>LAT</t>
  </si>
  <si>
    <t>LONG</t>
  </si>
  <si>
    <t>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</si>
</sst>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4A39-5115-4C9C-8E42-E3F080E017D4}">
  <dimension ref="A1:T121"/>
  <sheetViews>
    <sheetView tabSelected="1" workbookViewId="0">
      <selection activeCell="S22" sqref="S22"/>
    </sheetView>
  </sheetViews>
  <sheetFormatPr defaultColWidth="9.1796875" defaultRowHeight="13" x14ac:dyDescent="0.3"/>
  <cols>
    <col min="1" max="1" width="58.7265625" style="2" bestFit="1" customWidth="1"/>
    <col min="2" max="2" width="19.1796875" style="2" bestFit="1" customWidth="1"/>
    <col min="3" max="3" width="20" style="2" bestFit="1" customWidth="1"/>
    <col min="4" max="5" width="14.7265625" style="2" bestFit="1" customWidth="1"/>
    <col min="6" max="6" width="13.453125" style="2" bestFit="1" customWidth="1"/>
    <col min="7" max="9" width="9.1796875" style="2"/>
    <col min="10" max="10" width="9.6328125" style="2" bestFit="1" customWidth="1"/>
    <col min="11" max="11" width="9.81640625" style="2" bestFit="1" customWidth="1"/>
    <col min="12" max="12" width="9.1796875" style="2"/>
    <col min="13" max="13" width="11.26953125" style="2" bestFit="1" customWidth="1"/>
    <col min="14" max="14" width="11.08984375" style="2" bestFit="1" customWidth="1"/>
    <col min="15" max="15" width="11.26953125" style="2" bestFit="1" customWidth="1"/>
    <col min="16" max="16" width="9.1796875" style="2"/>
    <col min="17" max="17" width="12.7265625" style="2" bestFit="1" customWidth="1"/>
    <col min="18" max="18" width="3.81640625" style="2" bestFit="1" customWidth="1"/>
    <col min="19" max="19" width="5.54296875" style="2" bestFit="1" customWidth="1"/>
    <col min="20" max="16384" width="9.1796875" style="2"/>
  </cols>
  <sheetData>
    <row r="1" spans="1:20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3" t="s">
        <v>564</v>
      </c>
      <c r="I1" s="3" t="s">
        <v>565</v>
      </c>
      <c r="J1" s="3" t="s">
        <v>566</v>
      </c>
      <c r="K1" s="3" t="s">
        <v>567</v>
      </c>
      <c r="L1" s="3" t="s">
        <v>568</v>
      </c>
      <c r="M1" s="3" t="s">
        <v>569</v>
      </c>
      <c r="N1" s="3" t="s">
        <v>570</v>
      </c>
      <c r="O1" s="3" t="s">
        <v>571</v>
      </c>
      <c r="P1" s="3" t="s">
        <v>572</v>
      </c>
      <c r="Q1" s="3" t="s">
        <v>573</v>
      </c>
      <c r="R1" s="3" t="s">
        <v>574</v>
      </c>
      <c r="S1" s="3" t="s">
        <v>575</v>
      </c>
      <c r="T1" s="3" t="s">
        <v>576</v>
      </c>
    </row>
    <row r="2" spans="1:20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H2" s="2">
        <f>1</f>
        <v>1</v>
      </c>
      <c r="J2" s="2" t="str">
        <f>LEFT(B2,SEARCH("°",B2,1) -1)</f>
        <v>0</v>
      </c>
      <c r="K2" s="2" t="str">
        <f>MID(B2,SEARCH("°",B2)+1,SEARCH(" ",B2)-1)</f>
        <v xml:space="preserve"> 8</v>
      </c>
      <c r="L2" s="2" t="str">
        <f>MID(B2,SEARCH("min",B2)+3,7)</f>
        <v xml:space="preserve"> 9.357 </v>
      </c>
      <c r="M2" s="2" t="str">
        <f>RIGHT(B2,1)</f>
        <v>S</v>
      </c>
      <c r="N2" s="2" t="str">
        <f>LEFT(C2,SEARCH("°",C2,1) -1)</f>
        <v>78</v>
      </c>
      <c r="O2" s="2" t="str">
        <f>MID(C2,SEARCH("°",C2)+1,SEARCH(" ",C2)-1)</f>
        <v xml:space="preserve"> 28</v>
      </c>
      <c r="P2" s="2" t="str">
        <f>MID(C2,SEARCH("min",C2)+3,7)</f>
        <v xml:space="preserve"> 31.945</v>
      </c>
      <c r="Q2" s="2" t="str">
        <f>RIGHT(C2,1)</f>
        <v>W</v>
      </c>
    </row>
    <row r="3" spans="1:20" x14ac:dyDescent="0.3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H3" s="2">
        <f>H2+1</f>
        <v>2</v>
      </c>
      <c r="J3" s="2" t="str">
        <f t="shared" ref="J3:J66" si="0">LEFT(B3,SEARCH("°",B3,1) -1)</f>
        <v>10</v>
      </c>
      <c r="K3" s="2" t="str">
        <f t="shared" ref="K3:K66" si="1">MID(B3,SEARCH("°",B3)+1,SEARCH(" ",B3)-1)</f>
        <v xml:space="preserve"> 38</v>
      </c>
      <c r="L3" s="2" t="str">
        <f t="shared" ref="L3:L66" si="2">MID(B3,SEARCH("min",B3)+3,7)</f>
        <v xml:space="preserve"> 27.420</v>
      </c>
      <c r="M3" s="2" t="str">
        <f t="shared" ref="M3:M5" si="3">RIGHT(B3,1)</f>
        <v>N</v>
      </c>
      <c r="N3" s="2" t="str">
        <f t="shared" ref="N3:N66" si="4">LEFT(C3,SEARCH("°",C3,1) -1)</f>
        <v>61</v>
      </c>
      <c r="O3" s="2" t="str">
        <f t="shared" ref="O3:O66" si="5">MID(C3,SEARCH("°",C3)+1,SEARCH(" ",C3)-1)</f>
        <v xml:space="preserve"> 22</v>
      </c>
      <c r="P3" s="2" t="str">
        <f t="shared" ref="P3:P66" si="6">MID(C3,SEARCH("min",C3)+3,7)</f>
        <v xml:space="preserve"> 51.969</v>
      </c>
      <c r="Q3" s="2" t="str">
        <f t="shared" ref="Q3:Q66" si="7">RIGHT(C3,1)</f>
        <v>W</v>
      </c>
    </row>
    <row r="4" spans="1:20" x14ac:dyDescent="0.3">
      <c r="A4" s="2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H4" s="2">
        <f t="shared" ref="H4:H67" si="8">H3+1</f>
        <v>3</v>
      </c>
      <c r="J4" s="2" t="str">
        <f t="shared" si="0"/>
        <v>12</v>
      </c>
      <c r="K4" s="2" t="str">
        <f t="shared" si="1"/>
        <v xml:space="preserve"> 5 </v>
      </c>
      <c r="L4" s="2" t="str">
        <f t="shared" si="2"/>
        <v xml:space="preserve"> 7.520 </v>
      </c>
      <c r="M4" s="2" t="str">
        <f t="shared" si="3"/>
        <v>S</v>
      </c>
      <c r="N4" s="2" t="str">
        <f t="shared" si="4"/>
        <v>77</v>
      </c>
      <c r="O4" s="2" t="str">
        <f t="shared" si="5"/>
        <v xml:space="preserve"> 0 </v>
      </c>
      <c r="P4" s="2" t="str">
        <f t="shared" si="6"/>
        <v xml:space="preserve"> 26.258</v>
      </c>
      <c r="Q4" s="2" t="str">
        <f t="shared" si="7"/>
        <v>W</v>
      </c>
    </row>
    <row r="5" spans="1:20" x14ac:dyDescent="0.3">
      <c r="A5" s="2" t="s">
        <v>24</v>
      </c>
      <c r="B5" s="2" t="s">
        <v>19</v>
      </c>
      <c r="C5" s="2" t="s">
        <v>25</v>
      </c>
      <c r="D5" s="2" t="s">
        <v>21</v>
      </c>
      <c r="E5" s="2" t="s">
        <v>22</v>
      </c>
      <c r="F5" s="2" t="s">
        <v>26</v>
      </c>
      <c r="H5" s="2">
        <f t="shared" si="8"/>
        <v>4</v>
      </c>
      <c r="J5" s="2" t="str">
        <f t="shared" si="0"/>
        <v>12</v>
      </c>
      <c r="K5" s="2" t="str">
        <f t="shared" si="1"/>
        <v xml:space="preserve"> 5 </v>
      </c>
      <c r="L5" s="2" t="str">
        <f t="shared" si="2"/>
        <v xml:space="preserve"> 7.520 </v>
      </c>
      <c r="M5" s="2" t="str">
        <f t="shared" ref="M5:M10" si="9">RIGHT(B5,1)</f>
        <v>S</v>
      </c>
      <c r="N5" s="2" t="str">
        <f t="shared" si="4"/>
        <v>77</v>
      </c>
      <c r="O5" s="2" t="str">
        <f t="shared" si="5"/>
        <v xml:space="preserve"> 0 </v>
      </c>
      <c r="P5" s="2" t="str">
        <f t="shared" si="6"/>
        <v xml:space="preserve"> 26.262</v>
      </c>
      <c r="Q5" s="2" t="str">
        <f t="shared" si="7"/>
        <v>W</v>
      </c>
    </row>
    <row r="6" spans="1:20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32</v>
      </c>
      <c r="H6" s="2">
        <f t="shared" si="8"/>
        <v>5</v>
      </c>
      <c r="J6" s="2" t="str">
        <f t="shared" si="0"/>
        <v>13</v>
      </c>
      <c r="K6" s="2" t="str">
        <f t="shared" si="1"/>
        <v xml:space="preserve"> 43</v>
      </c>
      <c r="L6" s="2" t="str">
        <f t="shared" si="2"/>
        <v xml:space="preserve"> 13.213</v>
      </c>
      <c r="M6" s="2" t="str">
        <f t="shared" si="9"/>
        <v>N</v>
      </c>
      <c r="N6" s="2" t="str">
        <f t="shared" si="4"/>
        <v>89</v>
      </c>
      <c r="O6" s="2" t="str">
        <f t="shared" si="5"/>
        <v xml:space="preserve"> 12</v>
      </c>
      <c r="P6" s="2" t="str">
        <f t="shared" si="6"/>
        <v xml:space="preserve"> 0.835 </v>
      </c>
      <c r="Q6" s="2" t="str">
        <f t="shared" si="7"/>
        <v>W</v>
      </c>
    </row>
    <row r="7" spans="1:20" x14ac:dyDescent="0.3">
      <c r="A7" s="2" t="s">
        <v>33</v>
      </c>
      <c r="B7" s="2" t="s">
        <v>34</v>
      </c>
      <c r="C7" s="2" t="s">
        <v>35</v>
      </c>
      <c r="D7" s="2" t="s">
        <v>36</v>
      </c>
      <c r="E7" s="2" t="s">
        <v>37</v>
      </c>
      <c r="F7" s="2" t="s">
        <v>38</v>
      </c>
      <c r="H7" s="2">
        <f t="shared" si="8"/>
        <v>6</v>
      </c>
      <c r="J7" s="2" t="str">
        <f t="shared" si="0"/>
        <v>14</v>
      </c>
      <c r="K7" s="2" t="str">
        <f t="shared" si="1"/>
        <v xml:space="preserve"> 1 </v>
      </c>
      <c r="L7" s="2" t="str">
        <f t="shared" si="2"/>
        <v xml:space="preserve"> 26.419</v>
      </c>
      <c r="M7" s="2" t="str">
        <f t="shared" si="9"/>
        <v>N</v>
      </c>
      <c r="N7" s="2" t="str">
        <f t="shared" si="4"/>
        <v>60</v>
      </c>
      <c r="O7" s="2" t="str">
        <f t="shared" si="5"/>
        <v xml:space="preserve"> 58</v>
      </c>
      <c r="P7" s="2" t="str">
        <f t="shared" si="6"/>
        <v xml:space="preserve"> 33.704</v>
      </c>
      <c r="Q7" s="2" t="str">
        <f t="shared" si="7"/>
        <v>W</v>
      </c>
    </row>
    <row r="8" spans="1:20" x14ac:dyDescent="0.3">
      <c r="A8" s="2" t="s">
        <v>39</v>
      </c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H8" s="2">
        <f t="shared" si="8"/>
        <v>7</v>
      </c>
      <c r="J8" s="2" t="str">
        <f t="shared" si="0"/>
        <v>14</v>
      </c>
      <c r="K8" s="2" t="str">
        <f t="shared" si="1"/>
        <v xml:space="preserve"> 35</v>
      </c>
      <c r="L8" s="2" t="str">
        <f t="shared" si="2"/>
        <v xml:space="preserve"> 24.774</v>
      </c>
      <c r="M8" s="2" t="str">
        <f t="shared" si="9"/>
        <v>N</v>
      </c>
      <c r="N8" s="2" t="str">
        <f t="shared" si="4"/>
        <v>90</v>
      </c>
      <c r="O8" s="2" t="str">
        <f t="shared" si="5"/>
        <v xml:space="preserve"> 32</v>
      </c>
      <c r="P8" s="2" t="str">
        <f t="shared" si="6"/>
        <v xml:space="preserve"> 31.394</v>
      </c>
      <c r="Q8" s="2" t="str">
        <f t="shared" si="7"/>
        <v>W</v>
      </c>
    </row>
    <row r="9" spans="1:20" x14ac:dyDescent="0.3">
      <c r="A9" s="2" t="s">
        <v>45</v>
      </c>
      <c r="B9" s="2" t="s">
        <v>46</v>
      </c>
      <c r="C9" s="2" t="s">
        <v>47</v>
      </c>
      <c r="D9" s="2" t="s">
        <v>48</v>
      </c>
      <c r="E9" s="2" t="s">
        <v>49</v>
      </c>
      <c r="F9" s="2" t="s">
        <v>50</v>
      </c>
      <c r="H9" s="2">
        <f t="shared" si="8"/>
        <v>8</v>
      </c>
      <c r="J9" s="2" t="str">
        <f t="shared" si="0"/>
        <v>16</v>
      </c>
      <c r="K9" s="2" t="str">
        <f t="shared" si="1"/>
        <v xml:space="preserve"> 30</v>
      </c>
      <c r="L9" s="2" t="str">
        <f t="shared" si="2"/>
        <v xml:space="preserve"> 1.043 </v>
      </c>
      <c r="M9" s="2" t="str">
        <f t="shared" si="9"/>
        <v>S</v>
      </c>
      <c r="N9" s="2" t="str">
        <f t="shared" si="4"/>
        <v>68</v>
      </c>
      <c r="O9" s="2" t="str">
        <f t="shared" si="5"/>
        <v xml:space="preserve"> 7 </v>
      </c>
      <c r="P9" s="2" t="str">
        <f t="shared" si="6"/>
        <v xml:space="preserve"> 57.024</v>
      </c>
      <c r="Q9" s="2" t="str">
        <f t="shared" si="7"/>
        <v>W</v>
      </c>
    </row>
    <row r="10" spans="1:20" x14ac:dyDescent="0.3">
      <c r="A10" s="2" t="s">
        <v>51</v>
      </c>
      <c r="B10" s="2" t="s">
        <v>52</v>
      </c>
      <c r="C10" s="2" t="s">
        <v>53</v>
      </c>
      <c r="D10" s="2" t="s">
        <v>54</v>
      </c>
      <c r="E10" s="2" t="s">
        <v>55</v>
      </c>
      <c r="F10" s="2" t="s">
        <v>56</v>
      </c>
      <c r="H10" s="2">
        <f t="shared" si="8"/>
        <v>9</v>
      </c>
      <c r="J10" s="2" t="str">
        <f t="shared" si="0"/>
        <v>17</v>
      </c>
      <c r="K10" s="2" t="str">
        <f t="shared" si="1"/>
        <v xml:space="preserve"> 15</v>
      </c>
      <c r="L10" s="2" t="str">
        <f t="shared" si="2"/>
        <v xml:space="preserve"> 13.707</v>
      </c>
      <c r="M10" s="2" t="str">
        <f t="shared" si="9"/>
        <v>N</v>
      </c>
      <c r="N10" s="2" t="str">
        <f t="shared" si="4"/>
        <v>88</v>
      </c>
      <c r="O10" s="2" t="str">
        <f t="shared" si="5"/>
        <v xml:space="preserve"> 46</v>
      </c>
      <c r="P10" s="2" t="str">
        <f t="shared" si="6"/>
        <v xml:space="preserve"> 46.660</v>
      </c>
      <c r="Q10" s="2" t="str">
        <f t="shared" si="7"/>
        <v>W</v>
      </c>
    </row>
    <row r="11" spans="1:20" x14ac:dyDescent="0.3">
      <c r="A11" s="2" t="s">
        <v>57</v>
      </c>
      <c r="B11" s="2" t="s">
        <v>58</v>
      </c>
      <c r="C11" s="2" t="s">
        <v>59</v>
      </c>
      <c r="D11" s="2" t="s">
        <v>60</v>
      </c>
      <c r="E11" s="2" t="s">
        <v>61</v>
      </c>
      <c r="F11" s="2" t="s">
        <v>62</v>
      </c>
      <c r="H11" s="2">
        <f t="shared" si="8"/>
        <v>10</v>
      </c>
      <c r="J11" s="2" t="str">
        <f t="shared" si="0"/>
        <v>17</v>
      </c>
      <c r="K11" s="2" t="str">
        <f t="shared" si="1"/>
        <v xml:space="preserve"> 17</v>
      </c>
      <c r="L11" s="2" t="str">
        <f t="shared" si="2"/>
        <v xml:space="preserve"> 55.420</v>
      </c>
      <c r="M11" s="2" t="str">
        <f t="shared" ref="M11:M74" si="10">RIGHT(B11,1)</f>
        <v>N</v>
      </c>
      <c r="N11" s="2" t="str">
        <f t="shared" si="4"/>
        <v>62</v>
      </c>
      <c r="O11" s="2" t="str">
        <f t="shared" si="5"/>
        <v xml:space="preserve"> 44</v>
      </c>
      <c r="P11" s="2" t="str">
        <f t="shared" si="6"/>
        <v xml:space="preserve"> 2.565 </v>
      </c>
      <c r="Q11" s="2" t="str">
        <f t="shared" si="7"/>
        <v>W</v>
      </c>
    </row>
    <row r="12" spans="1:20" x14ac:dyDescent="0.3">
      <c r="A12" s="2" t="s">
        <v>63</v>
      </c>
      <c r="B12" s="2" t="s">
        <v>64</v>
      </c>
      <c r="C12" s="2" t="s">
        <v>65</v>
      </c>
      <c r="D12" s="2" t="s">
        <v>66</v>
      </c>
      <c r="E12" s="2" t="s">
        <v>67</v>
      </c>
      <c r="F12" s="2" t="s">
        <v>68</v>
      </c>
      <c r="H12" s="2">
        <f t="shared" si="8"/>
        <v>11</v>
      </c>
      <c r="J12" s="2" t="str">
        <f t="shared" si="0"/>
        <v>17</v>
      </c>
      <c r="K12" s="2" t="str">
        <f t="shared" si="1"/>
        <v xml:space="preserve"> 7 </v>
      </c>
      <c r="L12" s="2" t="str">
        <f t="shared" si="2"/>
        <v xml:space="preserve"> 34.395</v>
      </c>
      <c r="M12" s="2" t="str">
        <f t="shared" si="10"/>
        <v>N</v>
      </c>
      <c r="N12" s="2" t="str">
        <f t="shared" si="4"/>
        <v>61</v>
      </c>
      <c r="O12" s="2" t="str">
        <f t="shared" si="5"/>
        <v xml:space="preserve"> 49</v>
      </c>
      <c r="P12" s="2" t="str">
        <f t="shared" si="6"/>
        <v xml:space="preserve"> 18.409</v>
      </c>
      <c r="Q12" s="2" t="str">
        <f t="shared" si="7"/>
        <v>W</v>
      </c>
    </row>
    <row r="13" spans="1:20" x14ac:dyDescent="0.3">
      <c r="A13" s="2" t="s">
        <v>69</v>
      </c>
      <c r="B13" s="2" t="s">
        <v>70</v>
      </c>
      <c r="C13" s="2" t="s">
        <v>71</v>
      </c>
      <c r="D13" s="2" t="s">
        <v>72</v>
      </c>
      <c r="E13" s="2" t="s">
        <v>73</v>
      </c>
      <c r="F13" s="2" t="s">
        <v>74</v>
      </c>
      <c r="H13" s="2">
        <f t="shared" si="8"/>
        <v>12</v>
      </c>
      <c r="J13" s="2" t="str">
        <f t="shared" si="0"/>
        <v>18</v>
      </c>
      <c r="K13" s="2" t="str">
        <f t="shared" si="1"/>
        <v xml:space="preserve"> 0 </v>
      </c>
      <c r="L13" s="2" t="str">
        <f t="shared" si="2"/>
        <v xml:space="preserve"> 40.715</v>
      </c>
      <c r="M13" s="2" t="str">
        <f t="shared" si="10"/>
        <v>N</v>
      </c>
      <c r="N13" s="2" t="str">
        <f t="shared" si="4"/>
        <v>76</v>
      </c>
      <c r="O13" s="2" t="str">
        <f t="shared" si="5"/>
        <v xml:space="preserve"> 47</v>
      </c>
      <c r="P13" s="2" t="str">
        <f t="shared" si="6"/>
        <v xml:space="preserve"> 32.836</v>
      </c>
      <c r="Q13" s="2" t="str">
        <f t="shared" si="7"/>
        <v>W</v>
      </c>
    </row>
    <row r="14" spans="1:20" x14ac:dyDescent="0.3">
      <c r="A14" s="2" t="s">
        <v>75</v>
      </c>
      <c r="B14" s="2" t="s">
        <v>76</v>
      </c>
      <c r="C14" s="2" t="s">
        <v>77</v>
      </c>
      <c r="D14" s="2" t="s">
        <v>78</v>
      </c>
      <c r="E14" s="2" t="s">
        <v>79</v>
      </c>
      <c r="F14" s="2" t="s">
        <v>80</v>
      </c>
      <c r="H14" s="2">
        <f t="shared" si="8"/>
        <v>13</v>
      </c>
      <c r="J14" s="2" t="str">
        <f t="shared" si="0"/>
        <v>18</v>
      </c>
      <c r="K14" s="2" t="str">
        <f t="shared" si="1"/>
        <v xml:space="preserve"> 20</v>
      </c>
      <c r="L14" s="2" t="str">
        <f t="shared" si="2"/>
        <v xml:space="preserve"> 48.248</v>
      </c>
      <c r="M14" s="2" t="str">
        <f t="shared" si="10"/>
        <v>N</v>
      </c>
      <c r="N14" s="2" t="str">
        <f t="shared" si="4"/>
        <v>66</v>
      </c>
      <c r="O14" s="2" t="str">
        <f t="shared" si="5"/>
        <v xml:space="preserve"> 45</v>
      </c>
      <c r="P14" s="2" t="str">
        <f t="shared" si="6"/>
        <v xml:space="preserve"> 12.361</v>
      </c>
      <c r="Q14" s="2" t="str">
        <f t="shared" si="7"/>
        <v>W</v>
      </c>
    </row>
    <row r="15" spans="1:20" x14ac:dyDescent="0.3">
      <c r="A15" s="2" t="s">
        <v>81</v>
      </c>
      <c r="B15" s="2" t="s">
        <v>82</v>
      </c>
      <c r="C15" s="2" t="s">
        <v>83</v>
      </c>
      <c r="D15" s="2" t="s">
        <v>84</v>
      </c>
      <c r="E15" s="2" t="s">
        <v>85</v>
      </c>
      <c r="F15" s="2" t="s">
        <v>86</v>
      </c>
      <c r="H15" s="2">
        <f t="shared" si="8"/>
        <v>14</v>
      </c>
      <c r="J15" s="2" t="str">
        <f t="shared" si="0"/>
        <v>18</v>
      </c>
      <c r="K15" s="2" t="str">
        <f t="shared" si="1"/>
        <v xml:space="preserve"> 27</v>
      </c>
      <c r="L15" s="2" t="str">
        <f t="shared" si="2"/>
        <v xml:space="preserve"> 57.917</v>
      </c>
      <c r="M15" s="2" t="str">
        <f t="shared" si="10"/>
        <v>N</v>
      </c>
      <c r="N15" s="2" t="str">
        <f t="shared" si="4"/>
        <v>69</v>
      </c>
      <c r="O15" s="2" t="str">
        <f t="shared" si="5"/>
        <v xml:space="preserve"> 53</v>
      </c>
      <c r="P15" s="2" t="str">
        <f t="shared" si="6"/>
        <v xml:space="preserve"> 44.116</v>
      </c>
      <c r="Q15" s="2" t="str">
        <f t="shared" si="7"/>
        <v>W</v>
      </c>
    </row>
    <row r="16" spans="1:20" x14ac:dyDescent="0.3">
      <c r="A16" s="2" t="s">
        <v>87</v>
      </c>
      <c r="B16" s="2" t="s">
        <v>88</v>
      </c>
      <c r="C16" s="2" t="s">
        <v>89</v>
      </c>
      <c r="D16" s="2" t="s">
        <v>90</v>
      </c>
      <c r="E16" s="2" t="s">
        <v>91</v>
      </c>
      <c r="F16" s="2" t="s">
        <v>92</v>
      </c>
      <c r="H16" s="2">
        <f t="shared" si="8"/>
        <v>15</v>
      </c>
      <c r="J16" s="2" t="str">
        <f t="shared" si="0"/>
        <v>20</v>
      </c>
      <c r="K16" s="2" t="str">
        <f t="shared" si="1"/>
        <v xml:space="preserve"> 32</v>
      </c>
      <c r="L16" s="2" t="str">
        <f t="shared" si="2"/>
        <v xml:space="preserve"> 13.200</v>
      </c>
      <c r="M16" s="2" t="str">
        <f t="shared" si="10"/>
        <v>N</v>
      </c>
      <c r="N16" s="2" t="str">
        <f t="shared" si="4"/>
        <v>100</v>
      </c>
      <c r="O16" s="2" t="str">
        <f t="shared" si="5"/>
        <v xml:space="preserve"> 15 </v>
      </c>
      <c r="P16" s="2" t="str">
        <f t="shared" si="6"/>
        <v xml:space="preserve"> 16.830</v>
      </c>
      <c r="Q16" s="2" t="str">
        <f t="shared" si="7"/>
        <v>W</v>
      </c>
    </row>
    <row r="17" spans="1:17" x14ac:dyDescent="0.3">
      <c r="A17" s="2" t="s">
        <v>93</v>
      </c>
      <c r="B17" s="2" t="s">
        <v>94</v>
      </c>
      <c r="C17" s="2" t="s">
        <v>95</v>
      </c>
      <c r="D17" s="2" t="s">
        <v>90</v>
      </c>
      <c r="E17" s="2" t="s">
        <v>91</v>
      </c>
      <c r="F17" s="2" t="s">
        <v>92</v>
      </c>
      <c r="H17" s="2">
        <f t="shared" si="8"/>
        <v>16</v>
      </c>
      <c r="J17" s="2" t="str">
        <f t="shared" si="0"/>
        <v>20</v>
      </c>
      <c r="K17" s="2" t="str">
        <f t="shared" si="1"/>
        <v xml:space="preserve"> 32</v>
      </c>
      <c r="L17" s="2" t="str">
        <f t="shared" si="2"/>
        <v xml:space="preserve"> 13.275</v>
      </c>
      <c r="M17" s="2" t="str">
        <f t="shared" si="10"/>
        <v>N</v>
      </c>
      <c r="N17" s="2" t="str">
        <f t="shared" si="4"/>
        <v>100</v>
      </c>
      <c r="O17" s="2" t="str">
        <f t="shared" si="5"/>
        <v xml:space="preserve"> 15 </v>
      </c>
      <c r="P17" s="2" t="str">
        <f t="shared" si="6"/>
        <v xml:space="preserve"> 17.204</v>
      </c>
      <c r="Q17" s="2" t="str">
        <f t="shared" si="7"/>
        <v>W</v>
      </c>
    </row>
    <row r="18" spans="1:17" x14ac:dyDescent="0.3">
      <c r="A18" s="2" t="s">
        <v>96</v>
      </c>
      <c r="B18" s="2" t="s">
        <v>97</v>
      </c>
      <c r="C18" s="2" t="s">
        <v>98</v>
      </c>
      <c r="D18" s="2" t="s">
        <v>90</v>
      </c>
      <c r="E18" s="2" t="s">
        <v>91</v>
      </c>
      <c r="F18" s="2" t="s">
        <v>92</v>
      </c>
      <c r="H18" s="2">
        <f t="shared" si="8"/>
        <v>17</v>
      </c>
      <c r="J18" s="2" t="str">
        <f t="shared" si="0"/>
        <v>20</v>
      </c>
      <c r="K18" s="2" t="str">
        <f t="shared" si="1"/>
        <v xml:space="preserve"> 32</v>
      </c>
      <c r="L18" s="2" t="str">
        <f t="shared" si="2"/>
        <v xml:space="preserve"> 13.290</v>
      </c>
      <c r="M18" s="2" t="str">
        <f t="shared" si="10"/>
        <v>N</v>
      </c>
      <c r="N18" s="2" t="str">
        <f t="shared" si="4"/>
        <v>100</v>
      </c>
      <c r="O18" s="2" t="str">
        <f t="shared" si="5"/>
        <v xml:space="preserve"> 15 </v>
      </c>
      <c r="P18" s="2" t="str">
        <f t="shared" si="6"/>
        <v xml:space="preserve"> 17.238</v>
      </c>
      <c r="Q18" s="2" t="str">
        <f t="shared" si="7"/>
        <v>W</v>
      </c>
    </row>
    <row r="19" spans="1:17" x14ac:dyDescent="0.3">
      <c r="A19" s="2" t="s">
        <v>87</v>
      </c>
      <c r="B19" s="2" t="s">
        <v>99</v>
      </c>
      <c r="C19" s="2" t="s">
        <v>100</v>
      </c>
      <c r="D19" s="2" t="s">
        <v>90</v>
      </c>
      <c r="E19" s="2" t="s">
        <v>91</v>
      </c>
      <c r="F19" s="2" t="s">
        <v>92</v>
      </c>
      <c r="H19" s="2">
        <f t="shared" si="8"/>
        <v>18</v>
      </c>
      <c r="J19" s="2" t="str">
        <f t="shared" si="0"/>
        <v>20</v>
      </c>
      <c r="K19" s="2" t="str">
        <f t="shared" si="1"/>
        <v xml:space="preserve"> 32</v>
      </c>
      <c r="L19" s="2" t="str">
        <f t="shared" si="2"/>
        <v xml:space="preserve"> 13.303</v>
      </c>
      <c r="M19" s="2" t="str">
        <f t="shared" si="10"/>
        <v>N</v>
      </c>
      <c r="N19" s="2" t="str">
        <f t="shared" si="4"/>
        <v>100</v>
      </c>
      <c r="O19" s="2" t="str">
        <f t="shared" si="5"/>
        <v xml:space="preserve"> 15 </v>
      </c>
      <c r="P19" s="2" t="str">
        <f t="shared" si="6"/>
        <v xml:space="preserve"> 17.194</v>
      </c>
      <c r="Q19" s="2" t="str">
        <f t="shared" si="7"/>
        <v>W</v>
      </c>
    </row>
    <row r="20" spans="1:17" x14ac:dyDescent="0.3">
      <c r="A20" s="2" t="s">
        <v>101</v>
      </c>
      <c r="B20" s="2" t="s">
        <v>102</v>
      </c>
      <c r="C20" s="2" t="s">
        <v>103</v>
      </c>
      <c r="D20" s="2" t="s">
        <v>90</v>
      </c>
      <c r="E20" s="2" t="s">
        <v>91</v>
      </c>
      <c r="F20" s="2" t="s">
        <v>104</v>
      </c>
      <c r="H20" s="2">
        <f t="shared" si="8"/>
        <v>19</v>
      </c>
      <c r="J20" s="2" t="str">
        <f t="shared" si="0"/>
        <v>20</v>
      </c>
      <c r="K20" s="2" t="str">
        <f t="shared" si="1"/>
        <v xml:space="preserve"> 32</v>
      </c>
      <c r="L20" s="2" t="str">
        <f t="shared" si="2"/>
        <v xml:space="preserve"> 13.317</v>
      </c>
      <c r="M20" s="2" t="str">
        <f t="shared" si="10"/>
        <v>N</v>
      </c>
      <c r="N20" s="2" t="str">
        <f t="shared" si="4"/>
        <v>100</v>
      </c>
      <c r="O20" s="2" t="str">
        <f t="shared" si="5"/>
        <v xml:space="preserve"> 15 </v>
      </c>
      <c r="P20" s="2" t="str">
        <f t="shared" si="6"/>
        <v xml:space="preserve"> 17.213</v>
      </c>
      <c r="Q20" s="2" t="str">
        <f t="shared" si="7"/>
        <v>W</v>
      </c>
    </row>
    <row r="21" spans="1:17" x14ac:dyDescent="0.3">
      <c r="A21" s="2" t="s">
        <v>105</v>
      </c>
      <c r="B21" s="2" t="s">
        <v>106</v>
      </c>
      <c r="C21" s="2" t="s">
        <v>95</v>
      </c>
      <c r="D21" s="2" t="s">
        <v>90</v>
      </c>
      <c r="E21" s="2" t="s">
        <v>91</v>
      </c>
      <c r="F21" s="2" t="s">
        <v>92</v>
      </c>
      <c r="H21" s="2">
        <f t="shared" si="8"/>
        <v>20</v>
      </c>
      <c r="J21" s="2" t="str">
        <f t="shared" si="0"/>
        <v>20</v>
      </c>
      <c r="K21" s="2" t="str">
        <f t="shared" si="1"/>
        <v xml:space="preserve"> 32</v>
      </c>
      <c r="L21" s="2" t="str">
        <f t="shared" si="2"/>
        <v xml:space="preserve"> 13.373</v>
      </c>
      <c r="M21" s="2" t="str">
        <f t="shared" si="10"/>
        <v>N</v>
      </c>
      <c r="N21" s="2" t="str">
        <f t="shared" si="4"/>
        <v>100</v>
      </c>
      <c r="O21" s="2" t="str">
        <f t="shared" si="5"/>
        <v xml:space="preserve"> 15 </v>
      </c>
      <c r="P21" s="2" t="str">
        <f t="shared" si="6"/>
        <v xml:space="preserve"> 17.204</v>
      </c>
      <c r="Q21" s="2" t="str">
        <f t="shared" si="7"/>
        <v>W</v>
      </c>
    </row>
    <row r="22" spans="1:17" x14ac:dyDescent="0.3">
      <c r="A22" s="2" t="s">
        <v>87</v>
      </c>
      <c r="B22" s="2" t="s">
        <v>107</v>
      </c>
      <c r="C22" s="2" t="s">
        <v>108</v>
      </c>
      <c r="D22" s="2" t="s">
        <v>109</v>
      </c>
      <c r="E22" s="2" t="s">
        <v>110</v>
      </c>
      <c r="F22" s="2" t="s">
        <v>111</v>
      </c>
      <c r="H22" s="2">
        <f t="shared" si="8"/>
        <v>21</v>
      </c>
      <c r="J22" s="2" t="str">
        <f t="shared" si="0"/>
        <v>20</v>
      </c>
      <c r="K22" s="2" t="str">
        <f t="shared" si="1"/>
        <v xml:space="preserve"> 35</v>
      </c>
      <c r="L22" s="2" t="str">
        <f t="shared" si="2"/>
        <v xml:space="preserve"> 38.760</v>
      </c>
      <c r="M22" s="2" t="str">
        <f t="shared" si="10"/>
        <v>N</v>
      </c>
      <c r="N22" s="2" t="str">
        <f t="shared" si="4"/>
        <v>100</v>
      </c>
      <c r="O22" s="2" t="str">
        <f t="shared" si="5"/>
        <v xml:space="preserve"> 22 </v>
      </c>
      <c r="P22" s="2" t="str">
        <f t="shared" si="6"/>
        <v xml:space="preserve"> 19.236</v>
      </c>
      <c r="Q22" s="2" t="str">
        <f t="shared" si="7"/>
        <v>W</v>
      </c>
    </row>
    <row r="23" spans="1:17" x14ac:dyDescent="0.3">
      <c r="A23" s="2" t="s">
        <v>112</v>
      </c>
      <c r="B23" s="2" t="s">
        <v>113</v>
      </c>
      <c r="C23" s="2" t="s">
        <v>114</v>
      </c>
      <c r="D23" s="2" t="s">
        <v>115</v>
      </c>
      <c r="E23" s="2" t="s">
        <v>116</v>
      </c>
      <c r="F23" s="2" t="s">
        <v>117</v>
      </c>
      <c r="H23" s="2">
        <f t="shared" si="8"/>
        <v>22</v>
      </c>
      <c r="J23" s="2" t="str">
        <f t="shared" si="0"/>
        <v>20</v>
      </c>
      <c r="K23" s="2" t="str">
        <f t="shared" si="1"/>
        <v xml:space="preserve"> 37</v>
      </c>
      <c r="L23" s="2" t="str">
        <f t="shared" si="2"/>
        <v xml:space="preserve"> 48.774</v>
      </c>
      <c r="M23" s="2" t="str">
        <f t="shared" si="10"/>
        <v>N</v>
      </c>
      <c r="N23" s="2" t="str">
        <f t="shared" si="4"/>
        <v>101</v>
      </c>
      <c r="O23" s="2" t="str">
        <f t="shared" si="5"/>
        <v xml:space="preserve"> 17 </v>
      </c>
      <c r="P23" s="2" t="str">
        <f t="shared" si="6"/>
        <v xml:space="preserve"> 25.782</v>
      </c>
      <c r="Q23" s="2" t="str">
        <f t="shared" si="7"/>
        <v>W</v>
      </c>
    </row>
    <row r="24" spans="1:17" x14ac:dyDescent="0.3">
      <c r="A24" s="2" t="s">
        <v>118</v>
      </c>
      <c r="B24" s="2" t="s">
        <v>119</v>
      </c>
      <c r="C24" s="2" t="s">
        <v>120</v>
      </c>
      <c r="D24" s="2" t="s">
        <v>121</v>
      </c>
      <c r="E24" s="2" t="s">
        <v>122</v>
      </c>
      <c r="F24" s="2" t="s">
        <v>123</v>
      </c>
      <c r="H24" s="2">
        <f t="shared" si="8"/>
        <v>23</v>
      </c>
      <c r="J24" s="2" t="str">
        <f t="shared" si="0"/>
        <v>21</v>
      </c>
      <c r="K24" s="2" t="str">
        <f t="shared" si="1"/>
        <v xml:space="preserve"> 59</v>
      </c>
      <c r="L24" s="2" t="str">
        <f t="shared" si="2"/>
        <v xml:space="preserve"> 16.467</v>
      </c>
      <c r="M24" s="2" t="str">
        <f t="shared" si="10"/>
        <v>N</v>
      </c>
      <c r="N24" s="2" t="str">
        <f t="shared" si="4"/>
        <v>159</v>
      </c>
      <c r="O24" s="2" t="str">
        <f t="shared" si="5"/>
        <v xml:space="preserve"> 45 </v>
      </c>
      <c r="P24" s="2" t="str">
        <f t="shared" si="6"/>
        <v xml:space="preserve"> 46.798</v>
      </c>
      <c r="Q24" s="2" t="str">
        <f t="shared" si="7"/>
        <v>W</v>
      </c>
    </row>
    <row r="25" spans="1:17" x14ac:dyDescent="0.3">
      <c r="A25" s="2" t="s">
        <v>124</v>
      </c>
      <c r="B25" s="2" t="s">
        <v>125</v>
      </c>
      <c r="C25" s="2" t="s">
        <v>126</v>
      </c>
      <c r="D25" s="2" t="s">
        <v>127</v>
      </c>
      <c r="E25" s="2" t="s">
        <v>128</v>
      </c>
      <c r="F25" s="2" t="s">
        <v>129</v>
      </c>
      <c r="H25" s="2">
        <f t="shared" si="8"/>
        <v>24</v>
      </c>
      <c r="J25" s="2" t="str">
        <f t="shared" si="0"/>
        <v>21</v>
      </c>
      <c r="K25" s="2" t="str">
        <f t="shared" si="1"/>
        <v xml:space="preserve"> 9 </v>
      </c>
      <c r="L25" s="2" t="str">
        <f t="shared" si="2"/>
        <v xml:space="preserve"> 11.250</v>
      </c>
      <c r="M25" s="2" t="str">
        <f t="shared" si="10"/>
        <v>N</v>
      </c>
      <c r="N25" s="2" t="str">
        <f t="shared" si="4"/>
        <v>101</v>
      </c>
      <c r="O25" s="2" t="str">
        <f t="shared" si="5"/>
        <v xml:space="preserve"> 41 </v>
      </c>
      <c r="P25" s="2" t="str">
        <f t="shared" si="6"/>
        <v xml:space="preserve"> 22.501</v>
      </c>
      <c r="Q25" s="2" t="str">
        <f t="shared" si="7"/>
        <v>W</v>
      </c>
    </row>
    <row r="26" spans="1:17" x14ac:dyDescent="0.3">
      <c r="A26" s="2" t="s">
        <v>130</v>
      </c>
      <c r="B26" s="2" t="s">
        <v>131</v>
      </c>
      <c r="C26" s="2" t="s">
        <v>132</v>
      </c>
      <c r="D26" s="2" t="s">
        <v>133</v>
      </c>
      <c r="E26" s="2" t="s">
        <v>134</v>
      </c>
      <c r="F26" s="2" t="s">
        <v>135</v>
      </c>
      <c r="H26" s="2">
        <f t="shared" si="8"/>
        <v>25</v>
      </c>
      <c r="J26" s="2" t="str">
        <f t="shared" si="0"/>
        <v>22</v>
      </c>
      <c r="K26" s="2" t="str">
        <f t="shared" si="1"/>
        <v xml:space="preserve"> 53</v>
      </c>
      <c r="L26" s="2" t="str">
        <f t="shared" si="2"/>
        <v xml:space="preserve"> 44.563</v>
      </c>
      <c r="M26" s="2" t="str">
        <f t="shared" si="10"/>
        <v>S</v>
      </c>
      <c r="N26" s="2" t="str">
        <f t="shared" si="4"/>
        <v>43</v>
      </c>
      <c r="O26" s="2" t="str">
        <f t="shared" si="5"/>
        <v xml:space="preserve"> 13</v>
      </c>
      <c r="P26" s="2" t="str">
        <f t="shared" si="6"/>
        <v xml:space="preserve"> 27.407</v>
      </c>
      <c r="Q26" s="2" t="str">
        <f t="shared" si="7"/>
        <v>W</v>
      </c>
    </row>
    <row r="27" spans="1:17" x14ac:dyDescent="0.3">
      <c r="A27" s="2" t="s">
        <v>136</v>
      </c>
      <c r="B27" s="2" t="s">
        <v>137</v>
      </c>
      <c r="C27" s="2" t="s">
        <v>138</v>
      </c>
      <c r="D27" s="2" t="s">
        <v>139</v>
      </c>
      <c r="E27" s="2" t="s">
        <v>140</v>
      </c>
      <c r="F27" s="2" t="s">
        <v>141</v>
      </c>
      <c r="H27" s="2">
        <f t="shared" si="8"/>
        <v>26</v>
      </c>
      <c r="J27" s="2" t="str">
        <f t="shared" si="0"/>
        <v>25</v>
      </c>
      <c r="K27" s="2" t="str">
        <f t="shared" si="1"/>
        <v xml:space="preserve"> 15</v>
      </c>
      <c r="L27" s="2" t="str">
        <f t="shared" si="2"/>
        <v xml:space="preserve"> 13.417</v>
      </c>
      <c r="M27" s="2" t="str">
        <f t="shared" si="10"/>
        <v>S</v>
      </c>
      <c r="N27" s="2" t="str">
        <f t="shared" si="4"/>
        <v>57</v>
      </c>
      <c r="O27" s="2" t="str">
        <f t="shared" si="5"/>
        <v xml:space="preserve"> 35</v>
      </c>
      <c r="P27" s="2" t="str">
        <f t="shared" si="6"/>
        <v xml:space="preserve"> 4.426 </v>
      </c>
      <c r="Q27" s="2" t="str">
        <f t="shared" si="7"/>
        <v>W</v>
      </c>
    </row>
    <row r="28" spans="1:17" x14ac:dyDescent="0.3">
      <c r="A28" s="2" t="s">
        <v>142</v>
      </c>
      <c r="B28" s="2" t="s">
        <v>143</v>
      </c>
      <c r="C28" s="2" t="s">
        <v>144</v>
      </c>
      <c r="D28" s="2" t="s">
        <v>145</v>
      </c>
      <c r="E28" s="2" t="s">
        <v>146</v>
      </c>
      <c r="F28" s="2" t="s">
        <v>147</v>
      </c>
      <c r="H28" s="2">
        <f t="shared" si="8"/>
        <v>27</v>
      </c>
      <c r="J28" s="2" t="str">
        <f t="shared" si="0"/>
        <v>27</v>
      </c>
      <c r="K28" s="2" t="str">
        <f t="shared" si="1"/>
        <v xml:space="preserve"> 59</v>
      </c>
      <c r="L28" s="2" t="str">
        <f t="shared" si="2"/>
        <v xml:space="preserve"> 19.217</v>
      </c>
      <c r="M28" s="2" t="str">
        <f t="shared" si="10"/>
        <v>N</v>
      </c>
      <c r="N28" s="2" t="str">
        <f t="shared" si="4"/>
        <v>82</v>
      </c>
      <c r="O28" s="2" t="str">
        <f t="shared" si="5"/>
        <v xml:space="preserve"> 32</v>
      </c>
      <c r="P28" s="2" t="str">
        <f t="shared" si="6"/>
        <v xml:space="preserve"> 50.021</v>
      </c>
      <c r="Q28" s="2" t="str">
        <f t="shared" si="7"/>
        <v>W</v>
      </c>
    </row>
    <row r="29" spans="1:17" x14ac:dyDescent="0.3">
      <c r="A29" s="2" t="s">
        <v>148</v>
      </c>
      <c r="B29" s="2" t="s">
        <v>149</v>
      </c>
      <c r="C29" s="2" t="s">
        <v>150</v>
      </c>
      <c r="D29" s="2" t="s">
        <v>151</v>
      </c>
      <c r="E29" s="2" t="s">
        <v>152</v>
      </c>
      <c r="F29" s="2" t="s">
        <v>153</v>
      </c>
      <c r="H29" s="2">
        <f t="shared" si="8"/>
        <v>28</v>
      </c>
      <c r="J29" s="2" t="str">
        <f t="shared" si="0"/>
        <v>30</v>
      </c>
      <c r="K29" s="2" t="str">
        <f t="shared" si="1"/>
        <v xml:space="preserve"> 22</v>
      </c>
      <c r="L29" s="2" t="str">
        <f t="shared" si="2"/>
        <v xml:space="preserve"> 57.141</v>
      </c>
      <c r="M29" s="2" t="str">
        <f t="shared" si="10"/>
        <v>N</v>
      </c>
      <c r="N29" s="2" t="str">
        <f t="shared" si="4"/>
        <v>97</v>
      </c>
      <c r="O29" s="2" t="str">
        <f t="shared" si="5"/>
        <v xml:space="preserve"> 44</v>
      </c>
      <c r="P29" s="2" t="str">
        <f t="shared" si="6"/>
        <v xml:space="preserve"> 41.926</v>
      </c>
      <c r="Q29" s="2" t="str">
        <f t="shared" si="7"/>
        <v>W</v>
      </c>
    </row>
    <row r="30" spans="1:17" x14ac:dyDescent="0.3">
      <c r="A30" s="2" t="s">
        <v>154</v>
      </c>
      <c r="B30" s="2" t="s">
        <v>155</v>
      </c>
      <c r="C30" s="2" t="s">
        <v>156</v>
      </c>
      <c r="D30" s="2" t="s">
        <v>157</v>
      </c>
      <c r="E30" s="2" t="s">
        <v>158</v>
      </c>
      <c r="F30" s="2" t="s">
        <v>159</v>
      </c>
      <c r="H30" s="2">
        <f t="shared" si="8"/>
        <v>29</v>
      </c>
      <c r="J30" s="2" t="str">
        <f t="shared" si="0"/>
        <v>30</v>
      </c>
      <c r="K30" s="2" t="str">
        <f t="shared" si="1"/>
        <v xml:space="preserve"> 29</v>
      </c>
      <c r="L30" s="2" t="str">
        <f t="shared" si="2"/>
        <v xml:space="preserve"> 10.300</v>
      </c>
      <c r="M30" s="2" t="str">
        <f t="shared" si="10"/>
        <v>N</v>
      </c>
      <c r="N30" s="2" t="str">
        <f t="shared" si="4"/>
        <v>86</v>
      </c>
      <c r="O30" s="2" t="str">
        <f t="shared" si="5"/>
        <v xml:space="preserve"> 30</v>
      </c>
      <c r="P30" s="2" t="str">
        <f t="shared" si="6"/>
        <v xml:space="preserve"> 15.900</v>
      </c>
      <c r="Q30" s="2" t="str">
        <f t="shared" si="7"/>
        <v>W</v>
      </c>
    </row>
    <row r="31" spans="1:17" x14ac:dyDescent="0.3">
      <c r="A31" s="2" t="s">
        <v>160</v>
      </c>
      <c r="B31" s="2" t="s">
        <v>161</v>
      </c>
      <c r="C31" s="2" t="s">
        <v>162</v>
      </c>
      <c r="D31" s="2" t="s">
        <v>157</v>
      </c>
      <c r="E31" s="2" t="s">
        <v>158</v>
      </c>
      <c r="F31" s="2" t="s">
        <v>163</v>
      </c>
      <c r="H31" s="2">
        <f t="shared" si="8"/>
        <v>30</v>
      </c>
      <c r="J31" s="2" t="str">
        <f t="shared" si="0"/>
        <v>30</v>
      </c>
      <c r="K31" s="2" t="str">
        <f t="shared" si="1"/>
        <v xml:space="preserve"> 29</v>
      </c>
      <c r="L31" s="2" t="str">
        <f t="shared" si="2"/>
        <v xml:space="preserve"> 10.315</v>
      </c>
      <c r="M31" s="2" t="str">
        <f t="shared" si="10"/>
        <v>N</v>
      </c>
      <c r="N31" s="2" t="str">
        <f t="shared" si="4"/>
        <v>86</v>
      </c>
      <c r="O31" s="2" t="str">
        <f t="shared" si="5"/>
        <v xml:space="preserve"> 30</v>
      </c>
      <c r="P31" s="2" t="str">
        <f t="shared" si="6"/>
        <v xml:space="preserve"> 15.991</v>
      </c>
      <c r="Q31" s="2" t="str">
        <f t="shared" si="7"/>
        <v>W</v>
      </c>
    </row>
    <row r="32" spans="1:17" x14ac:dyDescent="0.3">
      <c r="A32" s="2" t="s">
        <v>154</v>
      </c>
      <c r="B32" s="2" t="s">
        <v>164</v>
      </c>
      <c r="C32" s="2" t="s">
        <v>165</v>
      </c>
      <c r="D32" s="2" t="s">
        <v>157</v>
      </c>
      <c r="E32" s="2" t="s">
        <v>158</v>
      </c>
      <c r="F32" s="2" t="s">
        <v>166</v>
      </c>
      <c r="H32" s="2">
        <f t="shared" si="8"/>
        <v>31</v>
      </c>
      <c r="J32" s="2" t="str">
        <f t="shared" si="0"/>
        <v>30</v>
      </c>
      <c r="K32" s="2" t="str">
        <f t="shared" si="1"/>
        <v xml:space="preserve"> 29</v>
      </c>
      <c r="L32" s="2" t="str">
        <f t="shared" si="2"/>
        <v xml:space="preserve"> 10.317</v>
      </c>
      <c r="M32" s="2" t="str">
        <f t="shared" si="10"/>
        <v>N</v>
      </c>
      <c r="N32" s="2" t="str">
        <f t="shared" si="4"/>
        <v>86</v>
      </c>
      <c r="O32" s="2" t="str">
        <f t="shared" si="5"/>
        <v xml:space="preserve"> 30</v>
      </c>
      <c r="P32" s="2" t="str">
        <f t="shared" si="6"/>
        <v xml:space="preserve"> 16.024</v>
      </c>
      <c r="Q32" s="2" t="str">
        <f t="shared" si="7"/>
        <v>W</v>
      </c>
    </row>
    <row r="33" spans="1:17" x14ac:dyDescent="0.3">
      <c r="A33" s="2" t="s">
        <v>154</v>
      </c>
      <c r="B33" s="2" t="s">
        <v>167</v>
      </c>
      <c r="C33" s="2" t="s">
        <v>168</v>
      </c>
      <c r="D33" s="2" t="s">
        <v>157</v>
      </c>
      <c r="E33" s="2" t="s">
        <v>158</v>
      </c>
      <c r="F33" s="2" t="s">
        <v>169</v>
      </c>
      <c r="H33" s="2">
        <f t="shared" si="8"/>
        <v>32</v>
      </c>
      <c r="J33" s="2" t="str">
        <f t="shared" si="0"/>
        <v>30</v>
      </c>
      <c r="K33" s="2" t="str">
        <f t="shared" si="1"/>
        <v xml:space="preserve"> 29</v>
      </c>
      <c r="L33" s="2" t="str">
        <f t="shared" si="2"/>
        <v xml:space="preserve"> 10.319</v>
      </c>
      <c r="M33" s="2" t="str">
        <f t="shared" si="10"/>
        <v>N</v>
      </c>
      <c r="N33" s="2" t="str">
        <f t="shared" si="4"/>
        <v>86</v>
      </c>
      <c r="O33" s="2" t="str">
        <f t="shared" si="5"/>
        <v xml:space="preserve"> 30</v>
      </c>
      <c r="P33" s="2" t="str">
        <f t="shared" si="6"/>
        <v xml:space="preserve"> 16.034</v>
      </c>
      <c r="Q33" s="2" t="str">
        <f t="shared" si="7"/>
        <v>W</v>
      </c>
    </row>
    <row r="34" spans="1:17" x14ac:dyDescent="0.3">
      <c r="A34" s="2" t="s">
        <v>154</v>
      </c>
      <c r="B34" s="2" t="s">
        <v>170</v>
      </c>
      <c r="C34" s="2" t="s">
        <v>171</v>
      </c>
      <c r="D34" s="2" t="s">
        <v>157</v>
      </c>
      <c r="E34" s="2" t="s">
        <v>158</v>
      </c>
      <c r="F34" s="2" t="s">
        <v>172</v>
      </c>
      <c r="H34" s="2">
        <f t="shared" si="8"/>
        <v>33</v>
      </c>
      <c r="J34" s="2" t="str">
        <f t="shared" si="0"/>
        <v>30</v>
      </c>
      <c r="K34" s="2" t="str">
        <f t="shared" si="1"/>
        <v xml:space="preserve"> 29</v>
      </c>
      <c r="L34" s="2" t="str">
        <f t="shared" si="2"/>
        <v xml:space="preserve"> 10.323</v>
      </c>
      <c r="M34" s="2" t="str">
        <f t="shared" si="10"/>
        <v>N</v>
      </c>
      <c r="N34" s="2" t="str">
        <f t="shared" si="4"/>
        <v>86</v>
      </c>
      <c r="O34" s="2" t="str">
        <f t="shared" si="5"/>
        <v xml:space="preserve"> 30</v>
      </c>
      <c r="P34" s="2" t="str">
        <f t="shared" si="6"/>
        <v xml:space="preserve"> 16.040</v>
      </c>
      <c r="Q34" s="2" t="str">
        <f t="shared" si="7"/>
        <v>W</v>
      </c>
    </row>
    <row r="35" spans="1:17" x14ac:dyDescent="0.3">
      <c r="A35" s="2" t="s">
        <v>154</v>
      </c>
      <c r="B35" s="2" t="s">
        <v>173</v>
      </c>
      <c r="C35" s="2" t="s">
        <v>174</v>
      </c>
      <c r="D35" s="2" t="s">
        <v>157</v>
      </c>
      <c r="E35" s="2" t="s">
        <v>158</v>
      </c>
      <c r="F35" s="2" t="s">
        <v>175</v>
      </c>
      <c r="H35" s="2">
        <f t="shared" si="8"/>
        <v>34</v>
      </c>
      <c r="J35" s="2" t="str">
        <f t="shared" si="0"/>
        <v>30</v>
      </c>
      <c r="K35" s="2" t="str">
        <f t="shared" si="1"/>
        <v xml:space="preserve"> 29</v>
      </c>
      <c r="L35" s="2" t="str">
        <f t="shared" si="2"/>
        <v xml:space="preserve"> 10.324</v>
      </c>
      <c r="M35" s="2" t="str">
        <f t="shared" si="10"/>
        <v>N</v>
      </c>
      <c r="N35" s="2" t="str">
        <f t="shared" si="4"/>
        <v>86</v>
      </c>
      <c r="O35" s="2" t="str">
        <f t="shared" si="5"/>
        <v xml:space="preserve"> 30</v>
      </c>
      <c r="P35" s="2" t="str">
        <f t="shared" si="6"/>
        <v xml:space="preserve"> 16.036</v>
      </c>
      <c r="Q35" s="2" t="str">
        <f t="shared" si="7"/>
        <v>W</v>
      </c>
    </row>
    <row r="36" spans="1:17" x14ac:dyDescent="0.3">
      <c r="A36" s="2" t="s">
        <v>154</v>
      </c>
      <c r="B36" s="2" t="s">
        <v>176</v>
      </c>
      <c r="C36" s="2" t="s">
        <v>177</v>
      </c>
      <c r="D36" s="2" t="s">
        <v>157</v>
      </c>
      <c r="E36" s="2" t="s">
        <v>158</v>
      </c>
      <c r="F36" s="2" t="s">
        <v>178</v>
      </c>
      <c r="H36" s="2">
        <f t="shared" si="8"/>
        <v>35</v>
      </c>
      <c r="J36" s="2" t="str">
        <f t="shared" si="0"/>
        <v>30</v>
      </c>
      <c r="K36" s="2" t="str">
        <f t="shared" si="1"/>
        <v xml:space="preserve"> 29</v>
      </c>
      <c r="L36" s="2" t="str">
        <f t="shared" si="2"/>
        <v xml:space="preserve"> 10.328</v>
      </c>
      <c r="M36" s="2" t="str">
        <f t="shared" si="10"/>
        <v>N</v>
      </c>
      <c r="N36" s="2" t="str">
        <f t="shared" si="4"/>
        <v>86</v>
      </c>
      <c r="O36" s="2" t="str">
        <f t="shared" si="5"/>
        <v xml:space="preserve"> 30</v>
      </c>
      <c r="P36" s="2" t="str">
        <f t="shared" si="6"/>
        <v xml:space="preserve"> 16.037</v>
      </c>
      <c r="Q36" s="2" t="str">
        <f t="shared" si="7"/>
        <v>W</v>
      </c>
    </row>
    <row r="37" spans="1:17" x14ac:dyDescent="0.3">
      <c r="A37" s="2" t="s">
        <v>154</v>
      </c>
      <c r="B37" s="2" t="s">
        <v>179</v>
      </c>
      <c r="C37" s="2" t="s">
        <v>180</v>
      </c>
      <c r="D37" s="2" t="s">
        <v>157</v>
      </c>
      <c r="E37" s="2" t="s">
        <v>158</v>
      </c>
      <c r="F37" s="2" t="s">
        <v>181</v>
      </c>
      <c r="H37" s="2">
        <f t="shared" si="8"/>
        <v>36</v>
      </c>
      <c r="J37" s="2" t="str">
        <f t="shared" si="0"/>
        <v>30</v>
      </c>
      <c r="K37" s="2" t="str">
        <f t="shared" si="1"/>
        <v xml:space="preserve"> 29</v>
      </c>
      <c r="L37" s="2" t="str">
        <f t="shared" si="2"/>
        <v xml:space="preserve"> 10.330</v>
      </c>
      <c r="M37" s="2" t="str">
        <f t="shared" si="10"/>
        <v>N</v>
      </c>
      <c r="N37" s="2" t="str">
        <f t="shared" si="4"/>
        <v>86</v>
      </c>
      <c r="O37" s="2" t="str">
        <f t="shared" si="5"/>
        <v xml:space="preserve"> 30</v>
      </c>
      <c r="P37" s="2" t="str">
        <f t="shared" si="6"/>
        <v xml:space="preserve"> 16.041</v>
      </c>
      <c r="Q37" s="2" t="str">
        <f t="shared" si="7"/>
        <v>W</v>
      </c>
    </row>
    <row r="38" spans="1:17" x14ac:dyDescent="0.3">
      <c r="A38" s="2" t="s">
        <v>154</v>
      </c>
      <c r="B38" s="2" t="s">
        <v>182</v>
      </c>
      <c r="C38" s="2" t="s">
        <v>183</v>
      </c>
      <c r="D38" s="2" t="s">
        <v>157</v>
      </c>
      <c r="E38" s="2" t="s">
        <v>158</v>
      </c>
      <c r="F38" s="2" t="s">
        <v>184</v>
      </c>
      <c r="H38" s="2">
        <f t="shared" si="8"/>
        <v>37</v>
      </c>
      <c r="J38" s="2" t="str">
        <f t="shared" si="0"/>
        <v>30</v>
      </c>
      <c r="K38" s="2" t="str">
        <f t="shared" si="1"/>
        <v xml:space="preserve"> 29</v>
      </c>
      <c r="L38" s="2" t="str">
        <f t="shared" si="2"/>
        <v xml:space="preserve"> 10.338</v>
      </c>
      <c r="M38" s="2" t="str">
        <f t="shared" si="10"/>
        <v>N</v>
      </c>
      <c r="N38" s="2" t="str">
        <f t="shared" si="4"/>
        <v>86</v>
      </c>
      <c r="O38" s="2" t="str">
        <f t="shared" si="5"/>
        <v xml:space="preserve"> 30</v>
      </c>
      <c r="P38" s="2" t="str">
        <f t="shared" si="6"/>
        <v xml:space="preserve"> 16.006</v>
      </c>
      <c r="Q38" s="2" t="str">
        <f t="shared" si="7"/>
        <v>W</v>
      </c>
    </row>
    <row r="39" spans="1:17" x14ac:dyDescent="0.3">
      <c r="A39" s="2" t="s">
        <v>154</v>
      </c>
      <c r="B39" s="2" t="s">
        <v>185</v>
      </c>
      <c r="C39" s="2" t="s">
        <v>186</v>
      </c>
      <c r="D39" s="2" t="s">
        <v>157</v>
      </c>
      <c r="E39" s="2" t="s">
        <v>187</v>
      </c>
      <c r="F39" s="2" t="s">
        <v>188</v>
      </c>
      <c r="H39" s="2">
        <f t="shared" si="8"/>
        <v>38</v>
      </c>
      <c r="J39" s="2" t="str">
        <f t="shared" si="0"/>
        <v>30</v>
      </c>
      <c r="K39" s="2" t="str">
        <f t="shared" si="1"/>
        <v xml:space="preserve"> 29</v>
      </c>
      <c r="L39" s="2" t="str">
        <f t="shared" si="2"/>
        <v xml:space="preserve"> 9.683 </v>
      </c>
      <c r="M39" s="2" t="str">
        <f t="shared" si="10"/>
        <v>N</v>
      </c>
      <c r="N39" s="2" t="str">
        <f t="shared" si="4"/>
        <v>86</v>
      </c>
      <c r="O39" s="2" t="str">
        <f t="shared" si="5"/>
        <v xml:space="preserve"> 30</v>
      </c>
      <c r="P39" s="2" t="str">
        <f t="shared" si="6"/>
        <v xml:space="preserve"> 15.312</v>
      </c>
      <c r="Q39" s="2" t="str">
        <f t="shared" si="7"/>
        <v>W</v>
      </c>
    </row>
    <row r="40" spans="1:17" x14ac:dyDescent="0.3">
      <c r="A40" s="2" t="s">
        <v>154</v>
      </c>
      <c r="B40" s="2" t="s">
        <v>189</v>
      </c>
      <c r="C40" s="2" t="s">
        <v>190</v>
      </c>
      <c r="D40" s="2" t="s">
        <v>157</v>
      </c>
      <c r="E40" s="2" t="s">
        <v>187</v>
      </c>
      <c r="F40" s="2" t="s">
        <v>191</v>
      </c>
      <c r="H40" s="2">
        <f t="shared" si="8"/>
        <v>39</v>
      </c>
      <c r="J40" s="2" t="str">
        <f t="shared" si="0"/>
        <v>30</v>
      </c>
      <c r="K40" s="2" t="str">
        <f t="shared" si="1"/>
        <v xml:space="preserve"> 29</v>
      </c>
      <c r="L40" s="2" t="str">
        <f t="shared" si="2"/>
        <v xml:space="preserve"> 9.723 </v>
      </c>
      <c r="M40" s="2" t="str">
        <f t="shared" si="10"/>
        <v>N</v>
      </c>
      <c r="N40" s="2" t="str">
        <f t="shared" si="4"/>
        <v>86</v>
      </c>
      <c r="O40" s="2" t="str">
        <f t="shared" si="5"/>
        <v xml:space="preserve"> 30</v>
      </c>
      <c r="P40" s="2" t="str">
        <f t="shared" si="6"/>
        <v xml:space="preserve"> 15.409</v>
      </c>
      <c r="Q40" s="2" t="str">
        <f t="shared" si="7"/>
        <v>W</v>
      </c>
    </row>
    <row r="41" spans="1:17" x14ac:dyDescent="0.3">
      <c r="A41" s="2" t="s">
        <v>154</v>
      </c>
      <c r="B41" s="2" t="s">
        <v>192</v>
      </c>
      <c r="C41" s="2" t="s">
        <v>193</v>
      </c>
      <c r="D41" s="2" t="s">
        <v>157</v>
      </c>
      <c r="E41" s="2" t="s">
        <v>187</v>
      </c>
      <c r="F41" s="2" t="s">
        <v>194</v>
      </c>
      <c r="H41" s="2">
        <f t="shared" si="8"/>
        <v>40</v>
      </c>
      <c r="J41" s="2" t="str">
        <f t="shared" si="0"/>
        <v>30</v>
      </c>
      <c r="K41" s="2" t="str">
        <f t="shared" si="1"/>
        <v xml:space="preserve"> 29</v>
      </c>
      <c r="L41" s="2" t="str">
        <f t="shared" si="2"/>
        <v xml:space="preserve"> 9.727 </v>
      </c>
      <c r="M41" s="2" t="str">
        <f t="shared" si="10"/>
        <v>N</v>
      </c>
      <c r="N41" s="2" t="str">
        <f t="shared" si="4"/>
        <v>86</v>
      </c>
      <c r="O41" s="2" t="str">
        <f t="shared" si="5"/>
        <v xml:space="preserve"> 30</v>
      </c>
      <c r="P41" s="2" t="str">
        <f t="shared" si="6"/>
        <v xml:space="preserve"> 15.424</v>
      </c>
      <c r="Q41" s="2" t="str">
        <f t="shared" si="7"/>
        <v>W</v>
      </c>
    </row>
    <row r="42" spans="1:17" x14ac:dyDescent="0.3">
      <c r="A42" s="2" t="s">
        <v>154</v>
      </c>
      <c r="B42" s="2" t="s">
        <v>195</v>
      </c>
      <c r="C42" s="2" t="s">
        <v>196</v>
      </c>
      <c r="D42" s="2" t="s">
        <v>157</v>
      </c>
      <c r="E42" s="2" t="s">
        <v>187</v>
      </c>
      <c r="F42" s="2" t="s">
        <v>197</v>
      </c>
      <c r="H42" s="2">
        <f t="shared" si="8"/>
        <v>41</v>
      </c>
      <c r="J42" s="2" t="str">
        <f t="shared" si="0"/>
        <v>30</v>
      </c>
      <c r="K42" s="2" t="str">
        <f t="shared" si="1"/>
        <v xml:space="preserve"> 29</v>
      </c>
      <c r="L42" s="2" t="str">
        <f t="shared" si="2"/>
        <v xml:space="preserve"> 9.747 </v>
      </c>
      <c r="M42" s="2" t="str">
        <f t="shared" si="10"/>
        <v>N</v>
      </c>
      <c r="N42" s="2" t="str">
        <f t="shared" si="4"/>
        <v>86</v>
      </c>
      <c r="O42" s="2" t="str">
        <f t="shared" si="5"/>
        <v xml:space="preserve"> 30</v>
      </c>
      <c r="P42" s="2" t="str">
        <f t="shared" si="6"/>
        <v xml:space="preserve"> 15.430</v>
      </c>
      <c r="Q42" s="2" t="str">
        <f t="shared" si="7"/>
        <v>W</v>
      </c>
    </row>
    <row r="43" spans="1:17" x14ac:dyDescent="0.3">
      <c r="A43" s="2" t="s">
        <v>198</v>
      </c>
      <c r="B43" s="2" t="s">
        <v>199</v>
      </c>
      <c r="C43" s="2" t="s">
        <v>200</v>
      </c>
      <c r="D43" s="2" t="s">
        <v>201</v>
      </c>
      <c r="E43" s="2" t="s">
        <v>202</v>
      </c>
      <c r="F43" s="2" t="s">
        <v>203</v>
      </c>
      <c r="H43" s="2">
        <f t="shared" si="8"/>
        <v>42</v>
      </c>
      <c r="J43" s="2" t="str">
        <f t="shared" si="0"/>
        <v>33</v>
      </c>
      <c r="K43" s="2" t="str">
        <f t="shared" si="1"/>
        <v xml:space="preserve"> 14</v>
      </c>
      <c r="L43" s="2" t="str">
        <f t="shared" si="2"/>
        <v xml:space="preserve"> 6.216 </v>
      </c>
      <c r="M43" s="2" t="str">
        <f t="shared" si="10"/>
        <v>N</v>
      </c>
      <c r="N43" s="2" t="str">
        <f t="shared" si="4"/>
        <v>87</v>
      </c>
      <c r="O43" s="2" t="str">
        <f t="shared" si="5"/>
        <v xml:space="preserve"> 30</v>
      </c>
      <c r="P43" s="2" t="str">
        <f t="shared" si="6"/>
        <v xml:space="preserve"> 20.174</v>
      </c>
      <c r="Q43" s="2" t="str">
        <f t="shared" si="7"/>
        <v>W</v>
      </c>
    </row>
    <row r="44" spans="1:17" x14ac:dyDescent="0.3">
      <c r="A44" s="2" t="s">
        <v>204</v>
      </c>
      <c r="B44" s="2" t="s">
        <v>205</v>
      </c>
      <c r="C44" s="2" t="s">
        <v>206</v>
      </c>
      <c r="D44" s="2" t="s">
        <v>207</v>
      </c>
      <c r="E44" s="2" t="s">
        <v>208</v>
      </c>
      <c r="F44" s="2" t="s">
        <v>209</v>
      </c>
      <c r="H44" s="2">
        <f t="shared" si="8"/>
        <v>43</v>
      </c>
      <c r="J44" s="2" t="str">
        <f t="shared" si="0"/>
        <v>33</v>
      </c>
      <c r="K44" s="2" t="str">
        <f t="shared" si="1"/>
        <v xml:space="preserve"> 42</v>
      </c>
      <c r="L44" s="2" t="str">
        <f t="shared" si="2"/>
        <v xml:space="preserve"> 53.303</v>
      </c>
      <c r="M44" s="2" t="str">
        <f t="shared" si="10"/>
        <v>N</v>
      </c>
      <c r="N44" s="2" t="str">
        <f t="shared" si="4"/>
        <v>117</v>
      </c>
      <c r="O44" s="2" t="str">
        <f t="shared" si="5"/>
        <v xml:space="preserve"> 50 </v>
      </c>
      <c r="P44" s="2" t="str">
        <f t="shared" si="6"/>
        <v xml:space="preserve"> 29.546</v>
      </c>
      <c r="Q44" s="2" t="str">
        <f t="shared" si="7"/>
        <v>W</v>
      </c>
    </row>
    <row r="45" spans="1:17" x14ac:dyDescent="0.3">
      <c r="A45" s="2" t="s">
        <v>210</v>
      </c>
      <c r="B45" s="2" t="s">
        <v>211</v>
      </c>
      <c r="C45" s="2" t="s">
        <v>212</v>
      </c>
      <c r="D45" s="2" t="s">
        <v>213</v>
      </c>
      <c r="E45" s="2" t="s">
        <v>214</v>
      </c>
      <c r="F45" s="2" t="s">
        <v>215</v>
      </c>
      <c r="H45" s="2">
        <f t="shared" si="8"/>
        <v>44</v>
      </c>
      <c r="J45" s="2" t="str">
        <f t="shared" si="0"/>
        <v>33</v>
      </c>
      <c r="K45" s="2" t="str">
        <f t="shared" si="1"/>
        <v xml:space="preserve"> 47</v>
      </c>
      <c r="L45" s="2" t="str">
        <f t="shared" si="2"/>
        <v xml:space="preserve"> 56.040</v>
      </c>
      <c r="M45" s="2" t="str">
        <f t="shared" si="10"/>
        <v>N</v>
      </c>
      <c r="N45" s="2" t="str">
        <f t="shared" si="4"/>
        <v>118</v>
      </c>
      <c r="O45" s="2" t="str">
        <f t="shared" si="5"/>
        <v xml:space="preserve"> 0 m</v>
      </c>
      <c r="P45" s="2" t="str">
        <f t="shared" si="6"/>
        <v xml:space="preserve"> 17.597</v>
      </c>
      <c r="Q45" s="2" t="str">
        <f t="shared" si="7"/>
        <v>W</v>
      </c>
    </row>
    <row r="46" spans="1:17" x14ac:dyDescent="0.3">
      <c r="A46" s="2" t="s">
        <v>216</v>
      </c>
      <c r="B46" s="2" t="s">
        <v>217</v>
      </c>
      <c r="C46" s="2" t="s">
        <v>218</v>
      </c>
      <c r="D46" s="2" t="s">
        <v>219</v>
      </c>
      <c r="E46" s="2" t="s">
        <v>220</v>
      </c>
      <c r="F46" s="2" t="s">
        <v>221</v>
      </c>
      <c r="H46" s="2">
        <f t="shared" si="8"/>
        <v>45</v>
      </c>
      <c r="J46" s="2" t="str">
        <f t="shared" si="0"/>
        <v>33</v>
      </c>
      <c r="K46" s="2" t="str">
        <f t="shared" si="1"/>
        <v xml:space="preserve"> 54</v>
      </c>
      <c r="L46" s="2" t="str">
        <f t="shared" si="2"/>
        <v xml:space="preserve"> 26.011</v>
      </c>
      <c r="M46" s="2" t="str">
        <f t="shared" si="10"/>
        <v>N</v>
      </c>
      <c r="N46" s="2" t="str">
        <f t="shared" si="4"/>
        <v>118</v>
      </c>
      <c r="O46" s="2" t="str">
        <f t="shared" si="5"/>
        <v xml:space="preserve"> 22 </v>
      </c>
      <c r="P46" s="2" t="str">
        <f t="shared" si="6"/>
        <v xml:space="preserve"> 49.839</v>
      </c>
      <c r="Q46" s="2" t="str">
        <f t="shared" si="7"/>
        <v>W</v>
      </c>
    </row>
    <row r="47" spans="1:17" x14ac:dyDescent="0.3">
      <c r="A47" s="2" t="s">
        <v>222</v>
      </c>
      <c r="B47" s="2" t="s">
        <v>217</v>
      </c>
      <c r="C47" s="2" t="s">
        <v>223</v>
      </c>
      <c r="D47" s="2" t="s">
        <v>219</v>
      </c>
      <c r="E47" s="2" t="s">
        <v>220</v>
      </c>
      <c r="F47" s="2" t="s">
        <v>147</v>
      </c>
      <c r="H47" s="2">
        <f t="shared" si="8"/>
        <v>46</v>
      </c>
      <c r="J47" s="2" t="str">
        <f t="shared" si="0"/>
        <v>33</v>
      </c>
      <c r="K47" s="2" t="str">
        <f t="shared" si="1"/>
        <v xml:space="preserve"> 54</v>
      </c>
      <c r="L47" s="2" t="str">
        <f t="shared" si="2"/>
        <v xml:space="preserve"> 26.011</v>
      </c>
      <c r="M47" s="2" t="str">
        <f t="shared" si="10"/>
        <v>N</v>
      </c>
      <c r="N47" s="2" t="str">
        <f t="shared" si="4"/>
        <v>118</v>
      </c>
      <c r="O47" s="2" t="str">
        <f t="shared" si="5"/>
        <v xml:space="preserve"> 22 </v>
      </c>
      <c r="P47" s="2" t="str">
        <f t="shared" si="6"/>
        <v xml:space="preserve"> 49.816</v>
      </c>
      <c r="Q47" s="2" t="str">
        <f t="shared" si="7"/>
        <v>W</v>
      </c>
    </row>
    <row r="48" spans="1:17" x14ac:dyDescent="0.3">
      <c r="A48" s="2" t="s">
        <v>224</v>
      </c>
      <c r="B48" s="2" t="s">
        <v>225</v>
      </c>
      <c r="C48" s="2" t="s">
        <v>226</v>
      </c>
      <c r="D48" s="2" t="s">
        <v>227</v>
      </c>
      <c r="E48" s="2" t="s">
        <v>228</v>
      </c>
      <c r="F48" s="2" t="s">
        <v>229</v>
      </c>
      <c r="H48" s="2">
        <f t="shared" si="8"/>
        <v>47</v>
      </c>
      <c r="J48" s="2" t="str">
        <f t="shared" si="0"/>
        <v>33</v>
      </c>
      <c r="K48" s="2" t="str">
        <f t="shared" si="1"/>
        <v xml:space="preserve"> 54</v>
      </c>
      <c r="L48" s="2" t="str">
        <f t="shared" si="2"/>
        <v xml:space="preserve"> 52.780</v>
      </c>
      <c r="M48" s="2" t="str">
        <f t="shared" si="10"/>
        <v>N</v>
      </c>
      <c r="N48" s="2" t="str">
        <f t="shared" si="4"/>
        <v>118</v>
      </c>
      <c r="O48" s="2" t="str">
        <f t="shared" si="5"/>
        <v xml:space="preserve"> 22 </v>
      </c>
      <c r="P48" s="2" t="str">
        <f t="shared" si="6"/>
        <v xml:space="preserve"> 46.610</v>
      </c>
      <c r="Q48" s="2" t="str">
        <f t="shared" si="7"/>
        <v>W</v>
      </c>
    </row>
    <row r="49" spans="1:17" x14ac:dyDescent="0.3">
      <c r="A49" s="2" t="s">
        <v>230</v>
      </c>
      <c r="B49" s="2" t="s">
        <v>231</v>
      </c>
      <c r="C49" s="2" t="s">
        <v>232</v>
      </c>
      <c r="D49" s="2" t="s">
        <v>233</v>
      </c>
      <c r="E49" s="2" t="s">
        <v>234</v>
      </c>
      <c r="F49" s="2" t="s">
        <v>235</v>
      </c>
      <c r="H49" s="2">
        <f t="shared" si="8"/>
        <v>48</v>
      </c>
      <c r="J49" s="2" t="str">
        <f t="shared" si="0"/>
        <v>34</v>
      </c>
      <c r="K49" s="2" t="str">
        <f t="shared" si="1"/>
        <v xml:space="preserve"> 34</v>
      </c>
      <c r="L49" s="2" t="str">
        <f t="shared" si="2"/>
        <v xml:space="preserve"> 35.814</v>
      </c>
      <c r="M49" s="2" t="str">
        <f t="shared" si="10"/>
        <v>S</v>
      </c>
      <c r="N49" s="2" t="str">
        <f t="shared" si="4"/>
        <v>58</v>
      </c>
      <c r="O49" s="2" t="str">
        <f t="shared" si="5"/>
        <v xml:space="preserve"> 30</v>
      </c>
      <c r="P49" s="2" t="str">
        <f t="shared" si="6"/>
        <v xml:space="preserve"> 56.629</v>
      </c>
      <c r="Q49" s="2" t="str">
        <f t="shared" si="7"/>
        <v>W</v>
      </c>
    </row>
    <row r="50" spans="1:17" x14ac:dyDescent="0.3">
      <c r="A50" s="2" t="s">
        <v>236</v>
      </c>
      <c r="B50" s="2" t="s">
        <v>237</v>
      </c>
      <c r="C50" s="2" t="s">
        <v>238</v>
      </c>
      <c r="D50" s="2" t="s">
        <v>239</v>
      </c>
      <c r="E50" s="2" t="s">
        <v>240</v>
      </c>
      <c r="F50" s="2" t="s">
        <v>241</v>
      </c>
      <c r="H50" s="2">
        <f t="shared" si="8"/>
        <v>49</v>
      </c>
      <c r="J50" s="2" t="str">
        <f t="shared" si="0"/>
        <v>34</v>
      </c>
      <c r="K50" s="2" t="str">
        <f t="shared" si="1"/>
        <v xml:space="preserve"> 53</v>
      </c>
      <c r="L50" s="2" t="str">
        <f t="shared" si="2"/>
        <v xml:space="preserve"> 10.107</v>
      </c>
      <c r="M50" s="2" t="str">
        <f t="shared" si="10"/>
        <v>S</v>
      </c>
      <c r="N50" s="2" t="str">
        <f t="shared" si="4"/>
        <v>56</v>
      </c>
      <c r="O50" s="2" t="str">
        <f t="shared" si="5"/>
        <v xml:space="preserve"> 11</v>
      </c>
      <c r="P50" s="2" t="str">
        <f t="shared" si="6"/>
        <v xml:space="preserve"> 41.503</v>
      </c>
      <c r="Q50" s="2" t="str">
        <f t="shared" si="7"/>
        <v>W</v>
      </c>
    </row>
    <row r="51" spans="1:17" x14ac:dyDescent="0.3">
      <c r="A51" s="2" t="s">
        <v>242</v>
      </c>
      <c r="B51" s="2" t="s">
        <v>243</v>
      </c>
      <c r="C51" s="2" t="s">
        <v>244</v>
      </c>
      <c r="D51" s="2" t="s">
        <v>245</v>
      </c>
      <c r="E51" s="2" t="s">
        <v>246</v>
      </c>
      <c r="F51" s="2" t="s">
        <v>247</v>
      </c>
      <c r="H51" s="2">
        <f t="shared" si="8"/>
        <v>50</v>
      </c>
      <c r="J51" s="2" t="str">
        <f t="shared" si="0"/>
        <v>34</v>
      </c>
      <c r="K51" s="2" t="str">
        <f t="shared" si="1"/>
        <v xml:space="preserve"> 57</v>
      </c>
      <c r="L51" s="2" t="str">
        <f t="shared" si="2"/>
        <v xml:space="preserve"> 0.000 </v>
      </c>
      <c r="M51" s="2" t="str">
        <f t="shared" si="10"/>
        <v>S</v>
      </c>
      <c r="N51" s="2" t="str">
        <f t="shared" si="4"/>
        <v>58</v>
      </c>
      <c r="O51" s="2" t="str">
        <f t="shared" si="5"/>
        <v xml:space="preserve"> 51</v>
      </c>
      <c r="P51" s="2" t="str">
        <f t="shared" si="6"/>
        <v xml:space="preserve"> 0.000 </v>
      </c>
      <c r="Q51" s="2" t="str">
        <f t="shared" si="7"/>
        <v>W</v>
      </c>
    </row>
    <row r="52" spans="1:17" x14ac:dyDescent="0.3">
      <c r="A52" s="2" t="s">
        <v>248</v>
      </c>
      <c r="B52" s="2" t="s">
        <v>249</v>
      </c>
      <c r="C52" s="2" t="s">
        <v>250</v>
      </c>
      <c r="D52" s="2" t="s">
        <v>251</v>
      </c>
      <c r="E52" s="2" t="s">
        <v>252</v>
      </c>
      <c r="F52" s="2" t="s">
        <v>253</v>
      </c>
      <c r="H52" s="2">
        <f t="shared" si="8"/>
        <v>51</v>
      </c>
      <c r="J52" s="2" t="str">
        <f t="shared" si="0"/>
        <v>35</v>
      </c>
      <c r="K52" s="2" t="str">
        <f t="shared" si="1"/>
        <v xml:space="preserve"> 39</v>
      </c>
      <c r="L52" s="2" t="str">
        <f t="shared" si="2"/>
        <v xml:space="preserve"> 24.238</v>
      </c>
      <c r="M52" s="2" t="str">
        <f t="shared" si="10"/>
        <v>N</v>
      </c>
      <c r="N52" s="2" t="str">
        <f t="shared" si="4"/>
        <v>139</v>
      </c>
      <c r="O52" s="2" t="str">
        <f t="shared" si="5"/>
        <v xml:space="preserve"> 48 </v>
      </c>
      <c r="P52" s="2" t="str">
        <f t="shared" si="6"/>
        <v xml:space="preserve"> 11.015</v>
      </c>
      <c r="Q52" s="2" t="str">
        <f t="shared" si="7"/>
        <v>E</v>
      </c>
    </row>
    <row r="53" spans="1:17" x14ac:dyDescent="0.3">
      <c r="A53" s="2" t="s">
        <v>254</v>
      </c>
      <c r="B53" s="2" t="s">
        <v>255</v>
      </c>
      <c r="C53" s="2" t="s">
        <v>256</v>
      </c>
      <c r="D53" s="2" t="s">
        <v>251</v>
      </c>
      <c r="E53" s="2" t="s">
        <v>252</v>
      </c>
      <c r="F53" s="2" t="s">
        <v>257</v>
      </c>
      <c r="H53" s="2">
        <f t="shared" si="8"/>
        <v>52</v>
      </c>
      <c r="J53" s="2" t="str">
        <f t="shared" si="0"/>
        <v>35</v>
      </c>
      <c r="K53" s="2" t="str">
        <f t="shared" si="1"/>
        <v xml:space="preserve"> 39</v>
      </c>
      <c r="L53" s="2" t="str">
        <f t="shared" si="2"/>
        <v xml:space="preserve"> 24.269</v>
      </c>
      <c r="M53" s="2" t="str">
        <f t="shared" si="10"/>
        <v>N</v>
      </c>
      <c r="N53" s="2" t="str">
        <f t="shared" si="4"/>
        <v>139</v>
      </c>
      <c r="O53" s="2" t="str">
        <f t="shared" si="5"/>
        <v xml:space="preserve"> 48 </v>
      </c>
      <c r="P53" s="2" t="str">
        <f t="shared" si="6"/>
        <v xml:space="preserve"> 10.969</v>
      </c>
      <c r="Q53" s="2" t="str">
        <f t="shared" si="7"/>
        <v>E</v>
      </c>
    </row>
    <row r="54" spans="1:17" x14ac:dyDescent="0.3">
      <c r="A54" s="2" t="s">
        <v>258</v>
      </c>
      <c r="B54" s="2" t="s">
        <v>259</v>
      </c>
      <c r="C54" s="2" t="s">
        <v>260</v>
      </c>
      <c r="D54" s="2" t="s">
        <v>261</v>
      </c>
      <c r="E54" s="2" t="s">
        <v>262</v>
      </c>
      <c r="F54" s="2" t="s">
        <v>263</v>
      </c>
      <c r="H54" s="2">
        <f t="shared" si="8"/>
        <v>53</v>
      </c>
      <c r="J54" s="2" t="str">
        <f t="shared" si="0"/>
        <v>36</v>
      </c>
      <c r="K54" s="2" t="str">
        <f t="shared" si="1"/>
        <v xml:space="preserve"> 49</v>
      </c>
      <c r="L54" s="2" t="str">
        <f t="shared" si="2"/>
        <v xml:space="preserve"> 49.945</v>
      </c>
      <c r="M54" s="2" t="str">
        <f t="shared" si="10"/>
        <v>S</v>
      </c>
      <c r="N54" s="2" t="str">
        <f t="shared" si="4"/>
        <v>73</v>
      </c>
      <c r="O54" s="2" t="str">
        <f t="shared" si="5"/>
        <v xml:space="preserve"> 2 </v>
      </c>
      <c r="P54" s="2" t="str">
        <f t="shared" si="6"/>
        <v xml:space="preserve"> 13.603</v>
      </c>
      <c r="Q54" s="2" t="str">
        <f t="shared" si="7"/>
        <v>W</v>
      </c>
    </row>
    <row r="55" spans="1:17" x14ac:dyDescent="0.3">
      <c r="A55" s="2" t="s">
        <v>264</v>
      </c>
      <c r="B55" s="2" t="s">
        <v>265</v>
      </c>
      <c r="C55" s="2" t="s">
        <v>266</v>
      </c>
      <c r="D55" s="2" t="s">
        <v>267</v>
      </c>
      <c r="E55" s="2" t="s">
        <v>268</v>
      </c>
      <c r="F55" s="2" t="s">
        <v>269</v>
      </c>
      <c r="H55" s="2">
        <f t="shared" si="8"/>
        <v>54</v>
      </c>
      <c r="J55" s="2" t="str">
        <f t="shared" si="0"/>
        <v>39</v>
      </c>
      <c r="K55" s="2" t="str">
        <f t="shared" si="1"/>
        <v xml:space="preserve"> 11</v>
      </c>
      <c r="L55" s="2" t="str">
        <f t="shared" si="2"/>
        <v xml:space="preserve"> 8.173 </v>
      </c>
      <c r="M55" s="2" t="str">
        <f t="shared" si="10"/>
        <v>N</v>
      </c>
      <c r="N55" s="2" t="str">
        <f t="shared" si="4"/>
        <v>76</v>
      </c>
      <c r="O55" s="2" t="str">
        <f t="shared" si="5"/>
        <v xml:space="preserve"> 41</v>
      </c>
      <c r="P55" s="2" t="str">
        <f t="shared" si="6"/>
        <v xml:space="preserve"> 11.401</v>
      </c>
      <c r="Q55" s="2" t="str">
        <f t="shared" si="7"/>
        <v>W</v>
      </c>
    </row>
    <row r="56" spans="1:17" x14ac:dyDescent="0.3">
      <c r="A56" s="2" t="s">
        <v>270</v>
      </c>
      <c r="B56" s="2" t="s">
        <v>271</v>
      </c>
      <c r="C56" s="2" t="s">
        <v>272</v>
      </c>
      <c r="D56" s="2" t="s">
        <v>273</v>
      </c>
      <c r="E56" s="2" t="s">
        <v>274</v>
      </c>
      <c r="F56" s="2" t="s">
        <v>275</v>
      </c>
      <c r="H56" s="2">
        <f t="shared" si="8"/>
        <v>55</v>
      </c>
      <c r="J56" s="2" t="str">
        <f t="shared" si="0"/>
        <v>39</v>
      </c>
      <c r="K56" s="2" t="str">
        <f t="shared" si="1"/>
        <v xml:space="preserve"> 12</v>
      </c>
      <c r="L56" s="2" t="str">
        <f t="shared" si="2"/>
        <v xml:space="preserve"> 7.501 </v>
      </c>
      <c r="M56" s="2" t="str">
        <f t="shared" si="10"/>
        <v>N</v>
      </c>
      <c r="N56" s="2" t="str">
        <f t="shared" si="4"/>
        <v>77</v>
      </c>
      <c r="O56" s="2" t="str">
        <f t="shared" si="5"/>
        <v xml:space="preserve"> 15</v>
      </c>
      <c r="P56" s="2" t="str">
        <f t="shared" si="6"/>
        <v xml:space="preserve"> 47.386</v>
      </c>
      <c r="Q56" s="2" t="str">
        <f t="shared" si="7"/>
        <v>W</v>
      </c>
    </row>
    <row r="57" spans="1:17" x14ac:dyDescent="0.3">
      <c r="A57" s="2" t="s">
        <v>276</v>
      </c>
      <c r="B57" s="2" t="s">
        <v>277</v>
      </c>
      <c r="C57" s="2" t="s">
        <v>278</v>
      </c>
      <c r="D57" s="2" t="s">
        <v>279</v>
      </c>
      <c r="E57" s="2" t="s">
        <v>280</v>
      </c>
      <c r="F57" s="2" t="s">
        <v>281</v>
      </c>
      <c r="H57" s="2">
        <f t="shared" si="8"/>
        <v>56</v>
      </c>
      <c r="J57" s="2" t="str">
        <f t="shared" si="0"/>
        <v>39</v>
      </c>
      <c r="K57" s="2" t="str">
        <f t="shared" si="1"/>
        <v xml:space="preserve"> 57</v>
      </c>
      <c r="L57" s="2" t="str">
        <f t="shared" si="2"/>
        <v xml:space="preserve"> 56.154</v>
      </c>
      <c r="M57" s="2" t="str">
        <f t="shared" si="10"/>
        <v>N</v>
      </c>
      <c r="N57" s="2" t="str">
        <f t="shared" si="4"/>
        <v>105</v>
      </c>
      <c r="O57" s="2" t="str">
        <f t="shared" si="5"/>
        <v xml:space="preserve"> 6 m</v>
      </c>
      <c r="P57" s="2" t="str">
        <f t="shared" si="6"/>
        <v xml:space="preserve"> 51.677</v>
      </c>
      <c r="Q57" s="2" t="str">
        <f t="shared" si="7"/>
        <v>W</v>
      </c>
    </row>
    <row r="58" spans="1:17" x14ac:dyDescent="0.3">
      <c r="A58" s="2" t="s">
        <v>118</v>
      </c>
      <c r="B58" s="2" t="s">
        <v>282</v>
      </c>
      <c r="C58" s="2" t="s">
        <v>283</v>
      </c>
      <c r="D58" s="2" t="s">
        <v>284</v>
      </c>
      <c r="E58" s="2" t="s">
        <v>285</v>
      </c>
      <c r="F58" s="2" t="s">
        <v>286</v>
      </c>
      <c r="H58" s="2">
        <f t="shared" si="8"/>
        <v>57</v>
      </c>
      <c r="J58" s="2" t="str">
        <f t="shared" si="0"/>
        <v>39</v>
      </c>
      <c r="K58" s="2" t="str">
        <f t="shared" si="1"/>
        <v xml:space="preserve"> 59</v>
      </c>
      <c r="L58" s="2" t="str">
        <f t="shared" si="2"/>
        <v xml:space="preserve"> 43.32 </v>
      </c>
      <c r="M58" s="2" t="str">
        <f t="shared" si="10"/>
        <v>N</v>
      </c>
      <c r="N58" s="2" t="str">
        <f t="shared" si="4"/>
        <v>105</v>
      </c>
      <c r="O58" s="2" t="str">
        <f t="shared" si="5"/>
        <v xml:space="preserve"> 15 </v>
      </c>
      <c r="P58" s="2" t="str">
        <f t="shared" si="6"/>
        <v xml:space="preserve"> 43.91 </v>
      </c>
      <c r="Q58" s="2" t="str">
        <f t="shared" si="7"/>
        <v>W</v>
      </c>
    </row>
    <row r="59" spans="1:17" x14ac:dyDescent="0.3">
      <c r="A59" s="2" t="s">
        <v>118</v>
      </c>
      <c r="B59" s="2" t="s">
        <v>287</v>
      </c>
      <c r="C59" s="2" t="s">
        <v>288</v>
      </c>
      <c r="D59" s="2" t="s">
        <v>284</v>
      </c>
      <c r="E59" s="2" t="s">
        <v>285</v>
      </c>
      <c r="F59" s="2" t="s">
        <v>289</v>
      </c>
      <c r="H59" s="2">
        <f t="shared" si="8"/>
        <v>58</v>
      </c>
      <c r="J59" s="2" t="str">
        <f t="shared" si="0"/>
        <v>39</v>
      </c>
      <c r="K59" s="2" t="str">
        <f t="shared" si="1"/>
        <v xml:space="preserve"> 59</v>
      </c>
      <c r="L59" s="2" t="str">
        <f t="shared" si="2"/>
        <v xml:space="preserve"> 43.493</v>
      </c>
      <c r="M59" s="2" t="str">
        <f t="shared" si="10"/>
        <v>N</v>
      </c>
      <c r="N59" s="2" t="str">
        <f t="shared" si="4"/>
        <v>105</v>
      </c>
      <c r="O59" s="2" t="str">
        <f t="shared" si="5"/>
        <v xml:space="preserve"> 15 </v>
      </c>
      <c r="P59" s="2" t="str">
        <f t="shared" si="6"/>
        <v xml:space="preserve"> 44.114</v>
      </c>
      <c r="Q59" s="2" t="str">
        <f t="shared" si="7"/>
        <v>W</v>
      </c>
    </row>
    <row r="60" spans="1:17" x14ac:dyDescent="0.3">
      <c r="A60" s="2" t="s">
        <v>118</v>
      </c>
      <c r="B60" s="2" t="s">
        <v>290</v>
      </c>
      <c r="C60" s="2" t="s">
        <v>291</v>
      </c>
      <c r="D60" s="2" t="s">
        <v>284</v>
      </c>
      <c r="E60" s="2" t="s">
        <v>285</v>
      </c>
      <c r="F60" s="2" t="s">
        <v>292</v>
      </c>
      <c r="H60" s="2">
        <f t="shared" si="8"/>
        <v>59</v>
      </c>
      <c r="J60" s="2" t="str">
        <f t="shared" si="0"/>
        <v>39</v>
      </c>
      <c r="K60" s="2" t="str">
        <f t="shared" si="1"/>
        <v xml:space="preserve"> 59</v>
      </c>
      <c r="L60" s="2" t="str">
        <f t="shared" si="2"/>
        <v xml:space="preserve"> 43.494</v>
      </c>
      <c r="M60" s="2" t="str">
        <f t="shared" si="10"/>
        <v>N</v>
      </c>
      <c r="N60" s="2" t="str">
        <f t="shared" si="4"/>
        <v>105</v>
      </c>
      <c r="O60" s="2" t="str">
        <f t="shared" si="5"/>
        <v xml:space="preserve"> 15 </v>
      </c>
      <c r="P60" s="2" t="str">
        <f t="shared" si="6"/>
        <v xml:space="preserve"> 44.108</v>
      </c>
      <c r="Q60" s="2" t="str">
        <f t="shared" si="7"/>
        <v>W</v>
      </c>
    </row>
    <row r="61" spans="1:17" x14ac:dyDescent="0.3">
      <c r="A61" s="2" t="s">
        <v>118</v>
      </c>
      <c r="B61" s="2" t="s">
        <v>293</v>
      </c>
      <c r="C61" s="2" t="s">
        <v>294</v>
      </c>
      <c r="D61" s="2" t="s">
        <v>295</v>
      </c>
      <c r="E61" s="2" t="s">
        <v>285</v>
      </c>
      <c r="F61" s="2" t="s">
        <v>296</v>
      </c>
      <c r="H61" s="2">
        <f t="shared" si="8"/>
        <v>60</v>
      </c>
      <c r="J61" s="2" t="str">
        <f t="shared" si="0"/>
        <v>39</v>
      </c>
      <c r="K61" s="2" t="str">
        <f t="shared" si="1"/>
        <v xml:space="preserve"> 59</v>
      </c>
      <c r="L61" s="2" t="str">
        <f t="shared" si="2"/>
        <v xml:space="preserve"> 43.640</v>
      </c>
      <c r="M61" s="2" t="str">
        <f t="shared" si="10"/>
        <v>N</v>
      </c>
      <c r="N61" s="2" t="str">
        <f t="shared" si="4"/>
        <v>105</v>
      </c>
      <c r="O61" s="2" t="str">
        <f t="shared" si="5"/>
        <v xml:space="preserve"> 15 </v>
      </c>
      <c r="P61" s="2" t="str">
        <f t="shared" si="6"/>
        <v xml:space="preserve"> 44.430</v>
      </c>
      <c r="Q61" s="2" t="str">
        <f t="shared" si="7"/>
        <v>W</v>
      </c>
    </row>
    <row r="62" spans="1:17" x14ac:dyDescent="0.3">
      <c r="A62" s="2" t="s">
        <v>118</v>
      </c>
      <c r="B62" s="2" t="s">
        <v>297</v>
      </c>
      <c r="C62" s="2" t="s">
        <v>298</v>
      </c>
      <c r="D62" s="2" t="s">
        <v>295</v>
      </c>
      <c r="E62" s="2" t="s">
        <v>299</v>
      </c>
      <c r="F62" s="2" t="s">
        <v>300</v>
      </c>
      <c r="H62" s="2">
        <f t="shared" si="8"/>
        <v>61</v>
      </c>
      <c r="J62" s="2" t="str">
        <f t="shared" si="0"/>
        <v>39</v>
      </c>
      <c r="K62" s="2" t="str">
        <f t="shared" si="1"/>
        <v xml:space="preserve"> 59</v>
      </c>
      <c r="L62" s="2" t="str">
        <f t="shared" si="2"/>
        <v xml:space="preserve"> 43.689</v>
      </c>
      <c r="M62" s="2" t="str">
        <f t="shared" si="10"/>
        <v>N</v>
      </c>
      <c r="N62" s="2" t="str">
        <f t="shared" si="4"/>
        <v>105</v>
      </c>
      <c r="O62" s="2" t="str">
        <f t="shared" si="5"/>
        <v xml:space="preserve"> 15 </v>
      </c>
      <c r="P62" s="2" t="str">
        <f t="shared" si="6"/>
        <v xml:space="preserve"> 44.552</v>
      </c>
      <c r="Q62" s="2" t="str">
        <f t="shared" si="7"/>
        <v>W</v>
      </c>
    </row>
    <row r="63" spans="1:17" x14ac:dyDescent="0.3">
      <c r="A63" s="2" t="s">
        <v>118</v>
      </c>
      <c r="B63" s="2" t="s">
        <v>301</v>
      </c>
      <c r="C63" s="2" t="s">
        <v>302</v>
      </c>
      <c r="D63" s="2" t="s">
        <v>295</v>
      </c>
      <c r="E63" s="2" t="s">
        <v>299</v>
      </c>
      <c r="F63" s="2" t="s">
        <v>303</v>
      </c>
      <c r="H63" s="2">
        <f t="shared" si="8"/>
        <v>62</v>
      </c>
      <c r="J63" s="2" t="str">
        <f t="shared" si="0"/>
        <v>39</v>
      </c>
      <c r="K63" s="2" t="str">
        <f t="shared" si="1"/>
        <v xml:space="preserve"> 59</v>
      </c>
      <c r="L63" s="2" t="str">
        <f t="shared" si="2"/>
        <v xml:space="preserve"> 43.702</v>
      </c>
      <c r="M63" s="2" t="str">
        <f t="shared" si="10"/>
        <v>N</v>
      </c>
      <c r="N63" s="2" t="str">
        <f t="shared" si="4"/>
        <v>105</v>
      </c>
      <c r="O63" s="2" t="str">
        <f t="shared" si="5"/>
        <v xml:space="preserve"> 15 </v>
      </c>
      <c r="P63" s="2" t="str">
        <f t="shared" si="6"/>
        <v xml:space="preserve"> 44.529</v>
      </c>
      <c r="Q63" s="2" t="str">
        <f t="shared" si="7"/>
        <v>W</v>
      </c>
    </row>
    <row r="64" spans="1:17" x14ac:dyDescent="0.3">
      <c r="A64" s="2" t="s">
        <v>118</v>
      </c>
      <c r="B64" s="2" t="s">
        <v>304</v>
      </c>
      <c r="C64" s="2" t="s">
        <v>305</v>
      </c>
      <c r="D64" s="2" t="s">
        <v>295</v>
      </c>
      <c r="E64" s="2" t="s">
        <v>299</v>
      </c>
      <c r="F64" s="2" t="s">
        <v>306</v>
      </c>
      <c r="H64" s="2">
        <f t="shared" si="8"/>
        <v>63</v>
      </c>
      <c r="J64" s="2" t="str">
        <f t="shared" si="0"/>
        <v>39</v>
      </c>
      <c r="K64" s="2" t="str">
        <f t="shared" si="1"/>
        <v xml:space="preserve"> 59</v>
      </c>
      <c r="L64" s="2" t="str">
        <f t="shared" si="2"/>
        <v xml:space="preserve"> 43.750</v>
      </c>
      <c r="M64" s="2" t="str">
        <f t="shared" si="10"/>
        <v>N</v>
      </c>
      <c r="N64" s="2" t="str">
        <f t="shared" si="4"/>
        <v>105</v>
      </c>
      <c r="O64" s="2" t="str">
        <f t="shared" si="5"/>
        <v xml:space="preserve"> 15 </v>
      </c>
      <c r="P64" s="2" t="str">
        <f t="shared" si="6"/>
        <v xml:space="preserve"> 44.580</v>
      </c>
      <c r="Q64" s="2" t="str">
        <f t="shared" si="7"/>
        <v>W</v>
      </c>
    </row>
    <row r="65" spans="1:17" x14ac:dyDescent="0.3">
      <c r="A65" s="2" t="s">
        <v>307</v>
      </c>
      <c r="B65" s="2" t="s">
        <v>308</v>
      </c>
      <c r="C65" s="2" t="s">
        <v>309</v>
      </c>
      <c r="D65" s="2" t="s">
        <v>295</v>
      </c>
      <c r="E65" s="2" t="s">
        <v>285</v>
      </c>
      <c r="F65" s="2" t="s">
        <v>310</v>
      </c>
      <c r="H65" s="2">
        <f t="shared" si="8"/>
        <v>64</v>
      </c>
      <c r="J65" s="2" t="str">
        <f t="shared" si="0"/>
        <v>39</v>
      </c>
      <c r="K65" s="2" t="str">
        <f t="shared" si="1"/>
        <v xml:space="preserve"> 59</v>
      </c>
      <c r="L65" s="2" t="str">
        <f t="shared" si="2"/>
        <v xml:space="preserve"> 43.764</v>
      </c>
      <c r="M65" s="2" t="str">
        <f t="shared" si="10"/>
        <v>N</v>
      </c>
      <c r="N65" s="2" t="str">
        <f t="shared" si="4"/>
        <v>105</v>
      </c>
      <c r="O65" s="2" t="str">
        <f t="shared" si="5"/>
        <v xml:space="preserve"> 15 </v>
      </c>
      <c r="P65" s="2" t="str">
        <f t="shared" si="6"/>
        <v xml:space="preserve"> 44.439</v>
      </c>
      <c r="Q65" s="2" t="str">
        <f t="shared" si="7"/>
        <v>W</v>
      </c>
    </row>
    <row r="66" spans="1:17" x14ac:dyDescent="0.3">
      <c r="A66" s="2" t="s">
        <v>307</v>
      </c>
      <c r="B66" s="2" t="s">
        <v>311</v>
      </c>
      <c r="C66" s="2" t="s">
        <v>312</v>
      </c>
      <c r="D66" s="2" t="s">
        <v>295</v>
      </c>
      <c r="E66" s="2" t="s">
        <v>285</v>
      </c>
      <c r="F66" s="2" t="s">
        <v>313</v>
      </c>
      <c r="H66" s="2">
        <f t="shared" si="8"/>
        <v>65</v>
      </c>
      <c r="J66" s="2" t="str">
        <f t="shared" si="0"/>
        <v>39</v>
      </c>
      <c r="K66" s="2" t="str">
        <f t="shared" si="1"/>
        <v xml:space="preserve"> 59</v>
      </c>
      <c r="L66" s="2" t="str">
        <f t="shared" si="2"/>
        <v xml:space="preserve"> 43.766</v>
      </c>
      <c r="M66" s="2" t="str">
        <f t="shared" si="10"/>
        <v>N</v>
      </c>
      <c r="N66" s="2" t="str">
        <f t="shared" si="4"/>
        <v>105</v>
      </c>
      <c r="O66" s="2" t="str">
        <f t="shared" si="5"/>
        <v xml:space="preserve"> 15 </v>
      </c>
      <c r="P66" s="2" t="str">
        <f t="shared" si="6"/>
        <v xml:space="preserve"> 44.487</v>
      </c>
      <c r="Q66" s="2" t="str">
        <f t="shared" si="7"/>
        <v>W</v>
      </c>
    </row>
    <row r="67" spans="1:17" x14ac:dyDescent="0.3">
      <c r="A67" s="2" t="s">
        <v>314</v>
      </c>
      <c r="B67" s="2" t="s">
        <v>315</v>
      </c>
      <c r="C67" s="2" t="s">
        <v>316</v>
      </c>
      <c r="D67" s="2" t="s">
        <v>295</v>
      </c>
      <c r="E67" s="2" t="s">
        <v>317</v>
      </c>
      <c r="F67" s="2" t="s">
        <v>318</v>
      </c>
      <c r="H67" s="2">
        <f t="shared" si="8"/>
        <v>66</v>
      </c>
      <c r="J67" s="2" t="str">
        <f t="shared" ref="J67:J121" si="11">LEFT(B67,SEARCH("°",B67,1) -1)</f>
        <v>39</v>
      </c>
      <c r="K67" s="2" t="str">
        <f t="shared" ref="K67:K121" si="12">MID(B67,SEARCH("°",B67)+1,SEARCH(" ",B67)-1)</f>
        <v xml:space="preserve"> 59</v>
      </c>
      <c r="L67" s="2" t="str">
        <f t="shared" ref="L67:L121" si="13">MID(B67,SEARCH("min",B67)+3,7)</f>
        <v xml:space="preserve"> 44.282</v>
      </c>
      <c r="M67" s="2" t="str">
        <f t="shared" si="10"/>
        <v>N</v>
      </c>
      <c r="N67" s="2" t="str">
        <f t="shared" ref="N67:N121" si="14">LEFT(C67,SEARCH("°",C67,1) -1)</f>
        <v>105</v>
      </c>
      <c r="O67" s="2" t="str">
        <f t="shared" ref="O67:O121" si="15">MID(C67,SEARCH("°",C67)+1,SEARCH(" ",C67)-1)</f>
        <v xml:space="preserve"> 15 </v>
      </c>
      <c r="P67" s="2" t="str">
        <f t="shared" ref="P67:P121" si="16">MID(C67,SEARCH("min",C67)+3,7)</f>
        <v xml:space="preserve"> 43.250</v>
      </c>
      <c r="Q67" s="2" t="str">
        <f t="shared" ref="Q67:Q121" si="17">RIGHT(C67,1)</f>
        <v>W</v>
      </c>
    </row>
    <row r="68" spans="1:17" x14ac:dyDescent="0.3">
      <c r="A68" s="2" t="s">
        <v>319</v>
      </c>
      <c r="B68" s="2" t="s">
        <v>320</v>
      </c>
      <c r="C68" s="2" t="s">
        <v>321</v>
      </c>
      <c r="D68" s="2" t="s">
        <v>295</v>
      </c>
      <c r="E68" s="2" t="s">
        <v>317</v>
      </c>
      <c r="F68" s="2" t="s">
        <v>322</v>
      </c>
      <c r="H68" s="2">
        <f t="shared" ref="H68:H121" si="18">H67+1</f>
        <v>67</v>
      </c>
      <c r="J68" s="2" t="str">
        <f t="shared" si="11"/>
        <v>39</v>
      </c>
      <c r="K68" s="2" t="str">
        <f t="shared" si="12"/>
        <v xml:space="preserve"> 59</v>
      </c>
      <c r="L68" s="2" t="str">
        <f t="shared" si="13"/>
        <v xml:space="preserve"> 44.284</v>
      </c>
      <c r="M68" s="2" t="str">
        <f t="shared" si="10"/>
        <v>N</v>
      </c>
      <c r="N68" s="2" t="str">
        <f t="shared" si="14"/>
        <v>105</v>
      </c>
      <c r="O68" s="2" t="str">
        <f t="shared" si="15"/>
        <v xml:space="preserve"> 15 </v>
      </c>
      <c r="P68" s="2" t="str">
        <f t="shared" si="16"/>
        <v xml:space="preserve"> 43.202</v>
      </c>
      <c r="Q68" s="2" t="str">
        <f t="shared" si="17"/>
        <v>W</v>
      </c>
    </row>
    <row r="69" spans="1:17" x14ac:dyDescent="0.3">
      <c r="A69" s="2" t="s">
        <v>118</v>
      </c>
      <c r="B69" s="2" t="s">
        <v>320</v>
      </c>
      <c r="C69" s="2" t="s">
        <v>323</v>
      </c>
      <c r="D69" s="2" t="s">
        <v>295</v>
      </c>
      <c r="E69" s="2" t="s">
        <v>317</v>
      </c>
      <c r="F69" s="2" t="s">
        <v>324</v>
      </c>
      <c r="H69" s="2">
        <f t="shared" si="18"/>
        <v>68</v>
      </c>
      <c r="J69" s="2" t="str">
        <f t="shared" si="11"/>
        <v>39</v>
      </c>
      <c r="K69" s="2" t="str">
        <f t="shared" si="12"/>
        <v xml:space="preserve"> 59</v>
      </c>
      <c r="L69" s="2" t="str">
        <f t="shared" si="13"/>
        <v xml:space="preserve"> 44.284</v>
      </c>
      <c r="M69" s="2" t="str">
        <f t="shared" si="10"/>
        <v>N</v>
      </c>
      <c r="N69" s="2" t="str">
        <f t="shared" si="14"/>
        <v>105</v>
      </c>
      <c r="O69" s="2" t="str">
        <f t="shared" si="15"/>
        <v xml:space="preserve"> 15 </v>
      </c>
      <c r="P69" s="2" t="str">
        <f t="shared" si="16"/>
        <v xml:space="preserve"> 43.351</v>
      </c>
      <c r="Q69" s="2" t="str">
        <f t="shared" si="17"/>
        <v>W</v>
      </c>
    </row>
    <row r="70" spans="1:17" x14ac:dyDescent="0.3">
      <c r="A70" s="2" t="s">
        <v>325</v>
      </c>
      <c r="B70" s="2" t="s">
        <v>326</v>
      </c>
      <c r="C70" s="2" t="s">
        <v>321</v>
      </c>
      <c r="D70" s="2" t="s">
        <v>295</v>
      </c>
      <c r="E70" s="2" t="s">
        <v>317</v>
      </c>
      <c r="F70" s="2" t="s">
        <v>322</v>
      </c>
      <c r="H70" s="2">
        <f t="shared" si="18"/>
        <v>69</v>
      </c>
      <c r="J70" s="2" t="str">
        <f t="shared" si="11"/>
        <v>39</v>
      </c>
      <c r="K70" s="2" t="str">
        <f t="shared" si="12"/>
        <v xml:space="preserve"> 59</v>
      </c>
      <c r="L70" s="2" t="str">
        <f t="shared" si="13"/>
        <v xml:space="preserve"> 44.285</v>
      </c>
      <c r="M70" s="2" t="str">
        <f t="shared" si="10"/>
        <v>N</v>
      </c>
      <c r="N70" s="2" t="str">
        <f t="shared" si="14"/>
        <v>105</v>
      </c>
      <c r="O70" s="2" t="str">
        <f t="shared" si="15"/>
        <v xml:space="preserve"> 15 </v>
      </c>
      <c r="P70" s="2" t="str">
        <f t="shared" si="16"/>
        <v xml:space="preserve"> 43.202</v>
      </c>
      <c r="Q70" s="2" t="str">
        <f t="shared" si="17"/>
        <v>W</v>
      </c>
    </row>
    <row r="71" spans="1:17" x14ac:dyDescent="0.3">
      <c r="A71" s="2" t="s">
        <v>118</v>
      </c>
      <c r="B71" s="2" t="s">
        <v>327</v>
      </c>
      <c r="C71" s="2" t="s">
        <v>328</v>
      </c>
      <c r="D71" s="2" t="s">
        <v>295</v>
      </c>
      <c r="E71" s="2" t="s">
        <v>317</v>
      </c>
      <c r="F71" s="2" t="s">
        <v>329</v>
      </c>
      <c r="H71" s="2">
        <f t="shared" si="18"/>
        <v>70</v>
      </c>
      <c r="J71" s="2" t="str">
        <f t="shared" si="11"/>
        <v>39</v>
      </c>
      <c r="K71" s="2" t="str">
        <f t="shared" si="12"/>
        <v xml:space="preserve"> 59</v>
      </c>
      <c r="L71" s="2" t="str">
        <f t="shared" si="13"/>
        <v xml:space="preserve"> 44.49 </v>
      </c>
      <c r="M71" s="2" t="str">
        <f t="shared" si="10"/>
        <v>N</v>
      </c>
      <c r="N71" s="2" t="str">
        <f t="shared" si="14"/>
        <v>105</v>
      </c>
      <c r="O71" s="2" t="str">
        <f t="shared" si="15"/>
        <v xml:space="preserve"> 15 </v>
      </c>
      <c r="P71" s="2" t="str">
        <f t="shared" si="16"/>
        <v xml:space="preserve"> 43.41 </v>
      </c>
      <c r="Q71" s="2" t="str">
        <f t="shared" si="17"/>
        <v>W</v>
      </c>
    </row>
    <row r="72" spans="1:17" x14ac:dyDescent="0.3">
      <c r="A72" s="2" t="s">
        <v>118</v>
      </c>
      <c r="B72" s="2" t="s">
        <v>330</v>
      </c>
      <c r="C72" s="2" t="s">
        <v>331</v>
      </c>
      <c r="D72" s="2" t="s">
        <v>295</v>
      </c>
      <c r="E72" s="2" t="s">
        <v>317</v>
      </c>
      <c r="F72" s="2" t="s">
        <v>332</v>
      </c>
      <c r="H72" s="2">
        <f t="shared" si="18"/>
        <v>71</v>
      </c>
      <c r="J72" s="2" t="str">
        <f t="shared" si="11"/>
        <v>39</v>
      </c>
      <c r="K72" s="2" t="str">
        <f t="shared" si="12"/>
        <v xml:space="preserve"> 59</v>
      </c>
      <c r="L72" s="2" t="str">
        <f t="shared" si="13"/>
        <v xml:space="preserve"> 44.494</v>
      </c>
      <c r="M72" s="2" t="str">
        <f t="shared" si="10"/>
        <v>N</v>
      </c>
      <c r="N72" s="2" t="str">
        <f t="shared" si="14"/>
        <v>105</v>
      </c>
      <c r="O72" s="2" t="str">
        <f t="shared" si="15"/>
        <v xml:space="preserve"> 15 </v>
      </c>
      <c r="P72" s="2" t="str">
        <f t="shared" si="16"/>
        <v xml:space="preserve"> 43.409</v>
      </c>
      <c r="Q72" s="2" t="str">
        <f t="shared" si="17"/>
        <v>W</v>
      </c>
    </row>
    <row r="73" spans="1:17" x14ac:dyDescent="0.3">
      <c r="A73" s="2" t="s">
        <v>333</v>
      </c>
      <c r="B73" s="2" t="s">
        <v>334</v>
      </c>
      <c r="C73" s="2" t="s">
        <v>335</v>
      </c>
      <c r="D73" s="2" t="s">
        <v>336</v>
      </c>
      <c r="E73" s="2" t="s">
        <v>317</v>
      </c>
      <c r="F73" s="2" t="s">
        <v>337</v>
      </c>
      <c r="H73" s="2">
        <f t="shared" si="18"/>
        <v>72</v>
      </c>
      <c r="J73" s="2" t="str">
        <f t="shared" si="11"/>
        <v>39</v>
      </c>
      <c r="K73" s="2" t="str">
        <f t="shared" si="12"/>
        <v xml:space="preserve"> 59</v>
      </c>
      <c r="L73" s="2" t="str">
        <f t="shared" si="13"/>
        <v xml:space="preserve"> 44.544</v>
      </c>
      <c r="M73" s="2" t="str">
        <f t="shared" si="10"/>
        <v>N</v>
      </c>
      <c r="N73" s="2" t="str">
        <f t="shared" si="14"/>
        <v>105</v>
      </c>
      <c r="O73" s="2" t="str">
        <f t="shared" si="15"/>
        <v xml:space="preserve"> 15 </v>
      </c>
      <c r="P73" s="2" t="str">
        <f t="shared" si="16"/>
        <v xml:space="preserve"> 43.124</v>
      </c>
      <c r="Q73" s="2" t="str">
        <f t="shared" si="17"/>
        <v>W</v>
      </c>
    </row>
    <row r="74" spans="1:17" x14ac:dyDescent="0.3">
      <c r="A74" s="2" t="s">
        <v>338</v>
      </c>
      <c r="B74" s="2" t="s">
        <v>334</v>
      </c>
      <c r="C74" s="2" t="s">
        <v>339</v>
      </c>
      <c r="D74" s="2" t="s">
        <v>336</v>
      </c>
      <c r="E74" s="2" t="s">
        <v>340</v>
      </c>
      <c r="F74" s="2" t="s">
        <v>337</v>
      </c>
      <c r="H74" s="2">
        <f t="shared" si="18"/>
        <v>73</v>
      </c>
      <c r="J74" s="2" t="str">
        <f t="shared" si="11"/>
        <v>39</v>
      </c>
      <c r="K74" s="2" t="str">
        <f t="shared" si="12"/>
        <v xml:space="preserve"> 59</v>
      </c>
      <c r="L74" s="2" t="str">
        <f t="shared" si="13"/>
        <v xml:space="preserve"> 44.544</v>
      </c>
      <c r="M74" s="2" t="str">
        <f t="shared" si="10"/>
        <v>N</v>
      </c>
      <c r="N74" s="2" t="str">
        <f t="shared" si="14"/>
        <v>105</v>
      </c>
      <c r="O74" s="2" t="str">
        <f t="shared" si="15"/>
        <v xml:space="preserve"> 15 </v>
      </c>
      <c r="P74" s="2" t="str">
        <f t="shared" si="16"/>
        <v xml:space="preserve"> 43.124</v>
      </c>
      <c r="Q74" s="2" t="str">
        <f t="shared" si="17"/>
        <v>E</v>
      </c>
    </row>
    <row r="75" spans="1:17" x14ac:dyDescent="0.3">
      <c r="A75" s="2" t="s">
        <v>198</v>
      </c>
      <c r="B75" s="2" t="s">
        <v>334</v>
      </c>
      <c r="C75" s="2" t="s">
        <v>341</v>
      </c>
      <c r="D75" s="2" t="s">
        <v>336</v>
      </c>
      <c r="E75" s="2" t="s">
        <v>342</v>
      </c>
      <c r="F75" s="2" t="s">
        <v>337</v>
      </c>
      <c r="H75" s="2">
        <f t="shared" si="18"/>
        <v>74</v>
      </c>
      <c r="J75" s="2" t="str">
        <f t="shared" si="11"/>
        <v>39</v>
      </c>
      <c r="K75" s="2" t="str">
        <f t="shared" si="12"/>
        <v xml:space="preserve"> 59</v>
      </c>
      <c r="L75" s="2" t="str">
        <f t="shared" si="13"/>
        <v xml:space="preserve"> 44.544</v>
      </c>
      <c r="M75" s="2" t="str">
        <f t="shared" ref="M75:M121" si="19">RIGHT(B75,1)</f>
        <v>N</v>
      </c>
      <c r="N75" s="2" t="str">
        <f t="shared" si="14"/>
        <v>15</v>
      </c>
      <c r="O75" s="2" t="str">
        <f t="shared" si="15"/>
        <v xml:space="preserve"> 15</v>
      </c>
      <c r="P75" s="2" t="str">
        <f t="shared" si="16"/>
        <v xml:space="preserve"> 43.124</v>
      </c>
      <c r="Q75" s="2" t="str">
        <f t="shared" si="17"/>
        <v>W</v>
      </c>
    </row>
    <row r="76" spans="1:17" x14ac:dyDescent="0.3">
      <c r="A76" s="2" t="s">
        <v>343</v>
      </c>
      <c r="B76" s="2" t="s">
        <v>344</v>
      </c>
      <c r="C76" s="2" t="s">
        <v>345</v>
      </c>
      <c r="D76" s="2" t="s">
        <v>336</v>
      </c>
      <c r="E76" s="2" t="s">
        <v>317</v>
      </c>
      <c r="F76" s="2" t="s">
        <v>346</v>
      </c>
      <c r="H76" s="2">
        <f t="shared" si="18"/>
        <v>75</v>
      </c>
      <c r="J76" s="2" t="str">
        <f t="shared" si="11"/>
        <v>39</v>
      </c>
      <c r="K76" s="2" t="str">
        <f t="shared" si="12"/>
        <v xml:space="preserve"> 59</v>
      </c>
      <c r="L76" s="2" t="str">
        <f t="shared" si="13"/>
        <v xml:space="preserve"> 44.590</v>
      </c>
      <c r="M76" s="2" t="str">
        <f t="shared" si="19"/>
        <v>N</v>
      </c>
      <c r="N76" s="2" t="str">
        <f t="shared" si="14"/>
        <v>105</v>
      </c>
      <c r="O76" s="2" t="str">
        <f t="shared" si="15"/>
        <v xml:space="preserve"> 15 </v>
      </c>
      <c r="P76" s="2" t="str">
        <f t="shared" si="16"/>
        <v xml:space="preserve"> 43.077</v>
      </c>
      <c r="Q76" s="2" t="str">
        <f t="shared" si="17"/>
        <v>W</v>
      </c>
    </row>
    <row r="77" spans="1:17" x14ac:dyDescent="0.3">
      <c r="A77" s="2" t="s">
        <v>347</v>
      </c>
      <c r="B77" s="2" t="s">
        <v>348</v>
      </c>
      <c r="C77" s="2" t="s">
        <v>349</v>
      </c>
      <c r="D77" s="2" t="s">
        <v>336</v>
      </c>
      <c r="E77" s="2" t="s">
        <v>317</v>
      </c>
      <c r="F77" s="2" t="s">
        <v>346</v>
      </c>
      <c r="H77" s="2">
        <f t="shared" si="18"/>
        <v>76</v>
      </c>
      <c r="J77" s="2" t="str">
        <f t="shared" si="11"/>
        <v>39</v>
      </c>
      <c r="K77" s="2" t="str">
        <f t="shared" si="12"/>
        <v xml:space="preserve"> 59</v>
      </c>
      <c r="L77" s="2" t="str">
        <f t="shared" si="13"/>
        <v xml:space="preserve"> 44.600</v>
      </c>
      <c r="M77" s="2" t="str">
        <f t="shared" si="19"/>
        <v>N</v>
      </c>
      <c r="N77" s="2" t="str">
        <f t="shared" si="14"/>
        <v>105</v>
      </c>
      <c r="O77" s="2" t="str">
        <f t="shared" si="15"/>
        <v xml:space="preserve"> 15 </v>
      </c>
      <c r="P77" s="2" t="str">
        <f t="shared" si="16"/>
        <v xml:space="preserve"> 43.131</v>
      </c>
      <c r="Q77" s="2" t="str">
        <f t="shared" si="17"/>
        <v>W</v>
      </c>
    </row>
    <row r="78" spans="1:17" x14ac:dyDescent="0.3">
      <c r="A78" s="2" t="s">
        <v>350</v>
      </c>
      <c r="B78" s="2" t="s">
        <v>351</v>
      </c>
      <c r="C78" s="2" t="s">
        <v>352</v>
      </c>
      <c r="D78" s="2" t="s">
        <v>336</v>
      </c>
      <c r="E78" s="2" t="s">
        <v>317</v>
      </c>
      <c r="F78" s="2" t="s">
        <v>353</v>
      </c>
      <c r="H78" s="2">
        <f t="shared" si="18"/>
        <v>77</v>
      </c>
      <c r="J78" s="2" t="str">
        <f t="shared" si="11"/>
        <v>39</v>
      </c>
      <c r="K78" s="2" t="str">
        <f t="shared" si="12"/>
        <v xml:space="preserve"> 59</v>
      </c>
      <c r="L78" s="2" t="str">
        <f t="shared" si="13"/>
        <v xml:space="preserve"> 44.635</v>
      </c>
      <c r="M78" s="2" t="str">
        <f t="shared" si="19"/>
        <v>N</v>
      </c>
      <c r="N78" s="2" t="str">
        <f t="shared" si="14"/>
        <v>105</v>
      </c>
      <c r="O78" s="2" t="str">
        <f t="shared" si="15"/>
        <v xml:space="preserve"> 15 </v>
      </c>
      <c r="P78" s="2" t="str">
        <f t="shared" si="16"/>
        <v xml:space="preserve"> 43.196</v>
      </c>
      <c r="Q78" s="2" t="str">
        <f t="shared" si="17"/>
        <v>W</v>
      </c>
    </row>
    <row r="79" spans="1:17" x14ac:dyDescent="0.3">
      <c r="A79" s="2" t="s">
        <v>314</v>
      </c>
      <c r="B79" s="2" t="s">
        <v>354</v>
      </c>
      <c r="C79" s="2" t="s">
        <v>355</v>
      </c>
      <c r="D79" s="2" t="s">
        <v>336</v>
      </c>
      <c r="E79" s="2" t="s">
        <v>317</v>
      </c>
      <c r="F79" s="2" t="s">
        <v>356</v>
      </c>
      <c r="H79" s="2">
        <f t="shared" si="18"/>
        <v>78</v>
      </c>
      <c r="J79" s="2" t="str">
        <f t="shared" si="11"/>
        <v>39</v>
      </c>
      <c r="K79" s="2" t="str">
        <f t="shared" si="12"/>
        <v xml:space="preserve"> 59</v>
      </c>
      <c r="L79" s="2" t="str">
        <f t="shared" si="13"/>
        <v xml:space="preserve"> 44.636</v>
      </c>
      <c r="M79" s="2" t="str">
        <f t="shared" si="19"/>
        <v>N</v>
      </c>
      <c r="N79" s="2" t="str">
        <f t="shared" si="14"/>
        <v>105</v>
      </c>
      <c r="O79" s="2" t="str">
        <f t="shared" si="15"/>
        <v xml:space="preserve"> 15 </v>
      </c>
      <c r="P79" s="2" t="str">
        <f t="shared" si="16"/>
        <v xml:space="preserve"> 43.030</v>
      </c>
      <c r="Q79" s="2" t="str">
        <f t="shared" si="17"/>
        <v>W</v>
      </c>
    </row>
    <row r="80" spans="1:17" x14ac:dyDescent="0.3">
      <c r="A80" s="2" t="s">
        <v>357</v>
      </c>
      <c r="B80" s="2" t="s">
        <v>358</v>
      </c>
      <c r="C80" s="2" t="s">
        <v>359</v>
      </c>
      <c r="D80" s="2" t="s">
        <v>336</v>
      </c>
      <c r="E80" s="2" t="s">
        <v>317</v>
      </c>
      <c r="F80" s="2" t="s">
        <v>360</v>
      </c>
      <c r="H80" s="2">
        <f t="shared" si="18"/>
        <v>79</v>
      </c>
      <c r="J80" s="2" t="str">
        <f t="shared" si="11"/>
        <v>39</v>
      </c>
      <c r="K80" s="2" t="str">
        <f t="shared" si="12"/>
        <v xml:space="preserve"> 59</v>
      </c>
      <c r="L80" s="2" t="str">
        <f t="shared" si="13"/>
        <v xml:space="preserve"> 44.653</v>
      </c>
      <c r="M80" s="2" t="str">
        <f t="shared" si="19"/>
        <v>N</v>
      </c>
      <c r="N80" s="2" t="str">
        <f t="shared" si="14"/>
        <v>105</v>
      </c>
      <c r="O80" s="2" t="str">
        <f t="shared" si="15"/>
        <v xml:space="preserve"> 15 </v>
      </c>
      <c r="P80" s="2" t="str">
        <f t="shared" si="16"/>
        <v xml:space="preserve"> 42.988</v>
      </c>
      <c r="Q80" s="2" t="str">
        <f t="shared" si="17"/>
        <v>W</v>
      </c>
    </row>
    <row r="81" spans="1:17" x14ac:dyDescent="0.3">
      <c r="A81" s="2" t="s">
        <v>361</v>
      </c>
      <c r="B81" s="2" t="s">
        <v>362</v>
      </c>
      <c r="C81" s="2" t="s">
        <v>363</v>
      </c>
      <c r="D81" s="2" t="s">
        <v>336</v>
      </c>
      <c r="E81" s="2" t="s">
        <v>317</v>
      </c>
      <c r="F81" s="2" t="s">
        <v>364</v>
      </c>
      <c r="H81" s="2">
        <f t="shared" si="18"/>
        <v>80</v>
      </c>
      <c r="J81" s="2" t="str">
        <f t="shared" si="11"/>
        <v>39</v>
      </c>
      <c r="K81" s="2" t="str">
        <f t="shared" si="12"/>
        <v xml:space="preserve"> 59</v>
      </c>
      <c r="L81" s="2" t="str">
        <f t="shared" si="13"/>
        <v xml:space="preserve"> 44.654</v>
      </c>
      <c r="M81" s="2" t="str">
        <f t="shared" si="19"/>
        <v>N</v>
      </c>
      <c r="N81" s="2" t="str">
        <f t="shared" si="14"/>
        <v>105</v>
      </c>
      <c r="O81" s="2" t="str">
        <f t="shared" si="15"/>
        <v xml:space="preserve"> 15 </v>
      </c>
      <c r="P81" s="2" t="str">
        <f t="shared" si="16"/>
        <v xml:space="preserve"> 43.221</v>
      </c>
      <c r="Q81" s="2" t="str">
        <f t="shared" si="17"/>
        <v>W</v>
      </c>
    </row>
    <row r="82" spans="1:17" x14ac:dyDescent="0.3">
      <c r="A82" s="2" t="s">
        <v>365</v>
      </c>
      <c r="B82" s="2" t="s">
        <v>366</v>
      </c>
      <c r="C82" s="2" t="s">
        <v>367</v>
      </c>
      <c r="D82" s="2" t="s">
        <v>336</v>
      </c>
      <c r="E82" s="2" t="s">
        <v>317</v>
      </c>
      <c r="F82" s="2" t="s">
        <v>368</v>
      </c>
      <c r="H82" s="2">
        <f t="shared" si="18"/>
        <v>81</v>
      </c>
      <c r="J82" s="2" t="str">
        <f t="shared" si="11"/>
        <v>39</v>
      </c>
      <c r="K82" s="2" t="str">
        <f t="shared" si="12"/>
        <v xml:space="preserve"> 59</v>
      </c>
      <c r="L82" s="2" t="str">
        <f t="shared" si="13"/>
        <v xml:space="preserve"> 44.660</v>
      </c>
      <c r="M82" s="2" t="str">
        <f t="shared" si="19"/>
        <v>N</v>
      </c>
      <c r="N82" s="2" t="str">
        <f t="shared" si="14"/>
        <v>105</v>
      </c>
      <c r="O82" s="2" t="str">
        <f t="shared" si="15"/>
        <v xml:space="preserve"> 15 </v>
      </c>
      <c r="P82" s="2" t="str">
        <f t="shared" si="16"/>
        <v xml:space="preserve"> 43.071</v>
      </c>
      <c r="Q82" s="2" t="str">
        <f t="shared" si="17"/>
        <v>W</v>
      </c>
    </row>
    <row r="83" spans="1:17" x14ac:dyDescent="0.3">
      <c r="A83" s="2" t="s">
        <v>369</v>
      </c>
      <c r="B83" s="2" t="s">
        <v>370</v>
      </c>
      <c r="C83" s="2" t="s">
        <v>371</v>
      </c>
      <c r="D83" s="2" t="s">
        <v>336</v>
      </c>
      <c r="E83" s="2" t="s">
        <v>317</v>
      </c>
      <c r="F83" s="2" t="s">
        <v>353</v>
      </c>
      <c r="H83" s="2">
        <f t="shared" si="18"/>
        <v>82</v>
      </c>
      <c r="J83" s="2" t="str">
        <f t="shared" si="11"/>
        <v>39</v>
      </c>
      <c r="K83" s="2" t="str">
        <f t="shared" si="12"/>
        <v xml:space="preserve"> 59</v>
      </c>
      <c r="L83" s="2" t="str">
        <f t="shared" si="13"/>
        <v xml:space="preserve"> 44.691</v>
      </c>
      <c r="M83" s="2" t="str">
        <f t="shared" si="19"/>
        <v>N</v>
      </c>
      <c r="N83" s="2" t="str">
        <f t="shared" si="14"/>
        <v>105</v>
      </c>
      <c r="O83" s="2" t="str">
        <f t="shared" si="15"/>
        <v xml:space="preserve"> 15 </v>
      </c>
      <c r="P83" s="2" t="str">
        <f t="shared" si="16"/>
        <v xml:space="preserve"> 43.187</v>
      </c>
      <c r="Q83" s="2" t="str">
        <f t="shared" si="17"/>
        <v>W</v>
      </c>
    </row>
    <row r="84" spans="1:17" x14ac:dyDescent="0.3">
      <c r="A84" s="2" t="s">
        <v>118</v>
      </c>
      <c r="B84" s="2" t="s">
        <v>372</v>
      </c>
      <c r="C84" s="2" t="s">
        <v>373</v>
      </c>
      <c r="D84" s="2" t="s">
        <v>295</v>
      </c>
      <c r="E84" s="2" t="s">
        <v>285</v>
      </c>
      <c r="F84" s="2" t="s">
        <v>374</v>
      </c>
      <c r="H84" s="2">
        <f t="shared" si="18"/>
        <v>83</v>
      </c>
      <c r="J84" s="2" t="str">
        <f t="shared" si="11"/>
        <v>39</v>
      </c>
      <c r="K84" s="2" t="str">
        <f t="shared" si="12"/>
        <v xml:space="preserve"> 59</v>
      </c>
      <c r="L84" s="2" t="str">
        <f t="shared" si="13"/>
        <v xml:space="preserve"> 43.56 </v>
      </c>
      <c r="M84" s="2" t="str">
        <f t="shared" si="19"/>
        <v>N</v>
      </c>
      <c r="N84" s="2" t="str">
        <f t="shared" si="14"/>
        <v>105</v>
      </c>
      <c r="O84" s="2" t="str">
        <f t="shared" si="15"/>
        <v xml:space="preserve"> 15 </v>
      </c>
      <c r="P84" s="2" t="str">
        <f t="shared" si="16"/>
        <v xml:space="preserve"> 44.34 </v>
      </c>
      <c r="Q84" s="2" t="str">
        <f t="shared" si="17"/>
        <v>W</v>
      </c>
    </row>
    <row r="85" spans="1:17" x14ac:dyDescent="0.3">
      <c r="A85" s="2" t="s">
        <v>314</v>
      </c>
      <c r="B85" s="2" t="s">
        <v>375</v>
      </c>
      <c r="C85" s="2" t="s">
        <v>376</v>
      </c>
      <c r="D85" s="2" t="s">
        <v>295</v>
      </c>
      <c r="E85" s="2" t="s">
        <v>317</v>
      </c>
      <c r="F85" s="2" t="s">
        <v>329</v>
      </c>
      <c r="H85" s="2">
        <f t="shared" si="18"/>
        <v>84</v>
      </c>
      <c r="J85" s="2" t="str">
        <f t="shared" si="11"/>
        <v>39</v>
      </c>
      <c r="K85" s="2" t="str">
        <f t="shared" si="12"/>
        <v xml:space="preserve"> 59</v>
      </c>
      <c r="L85" s="2" t="str">
        <f t="shared" si="13"/>
        <v xml:space="preserve"> 44.49s</v>
      </c>
      <c r="M85" s="2" t="str">
        <f t="shared" si="19"/>
        <v>N</v>
      </c>
      <c r="N85" s="2" t="str">
        <f t="shared" si="14"/>
        <v>105</v>
      </c>
      <c r="O85" s="2" t="str">
        <f t="shared" si="15"/>
        <v xml:space="preserve"> 15 </v>
      </c>
      <c r="P85" s="2" t="str">
        <f t="shared" si="16"/>
        <v xml:space="preserve"> 43.41s</v>
      </c>
      <c r="Q85" s="2" t="str">
        <f t="shared" si="17"/>
        <v>W</v>
      </c>
    </row>
    <row r="86" spans="1:17" x14ac:dyDescent="0.3">
      <c r="A86" s="2" t="s">
        <v>377</v>
      </c>
      <c r="B86" s="2" t="s">
        <v>378</v>
      </c>
      <c r="C86" s="2" t="s">
        <v>379</v>
      </c>
      <c r="D86" s="2" t="s">
        <v>380</v>
      </c>
      <c r="E86" s="2" t="s">
        <v>381</v>
      </c>
      <c r="F86" s="2" t="s">
        <v>382</v>
      </c>
      <c r="H86" s="2">
        <f t="shared" si="18"/>
        <v>85</v>
      </c>
      <c r="J86" s="2" t="str">
        <f t="shared" si="11"/>
        <v>4</v>
      </c>
      <c r="K86" s="2" t="str">
        <f t="shared" si="12"/>
        <v xml:space="preserve"> 3</v>
      </c>
      <c r="L86" s="2" t="str">
        <f t="shared" si="13"/>
        <v xml:space="preserve"> 34.487</v>
      </c>
      <c r="M86" s="2" t="str">
        <f t="shared" si="19"/>
        <v>N</v>
      </c>
      <c r="N86" s="2" t="str">
        <f t="shared" si="14"/>
        <v>74</v>
      </c>
      <c r="O86" s="2" t="str">
        <f t="shared" si="15"/>
        <v xml:space="preserve"> 5 </v>
      </c>
      <c r="P86" s="2" t="str">
        <f t="shared" si="16"/>
        <v xml:space="preserve"> 31.677</v>
      </c>
      <c r="Q86" s="2" t="str">
        <f t="shared" si="17"/>
        <v>W</v>
      </c>
    </row>
    <row r="87" spans="1:17" x14ac:dyDescent="0.3">
      <c r="A87" s="2" t="s">
        <v>383</v>
      </c>
      <c r="B87" s="2" t="s">
        <v>384</v>
      </c>
      <c r="C87" s="2" t="s">
        <v>385</v>
      </c>
      <c r="D87" s="2" t="s">
        <v>386</v>
      </c>
      <c r="E87" s="2" t="s">
        <v>387</v>
      </c>
      <c r="F87" s="2" t="s">
        <v>388</v>
      </c>
      <c r="H87" s="2">
        <f t="shared" si="18"/>
        <v>86</v>
      </c>
      <c r="J87" s="2" t="str">
        <f t="shared" si="11"/>
        <v>4</v>
      </c>
      <c r="K87" s="2" t="str">
        <f t="shared" si="12"/>
        <v xml:space="preserve"> 3</v>
      </c>
      <c r="L87" s="2" t="str">
        <f t="shared" si="13"/>
        <v xml:space="preserve"> 34.643</v>
      </c>
      <c r="M87" s="2" t="str">
        <f t="shared" si="19"/>
        <v>N</v>
      </c>
      <c r="N87" s="2" t="str">
        <f t="shared" si="14"/>
        <v>74</v>
      </c>
      <c r="O87" s="2" t="str">
        <f t="shared" si="15"/>
        <v xml:space="preserve"> 5 </v>
      </c>
      <c r="P87" s="2" t="str">
        <f t="shared" si="16"/>
        <v xml:space="preserve"> 32.593</v>
      </c>
      <c r="Q87" s="2" t="str">
        <f t="shared" si="17"/>
        <v>W</v>
      </c>
    </row>
    <row r="88" spans="1:17" x14ac:dyDescent="0.3">
      <c r="A88" s="2" t="s">
        <v>389</v>
      </c>
      <c r="B88" s="2" t="s">
        <v>390</v>
      </c>
      <c r="C88" s="2" t="s">
        <v>391</v>
      </c>
      <c r="D88" s="2" t="s">
        <v>392</v>
      </c>
      <c r="E88" s="2" t="s">
        <v>393</v>
      </c>
      <c r="F88" s="2" t="s">
        <v>394</v>
      </c>
      <c r="H88" s="2">
        <f t="shared" si="18"/>
        <v>87</v>
      </c>
      <c r="J88" s="2" t="str">
        <f t="shared" si="11"/>
        <v>40</v>
      </c>
      <c r="K88" s="2" t="str">
        <f t="shared" si="12"/>
        <v xml:space="preserve"> 35</v>
      </c>
      <c r="L88" s="2" t="str">
        <f t="shared" si="13"/>
        <v xml:space="preserve"> 5.059 </v>
      </c>
      <c r="M88" s="2" t="str">
        <f t="shared" si="19"/>
        <v>N</v>
      </c>
      <c r="N88" s="2" t="str">
        <f t="shared" si="14"/>
        <v>74</v>
      </c>
      <c r="O88" s="2" t="str">
        <f t="shared" si="15"/>
        <v xml:space="preserve"> 14</v>
      </c>
      <c r="P88" s="2" t="str">
        <f t="shared" si="16"/>
        <v xml:space="preserve"> 34.497</v>
      </c>
      <c r="Q88" s="2" t="str">
        <f t="shared" si="17"/>
        <v>W</v>
      </c>
    </row>
    <row r="89" spans="1:17" x14ac:dyDescent="0.3">
      <c r="A89" s="2" t="s">
        <v>395</v>
      </c>
      <c r="B89" s="2" t="s">
        <v>396</v>
      </c>
      <c r="C89" s="2" t="s">
        <v>397</v>
      </c>
      <c r="D89" s="2" t="s">
        <v>398</v>
      </c>
      <c r="E89" s="2" t="s">
        <v>399</v>
      </c>
      <c r="F89" s="2" t="s">
        <v>400</v>
      </c>
      <c r="H89" s="2">
        <f t="shared" si="18"/>
        <v>88</v>
      </c>
      <c r="J89" s="2" t="str">
        <f t="shared" si="11"/>
        <v>40</v>
      </c>
      <c r="K89" s="2" t="str">
        <f t="shared" si="12"/>
        <v xml:space="preserve"> 40</v>
      </c>
      <c r="L89" s="2" t="str">
        <f t="shared" si="13"/>
        <v xml:space="preserve"> 47.167</v>
      </c>
      <c r="M89" s="2" t="str">
        <f t="shared" si="19"/>
        <v>N</v>
      </c>
      <c r="N89" s="2" t="str">
        <f t="shared" si="14"/>
        <v>105</v>
      </c>
      <c r="O89" s="2" t="str">
        <f t="shared" si="15"/>
        <v xml:space="preserve"> 2 m</v>
      </c>
      <c r="P89" s="2" t="str">
        <f t="shared" si="16"/>
        <v xml:space="preserve"> 32.244</v>
      </c>
      <c r="Q89" s="2" t="str">
        <f t="shared" si="17"/>
        <v>W</v>
      </c>
    </row>
    <row r="90" spans="1:17" x14ac:dyDescent="0.3">
      <c r="A90" s="2" t="s">
        <v>118</v>
      </c>
      <c r="B90" s="2" t="s">
        <v>401</v>
      </c>
      <c r="C90" s="2" t="s">
        <v>402</v>
      </c>
      <c r="D90" s="2" t="s">
        <v>398</v>
      </c>
      <c r="E90" s="2" t="s">
        <v>399</v>
      </c>
      <c r="F90" s="2" t="s">
        <v>403</v>
      </c>
      <c r="H90" s="2">
        <f t="shared" si="18"/>
        <v>89</v>
      </c>
      <c r="J90" s="2" t="str">
        <f t="shared" si="11"/>
        <v>40</v>
      </c>
      <c r="K90" s="2" t="str">
        <f t="shared" si="12"/>
        <v xml:space="preserve"> 40</v>
      </c>
      <c r="L90" s="2" t="str">
        <f t="shared" si="13"/>
        <v xml:space="preserve"> 47.188</v>
      </c>
      <c r="M90" s="2" t="str">
        <f t="shared" si="19"/>
        <v>N</v>
      </c>
      <c r="N90" s="2" t="str">
        <f t="shared" si="14"/>
        <v>105</v>
      </c>
      <c r="O90" s="2" t="str">
        <f t="shared" si="15"/>
        <v xml:space="preserve"> 2 m</v>
      </c>
      <c r="P90" s="2" t="str">
        <f t="shared" si="16"/>
        <v xml:space="preserve"> 32.264</v>
      </c>
      <c r="Q90" s="2" t="str">
        <f t="shared" si="17"/>
        <v>W</v>
      </c>
    </row>
    <row r="91" spans="1:17" x14ac:dyDescent="0.3">
      <c r="A91" s="2" t="s">
        <v>404</v>
      </c>
      <c r="B91" s="2" t="s">
        <v>405</v>
      </c>
      <c r="C91" s="2" t="s">
        <v>406</v>
      </c>
      <c r="D91" s="2" t="s">
        <v>398</v>
      </c>
      <c r="E91" s="2" t="s">
        <v>399</v>
      </c>
      <c r="F91" s="2" t="s">
        <v>407</v>
      </c>
      <c r="H91" s="2">
        <f t="shared" si="18"/>
        <v>90</v>
      </c>
      <c r="J91" s="2" t="str">
        <f t="shared" si="11"/>
        <v>40</v>
      </c>
      <c r="K91" s="2" t="str">
        <f t="shared" si="12"/>
        <v xml:space="preserve"> 40</v>
      </c>
      <c r="L91" s="2" t="str">
        <f t="shared" si="13"/>
        <v xml:space="preserve"> 47.443</v>
      </c>
      <c r="M91" s="2" t="str">
        <f t="shared" si="19"/>
        <v>N</v>
      </c>
      <c r="N91" s="2" t="str">
        <f t="shared" si="14"/>
        <v>105</v>
      </c>
      <c r="O91" s="2" t="str">
        <f t="shared" si="15"/>
        <v xml:space="preserve"> 2 m</v>
      </c>
      <c r="P91" s="2" t="str">
        <f t="shared" si="16"/>
        <v xml:space="preserve"> 32.125</v>
      </c>
      <c r="Q91" s="2" t="str">
        <f t="shared" si="17"/>
        <v>W</v>
      </c>
    </row>
    <row r="92" spans="1:17" x14ac:dyDescent="0.3">
      <c r="A92" s="2" t="s">
        <v>408</v>
      </c>
      <c r="B92" s="2" t="s">
        <v>409</v>
      </c>
      <c r="C92" s="2" t="s">
        <v>410</v>
      </c>
      <c r="D92" s="2" t="s">
        <v>411</v>
      </c>
      <c r="E92" s="2" t="s">
        <v>412</v>
      </c>
      <c r="F92" s="2" t="s">
        <v>413</v>
      </c>
      <c r="H92" s="2">
        <f t="shared" si="18"/>
        <v>91</v>
      </c>
      <c r="J92" s="2" t="str">
        <f t="shared" si="11"/>
        <v>40</v>
      </c>
      <c r="K92" s="2" t="str">
        <f t="shared" si="12"/>
        <v xml:space="preserve"> 45</v>
      </c>
      <c r="L92" s="2" t="str">
        <f t="shared" si="13"/>
        <v xml:space="preserve"> 43.263</v>
      </c>
      <c r="M92" s="2" t="str">
        <f t="shared" si="19"/>
        <v>N</v>
      </c>
      <c r="N92" s="2" t="str">
        <f t="shared" si="14"/>
        <v>74</v>
      </c>
      <c r="O92" s="2" t="str">
        <f t="shared" si="15"/>
        <v xml:space="preserve"> 1 </v>
      </c>
      <c r="P92" s="2" t="str">
        <f t="shared" si="16"/>
        <v xml:space="preserve"> 28.915</v>
      </c>
      <c r="Q92" s="2" t="str">
        <f t="shared" si="17"/>
        <v>W</v>
      </c>
    </row>
    <row r="93" spans="1:17" x14ac:dyDescent="0.3">
      <c r="A93" s="2" t="s">
        <v>414</v>
      </c>
      <c r="B93" s="2" t="s">
        <v>415</v>
      </c>
      <c r="C93" s="2" t="s">
        <v>416</v>
      </c>
      <c r="D93" s="2" t="s">
        <v>417</v>
      </c>
      <c r="E93" s="2" t="s">
        <v>418</v>
      </c>
      <c r="F93" s="2" t="s">
        <v>419</v>
      </c>
      <c r="H93" s="2">
        <f t="shared" si="18"/>
        <v>92</v>
      </c>
      <c r="J93" s="2" t="str">
        <f t="shared" si="11"/>
        <v>40</v>
      </c>
      <c r="K93" s="2" t="str">
        <f t="shared" si="12"/>
        <v xml:space="preserve"> 46</v>
      </c>
      <c r="L93" s="2" t="str">
        <f t="shared" si="13"/>
        <v xml:space="preserve"> 31.490</v>
      </c>
      <c r="M93" s="2" t="str">
        <f t="shared" si="19"/>
        <v>N</v>
      </c>
      <c r="N93" s="2" t="str">
        <f t="shared" si="14"/>
        <v>74</v>
      </c>
      <c r="O93" s="2" t="str">
        <f t="shared" si="15"/>
        <v xml:space="preserve"> 4 </v>
      </c>
      <c r="P93" s="2" t="str">
        <f t="shared" si="16"/>
        <v xml:space="preserve"> 11.677</v>
      </c>
      <c r="Q93" s="2" t="str">
        <f t="shared" si="17"/>
        <v>W</v>
      </c>
    </row>
    <row r="94" spans="1:17" x14ac:dyDescent="0.3">
      <c r="A94" s="2" t="s">
        <v>420</v>
      </c>
      <c r="B94" s="2" t="s">
        <v>421</v>
      </c>
      <c r="C94" s="2" t="s">
        <v>422</v>
      </c>
      <c r="D94" s="2" t="s">
        <v>423</v>
      </c>
      <c r="E94" s="2" t="s">
        <v>424</v>
      </c>
      <c r="F94" s="2" t="s">
        <v>425</v>
      </c>
      <c r="H94" s="2">
        <f t="shared" si="18"/>
        <v>93</v>
      </c>
      <c r="J94" s="2" t="str">
        <f t="shared" si="11"/>
        <v>40</v>
      </c>
      <c r="K94" s="2" t="str">
        <f t="shared" si="12"/>
        <v xml:space="preserve"> 49</v>
      </c>
      <c r="L94" s="2" t="str">
        <f t="shared" si="13"/>
        <v xml:space="preserve"> 40.625</v>
      </c>
      <c r="M94" s="2" t="str">
        <f t="shared" si="19"/>
        <v>N</v>
      </c>
      <c r="N94" s="2" t="str">
        <f t="shared" si="14"/>
        <v>74</v>
      </c>
      <c r="O94" s="2" t="str">
        <f t="shared" si="15"/>
        <v xml:space="preserve"> 8 </v>
      </c>
      <c r="P94" s="2" t="str">
        <f t="shared" si="16"/>
        <v xml:space="preserve"> 17.564</v>
      </c>
      <c r="Q94" s="2" t="str">
        <f t="shared" si="17"/>
        <v>W</v>
      </c>
    </row>
    <row r="95" spans="1:17" x14ac:dyDescent="0.3">
      <c r="A95" s="2" t="s">
        <v>426</v>
      </c>
      <c r="B95" s="2" t="s">
        <v>427</v>
      </c>
      <c r="C95" s="2" t="s">
        <v>428</v>
      </c>
      <c r="D95" s="2" t="s">
        <v>429</v>
      </c>
      <c r="E95" s="2" t="s">
        <v>430</v>
      </c>
      <c r="F95" s="2" t="s">
        <v>431</v>
      </c>
      <c r="H95" s="2">
        <f t="shared" si="18"/>
        <v>94</v>
      </c>
      <c r="J95" s="2" t="str">
        <f t="shared" si="11"/>
        <v>41</v>
      </c>
      <c r="K95" s="2" t="str">
        <f t="shared" si="12"/>
        <v xml:space="preserve"> 4 </v>
      </c>
      <c r="L95" s="2" t="str">
        <f t="shared" si="13"/>
        <v xml:space="preserve"> 41.170</v>
      </c>
      <c r="M95" s="2" t="str">
        <f t="shared" si="19"/>
        <v>N</v>
      </c>
      <c r="N95" s="2" t="str">
        <f t="shared" si="14"/>
        <v>74</v>
      </c>
      <c r="O95" s="2" t="str">
        <f t="shared" si="15"/>
        <v xml:space="preserve"> 9 </v>
      </c>
      <c r="P95" s="2" t="str">
        <f t="shared" si="16"/>
        <v xml:space="preserve"> 11.121</v>
      </c>
      <c r="Q95" s="2" t="str">
        <f t="shared" si="17"/>
        <v>W</v>
      </c>
    </row>
    <row r="96" spans="1:17" x14ac:dyDescent="0.3">
      <c r="A96" s="2" t="s">
        <v>432</v>
      </c>
      <c r="B96" s="2" t="s">
        <v>433</v>
      </c>
      <c r="C96" s="2" t="s">
        <v>434</v>
      </c>
      <c r="D96" s="2" t="s">
        <v>435</v>
      </c>
      <c r="E96" s="2" t="s">
        <v>436</v>
      </c>
      <c r="F96" s="2" t="s">
        <v>437</v>
      </c>
      <c r="H96" s="2">
        <f t="shared" si="18"/>
        <v>95</v>
      </c>
      <c r="J96" s="2" t="str">
        <f t="shared" si="11"/>
        <v>41</v>
      </c>
      <c r="K96" s="2" t="str">
        <f t="shared" si="12"/>
        <v xml:space="preserve"> 47</v>
      </c>
      <c r="L96" s="2" t="str">
        <f t="shared" si="13"/>
        <v xml:space="preserve"> 45.759</v>
      </c>
      <c r="M96" s="2" t="str">
        <f t="shared" si="19"/>
        <v>N</v>
      </c>
      <c r="N96" s="2" t="str">
        <f t="shared" si="14"/>
        <v>88</v>
      </c>
      <c r="O96" s="2" t="str">
        <f t="shared" si="15"/>
        <v xml:space="preserve"> 14</v>
      </c>
      <c r="P96" s="2" t="str">
        <f t="shared" si="16"/>
        <v xml:space="preserve"> 37.032</v>
      </c>
      <c r="Q96" s="2" t="str">
        <f t="shared" si="17"/>
        <v>W</v>
      </c>
    </row>
    <row r="97" spans="1:17" x14ac:dyDescent="0.3">
      <c r="A97" s="2" t="s">
        <v>438</v>
      </c>
      <c r="B97" s="2" t="s">
        <v>439</v>
      </c>
      <c r="C97" s="2" t="s">
        <v>440</v>
      </c>
      <c r="D97" s="2" t="s">
        <v>441</v>
      </c>
      <c r="E97" s="2" t="s">
        <v>442</v>
      </c>
      <c r="F97" s="2" t="s">
        <v>443</v>
      </c>
      <c r="H97" s="2">
        <f t="shared" si="18"/>
        <v>96</v>
      </c>
      <c r="J97" s="2" t="str">
        <f t="shared" si="11"/>
        <v>41</v>
      </c>
      <c r="K97" s="2" t="str">
        <f t="shared" si="12"/>
        <v xml:space="preserve"> 47</v>
      </c>
      <c r="L97" s="2" t="str">
        <f t="shared" si="13"/>
        <v xml:space="preserve"> 47.962</v>
      </c>
      <c r="M97" s="2" t="str">
        <f t="shared" si="19"/>
        <v>N</v>
      </c>
      <c r="N97" s="2" t="str">
        <f t="shared" si="14"/>
        <v>88</v>
      </c>
      <c r="O97" s="2" t="str">
        <f t="shared" si="15"/>
        <v xml:space="preserve"> 14</v>
      </c>
      <c r="P97" s="2" t="str">
        <f t="shared" si="16"/>
        <v xml:space="preserve"> 39.018</v>
      </c>
      <c r="Q97" s="2" t="str">
        <f t="shared" si="17"/>
        <v>W</v>
      </c>
    </row>
    <row r="98" spans="1:17" x14ac:dyDescent="0.3">
      <c r="A98" s="2" t="s">
        <v>444</v>
      </c>
      <c r="B98" s="2" t="s">
        <v>445</v>
      </c>
      <c r="C98" s="2" t="s">
        <v>446</v>
      </c>
      <c r="D98" s="2" t="s">
        <v>447</v>
      </c>
      <c r="E98" s="2" t="s">
        <v>448</v>
      </c>
      <c r="F98" s="2" t="s">
        <v>449</v>
      </c>
      <c r="H98" s="2">
        <f t="shared" si="18"/>
        <v>97</v>
      </c>
      <c r="J98" s="2" t="str">
        <f t="shared" si="11"/>
        <v>41</v>
      </c>
      <c r="K98" s="2" t="str">
        <f t="shared" si="12"/>
        <v xml:space="preserve"> 51</v>
      </c>
      <c r="L98" s="2" t="str">
        <f t="shared" si="13"/>
        <v xml:space="preserve"> 14.215</v>
      </c>
      <c r="M98" s="2" t="str">
        <f t="shared" si="19"/>
        <v>N</v>
      </c>
      <c r="N98" s="2" t="str">
        <f t="shared" si="14"/>
        <v>87</v>
      </c>
      <c r="O98" s="2" t="str">
        <f t="shared" si="15"/>
        <v xml:space="preserve"> 37</v>
      </c>
      <c r="P98" s="2" t="str">
        <f t="shared" si="16"/>
        <v xml:space="preserve"> 8.418 </v>
      </c>
      <c r="Q98" s="2" t="str">
        <f t="shared" si="17"/>
        <v>W</v>
      </c>
    </row>
    <row r="99" spans="1:17" x14ac:dyDescent="0.3">
      <c r="A99" s="2" t="s">
        <v>450</v>
      </c>
      <c r="B99" s="2" t="s">
        <v>451</v>
      </c>
      <c r="C99" s="2" t="s">
        <v>452</v>
      </c>
      <c r="D99" s="2" t="s">
        <v>453</v>
      </c>
      <c r="E99" s="2" t="s">
        <v>448</v>
      </c>
      <c r="F99" s="2" t="s">
        <v>454</v>
      </c>
      <c r="H99" s="2">
        <f t="shared" si="18"/>
        <v>98</v>
      </c>
      <c r="J99" s="2" t="str">
        <f t="shared" si="11"/>
        <v>41</v>
      </c>
      <c r="K99" s="2" t="str">
        <f t="shared" si="12"/>
        <v xml:space="preserve"> 51</v>
      </c>
      <c r="L99" s="2" t="str">
        <f t="shared" si="13"/>
        <v xml:space="preserve"> 14.737</v>
      </c>
      <c r="M99" s="2" t="str">
        <f t="shared" si="19"/>
        <v>N</v>
      </c>
      <c r="N99" s="2" t="str">
        <f t="shared" si="14"/>
        <v>87</v>
      </c>
      <c r="O99" s="2" t="str">
        <f t="shared" si="15"/>
        <v xml:space="preserve"> 37</v>
      </c>
      <c r="P99" s="2" t="str">
        <f t="shared" si="16"/>
        <v xml:space="preserve"> 7.759 </v>
      </c>
      <c r="Q99" s="2" t="str">
        <f t="shared" si="17"/>
        <v>W</v>
      </c>
    </row>
    <row r="100" spans="1:17" x14ac:dyDescent="0.3">
      <c r="A100" s="2" t="s">
        <v>455</v>
      </c>
      <c r="B100" s="2" t="s">
        <v>456</v>
      </c>
      <c r="C100" s="2" t="s">
        <v>457</v>
      </c>
      <c r="D100" s="2" t="s">
        <v>458</v>
      </c>
      <c r="E100" s="2" t="s">
        <v>459</v>
      </c>
      <c r="F100" s="2" t="s">
        <v>460</v>
      </c>
      <c r="H100" s="2">
        <f t="shared" si="18"/>
        <v>99</v>
      </c>
      <c r="J100" s="2" t="str">
        <f t="shared" si="11"/>
        <v>42</v>
      </c>
      <c r="K100" s="2" t="str">
        <f t="shared" si="12"/>
        <v xml:space="preserve"> 31</v>
      </c>
      <c r="L100" s="2" t="str">
        <f t="shared" si="13"/>
        <v xml:space="preserve"> 5.369 </v>
      </c>
      <c r="M100" s="2" t="str">
        <f t="shared" si="19"/>
        <v>N</v>
      </c>
      <c r="N100" s="2" t="str">
        <f t="shared" si="14"/>
        <v>70</v>
      </c>
      <c r="O100" s="2" t="str">
        <f t="shared" si="15"/>
        <v xml:space="preserve"> 53</v>
      </c>
      <c r="P100" s="2" t="str">
        <f t="shared" si="16"/>
        <v xml:space="preserve"> 14.373</v>
      </c>
      <c r="Q100" s="2" t="str">
        <f t="shared" si="17"/>
        <v>W</v>
      </c>
    </row>
    <row r="101" spans="1:17" x14ac:dyDescent="0.3">
      <c r="A101" s="2" t="s">
        <v>198</v>
      </c>
      <c r="B101" s="2" t="s">
        <v>461</v>
      </c>
      <c r="C101" s="2" t="s">
        <v>462</v>
      </c>
      <c r="D101" s="2" t="s">
        <v>463</v>
      </c>
      <c r="E101" s="2" t="s">
        <v>464</v>
      </c>
      <c r="F101" s="2" t="s">
        <v>465</v>
      </c>
      <c r="H101" s="2">
        <f t="shared" si="18"/>
        <v>100</v>
      </c>
      <c r="J101" s="2" t="str">
        <f t="shared" si="11"/>
        <v>42</v>
      </c>
      <c r="K101" s="2" t="str">
        <f t="shared" si="12"/>
        <v xml:space="preserve"> 34</v>
      </c>
      <c r="L101" s="2" t="str">
        <f t="shared" si="13"/>
        <v xml:space="preserve"> 14.739</v>
      </c>
      <c r="M101" s="2" t="str">
        <f t="shared" si="19"/>
        <v>N</v>
      </c>
      <c r="N101" s="2" t="str">
        <f t="shared" si="14"/>
        <v>70</v>
      </c>
      <c r="O101" s="2" t="str">
        <f t="shared" si="15"/>
        <v xml:space="preserve"> 52</v>
      </c>
      <c r="P101" s="2" t="str">
        <f t="shared" si="16"/>
        <v xml:space="preserve"> 52.494</v>
      </c>
      <c r="Q101" s="2" t="str">
        <f t="shared" si="17"/>
        <v>W</v>
      </c>
    </row>
    <row r="102" spans="1:17" x14ac:dyDescent="0.3">
      <c r="A102" s="2" t="s">
        <v>198</v>
      </c>
      <c r="B102" s="2" t="s">
        <v>461</v>
      </c>
      <c r="C102" s="2" t="s">
        <v>466</v>
      </c>
      <c r="D102" s="2" t="s">
        <v>463</v>
      </c>
      <c r="E102" s="2" t="s">
        <v>464</v>
      </c>
      <c r="F102" s="2" t="s">
        <v>467</v>
      </c>
      <c r="H102" s="2">
        <f t="shared" si="18"/>
        <v>101</v>
      </c>
      <c r="J102" s="2" t="str">
        <f t="shared" si="11"/>
        <v>42</v>
      </c>
      <c r="K102" s="2" t="str">
        <f t="shared" si="12"/>
        <v xml:space="preserve"> 34</v>
      </c>
      <c r="L102" s="2" t="str">
        <f t="shared" si="13"/>
        <v xml:space="preserve"> 14.739</v>
      </c>
      <c r="M102" s="2" t="str">
        <f t="shared" si="19"/>
        <v>N</v>
      </c>
      <c r="N102" s="2" t="str">
        <f t="shared" si="14"/>
        <v>70</v>
      </c>
      <c r="O102" s="2" t="str">
        <f t="shared" si="15"/>
        <v xml:space="preserve"> 52</v>
      </c>
      <c r="P102" s="2" t="str">
        <f t="shared" si="16"/>
        <v xml:space="preserve"> 52.476</v>
      </c>
      <c r="Q102" s="2" t="str">
        <f t="shared" si="17"/>
        <v>W</v>
      </c>
    </row>
    <row r="103" spans="1:17" x14ac:dyDescent="0.3">
      <c r="A103" s="2" t="s">
        <v>468</v>
      </c>
      <c r="B103" s="2" t="s">
        <v>469</v>
      </c>
      <c r="C103" s="2" t="s">
        <v>470</v>
      </c>
      <c r="D103" s="2" t="s">
        <v>471</v>
      </c>
      <c r="E103" s="2" t="s">
        <v>472</v>
      </c>
      <c r="F103" s="2" t="s">
        <v>473</v>
      </c>
      <c r="H103" s="2">
        <f t="shared" si="18"/>
        <v>102</v>
      </c>
      <c r="J103" s="2" t="str">
        <f t="shared" si="11"/>
        <v>42</v>
      </c>
      <c r="K103" s="2" t="str">
        <f t="shared" si="12"/>
        <v xml:space="preserve"> 40</v>
      </c>
      <c r="L103" s="2" t="str">
        <f t="shared" si="13"/>
        <v xml:space="preserve"> 6.203 </v>
      </c>
      <c r="M103" s="2" t="str">
        <f t="shared" si="19"/>
        <v>N</v>
      </c>
      <c r="N103" s="2" t="str">
        <f t="shared" si="14"/>
        <v>88</v>
      </c>
      <c r="O103" s="2" t="str">
        <f t="shared" si="15"/>
        <v xml:space="preserve"> 17</v>
      </c>
      <c r="P103" s="2" t="str">
        <f t="shared" si="16"/>
        <v xml:space="preserve"> 8.398 </v>
      </c>
      <c r="Q103" s="2" t="str">
        <f t="shared" si="17"/>
        <v>W</v>
      </c>
    </row>
    <row r="104" spans="1:17" x14ac:dyDescent="0.3">
      <c r="A104" s="2" t="s">
        <v>474</v>
      </c>
      <c r="B104" s="2" t="s">
        <v>475</v>
      </c>
      <c r="C104" s="2" t="s">
        <v>476</v>
      </c>
      <c r="D104" s="2" t="s">
        <v>477</v>
      </c>
      <c r="E104" s="2" t="s">
        <v>478</v>
      </c>
      <c r="F104" s="2" t="s">
        <v>479</v>
      </c>
      <c r="H104" s="2">
        <f t="shared" si="18"/>
        <v>103</v>
      </c>
      <c r="J104" s="2" t="str">
        <f t="shared" si="11"/>
        <v>42</v>
      </c>
      <c r="K104" s="2" t="str">
        <f t="shared" si="12"/>
        <v xml:space="preserve"> 42</v>
      </c>
      <c r="L104" s="2" t="str">
        <f t="shared" si="13"/>
        <v xml:space="preserve"> 16.237</v>
      </c>
      <c r="M104" s="2" t="str">
        <f t="shared" si="19"/>
        <v>N</v>
      </c>
      <c r="N104" s="2" t="str">
        <f t="shared" si="14"/>
        <v>71</v>
      </c>
      <c r="O104" s="2" t="str">
        <f t="shared" si="15"/>
        <v xml:space="preserve"> 25</v>
      </c>
      <c r="P104" s="2" t="str">
        <f t="shared" si="16"/>
        <v xml:space="preserve"> 56.113</v>
      </c>
      <c r="Q104" s="2" t="str">
        <f t="shared" si="17"/>
        <v>W</v>
      </c>
    </row>
    <row r="105" spans="1:17" x14ac:dyDescent="0.3">
      <c r="A105" s="2" t="s">
        <v>474</v>
      </c>
      <c r="B105" s="2" t="s">
        <v>480</v>
      </c>
      <c r="C105" s="2" t="s">
        <v>481</v>
      </c>
      <c r="D105" s="2" t="s">
        <v>477</v>
      </c>
      <c r="E105" s="2" t="s">
        <v>478</v>
      </c>
      <c r="F105" s="2" t="s">
        <v>479</v>
      </c>
      <c r="H105" s="2">
        <f t="shared" si="18"/>
        <v>104</v>
      </c>
      <c r="J105" s="2" t="str">
        <f t="shared" si="11"/>
        <v>42</v>
      </c>
      <c r="K105" s="2" t="str">
        <f t="shared" si="12"/>
        <v xml:space="preserve"> 42</v>
      </c>
      <c r="L105" s="2" t="str">
        <f t="shared" si="13"/>
        <v xml:space="preserve"> 16.243</v>
      </c>
      <c r="M105" s="2" t="str">
        <f t="shared" si="19"/>
        <v>N</v>
      </c>
      <c r="N105" s="2" t="str">
        <f t="shared" si="14"/>
        <v>71</v>
      </c>
      <c r="O105" s="2" t="str">
        <f t="shared" si="15"/>
        <v xml:space="preserve"> 25</v>
      </c>
      <c r="P105" s="2" t="str">
        <f t="shared" si="16"/>
        <v xml:space="preserve"> 56.155</v>
      </c>
      <c r="Q105" s="2" t="str">
        <f t="shared" si="17"/>
        <v>W</v>
      </c>
    </row>
    <row r="106" spans="1:17" x14ac:dyDescent="0.3">
      <c r="A106" s="2" t="s">
        <v>474</v>
      </c>
      <c r="B106" s="2" t="s">
        <v>482</v>
      </c>
      <c r="C106" s="2" t="s">
        <v>483</v>
      </c>
      <c r="D106" s="2" t="s">
        <v>477</v>
      </c>
      <c r="E106" s="2" t="s">
        <v>478</v>
      </c>
      <c r="F106" s="2" t="s">
        <v>484</v>
      </c>
      <c r="H106" s="2">
        <f t="shared" si="18"/>
        <v>105</v>
      </c>
      <c r="J106" s="2" t="str">
        <f t="shared" si="11"/>
        <v>42</v>
      </c>
      <c r="K106" s="2" t="str">
        <f t="shared" si="12"/>
        <v xml:space="preserve"> 42</v>
      </c>
      <c r="L106" s="2" t="str">
        <f t="shared" si="13"/>
        <v xml:space="preserve"> 16.255</v>
      </c>
      <c r="M106" s="2" t="str">
        <f t="shared" si="19"/>
        <v>N</v>
      </c>
      <c r="N106" s="2" t="str">
        <f t="shared" si="14"/>
        <v>71</v>
      </c>
      <c r="O106" s="2" t="str">
        <f t="shared" si="15"/>
        <v xml:space="preserve"> 25</v>
      </c>
      <c r="P106" s="2" t="str">
        <f t="shared" si="16"/>
        <v xml:space="preserve"> 56.142</v>
      </c>
      <c r="Q106" s="2" t="str">
        <f t="shared" si="17"/>
        <v>W</v>
      </c>
    </row>
    <row r="107" spans="1:17" x14ac:dyDescent="0.3">
      <c r="A107" s="2" t="s">
        <v>198</v>
      </c>
      <c r="B107" s="2" t="s">
        <v>485</v>
      </c>
      <c r="C107" s="2" t="s">
        <v>486</v>
      </c>
      <c r="D107" s="2" t="s">
        <v>487</v>
      </c>
      <c r="E107" s="2" t="s">
        <v>488</v>
      </c>
      <c r="F107" s="2" t="s">
        <v>489</v>
      </c>
      <c r="H107" s="2">
        <f t="shared" si="18"/>
        <v>106</v>
      </c>
      <c r="J107" s="2" t="str">
        <f t="shared" si="11"/>
        <v>42</v>
      </c>
      <c r="K107" s="2" t="str">
        <f t="shared" si="12"/>
        <v xml:space="preserve"> 53</v>
      </c>
      <c r="L107" s="2" t="str">
        <f t="shared" si="13"/>
        <v xml:space="preserve"> 55.233</v>
      </c>
      <c r="M107" s="2" t="str">
        <f t="shared" si="19"/>
        <v>N</v>
      </c>
      <c r="N107" s="2" t="str">
        <f t="shared" si="14"/>
        <v>71</v>
      </c>
      <c r="O107" s="2" t="str">
        <f t="shared" si="15"/>
        <v xml:space="preserve"> 19</v>
      </c>
      <c r="P107" s="2" t="str">
        <f t="shared" si="16"/>
        <v xml:space="preserve"> 42.092</v>
      </c>
      <c r="Q107" s="2" t="str">
        <f t="shared" si="17"/>
        <v>W</v>
      </c>
    </row>
    <row r="108" spans="1:17" x14ac:dyDescent="0.3">
      <c r="A108" s="2" t="s">
        <v>490</v>
      </c>
      <c r="B108" s="2" t="s">
        <v>491</v>
      </c>
      <c r="C108" s="2" t="s">
        <v>492</v>
      </c>
      <c r="D108" s="2" t="s">
        <v>493</v>
      </c>
      <c r="E108" s="2" t="s">
        <v>494</v>
      </c>
      <c r="F108" s="2" t="s">
        <v>495</v>
      </c>
      <c r="H108" s="2">
        <f t="shared" si="18"/>
        <v>107</v>
      </c>
      <c r="J108" s="2" t="str">
        <f t="shared" si="11"/>
        <v>42</v>
      </c>
      <c r="K108" s="2" t="str">
        <f t="shared" si="12"/>
        <v xml:space="preserve"> 56</v>
      </c>
      <c r="L108" s="2" t="str">
        <f t="shared" si="13"/>
        <v xml:space="preserve"> 9.646 </v>
      </c>
      <c r="M108" s="2" t="str">
        <f t="shared" si="19"/>
        <v>N</v>
      </c>
      <c r="N108" s="2" t="str">
        <f t="shared" si="14"/>
        <v>71</v>
      </c>
      <c r="O108" s="2" t="str">
        <f t="shared" si="15"/>
        <v xml:space="preserve"> 25</v>
      </c>
      <c r="P108" s="2" t="str">
        <f t="shared" si="16"/>
        <v xml:space="preserve"> 20.919</v>
      </c>
      <c r="Q108" s="2" t="str">
        <f t="shared" si="17"/>
        <v>W</v>
      </c>
    </row>
    <row r="109" spans="1:17" x14ac:dyDescent="0.3">
      <c r="A109" s="2" t="s">
        <v>496</v>
      </c>
      <c r="B109" s="2" t="s">
        <v>497</v>
      </c>
      <c r="C109" s="2" t="s">
        <v>498</v>
      </c>
      <c r="D109" s="2" t="s">
        <v>499</v>
      </c>
      <c r="E109" s="2" t="s">
        <v>500</v>
      </c>
      <c r="F109" s="2" t="s">
        <v>501</v>
      </c>
      <c r="H109" s="2">
        <f t="shared" si="18"/>
        <v>108</v>
      </c>
      <c r="J109" s="2" t="str">
        <f t="shared" si="11"/>
        <v>45</v>
      </c>
      <c r="K109" s="2" t="str">
        <f t="shared" si="12"/>
        <v xml:space="preserve"> 27</v>
      </c>
      <c r="L109" s="2" t="str">
        <f t="shared" si="13"/>
        <v xml:space="preserve"> 14.853</v>
      </c>
      <c r="M109" s="2" t="str">
        <f t="shared" si="19"/>
        <v>N</v>
      </c>
      <c r="N109" s="2" t="str">
        <f t="shared" si="14"/>
        <v>75</v>
      </c>
      <c r="O109" s="2" t="str">
        <f t="shared" si="15"/>
        <v xml:space="preserve"> 37</v>
      </c>
      <c r="P109" s="2" t="str">
        <f t="shared" si="16"/>
        <v xml:space="preserve"> 25.809</v>
      </c>
      <c r="Q109" s="2" t="str">
        <f t="shared" si="17"/>
        <v>W</v>
      </c>
    </row>
    <row r="110" spans="1:17" x14ac:dyDescent="0.3">
      <c r="A110" s="2" t="s">
        <v>502</v>
      </c>
      <c r="B110" s="2" t="s">
        <v>503</v>
      </c>
      <c r="C110" s="2" t="s">
        <v>504</v>
      </c>
      <c r="D110" s="2" t="s">
        <v>505</v>
      </c>
      <c r="E110" s="2" t="s">
        <v>506</v>
      </c>
      <c r="F110" s="2" t="s">
        <v>507</v>
      </c>
      <c r="H110" s="2">
        <f t="shared" si="18"/>
        <v>109</v>
      </c>
      <c r="J110" s="2" t="str">
        <f t="shared" si="11"/>
        <v>46</v>
      </c>
      <c r="K110" s="2" t="str">
        <f t="shared" si="12"/>
        <v xml:space="preserve"> 44</v>
      </c>
      <c r="L110" s="2" t="str">
        <f t="shared" si="13"/>
        <v xml:space="preserve"> 48.511</v>
      </c>
      <c r="M110" s="2" t="str">
        <f t="shared" si="19"/>
        <v>N</v>
      </c>
      <c r="N110" s="2" t="str">
        <f t="shared" si="14"/>
        <v>117</v>
      </c>
      <c r="O110" s="2" t="str">
        <f t="shared" si="15"/>
        <v xml:space="preserve"> 9 m</v>
      </c>
      <c r="P110" s="2" t="str">
        <f t="shared" si="16"/>
        <v xml:space="preserve"> 55.341</v>
      </c>
      <c r="Q110" s="2" t="str">
        <f t="shared" si="17"/>
        <v>W</v>
      </c>
    </row>
    <row r="111" spans="1:17" x14ac:dyDescent="0.3">
      <c r="A111" s="2" t="s">
        <v>502</v>
      </c>
      <c r="B111" s="2" t="s">
        <v>508</v>
      </c>
      <c r="C111" s="2" t="s">
        <v>509</v>
      </c>
      <c r="D111" s="2" t="s">
        <v>510</v>
      </c>
      <c r="E111" s="2" t="s">
        <v>511</v>
      </c>
      <c r="F111" s="2" t="s">
        <v>512</v>
      </c>
      <c r="H111" s="2">
        <f t="shared" si="18"/>
        <v>110</v>
      </c>
      <c r="J111" s="2" t="str">
        <f t="shared" si="11"/>
        <v>46</v>
      </c>
      <c r="K111" s="2" t="str">
        <f t="shared" si="12"/>
        <v xml:space="preserve"> 45</v>
      </c>
      <c r="L111" s="2" t="str">
        <f t="shared" si="13"/>
        <v xml:space="preserve"> 2.419 </v>
      </c>
      <c r="M111" s="2" t="str">
        <f t="shared" si="19"/>
        <v>N</v>
      </c>
      <c r="N111" s="2" t="str">
        <f t="shared" si="14"/>
        <v>117</v>
      </c>
      <c r="O111" s="2" t="str">
        <f t="shared" si="15"/>
        <v xml:space="preserve"> 9 m</v>
      </c>
      <c r="P111" s="2" t="str">
        <f t="shared" si="16"/>
        <v xml:space="preserve"> 53.782</v>
      </c>
      <c r="Q111" s="2" t="str">
        <f t="shared" si="17"/>
        <v>W</v>
      </c>
    </row>
    <row r="112" spans="1:17" x14ac:dyDescent="0.3">
      <c r="A112" s="2" t="s">
        <v>513</v>
      </c>
      <c r="B112" s="2" t="s">
        <v>514</v>
      </c>
      <c r="C112" s="2" t="s">
        <v>515</v>
      </c>
      <c r="D112" s="2" t="s">
        <v>516</v>
      </c>
      <c r="E112" s="2" t="s">
        <v>517</v>
      </c>
      <c r="F112" s="2" t="s">
        <v>518</v>
      </c>
      <c r="H112" s="2">
        <f t="shared" si="18"/>
        <v>111</v>
      </c>
      <c r="J112" s="2" t="str">
        <f t="shared" si="11"/>
        <v>47</v>
      </c>
      <c r="K112" s="2" t="str">
        <f t="shared" si="12"/>
        <v xml:space="preserve"> 32</v>
      </c>
      <c r="L112" s="2" t="str">
        <f t="shared" si="13"/>
        <v xml:space="preserve"> 6.622 </v>
      </c>
      <c r="M112" s="2" t="str">
        <f t="shared" si="19"/>
        <v>N</v>
      </c>
      <c r="N112" s="2" t="str">
        <f t="shared" si="14"/>
        <v>122</v>
      </c>
      <c r="O112" s="2" t="str">
        <f t="shared" si="15"/>
        <v xml:space="preserve"> 19 </v>
      </c>
      <c r="P112" s="2" t="str">
        <f t="shared" si="16"/>
        <v xml:space="preserve"> 3.538 </v>
      </c>
      <c r="Q112" s="2" t="str">
        <f t="shared" si="17"/>
        <v>W</v>
      </c>
    </row>
    <row r="113" spans="1:17" x14ac:dyDescent="0.3">
      <c r="A113" s="2" t="s">
        <v>519</v>
      </c>
      <c r="B113" s="2" t="s">
        <v>520</v>
      </c>
      <c r="C113" s="2" t="s">
        <v>521</v>
      </c>
      <c r="D113" s="2" t="s">
        <v>522</v>
      </c>
      <c r="E113" s="2" t="s">
        <v>523</v>
      </c>
      <c r="F113" s="2" t="s">
        <v>524</v>
      </c>
      <c r="H113" s="2">
        <f t="shared" si="18"/>
        <v>112</v>
      </c>
      <c r="J113" s="2" t="str">
        <f t="shared" si="11"/>
        <v>50</v>
      </c>
      <c r="K113" s="2" t="str">
        <f t="shared" si="12"/>
        <v xml:space="preserve"> 8 </v>
      </c>
      <c r="L113" s="2" t="str">
        <f t="shared" si="13"/>
        <v xml:space="preserve"> 32.477</v>
      </c>
      <c r="M113" s="2" t="str">
        <f t="shared" si="19"/>
        <v>N</v>
      </c>
      <c r="N113" s="2" t="str">
        <f t="shared" si="14"/>
        <v>8</v>
      </c>
      <c r="O113" s="2" t="str">
        <f t="shared" si="15"/>
        <v xml:space="preserve"> 4</v>
      </c>
      <c r="P113" s="2" t="str">
        <f t="shared" si="16"/>
        <v xml:space="preserve"> 16.531</v>
      </c>
      <c r="Q113" s="2" t="str">
        <f t="shared" si="17"/>
        <v>E</v>
      </c>
    </row>
    <row r="114" spans="1:17" x14ac:dyDescent="0.3">
      <c r="A114" s="2" t="s">
        <v>525</v>
      </c>
      <c r="B114" s="2" t="s">
        <v>526</v>
      </c>
      <c r="C114" s="2" t="s">
        <v>527</v>
      </c>
      <c r="D114" s="2" t="s">
        <v>528</v>
      </c>
      <c r="E114" s="2" t="s">
        <v>529</v>
      </c>
      <c r="F114" s="2" t="s">
        <v>530</v>
      </c>
      <c r="H114" s="2">
        <f t="shared" si="18"/>
        <v>113</v>
      </c>
      <c r="J114" s="2" t="str">
        <f t="shared" si="11"/>
        <v>51</v>
      </c>
      <c r="K114" s="2" t="str">
        <f t="shared" si="12"/>
        <v xml:space="preserve"> 29</v>
      </c>
      <c r="L114" s="2" t="str">
        <f t="shared" si="13"/>
        <v xml:space="preserve"> 39.628</v>
      </c>
      <c r="M114" s="2" t="str">
        <f t="shared" si="19"/>
        <v>N</v>
      </c>
      <c r="N114" s="2" t="str">
        <f t="shared" si="14"/>
        <v>0</v>
      </c>
      <c r="O114" s="2" t="str">
        <f t="shared" si="15"/>
        <v xml:space="preserve"> 1</v>
      </c>
      <c r="P114" s="2" t="str">
        <f t="shared" si="16"/>
        <v xml:space="preserve"> 9.488 </v>
      </c>
      <c r="Q114" s="2" t="str">
        <f t="shared" si="17"/>
        <v>W</v>
      </c>
    </row>
    <row r="115" spans="1:17" x14ac:dyDescent="0.3">
      <c r="A115" s="2" t="s">
        <v>531</v>
      </c>
      <c r="B115" s="2" t="s">
        <v>532</v>
      </c>
      <c r="C115" s="2" t="s">
        <v>533</v>
      </c>
      <c r="D115" s="2" t="s">
        <v>534</v>
      </c>
      <c r="E115" s="2" t="s">
        <v>535</v>
      </c>
      <c r="F115" s="2" t="s">
        <v>536</v>
      </c>
      <c r="H115" s="2">
        <f t="shared" si="18"/>
        <v>114</v>
      </c>
      <c r="J115" s="2" t="str">
        <f t="shared" si="11"/>
        <v>51</v>
      </c>
      <c r="K115" s="2" t="str">
        <f t="shared" si="12"/>
        <v xml:space="preserve"> 31</v>
      </c>
      <c r="L115" s="2" t="str">
        <f t="shared" si="13"/>
        <v xml:space="preserve"> 24.756</v>
      </c>
      <c r="M115" s="2" t="str">
        <f t="shared" si="19"/>
        <v>N</v>
      </c>
      <c r="N115" s="2" t="str">
        <f t="shared" si="14"/>
        <v>0</v>
      </c>
      <c r="O115" s="2" t="str">
        <f t="shared" si="15"/>
        <v xml:space="preserve"> 3</v>
      </c>
      <c r="P115" s="2" t="str">
        <f t="shared" si="16"/>
        <v xml:space="preserve"> 6.187 </v>
      </c>
      <c r="Q115" s="2" t="str">
        <f t="shared" si="17"/>
        <v>W</v>
      </c>
    </row>
    <row r="116" spans="1:17" x14ac:dyDescent="0.3">
      <c r="A116" s="2" t="s">
        <v>537</v>
      </c>
      <c r="B116" s="2" t="s">
        <v>538</v>
      </c>
      <c r="C116" s="2" t="s">
        <v>539</v>
      </c>
      <c r="D116" s="2" t="s">
        <v>540</v>
      </c>
      <c r="E116" s="2" t="s">
        <v>541</v>
      </c>
      <c r="F116" s="2" t="s">
        <v>542</v>
      </c>
      <c r="H116" s="2">
        <f t="shared" si="18"/>
        <v>115</v>
      </c>
      <c r="J116" s="2" t="str">
        <f t="shared" si="11"/>
        <v>6</v>
      </c>
      <c r="K116" s="2" t="str">
        <f t="shared" si="12"/>
        <v xml:space="preserve"> 4</v>
      </c>
      <c r="L116" s="2" t="str">
        <f t="shared" si="13"/>
        <v xml:space="preserve"> 27.681</v>
      </c>
      <c r="M116" s="2" t="str">
        <f t="shared" si="19"/>
        <v>N</v>
      </c>
      <c r="N116" s="2" t="str">
        <f t="shared" si="14"/>
        <v>58</v>
      </c>
      <c r="O116" s="2" t="str">
        <f t="shared" si="15"/>
        <v xml:space="preserve"> 7 </v>
      </c>
      <c r="P116" s="2" t="str">
        <f t="shared" si="16"/>
        <v xml:space="preserve"> 45.843</v>
      </c>
      <c r="Q116" s="2" t="str">
        <f t="shared" si="17"/>
        <v>W</v>
      </c>
    </row>
    <row r="117" spans="1:17" x14ac:dyDescent="0.3">
      <c r="A117" s="2" t="s">
        <v>543</v>
      </c>
      <c r="B117" s="2" t="s">
        <v>544</v>
      </c>
      <c r="C117" s="2" t="s">
        <v>545</v>
      </c>
      <c r="D117" s="2" t="s">
        <v>546</v>
      </c>
      <c r="E117" s="2" t="s">
        <v>547</v>
      </c>
      <c r="F117" s="2" t="s">
        <v>548</v>
      </c>
      <c r="H117" s="2">
        <f t="shared" si="18"/>
        <v>116</v>
      </c>
      <c r="J117" s="2" t="str">
        <f t="shared" si="11"/>
        <v>9</v>
      </c>
      <c r="K117" s="2" t="str">
        <f t="shared" si="12"/>
        <v xml:space="preserve"> 0</v>
      </c>
      <c r="L117" s="2" t="str">
        <f t="shared" si="13"/>
        <v xml:space="preserve"> 12.306</v>
      </c>
      <c r="M117" s="2" t="str">
        <f t="shared" si="19"/>
        <v>N</v>
      </c>
      <c r="N117" s="2" t="str">
        <f t="shared" si="14"/>
        <v>79</v>
      </c>
      <c r="O117" s="2" t="str">
        <f t="shared" si="15"/>
        <v xml:space="preserve"> 35</v>
      </c>
      <c r="P117" s="2" t="str">
        <f t="shared" si="16"/>
        <v xml:space="preserve"> 3.589 </v>
      </c>
      <c r="Q117" s="2" t="str">
        <f t="shared" si="17"/>
        <v>W</v>
      </c>
    </row>
    <row r="118" spans="1:17" x14ac:dyDescent="0.3">
      <c r="A118" s="2" t="s">
        <v>549</v>
      </c>
      <c r="B118" s="2" t="s">
        <v>544</v>
      </c>
      <c r="C118" s="2" t="s">
        <v>550</v>
      </c>
      <c r="D118" s="2" t="s">
        <v>546</v>
      </c>
      <c r="E118" s="2" t="s">
        <v>547</v>
      </c>
      <c r="F118" s="2" t="s">
        <v>551</v>
      </c>
      <c r="H118" s="2">
        <f t="shared" si="18"/>
        <v>117</v>
      </c>
      <c r="J118" s="2" t="str">
        <f t="shared" si="11"/>
        <v>9</v>
      </c>
      <c r="K118" s="2" t="str">
        <f t="shared" si="12"/>
        <v xml:space="preserve"> 0</v>
      </c>
      <c r="L118" s="2" t="str">
        <f t="shared" si="13"/>
        <v xml:space="preserve"> 12.306</v>
      </c>
      <c r="M118" s="2" t="str">
        <f t="shared" si="19"/>
        <v>N</v>
      </c>
      <c r="N118" s="2" t="str">
        <f t="shared" si="14"/>
        <v>79</v>
      </c>
      <c r="O118" s="2" t="str">
        <f t="shared" si="15"/>
        <v xml:space="preserve"> 35</v>
      </c>
      <c r="P118" s="2" t="str">
        <f t="shared" si="16"/>
        <v xml:space="preserve"> 3.582 </v>
      </c>
      <c r="Q118" s="2" t="str">
        <f t="shared" si="17"/>
        <v>W</v>
      </c>
    </row>
    <row r="119" spans="1:17" x14ac:dyDescent="0.3">
      <c r="A119" s="2" t="s">
        <v>543</v>
      </c>
      <c r="B119" s="2" t="s">
        <v>552</v>
      </c>
      <c r="C119" s="2" t="s">
        <v>553</v>
      </c>
      <c r="D119" s="2" t="s">
        <v>546</v>
      </c>
      <c r="E119" s="2" t="s">
        <v>547</v>
      </c>
      <c r="F119" s="2" t="s">
        <v>554</v>
      </c>
      <c r="H119" s="2">
        <f t="shared" si="18"/>
        <v>118</v>
      </c>
      <c r="J119" s="2" t="str">
        <f t="shared" si="11"/>
        <v>9</v>
      </c>
      <c r="K119" s="2" t="str">
        <f t="shared" si="12"/>
        <v xml:space="preserve"> 0</v>
      </c>
      <c r="L119" s="2" t="str">
        <f t="shared" si="13"/>
        <v xml:space="preserve"> 12.309</v>
      </c>
      <c r="M119" s="2" t="str">
        <f t="shared" si="19"/>
        <v>N</v>
      </c>
      <c r="N119" s="2" t="str">
        <f t="shared" si="14"/>
        <v>79</v>
      </c>
      <c r="O119" s="2" t="str">
        <f t="shared" si="15"/>
        <v xml:space="preserve"> 35</v>
      </c>
      <c r="P119" s="2" t="str">
        <f t="shared" si="16"/>
        <v xml:space="preserve"> 3.590 </v>
      </c>
      <c r="Q119" s="2" t="str">
        <f t="shared" si="17"/>
        <v>W</v>
      </c>
    </row>
    <row r="120" spans="1:17" x14ac:dyDescent="0.3">
      <c r="A120" s="2" t="s">
        <v>365</v>
      </c>
      <c r="B120" s="2" t="s">
        <v>555</v>
      </c>
      <c r="C120" s="2" t="s">
        <v>556</v>
      </c>
      <c r="D120" s="2" t="s">
        <v>557</v>
      </c>
      <c r="E120" s="2" t="s">
        <v>558</v>
      </c>
      <c r="F120" s="2" t="s">
        <v>559</v>
      </c>
      <c r="H120" s="2">
        <f t="shared" si="18"/>
        <v>119</v>
      </c>
      <c r="J120" s="2" t="str">
        <f t="shared" si="11"/>
        <v>9</v>
      </c>
      <c r="K120" s="2" t="str">
        <f t="shared" si="12"/>
        <v xml:space="preserve"> 5</v>
      </c>
      <c r="L120" s="2" t="str">
        <f t="shared" si="13"/>
        <v xml:space="preserve"> 52.809</v>
      </c>
      <c r="M120" s="2" t="str">
        <f t="shared" si="19"/>
        <v>N</v>
      </c>
      <c r="N120" s="2" t="str">
        <f t="shared" si="14"/>
        <v>84</v>
      </c>
      <c r="O120" s="2" t="str">
        <f t="shared" si="15"/>
        <v xml:space="preserve"> 3 </v>
      </c>
      <c r="P120" s="2" t="str">
        <f t="shared" si="16"/>
        <v xml:space="preserve"> 22.568</v>
      </c>
      <c r="Q120" s="2" t="str">
        <f t="shared" si="17"/>
        <v>W</v>
      </c>
    </row>
    <row r="121" spans="1:17" x14ac:dyDescent="0.3">
      <c r="A121" s="2" t="s">
        <v>560</v>
      </c>
      <c r="B121" s="2" t="s">
        <v>561</v>
      </c>
      <c r="C121" s="2" t="s">
        <v>562</v>
      </c>
      <c r="D121" s="2" t="s">
        <v>557</v>
      </c>
      <c r="E121" s="2" t="s">
        <v>558</v>
      </c>
      <c r="F121" s="2" t="s">
        <v>563</v>
      </c>
      <c r="H121" s="2">
        <f t="shared" si="18"/>
        <v>120</v>
      </c>
      <c r="J121" s="2" t="str">
        <f t="shared" si="11"/>
        <v>9</v>
      </c>
      <c r="K121" s="2" t="str">
        <f t="shared" si="12"/>
        <v xml:space="preserve"> 5</v>
      </c>
      <c r="L121" s="2" t="str">
        <f t="shared" si="13"/>
        <v xml:space="preserve"> 53.341</v>
      </c>
      <c r="M121" s="2" t="str">
        <f t="shared" si="19"/>
        <v>N</v>
      </c>
      <c r="N121" s="2" t="str">
        <f t="shared" si="14"/>
        <v>84</v>
      </c>
      <c r="O121" s="2" t="str">
        <f t="shared" si="15"/>
        <v xml:space="preserve"> 3 </v>
      </c>
      <c r="P121" s="2" t="str">
        <f t="shared" si="16"/>
        <v xml:space="preserve"> 22.525</v>
      </c>
      <c r="Q121" s="2" t="str">
        <f t="shared" si="17"/>
        <v>W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VoBa</dc:creator>
  <cp:lastModifiedBy>Dai</cp:lastModifiedBy>
  <dcterms:created xsi:type="dcterms:W3CDTF">2019-11-09T14:37:26Z</dcterms:created>
  <dcterms:modified xsi:type="dcterms:W3CDTF">2020-02-02T22:03:21Z</dcterms:modified>
</cp:coreProperties>
</file>