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960" windowWidth="28800" windowHeight="11865" tabRatio="994" firstSheet="1" activeTab="1"/>
  </bookViews>
  <sheets>
    <sheet name="About" sheetId="25" r:id="rId1"/>
    <sheet name="Summary" sheetId="2" r:id="rId2"/>
    <sheet name="S32DS_000" sheetId="23" r:id="rId3"/>
    <sheet name="S32DS_001" sheetId="19" r:id="rId4"/>
    <sheet name="S32DS_002" sheetId="20" r:id="rId5"/>
    <sheet name="S32DS_003" sheetId="21" r:id="rId6"/>
    <sheet name="S32DS_004" sheetId="22" r:id="rId7"/>
    <sheet name="S32DS_005" sheetId="26" r:id="rId8"/>
  </sheets>
  <externalReferences>
    <externalReference r:id="rId9"/>
  </externalReferences>
  <definedNames>
    <definedName name="_1.__returnCode____C90FL_OK__0x0" localSheetId="3">#REF!</definedName>
    <definedName name="_1.__returnCode____C90FL_OK__0x0" localSheetId="4">#REF!</definedName>
    <definedName name="_1.__returnCode____C90FL_OK__0x0" localSheetId="5">#REF!</definedName>
    <definedName name="_1.__returnCode____C90FL_OK__0x0" localSheetId="6">#REF!</definedName>
    <definedName name="_1.__returnCode____C90FL_OK__0x0">#REF!</definedName>
    <definedName name="abc??">#REF!</definedName>
    <definedName name="ACTION" localSheetId="3">#REF!</definedName>
    <definedName name="ACTION" localSheetId="4">#REF!</definedName>
    <definedName name="ACTION" localSheetId="5">#REF!</definedName>
    <definedName name="ACTION" localSheetId="6">#REF!</definedName>
    <definedName name="ACTION">#REF!</definedName>
    <definedName name="adc??">#REF!</definedName>
    <definedName name="S32DS_002" localSheetId="4">[1]Summary!$D$24</definedName>
  </definedNames>
  <calcPr calcId="145621"/>
  <customWorkbookViews>
    <customWorkbookView name="Nguyen Ba Manh (FSU1.BU16) - Personal View" guid="{1722E456-E2D6-42D1-A78C-1C7105279618}" mergeInterval="0" personalView="1" maximized="1" windowWidth="1916" windowHeight="851" tabRatio="576" activeSheetId="11"/>
    <customWorkbookView name="Bui Thi Lan (FGA.S16) - Personal View" guid="{1520FDE9-977A-4BB8-B4C7-6F3BD089513F}" mergeInterval="0" personalView="1" maximized="1" xWindow="-8" yWindow="-8" windowWidth="1936" windowHeight="1056" tabRatio="576" activeSheetId="3"/>
    <customWorkbookView name="Nguyen Dinh Lieu (FGA.BU19) - Personal View" guid="{41BA1213-37F1-4E73-A4C9-5F220C977060}" mergeInterval="0" personalView="1" maximized="1" windowWidth="1276" windowHeight="799" tabRatio="576" activeSheetId="8"/>
    <customWorkbookView name="Le Hoc Phong (FSU1.BU16) - Personal View" guid="{D62206F6-50A9-4CDA-B9BA-57F2A3451D7B}" mergeInterval="0" personalView="1" maximized="1" windowWidth="1916" windowHeight="715" tabRatio="576" activeSheetId="10"/>
    <customWorkbookView name="Tran Van Truong (FGA.BU19) - Personal View" guid="{8D92E3BF-6FC9-41BF-BFE0-B347E0355B40}" mergeInterval="0" personalView="1" maximized="1" windowWidth="1276" windowHeight="799" tabRatio="576" activeSheetId="10"/>
    <customWorkbookView name="Nguyen Manh Viet (FGA.S16) - Personal View" guid="{BC9BE064-4045-4ADF-A2A5-6E8B3D2DE2B8}" mergeInterval="0" personalView="1" maximized="1" windowWidth="1916" windowHeight="714" tabRatio="576" activeSheetId="5"/>
    <customWorkbookView name="Bui Quang Tung (FGA.S16) - Personal View" guid="{B9938B21-DEEE-4C9E-A711-68DCC9690090}" mergeInterval="0" personalView="1" maximized="1" windowWidth="1280" windowHeight="715" tabRatio="627" activeSheetId="9"/>
  </customWorkbookViews>
</workbook>
</file>

<file path=xl/calcChain.xml><?xml version="1.0" encoding="utf-8"?>
<calcChain xmlns="http://schemas.openxmlformats.org/spreadsheetml/2006/main">
  <c r="J34" i="2" l="1"/>
  <c r="K34" i="2"/>
  <c r="G5" i="23"/>
  <c r="G5" i="21"/>
  <c r="F5" i="21"/>
  <c r="H26" i="2" s="1"/>
  <c r="D5" i="21"/>
  <c r="G26" i="2" s="1"/>
  <c r="C5" i="21"/>
  <c r="F26" i="2" s="1"/>
  <c r="A5" i="21"/>
  <c r="E26" i="2" s="1"/>
  <c r="G5" i="26"/>
  <c r="F5" i="26"/>
  <c r="H28" i="2" s="1"/>
  <c r="D5" i="26"/>
  <c r="G28" i="2" s="1"/>
  <c r="C5" i="26"/>
  <c r="F28" i="2" s="1"/>
  <c r="A5" i="26"/>
  <c r="E28" i="2" s="1"/>
  <c r="K5" i="22"/>
  <c r="I27" i="2"/>
  <c r="I23" i="2"/>
  <c r="G5" i="19"/>
  <c r="I24" i="2"/>
  <c r="G5" i="20"/>
  <c r="I25" i="2"/>
  <c r="I26" i="2"/>
  <c r="I28" i="2"/>
  <c r="I34" i="2"/>
  <c r="F5" i="22"/>
  <c r="H27" i="2" s="1"/>
  <c r="D5" i="22"/>
  <c r="G27" i="2" s="1"/>
  <c r="C5" i="22"/>
  <c r="F27" i="2" s="1"/>
  <c r="A5" i="22"/>
  <c r="E27" i="2" s="1"/>
  <c r="F5" i="23"/>
  <c r="H23" i="2" s="1"/>
  <c r="D5" i="23"/>
  <c r="G23" i="2" s="1"/>
  <c r="C5" i="23"/>
  <c r="F23" i="2" s="1"/>
  <c r="A5" i="23"/>
  <c r="E23" i="2" s="1"/>
  <c r="F5" i="19"/>
  <c r="H24" i="2" s="1"/>
  <c r="D5" i="19"/>
  <c r="G24" i="2" s="1"/>
  <c r="C5" i="19"/>
  <c r="F24" i="2" s="1"/>
  <c r="A5" i="19"/>
  <c r="E24" i="2" s="1"/>
  <c r="A5" i="20"/>
  <c r="E25" i="2" s="1"/>
  <c r="C5" i="20"/>
  <c r="F25" i="2" s="1"/>
  <c r="D5" i="20"/>
  <c r="G25" i="2" s="1"/>
  <c r="F5" i="20"/>
  <c r="H25" i="2" s="1"/>
  <c r="F34" i="2" l="1"/>
  <c r="G34" i="2"/>
  <c r="H34" i="2"/>
  <c r="E34" i="2"/>
</calcChain>
</file>

<file path=xl/comments1.xml><?xml version="1.0" encoding="utf-8"?>
<comments xmlns="http://schemas.openxmlformats.org/spreadsheetml/2006/main">
  <authors>
    <author>Bui Thi Lan (FGA.S16)</author>
  </authors>
  <commentList>
    <comment ref="P8" authorId="0">
      <text>
        <r>
          <rPr>
            <b/>
            <sz val="9"/>
            <color indexed="81"/>
            <rFont val="Tahoma"/>
            <family val="2"/>
          </rPr>
          <t>EG.
Version: v2.0_b170810
Update version: v2.0_UP1_K14x_SDK_085_170818</t>
        </r>
        <r>
          <rPr>
            <sz val="9"/>
            <color indexed="81"/>
            <rFont val="Tahoma"/>
            <family val="2"/>
          </rPr>
          <t xml:space="preserve">
</t>
        </r>
      </text>
    </comment>
  </commentList>
</comments>
</file>

<file path=xl/comments2.xml><?xml version="1.0" encoding="utf-8"?>
<comments xmlns="http://schemas.openxmlformats.org/spreadsheetml/2006/main">
  <authors>
    <author>Bui Thi Lan (FGA.S16)</author>
  </authors>
  <commentList>
    <comment ref="D7" authorId="0">
      <text>
        <r>
          <rPr>
            <b/>
            <sz val="9"/>
            <color indexed="81"/>
            <rFont val="Tahoma"/>
            <family val="2"/>
          </rPr>
          <t>EG.
MPC4546C, MPC5748G</t>
        </r>
        <r>
          <rPr>
            <sz val="9"/>
            <color indexed="81"/>
            <rFont val="Tahoma"/>
            <family val="2"/>
          </rPr>
          <t xml:space="preserve">
It depends on release</t>
        </r>
      </text>
    </comment>
    <comment ref="P7" authorId="0">
      <text>
        <r>
          <rPr>
            <b/>
            <sz val="9"/>
            <color indexed="81"/>
            <rFont val="Tahoma"/>
            <family val="2"/>
          </rPr>
          <t>EG.
Version: v2.0_b170810
Update version: v2.0_UP1_K14x_SDK_085_170818</t>
        </r>
        <r>
          <rPr>
            <sz val="9"/>
            <color indexed="81"/>
            <rFont val="Tahoma"/>
            <family val="2"/>
          </rPr>
          <t xml:space="preserve">
</t>
        </r>
      </text>
    </comment>
  </commentList>
</comments>
</file>

<file path=xl/comments3.xml><?xml version="1.0" encoding="utf-8"?>
<comments xmlns="http://schemas.openxmlformats.org/spreadsheetml/2006/main">
  <authors>
    <author>Bui Thi Lan (FGA.S16)</author>
  </authors>
  <commentList>
    <comment ref="P7" authorId="0">
      <text>
        <r>
          <rPr>
            <b/>
            <sz val="9"/>
            <color indexed="81"/>
            <rFont val="Tahoma"/>
            <family val="2"/>
          </rPr>
          <t>EG.
Version: v2.0_b170810
Update version: v2.0_UP1_K14x_SDK_085_170818</t>
        </r>
        <r>
          <rPr>
            <sz val="9"/>
            <color indexed="81"/>
            <rFont val="Tahoma"/>
            <family val="2"/>
          </rPr>
          <t xml:space="preserve">
</t>
        </r>
      </text>
    </comment>
  </commentList>
</comments>
</file>

<file path=xl/comments4.xml><?xml version="1.0" encoding="utf-8"?>
<comments xmlns="http://schemas.openxmlformats.org/spreadsheetml/2006/main">
  <authors>
    <author>Bui Thi Lan (FGA.S16)</author>
  </authors>
  <commentList>
    <comment ref="P7" authorId="0">
      <text>
        <r>
          <rPr>
            <b/>
            <sz val="9"/>
            <color indexed="81"/>
            <rFont val="Tahoma"/>
            <family val="2"/>
          </rPr>
          <t>EG.
Version: v2.0_b170810
Update version: v2.0_UP1_K14x_SDK_085_170818</t>
        </r>
        <r>
          <rPr>
            <sz val="9"/>
            <color indexed="81"/>
            <rFont val="Tahoma"/>
            <family val="2"/>
          </rPr>
          <t xml:space="preserve">
</t>
        </r>
      </text>
    </comment>
  </commentList>
</comments>
</file>

<file path=xl/comments5.xml><?xml version="1.0" encoding="utf-8"?>
<comments xmlns="http://schemas.openxmlformats.org/spreadsheetml/2006/main">
  <authors>
    <author>Bui Thi Lan (FGA.S16)</author>
  </authors>
  <commentList>
    <comment ref="D8" authorId="0">
      <text>
        <r>
          <rPr>
            <b/>
            <sz val="9"/>
            <color indexed="81"/>
            <rFont val="Tahoma"/>
            <family val="2"/>
          </rPr>
          <t>EG.
MPC4546C, MPC5748G</t>
        </r>
        <r>
          <rPr>
            <sz val="9"/>
            <color indexed="81"/>
            <rFont val="Tahoma"/>
            <family val="2"/>
          </rPr>
          <t xml:space="preserve">
It depends on release</t>
        </r>
      </text>
    </comment>
    <comment ref="T8" authorId="0">
      <text>
        <r>
          <rPr>
            <b/>
            <sz val="9"/>
            <color indexed="81"/>
            <rFont val="Tahoma"/>
            <family val="2"/>
          </rPr>
          <t>EG.
Version: v2.0_b170810
Update version: v2.0_UP1_K14x_SDK_085_170818</t>
        </r>
        <r>
          <rPr>
            <sz val="9"/>
            <color indexed="81"/>
            <rFont val="Tahoma"/>
            <family val="2"/>
          </rPr>
          <t xml:space="preserve">
</t>
        </r>
      </text>
    </comment>
  </commentList>
</comments>
</file>

<file path=xl/comments6.xml><?xml version="1.0" encoding="utf-8"?>
<comments xmlns="http://schemas.openxmlformats.org/spreadsheetml/2006/main">
  <authors>
    <author>Bui Thi Lan (FGA.S16)</author>
  </authors>
  <commentList>
    <comment ref="D7" authorId="0">
      <text>
        <r>
          <rPr>
            <b/>
            <sz val="9"/>
            <color indexed="81"/>
            <rFont val="Tahoma"/>
            <family val="2"/>
          </rPr>
          <t>EG.
S32K142, S32K144, S32K146, S32K148</t>
        </r>
        <r>
          <rPr>
            <sz val="9"/>
            <color indexed="81"/>
            <rFont val="Tahoma"/>
            <family val="2"/>
          </rPr>
          <t xml:space="preserve">
It depends on release</t>
        </r>
      </text>
    </comment>
    <comment ref="P7" authorId="0">
      <text>
        <r>
          <rPr>
            <b/>
            <sz val="9"/>
            <color indexed="81"/>
            <rFont val="Tahoma"/>
            <family val="2"/>
          </rPr>
          <t>EG.
Version: v2.0_b170810
Update version: v2.0_UP1_K14x_SDK_085_170818</t>
        </r>
        <r>
          <rPr>
            <sz val="9"/>
            <color indexed="81"/>
            <rFont val="Tahoma"/>
            <family val="2"/>
          </rPr>
          <t xml:space="preserve">
</t>
        </r>
      </text>
    </comment>
  </commentList>
</comments>
</file>

<file path=xl/sharedStrings.xml><?xml version="1.0" encoding="utf-8"?>
<sst xmlns="http://schemas.openxmlformats.org/spreadsheetml/2006/main" count="943" uniqueCount="430">
  <si>
    <t>S32SDK INTEGRATION TEST REPORT</t>
  </si>
  <si>
    <t>Product Name &amp; Version: S32 SDK for Power Architecture BETA 1.9.0</t>
  </si>
  <si>
    <t>NXP Internal Use Only</t>
  </si>
  <si>
    <t>Date: 28 - Sep - 2018</t>
  </si>
  <si>
    <t>The document was prepared using best effort.  The authors make no warranty of any kind and shall not be liable in any event for incidental or consequential damages in connection with the application of the document.</t>
  </si>
  <si>
    <t>Copyright 2018 NXP. All rights reserved. Presence of a copyright notice is not an acknowledgement of publication.</t>
  </si>
  <si>
    <t>Description</t>
  </si>
  <si>
    <t>This document contains test report for integration test of Product_name to S32 Design Studio</t>
  </si>
  <si>
    <t>S32 SDK Integration Test summary report</t>
  </si>
  <si>
    <t>Test date:</t>
  </si>
  <si>
    <t>Test purpose:</t>
  </si>
  <si>
    <t>Integration test for S32PA_BETA_1.9.0 with S32DS v2017</t>
  </si>
  <si>
    <t>Test Report made by:</t>
  </si>
  <si>
    <t>Binh Bui Thi</t>
  </si>
  <si>
    <t>Test team</t>
  </si>
  <si>
    <t>System setup:</t>
  </si>
  <si>
    <t>Windows 7</t>
  </si>
  <si>
    <t>CPU</t>
  </si>
  <si>
    <t>Product no./Serial no.</t>
  </si>
  <si>
    <t>S32 SDK</t>
  </si>
  <si>
    <t>PC configuration:</t>
  </si>
  <si>
    <t>Configuration:</t>
  </si>
  <si>
    <t>Name</t>
  </si>
  <si>
    <t>Port</t>
  </si>
  <si>
    <t>SW ver</t>
  </si>
  <si>
    <t xml:space="preserve">Customized parameters </t>
  </si>
  <si>
    <t>N/A</t>
  </si>
  <si>
    <t>Software version:</t>
  </si>
  <si>
    <t>Pcs.</t>
  </si>
  <si>
    <t>No</t>
  </si>
  <si>
    <t>Tested items</t>
  </si>
  <si>
    <t>Tester</t>
  </si>
  <si>
    <t>Sheet code</t>
  </si>
  <si>
    <t>PASS</t>
  </si>
  <si>
    <t>FAIL</t>
  </si>
  <si>
    <t>UNTEST</t>
  </si>
  <si>
    <t>NA</t>
  </si>
  <si>
    <t>Number of  test cases</t>
  </si>
  <si>
    <t>CR</t>
  </si>
  <si>
    <t>Comment</t>
  </si>
  <si>
    <t xml:space="preserve">Installation Naming 
Licensing 
Installation flavours
Layout </t>
  </si>
  <si>
    <t>S32DS_000</t>
  </si>
  <si>
    <t>1. New S32 SDK project
2. New project from S32 SDK examples</t>
  </si>
  <si>
    <t>S32DS_001</t>
  </si>
  <si>
    <t>Project export and project import</t>
  </si>
  <si>
    <t>S32DS_002</t>
  </si>
  <si>
    <t>Documentation               
- S32 SDK doxygen
- Quick start guide
   +  Presence and
   + Steps execution
- Release Notes
- Help component (Smoke test)</t>
  </si>
  <si>
    <t>S32DS_003</t>
  </si>
  <si>
    <t>Other features 
 - Code completion
 - PEx Drag and drop
 - Indexer - seems more of a DS feature, no control in SDK</t>
  </si>
  <si>
    <t>S32DS_004</t>
  </si>
  <si>
    <t>Debugging with P&amp;E Micro and J-Link
Disassembly view</t>
  </si>
  <si>
    <t>S32DS_005</t>
  </si>
  <si>
    <t>Sub total</t>
  </si>
  <si>
    <t>Module Code</t>
  </si>
  <si>
    <t>Test requirement</t>
  </si>
  <si>
    <t>Test Environment Setup Description</t>
  </si>
  <si>
    <t xml:space="preserve">1. Windows 7
</t>
  </si>
  <si>
    <t>Number of Test cases</t>
  </si>
  <si>
    <t>ID</t>
  </si>
  <si>
    <t>Requirement No. Mapping</t>
  </si>
  <si>
    <t>Test case description</t>
  </si>
  <si>
    <t>Devices</t>
  </si>
  <si>
    <t>Precondition</t>
  </si>
  <si>
    <t>Test Procedure</t>
  </si>
  <si>
    <t>Expected Output</t>
  </si>
  <si>
    <t>Actual Output</t>
  </si>
  <si>
    <t>Result</t>
  </si>
  <si>
    <t>In the smoke test scope?</t>
  </si>
  <si>
    <t>Comments</t>
  </si>
  <si>
    <t>New tickets</t>
  </si>
  <si>
    <t>Still open tickets</t>
  </si>
  <si>
    <t>Severity</t>
  </si>
  <si>
    <t>Product version on which the test passed</t>
  </si>
  <si>
    <t>S32DS_000_001a</t>
  </si>
  <si>
    <t>Installation naming</t>
  </si>
  <si>
    <r>
      <t xml:space="preserve">This testcase to check names of
</t>
    </r>
    <r>
      <rPr>
        <b/>
        <sz val="10"/>
        <rFont val="Arial"/>
        <family val="2"/>
      </rPr>
      <t>installer</t>
    </r>
  </si>
  <si>
    <t>Obtain installation location and release details</t>
  </si>
  <si>
    <t>Compare release package (installer or update side details) with the release details.</t>
  </si>
  <si>
    <t>The location and installation packages should match the release details : version (0.8.x, 0.9.x, 1.x.x) and type (EAR, BETA, RTM) and name.</t>
  </si>
  <si>
    <t>Yes</t>
  </si>
  <si>
    <t>S32DS_000_001b</t>
  </si>
  <si>
    <r>
      <t xml:space="preserve">This testcase to check names of
</t>
    </r>
    <r>
      <rPr>
        <b/>
        <sz val="10"/>
        <rFont val="Arial"/>
        <family val="2"/>
      </rPr>
      <t xml:space="preserve">S32DS plugin </t>
    </r>
  </si>
  <si>
    <t>1. S32DS_Power_Win32_v2017.R1_b171019.exe
2. S32DS_PA_2017_R1_SDK_1.9.0_UP7_b180917.zip</t>
  </si>
  <si>
    <t>S32DS_000_002a</t>
  </si>
  <si>
    <t>License</t>
  </si>
  <si>
    <r>
      <t xml:space="preserve">This testcase covers licensing visibility during installation for </t>
    </r>
    <r>
      <rPr>
        <b/>
        <sz val="10"/>
        <rFont val="Arial"/>
        <family val="2"/>
      </rPr>
      <t>installer</t>
    </r>
  </si>
  <si>
    <t>1. Acess or start installation</t>
  </si>
  <si>
    <t>Upon accessing the release package the license should be visible as part of the installation process. Verify the content should be the correct LA_OPT_BASE_LICENSE</t>
  </si>
  <si>
    <t>S32DS_000_002b</t>
  </si>
  <si>
    <r>
      <t xml:space="preserve">This testcase covers licensing visibility during installation for </t>
    </r>
    <r>
      <rPr>
        <b/>
        <sz val="10"/>
        <rFont val="Arial"/>
        <family val="2"/>
      </rPr>
      <t>S32DS plugin</t>
    </r>
  </si>
  <si>
    <t>1. Acess or start installation from "Help -&gt;Install new software --&gt; &lt;Select plug in&gt; -&gt; Start"
2. Open Details on the plugin installation from "Intall" window by clicking in "More…"
3. Verify "License Agreement"</t>
  </si>
  <si>
    <t>S32DS_000_002c</t>
  </si>
  <si>
    <t>Plug in general information</t>
  </si>
  <si>
    <t>This test to check plug in general information</t>
  </si>
  <si>
    <t>1. Acess or start installation from "Help -&gt;Install new software --&gt; &lt;Select plug in&gt; -&gt; Start"
2. Open Details on the plugin installation from "Install" window by clicking in "More…"
3. Verify "General Information"</t>
  </si>
  <si>
    <t>TBD</t>
  </si>
  <si>
    <t>S32DS_000_015</t>
  </si>
  <si>
    <t>Installion process for S32DS plug-in</t>
  </si>
  <si>
    <t>This test to check if there is not error and warning while installing S32DS plug in for SDK</t>
  </si>
  <si>
    <t>Perform installation</t>
  </si>
  <si>
    <t>1. Acess or start installation from "Help -&gt;Install new software --&gt; &lt;Select plug in&gt; -&gt; Start"
2. Check if there is error and warning while installing</t>
  </si>
  <si>
    <t>There is not warning and error</t>
  </si>
  <si>
    <t>S32DS_000_003</t>
  </si>
  <si>
    <t>This testcase covers licensing presence in the installed product</t>
  </si>
  <si>
    <t>Step 1: Install S32 Design Studio
Step 2: Install update S32DS POWER for Release_product
Step 3: Review License appear, check content of license</t>
  </si>
  <si>
    <r>
      <t xml:space="preserve">License file (License.txt) is present (Folder: </t>
    </r>
    <r>
      <rPr>
        <i/>
        <sz val="10"/>
        <rFont val="Arial"/>
        <family val="2"/>
      </rPr>
      <t>&lt;S32DS_Path&gt;/S32DS/&lt;SDK Release_Folder&gt;</t>
    </r>
    <r>
      <rPr>
        <sz val="10"/>
        <rFont val="Arial"/>
        <family val="2"/>
      </rPr>
      <t>) and contains the license text. Verify the content should be the correct LA_OPT_BASE_LICENSE</t>
    </r>
  </si>
  <si>
    <t>S32DS_000_004</t>
  </si>
  <si>
    <t>Layout</t>
  </si>
  <si>
    <r>
      <t xml:space="preserve">This testcase covers layout content- files for both 
</t>
    </r>
    <r>
      <rPr>
        <b/>
        <sz val="10"/>
        <rFont val="Arial"/>
        <family val="2"/>
      </rPr>
      <t xml:space="preserve">1. installer
2. And/or S32DS plugin </t>
    </r>
  </si>
  <si>
    <t>After installation verify the content of the installation path.</t>
  </si>
  <si>
    <t>Installation path should contain folowing files : Release notes, license, Software Content Register, Readme file.</t>
  </si>
  <si>
    <t>wait RRR start</t>
  </si>
  <si>
    <t>S32DS_000_005</t>
  </si>
  <si>
    <r>
      <t xml:space="preserve">This testcase covers layout content- folders
both 
</t>
    </r>
    <r>
      <rPr>
        <b/>
        <sz val="10"/>
        <rFont val="Arial"/>
        <family val="2"/>
      </rPr>
      <t xml:space="preserve">installer, S32DS plugin </t>
    </r>
  </si>
  <si>
    <t>Release note is correct</t>
  </si>
  <si>
    <t>Installation path should contain folowing folders: doc, examples, platform, middleware, rtos and tools.</t>
  </si>
  <si>
    <t>S32DS_000_006</t>
  </si>
  <si>
    <r>
      <t xml:space="preserve">This testcase covers layout content- middleware
both 
</t>
    </r>
    <r>
      <rPr>
        <b/>
        <sz val="10"/>
        <rFont val="Arial"/>
        <family val="2"/>
      </rPr>
      <t xml:space="preserve">installer, S32DS plugin </t>
    </r>
  </si>
  <si>
    <t>After installation verify the content of the installation path:middleware folder</t>
  </si>
  <si>
    <t>Installation path should contian in the middleware folder the middleware mentioned in the release notes.</t>
  </si>
  <si>
    <t>S32DS_000_007</t>
  </si>
  <si>
    <r>
      <t xml:space="preserve">This testcase to verify that there is no internal file presenting in </t>
    </r>
    <r>
      <rPr>
        <b/>
        <sz val="10"/>
        <rFont val="Arial"/>
        <family val="2"/>
      </rPr>
      <t>installer or S32DS plugin</t>
    </r>
  </si>
  <si>
    <t>After installation perfrom a search for the folowing keywords in all the file: confidential, propietary</t>
  </si>
  <si>
    <t> no relevant match is found</t>
  </si>
  <si>
    <t>S32DS_000_008</t>
  </si>
  <si>
    <t>Installation flavor</t>
  </si>
  <si>
    <t>This testcase covers standalone installation</t>
  </si>
  <si>
    <t>Perform standalone installation</t>
  </si>
  <si>
    <t>Install standalone installer -&gt; Welcome window appear</t>
  </si>
  <si>
    <t xml:space="preserve">Check that naming of the executable is the same with the name on the welcome page.
Example: S32SDK_&lt;Device&gt;_&lt;Release_name&gt;_&lt;Date&gt;.exe 
==&gt; Welcome to the S32 SDK for &lt;Device&gt; &lt;Release_name&gt; setup wizard
</t>
  </si>
  <si>
    <t>S32DS_000_009</t>
  </si>
  <si>
    <t>Install standalone installer -&gt; ReadMe window for S32 SDK appear</t>
  </si>
  <si>
    <t>Check that files from readme are present in the layout</t>
  </si>
  <si>
    <t>S32DS_000_010</t>
  </si>
  <si>
    <t>This testcase covers standalone installation
Check different combinations of packages to include in SDK install:
Scenario 1: All packages
Scenario 2: Documentation and examples + Drivers
Scenario 3: FreeRTOS + Drivers
Scenario 4: Middleware + Drivers</t>
  </si>
  <si>
    <t>Install standalone installer -&gt; Check different combinations of packages to include in SDK install:
Scenario 1: All packages
Scenario 2: Documentation and examples + Drivers
Scenario 3: FreeRTOS + Drivers
Scenario 4: Middleware + Drivers</t>
  </si>
  <si>
    <t>Check that only selected packages shall available in destination folder after installation</t>
  </si>
  <si>
    <t>S32DS_000_011</t>
  </si>
  <si>
    <t>Install standalone installer multiple times</t>
  </si>
  <si>
    <t>Check that warning comes up if we install in a location where a SDK is already installed</t>
  </si>
  <si>
    <t>S32DS_000_012</t>
  </si>
  <si>
    <t>Uninstall standalone installer</t>
  </si>
  <si>
    <t>Check that all installed files are removed</t>
  </si>
  <si>
    <t>S32DS_000_013a</t>
  </si>
  <si>
    <t>MPC5748G MPC5746C MPC5744P</t>
  </si>
  <si>
    <r>
      <t xml:space="preserve">After installation verify that the </t>
    </r>
    <r>
      <rPr>
        <b/>
        <sz val="10"/>
        <rFont val="Arial"/>
        <family val="2"/>
      </rPr>
      <t>hello world</t>
    </r>
    <r>
      <rPr>
        <sz val="10"/>
        <rFont val="Arial"/>
        <family val="2"/>
      </rPr>
      <t xml:space="preserve"> projects can be imported into an S32 DS.</t>
    </r>
  </si>
  <si>
    <t>imported projects can be compiled and debugged</t>
  </si>
  <si>
    <t>S32DS_000_013b</t>
  </si>
  <si>
    <t>This testcase covers S32DS plug in</t>
  </si>
  <si>
    <t>install the SDK into S32 DS</t>
  </si>
  <si>
    <t>S32DS_000_014</t>
  </si>
  <si>
    <t xml:space="preserve">Steps:
1) Install SDK into S32DS (SDK1)
2) install new SDK into S32DS (SDK2) </t>
  </si>
  <si>
    <t>Successfully create new project, import project and debug project with all steps(both SDK1 and SDK2)</t>
  </si>
  <si>
    <t>New S32DS project</t>
  </si>
  <si>
    <t>S32DS_001_001</t>
  </si>
  <si>
    <t xml:space="preserve"> </t>
  </si>
  <si>
    <t xml:space="preserve">Create new S32DS project application </t>
  </si>
  <si>
    <t>MPC5746C, MPC5748G,MPC5744P</t>
  </si>
  <si>
    <t>Step1: In S32DS choose File -&gt; New -&gt; New S32DS project
Step2: Fulfil project name and Choose Family MPC574xP/MPC574xG/MPC574xC-&gt; MPC5744P/MPC5748G/MPC5746C
Toolchain: Standard S32DS toolchain for E200
Step3: Select required core and parameters:
- Library: EWL
- I/O Support: No I/O
- FPU Support: Toolchain Default 
- Language: C
- SDKs: MPC574xx_SDK_Z4_1_GCC 
Debugger: PE Micro GDB server
Step4: Compile project
Step5: Run project </t>
  </si>
  <si>
    <t>Step3: Successfully create project
Step4: Successfully compile project without warnings or errors
Step5: Successfully debug application without warnings or errors</t>
  </si>
  <si>
    <t>demo_apps</t>
  </si>
  <si>
    <t>S32DS_001_002</t>
  </si>
  <si>
    <t>New S32 SDK project from demo_apps examples</t>
  </si>
  <si>
    <t>Create new S32DS project from demo_apps examples -  hello_world</t>
  </si>
  <si>
    <t>Step1: In S32DS choose File -&gt; New -&gt; S32DS project from example -&gt; hello_world
Step2: Choose the example project
Step3: Generate Pex code
Step4: Compile project
Step5: Run project</t>
  </si>
  <si>
    <t>Step2: Successfully create project
Step3: Successfully generate processor expert without warnings or errors
Step4: Successfully compile project without warnings or errors
Step5: Successfully debug application without warnings or errors
Verify: The description is available for the project in New Project From Example window.
Verify: The example define connections and user guide in doxigen document</t>
  </si>
  <si>
    <t>S32DS_001_003</t>
  </si>
  <si>
    <t>Open demo_apps examples -  hello_world_mkf</t>
  </si>
  <si>
    <t>Step1: make all compiler projects
Step2: Debug application using S32DS</t>
  </si>
  <si>
    <t>Step1: Successfully compile all projects without warnings or errors
Step2: Successfully debug the application without warnings or errors</t>
  </si>
  <si>
    <t>S32DS_001_004</t>
  </si>
  <si>
    <t>Open demo_apps examples -  hello_world_iar</t>
  </si>
  <si>
    <t>Step1: Open hello_world_iar project from IAR Workbench
Step2: Build project
Step3: Debug project in IAR IDE</t>
  </si>
  <si>
    <t>Step2: Successfully compile project without warnings or errors
Step3: Successfully debug the application without warnings or errors</t>
  </si>
  <si>
    <t>S32DS_001_005</t>
  </si>
  <si>
    <t>Create new S32DS project from demo_apps examples - not hello_world demo_app projects</t>
  </si>
  <si>
    <t>Step1: In S32DS choose File -&gt; New S32DS project from demo_apps examples
Step2: Choose the example projects
Step3: Generate Pex code
Step4: Compile projects
Step5: Run projects</t>
  </si>
  <si>
    <t>Driver examples</t>
  </si>
  <si>
    <t>S32DS_001_006</t>
  </si>
  <si>
    <t>New S32 SDK project from driver examples</t>
  </si>
  <si>
    <t>Create new S32DS project from driver examples - an analog project</t>
  </si>
  <si>
    <t>Step1: In S32DS choose File -&gt; New S32DS project from Example
Step2: Choose the example project
Step3: Generate Pex code
Step4: Compile project
Step5: Run project</t>
  </si>
  <si>
    <t>S32DS_001_007</t>
  </si>
  <si>
    <t>Create new S32DS project from driver examples - a communcation project</t>
  </si>
  <si>
    <t>[MPC574x][phy] Example code not generated</t>
  </si>
  <si>
    <t>ASDK-20445</t>
  </si>
  <si>
    <t>S32DS_001_008</t>
  </si>
  <si>
    <t>Create new S32DS project from driver examples - a system project</t>
  </si>
  <si>
    <t>S32DS_001_009</t>
  </si>
  <si>
    <t>Create new S32DS project from driver examples - a timer project</t>
  </si>
  <si>
    <t>S32DS_002_001</t>
  </si>
  <si>
    <t>Project export</t>
  </si>
  <si>
    <t xml:space="preserve">To test "project export" functionality in S32DS.
"Project export" functionality is used to export a S32DS project to a archive file. </t>
  </si>
  <si>
    <t>One fo following devices: MPC4546C, MPC5748G, MPC5744P</t>
  </si>
  <si>
    <t>Import one or more projects into workspace</t>
  </si>
  <si>
    <r>
      <t xml:space="preserve">1. In S32DS, go to </t>
    </r>
    <r>
      <rPr>
        <b/>
        <sz val="10"/>
        <rFont val="Arial"/>
        <family val="2"/>
      </rPr>
      <t>File</t>
    </r>
    <r>
      <rPr>
        <sz val="10"/>
        <rFont val="Arial"/>
        <family val="2"/>
      </rPr>
      <t xml:space="preserve"> -&gt; </t>
    </r>
    <r>
      <rPr>
        <b/>
        <sz val="10"/>
        <rFont val="Arial"/>
        <family val="2"/>
      </rPr>
      <t>Export…</t>
    </r>
    <r>
      <rPr>
        <sz val="10"/>
        <rFont val="Arial"/>
        <family val="2"/>
      </rPr>
      <t xml:space="preserve">
2. In the </t>
    </r>
    <r>
      <rPr>
        <b/>
        <sz val="10"/>
        <rFont val="Arial"/>
        <family val="2"/>
      </rPr>
      <t>Export</t>
    </r>
    <r>
      <rPr>
        <sz val="10"/>
        <rFont val="Arial"/>
        <family val="2"/>
      </rPr>
      <t xml:space="preserve"> dialog, expand the </t>
    </r>
    <r>
      <rPr>
        <b/>
        <sz val="10"/>
        <rFont val="Arial"/>
        <family val="2"/>
      </rPr>
      <t>General</t>
    </r>
    <r>
      <rPr>
        <sz val="10"/>
        <rFont val="Arial"/>
        <family val="2"/>
      </rPr>
      <t xml:space="preserve"> item and select </t>
    </r>
    <r>
      <rPr>
        <b/>
        <sz val="10"/>
        <rFont val="Arial"/>
        <family val="2"/>
      </rPr>
      <t>Archive file</t>
    </r>
    <r>
      <rPr>
        <sz val="10"/>
        <rFont val="Arial"/>
        <family val="2"/>
      </rPr>
      <t xml:space="preserve"> then click </t>
    </r>
    <r>
      <rPr>
        <b/>
        <sz val="10"/>
        <rFont val="Arial"/>
        <family val="2"/>
      </rPr>
      <t>Next</t>
    </r>
    <r>
      <rPr>
        <sz val="10"/>
        <rFont val="Arial"/>
        <family val="2"/>
      </rPr>
      <t>.</t>
    </r>
    <r>
      <rPr>
        <sz val="10"/>
        <rFont val="Arial"/>
        <family val="2"/>
      </rPr>
      <t xml:space="preserve">
3. 
- Select projects that you want to export by checking the checkbox next to the project name 
- Click </t>
    </r>
    <r>
      <rPr>
        <b/>
        <sz val="10"/>
        <rFont val="Arial"/>
        <family val="2"/>
      </rPr>
      <t>Browse</t>
    </r>
    <r>
      <rPr>
        <sz val="10"/>
        <rFont val="Arial"/>
        <family val="2"/>
      </rPr>
      <t xml:space="preserve"> button to choose a location and name for the archive file.
- Choose a archive file type (*.zip or *.tar) in the </t>
    </r>
    <r>
      <rPr>
        <b/>
        <sz val="10"/>
        <rFont val="Arial"/>
        <family val="2"/>
      </rPr>
      <t>Options</t>
    </r>
    <r>
      <rPr>
        <sz val="10"/>
        <rFont val="Arial"/>
        <family val="2"/>
      </rPr>
      <t xml:space="preserve"> group.
4. Click </t>
    </r>
    <r>
      <rPr>
        <b/>
        <sz val="10"/>
        <rFont val="Arial"/>
        <family val="2"/>
      </rPr>
      <t>Finish</t>
    </r>
    <r>
      <rPr>
        <sz val="10"/>
        <rFont val="Arial"/>
        <family val="2"/>
      </rPr>
      <t xml:space="preserve"> to export selected projects to the archive file.
5. Verify the created archive file by "project import" functionality as in the above test case</t>
    </r>
  </si>
  <si>
    <r>
      <t xml:space="preserve">1. </t>
    </r>
    <r>
      <rPr>
        <b/>
        <sz val="10"/>
        <rFont val="Arial"/>
        <family val="2"/>
      </rPr>
      <t>Export</t>
    </r>
    <r>
      <rPr>
        <sz val="10"/>
        <rFont val="Arial"/>
        <family val="2"/>
      </rPr>
      <t xml:space="preserve"> dialog will appear.
2. All of the projects in current workspace will appear in the left window.
3, 4: Projects are exported successfully. A zip or tar file will be generated.
5: The projects will be imported successfully.
Verify there is no warning or error reported</t>
    </r>
  </si>
  <si>
    <t>S32DS_002_002</t>
  </si>
  <si>
    <t>Component export</t>
  </si>
  <si>
    <t xml:space="preserve">To test "Processor Expert export" functionality in S32DS.
"Processor Expert export" functionality is used to export a S32DS component Settings to a project. </t>
  </si>
  <si>
    <t>Import one or more components into workspace</t>
  </si>
  <si>
    <r>
      <t xml:space="preserve">1. In S32DS, go to </t>
    </r>
    <r>
      <rPr>
        <b/>
        <sz val="10"/>
        <rFont val="Arial"/>
        <family val="2"/>
      </rPr>
      <t>File</t>
    </r>
    <r>
      <rPr>
        <sz val="10"/>
        <rFont val="Arial"/>
        <family val="2"/>
      </rPr>
      <t xml:space="preserve"> -&gt; </t>
    </r>
    <r>
      <rPr>
        <b/>
        <sz val="10"/>
        <rFont val="Arial"/>
        <family val="2"/>
      </rPr>
      <t>Export…</t>
    </r>
    <r>
      <rPr>
        <sz val="10"/>
        <rFont val="Arial"/>
        <family val="2"/>
      </rPr>
      <t xml:space="preserve">
2. In the </t>
    </r>
    <r>
      <rPr>
        <b/>
        <sz val="10"/>
        <rFont val="Arial"/>
        <family val="2"/>
      </rPr>
      <t>Export</t>
    </r>
    <r>
      <rPr>
        <sz val="10"/>
        <rFont val="Arial"/>
        <family val="2"/>
      </rPr>
      <t xml:space="preserve"> dialog, expand the </t>
    </r>
    <r>
      <rPr>
        <b/>
        <sz val="10"/>
        <rFont val="Arial"/>
        <family val="2"/>
      </rPr>
      <t>Peocessor Expert</t>
    </r>
    <r>
      <rPr>
        <sz val="10"/>
        <rFont val="Arial"/>
        <family val="2"/>
      </rPr>
      <t xml:space="preserve"> item and select </t>
    </r>
    <r>
      <rPr>
        <b/>
        <sz val="10"/>
        <rFont val="Arial"/>
        <family val="2"/>
      </rPr>
      <t>Export Component Settings</t>
    </r>
    <r>
      <rPr>
        <sz val="10"/>
        <rFont val="Arial"/>
        <family val="2"/>
      </rPr>
      <t xml:space="preserve"> then click </t>
    </r>
    <r>
      <rPr>
        <b/>
        <sz val="10"/>
        <rFont val="Arial"/>
        <family val="2"/>
      </rPr>
      <t>Next</t>
    </r>
    <r>
      <rPr>
        <sz val="10"/>
        <rFont val="Arial"/>
        <family val="2"/>
      </rPr>
      <t xml:space="preserve">.
3. 
- Select components that you want to export by checking the checkbox next to the project name 
- Click </t>
    </r>
    <r>
      <rPr>
        <b/>
        <sz val="10"/>
        <rFont val="Arial"/>
        <family val="2"/>
      </rPr>
      <t>Browse</t>
    </r>
    <r>
      <rPr>
        <sz val="10"/>
        <rFont val="Arial"/>
        <family val="2"/>
      </rPr>
      <t xml:space="preserve"> button to choose a location and name for the </t>
    </r>
    <r>
      <rPr>
        <b/>
        <sz val="10"/>
        <rFont val="Arial"/>
        <family val="2"/>
      </rPr>
      <t>pef</t>
    </r>
    <r>
      <rPr>
        <sz val="10"/>
        <rFont val="Arial"/>
        <family val="2"/>
      </rPr>
      <t xml:space="preserve"> file.
4. Click </t>
    </r>
    <r>
      <rPr>
        <b/>
        <sz val="10"/>
        <rFont val="Arial"/>
        <family val="2"/>
      </rPr>
      <t>Finish</t>
    </r>
    <r>
      <rPr>
        <sz val="10"/>
        <rFont val="Arial"/>
        <family val="2"/>
      </rPr>
      <t xml:space="preserve"> to export selected components to the </t>
    </r>
    <r>
      <rPr>
        <b/>
        <sz val="10"/>
        <rFont val="Arial"/>
        <family val="2"/>
      </rPr>
      <t>pef</t>
    </r>
    <r>
      <rPr>
        <sz val="10"/>
        <rFont val="Arial"/>
        <family val="2"/>
      </rPr>
      <t xml:space="preserve"> file.</t>
    </r>
  </si>
  <si>
    <r>
      <t xml:space="preserve">1. </t>
    </r>
    <r>
      <rPr>
        <b/>
        <sz val="10"/>
        <rFont val="Arial"/>
        <family val="2"/>
      </rPr>
      <t>Export</t>
    </r>
    <r>
      <rPr>
        <sz val="10"/>
        <rFont val="Arial"/>
        <family val="2"/>
      </rPr>
      <t xml:space="preserve"> dialog will appear.
2. All of the </t>
    </r>
    <r>
      <rPr>
        <b/>
        <sz val="10"/>
        <rFont val="Arial"/>
        <family val="2"/>
      </rPr>
      <t>components</t>
    </r>
    <r>
      <rPr>
        <sz val="10"/>
        <rFont val="Arial"/>
        <family val="2"/>
      </rPr>
      <t xml:space="preserve"> in current project will appear in the window.
3, 4: Components are exported successfully. A </t>
    </r>
    <r>
      <rPr>
        <b/>
        <sz val="10"/>
        <rFont val="Arial"/>
        <family val="2"/>
      </rPr>
      <t>pef</t>
    </r>
    <r>
      <rPr>
        <sz val="10"/>
        <rFont val="Arial"/>
        <family val="2"/>
      </rPr>
      <t xml:space="preserve"> file will be generated.
Verify there is no warning or error reported</t>
    </r>
  </si>
  <si>
    <t>S32DS_002_003</t>
  </si>
  <si>
    <t>Project import</t>
  </si>
  <si>
    <t>To test "project import" functionality in S32DS with option "Select root directory".</t>
  </si>
  <si>
    <t>Create a folder that stored one or more S32DS project.</t>
  </si>
  <si>
    <r>
      <t xml:space="preserve">1. In S32DS, go to </t>
    </r>
    <r>
      <rPr>
        <b/>
        <sz val="10"/>
        <rFont val="Arial"/>
        <family val="2"/>
      </rPr>
      <t>File</t>
    </r>
    <r>
      <rPr>
        <sz val="10"/>
        <rFont val="Arial"/>
        <family val="2"/>
      </rPr>
      <t>-&gt;</t>
    </r>
    <r>
      <rPr>
        <b/>
        <sz val="10"/>
        <rFont val="Arial"/>
        <family val="2"/>
      </rPr>
      <t>Import…</t>
    </r>
    <r>
      <rPr>
        <sz val="10"/>
        <rFont val="Arial"/>
        <family val="2"/>
      </rPr>
      <t xml:space="preserve">
2. In the </t>
    </r>
    <r>
      <rPr>
        <b/>
        <sz val="10"/>
        <rFont val="Arial"/>
        <family val="2"/>
      </rPr>
      <t>Import</t>
    </r>
    <r>
      <rPr>
        <sz val="10"/>
        <rFont val="Arial"/>
        <family val="2"/>
      </rPr>
      <t xml:space="preserve"> dialog, expand the </t>
    </r>
    <r>
      <rPr>
        <b/>
        <sz val="10"/>
        <rFont val="Arial"/>
        <family val="2"/>
      </rPr>
      <t>General</t>
    </r>
    <r>
      <rPr>
        <sz val="10"/>
        <rFont val="Arial"/>
        <family val="2"/>
      </rPr>
      <t xml:space="preserve"> item and select</t>
    </r>
    <r>
      <rPr>
        <b/>
        <sz val="10"/>
        <rFont val="Arial"/>
        <family val="2"/>
      </rPr>
      <t xml:space="preserve"> Existing Projects into Workspace</t>
    </r>
    <r>
      <rPr>
        <sz val="10"/>
        <rFont val="Arial"/>
        <family val="2"/>
      </rPr>
      <t xml:space="preserve"> then click </t>
    </r>
    <r>
      <rPr>
        <b/>
        <sz val="10"/>
        <rFont val="Arial"/>
        <family val="2"/>
      </rPr>
      <t>Next</t>
    </r>
    <r>
      <rPr>
        <sz val="10"/>
        <rFont val="Arial"/>
        <family val="2"/>
      </rPr>
      <t xml:space="preserve">.
3. Choose </t>
    </r>
    <r>
      <rPr>
        <b/>
        <sz val="10"/>
        <rFont val="Arial"/>
        <family val="2"/>
      </rPr>
      <t>Select root directory</t>
    </r>
    <r>
      <rPr>
        <sz val="10"/>
        <rFont val="Arial"/>
        <family val="2"/>
      </rPr>
      <t xml:space="preserve"> and click </t>
    </r>
    <r>
      <rPr>
        <b/>
        <sz val="10"/>
        <rFont val="Arial"/>
        <family val="2"/>
      </rPr>
      <t>Browse</t>
    </r>
    <r>
      <rPr>
        <sz val="10"/>
        <rFont val="Arial"/>
        <family val="2"/>
      </rPr>
      <t xml:space="preserve"> to browse to the folder that store the S32DS project.
4. Click </t>
    </r>
    <r>
      <rPr>
        <b/>
        <sz val="10"/>
        <rFont val="Arial"/>
        <family val="2"/>
      </rPr>
      <t>Finish</t>
    </r>
    <r>
      <rPr>
        <sz val="10"/>
        <rFont val="Arial"/>
        <family val="2"/>
      </rPr>
      <t xml:space="preserve"> to import that projects into current workspace.
5. Generate
6. Build
7. Debug
</t>
    </r>
  </si>
  <si>
    <r>
      <t xml:space="preserve">1. </t>
    </r>
    <r>
      <rPr>
        <b/>
        <sz val="10"/>
        <rFont val="Arial"/>
        <family val="2"/>
      </rPr>
      <t>Import</t>
    </r>
    <r>
      <rPr>
        <sz val="10"/>
        <rFont val="Arial"/>
        <family val="2"/>
      </rPr>
      <t xml:space="preserve"> dialog will appear
2. </t>
    </r>
    <r>
      <rPr>
        <b/>
        <sz val="10"/>
        <rFont val="Arial"/>
        <family val="2"/>
      </rPr>
      <t>Import</t>
    </r>
    <r>
      <rPr>
        <sz val="10"/>
        <rFont val="Arial"/>
        <family val="2"/>
      </rPr>
      <t xml:space="preserve"> dialog will appear with 2 options:
       + Select root directory.
       + Select archive file.
3. All of the projects located in the selected folder will appear in the box below along the checked checkbox.
4. All of the projects will be imported successfully.
Verify there is no warning or error reported
5. There is no warning or error
6. There is no warning or error
7. Demo/example run sucessfully</t>
    </r>
  </si>
  <si>
    <t>S32DS_002_004</t>
  </si>
  <si>
    <t>To test "project import" functionality in S32DS with option "Select root directory" and "Copy projects into workspace".</t>
  </si>
  <si>
    <r>
      <t xml:space="preserve">1. In S32DS, go to </t>
    </r>
    <r>
      <rPr>
        <b/>
        <sz val="10"/>
        <rFont val="Arial"/>
        <family val="2"/>
      </rPr>
      <t>File</t>
    </r>
    <r>
      <rPr>
        <sz val="10"/>
        <rFont val="Arial"/>
        <family val="2"/>
      </rPr>
      <t>-</t>
    </r>
    <r>
      <rPr>
        <b/>
        <sz val="10"/>
        <rFont val="Arial"/>
        <family val="2"/>
      </rPr>
      <t>&gt;Import…</t>
    </r>
    <r>
      <rPr>
        <sz val="10"/>
        <rFont val="Arial"/>
        <family val="2"/>
      </rPr>
      <t xml:space="preserve">
2. In the </t>
    </r>
    <r>
      <rPr>
        <b/>
        <sz val="10"/>
        <rFont val="Arial"/>
        <family val="2"/>
      </rPr>
      <t>Import</t>
    </r>
    <r>
      <rPr>
        <sz val="10"/>
        <rFont val="Arial"/>
        <family val="2"/>
      </rPr>
      <t xml:space="preserve"> dialog, expand the </t>
    </r>
    <r>
      <rPr>
        <b/>
        <sz val="10"/>
        <rFont val="Arial"/>
        <family val="2"/>
      </rPr>
      <t>General</t>
    </r>
    <r>
      <rPr>
        <sz val="10"/>
        <rFont val="Arial"/>
        <family val="2"/>
      </rPr>
      <t xml:space="preserve"> item and select </t>
    </r>
    <r>
      <rPr>
        <b/>
        <sz val="10"/>
        <rFont val="Arial"/>
        <family val="2"/>
      </rPr>
      <t>Existing Projects into Workspace</t>
    </r>
    <r>
      <rPr>
        <sz val="10"/>
        <rFont val="Arial"/>
        <family val="2"/>
      </rPr>
      <t xml:space="preserve"> then click </t>
    </r>
    <r>
      <rPr>
        <b/>
        <sz val="10"/>
        <rFont val="Arial"/>
        <family val="2"/>
      </rPr>
      <t>Next</t>
    </r>
    <r>
      <rPr>
        <sz val="10"/>
        <rFont val="Arial"/>
        <family val="2"/>
      </rPr>
      <t xml:space="preserve">.
</t>
    </r>
    <r>
      <rPr>
        <sz val="10"/>
        <rFont val="Arial"/>
        <family val="2"/>
      </rPr>
      <t>3. Choose</t>
    </r>
    <r>
      <rPr>
        <b/>
        <sz val="10"/>
        <rFont val="Arial"/>
        <family val="2"/>
      </rPr>
      <t xml:space="preserve"> Select root directory</t>
    </r>
    <r>
      <rPr>
        <sz val="10"/>
        <rFont val="Arial"/>
        <family val="2"/>
      </rPr>
      <t xml:space="preserve"> and click </t>
    </r>
    <r>
      <rPr>
        <b/>
        <sz val="10"/>
        <rFont val="Arial"/>
        <family val="2"/>
      </rPr>
      <t>Browse</t>
    </r>
    <r>
      <rPr>
        <sz val="10"/>
        <rFont val="Arial"/>
        <family val="2"/>
      </rPr>
      <t xml:space="preserve"> to browse to the folder that store the S32DS project.
4. Make sure the checkbox</t>
    </r>
    <r>
      <rPr>
        <b/>
        <sz val="10"/>
        <rFont val="Arial"/>
        <family val="2"/>
      </rPr>
      <t xml:space="preserve"> Copy projects into workspace</t>
    </r>
    <r>
      <rPr>
        <sz val="10"/>
        <rFont val="Arial"/>
        <family val="2"/>
      </rPr>
      <t xml:space="preserve"> is checked then click </t>
    </r>
    <r>
      <rPr>
        <b/>
        <sz val="10"/>
        <rFont val="Arial"/>
        <family val="2"/>
      </rPr>
      <t>Finish</t>
    </r>
    <r>
      <rPr>
        <sz val="10"/>
        <rFont val="Arial"/>
        <family val="2"/>
      </rPr>
      <t xml:space="preserve"> to import that projects into current workspace.
5. Right click on the imported project and select </t>
    </r>
    <r>
      <rPr>
        <b/>
        <sz val="10"/>
        <rFont val="Arial"/>
        <family val="2"/>
      </rPr>
      <t>Properties</t>
    </r>
    <r>
      <rPr>
        <sz val="10"/>
        <rFont val="Arial"/>
        <family val="2"/>
      </rPr>
      <t xml:space="preserve">. </t>
    </r>
    <r>
      <rPr>
        <sz val="10"/>
        <rFont val="Arial"/>
        <family val="2"/>
      </rPr>
      <t xml:space="preserve">In the </t>
    </r>
    <r>
      <rPr>
        <b/>
        <sz val="10"/>
        <rFont val="Arial"/>
        <family val="2"/>
      </rPr>
      <t>Properties</t>
    </r>
    <r>
      <rPr>
        <sz val="10"/>
        <rFont val="Arial"/>
        <family val="2"/>
      </rPr>
      <t xml:space="preserve"> window, select </t>
    </r>
    <r>
      <rPr>
        <b/>
        <sz val="10"/>
        <rFont val="Arial"/>
        <family val="2"/>
      </rPr>
      <t>Resource</t>
    </r>
    <r>
      <rPr>
        <sz val="10"/>
        <rFont val="Arial"/>
        <family val="2"/>
      </rPr>
      <t xml:space="preserve"> item.</t>
    </r>
  </si>
  <si>
    <r>
      <t xml:space="preserve">1. </t>
    </r>
    <r>
      <rPr>
        <b/>
        <sz val="10"/>
        <rFont val="Arial"/>
        <family val="2"/>
      </rPr>
      <t>Import</t>
    </r>
    <r>
      <rPr>
        <sz val="10"/>
        <rFont val="Arial"/>
        <family val="2"/>
      </rPr>
      <t xml:space="preserve"> dialog will appear
2. </t>
    </r>
    <r>
      <rPr>
        <b/>
        <sz val="10"/>
        <rFont val="Arial"/>
        <family val="2"/>
      </rPr>
      <t>Import</t>
    </r>
    <r>
      <rPr>
        <sz val="10"/>
        <rFont val="Arial"/>
        <family val="2"/>
      </rPr>
      <t xml:space="preserve"> dialog will appear with 2 options:
       + Select root directory.
       + Select archive file.
3. All of the projects located in the selected folder will appear in the box below along the checked checkbox.
4. All of the projects will be imported successfully. The copy of folders that store the S32DS project will be created in the workspace location.
5. Make sure the location of the project is in the workspace directory (default is "C:\Users\&lt;user_name&gt;\workspaceS32DS.ARM\") NOT above prepared folder.
Verify there is no warning or error reported</t>
    </r>
  </si>
  <si>
    <t>S32DS_002_005</t>
  </si>
  <si>
    <t>To test "project import" functionality in S32DS with option "Select archive file".</t>
  </si>
  <si>
    <t>Create a archive files (*.jar, *.zip, *.tar.gz, *.tgz) that store one or more S32DS project.</t>
  </si>
  <si>
    <r>
      <t xml:space="preserve">1. In S32DS, go to </t>
    </r>
    <r>
      <rPr>
        <b/>
        <sz val="10"/>
        <rFont val="Arial"/>
        <family val="2"/>
      </rPr>
      <t>File</t>
    </r>
    <r>
      <rPr>
        <sz val="10"/>
        <rFont val="Arial"/>
        <family val="2"/>
      </rPr>
      <t>-</t>
    </r>
    <r>
      <rPr>
        <b/>
        <sz val="10"/>
        <rFont val="Arial"/>
        <family val="2"/>
      </rPr>
      <t>&gt;Import…</t>
    </r>
    <r>
      <rPr>
        <sz val="10"/>
        <rFont val="Arial"/>
        <family val="2"/>
      </rPr>
      <t xml:space="preserve">
2. In the </t>
    </r>
    <r>
      <rPr>
        <b/>
        <sz val="10"/>
        <rFont val="Arial"/>
        <family val="2"/>
      </rPr>
      <t>Import</t>
    </r>
    <r>
      <rPr>
        <sz val="10"/>
        <rFont val="Arial"/>
        <family val="2"/>
      </rPr>
      <t xml:space="preserve"> dialog, expand the </t>
    </r>
    <r>
      <rPr>
        <b/>
        <sz val="10"/>
        <rFont val="Arial"/>
        <family val="2"/>
      </rPr>
      <t>"General"</t>
    </r>
    <r>
      <rPr>
        <sz val="10"/>
        <rFont val="Arial"/>
        <family val="2"/>
      </rPr>
      <t xml:space="preserve"> item and select </t>
    </r>
    <r>
      <rPr>
        <b/>
        <sz val="10"/>
        <rFont val="Arial"/>
        <family val="2"/>
      </rPr>
      <t>Existing Projects into Workspace</t>
    </r>
    <r>
      <rPr>
        <sz val="10"/>
        <rFont val="Arial"/>
        <family val="2"/>
      </rPr>
      <t xml:space="preserve"> then click </t>
    </r>
    <r>
      <rPr>
        <b/>
        <sz val="10"/>
        <rFont val="Arial"/>
        <family val="2"/>
      </rPr>
      <t>Next</t>
    </r>
    <r>
      <rPr>
        <sz val="10"/>
        <rFont val="Arial"/>
        <family val="2"/>
      </rPr>
      <t>.</t>
    </r>
    <r>
      <rPr>
        <sz val="10"/>
        <rFont val="Arial"/>
        <family val="2"/>
      </rPr>
      <t xml:space="preserve">
3. Choose </t>
    </r>
    <r>
      <rPr>
        <b/>
        <sz val="10"/>
        <rFont val="Arial"/>
        <family val="2"/>
      </rPr>
      <t>Select archive file</t>
    </r>
    <r>
      <rPr>
        <sz val="10"/>
        <rFont val="Arial"/>
        <family val="2"/>
      </rPr>
      <t xml:space="preserve"> and click </t>
    </r>
    <r>
      <rPr>
        <b/>
        <sz val="10"/>
        <rFont val="Arial"/>
        <family val="2"/>
      </rPr>
      <t>Browse</t>
    </r>
    <r>
      <rPr>
        <sz val="10"/>
        <rFont val="Arial"/>
        <family val="2"/>
      </rPr>
      <t xml:space="preserve"> to browse to a archive file (*.jar, *.zip, *.tar.gz, *.tgz) that store the S32DS project.
4. Click </t>
    </r>
    <r>
      <rPr>
        <b/>
        <sz val="10"/>
        <rFont val="Arial"/>
        <family val="2"/>
      </rPr>
      <t>Finish</t>
    </r>
    <r>
      <rPr>
        <sz val="10"/>
        <rFont val="Arial"/>
        <family val="2"/>
      </rPr>
      <t xml:space="preserve"> to import that projects into current workspace.</t>
    </r>
  </si>
  <si>
    <r>
      <t xml:space="preserve">1. </t>
    </r>
    <r>
      <rPr>
        <b/>
        <sz val="10"/>
        <rFont val="Arial"/>
        <family val="2"/>
      </rPr>
      <t>Import</t>
    </r>
    <r>
      <rPr>
        <sz val="10"/>
        <rFont val="Arial"/>
        <family val="2"/>
      </rPr>
      <t xml:space="preserve"> dialog will appear
2. </t>
    </r>
    <r>
      <rPr>
        <b/>
        <sz val="10"/>
        <rFont val="Arial"/>
        <family val="2"/>
      </rPr>
      <t>Import</t>
    </r>
    <r>
      <rPr>
        <sz val="10"/>
        <rFont val="Arial"/>
        <family val="2"/>
      </rPr>
      <t xml:space="preserve"> dialog will appear with 2 options:
       + Select root directory.
       + Select archive file.
3. All of the projects compressed in the archive file will appear in the box below along the checked checkbox.
4. All of the projects will be imported successfully.
Verify there is no warning or error reported</t>
    </r>
  </si>
  <si>
    <t>S32DS_002_006</t>
  </si>
  <si>
    <t>Component import</t>
  </si>
  <si>
    <t xml:space="preserve">To test "Processor Expert import" functionality in S32DS.
"Processor Expert import" functionality is used to import S32DS component Settings to a project. </t>
  </si>
  <si>
    <t>pef file contain one or more component settings</t>
  </si>
  <si>
    <r>
      <t xml:space="preserve">1. In S32DS, go to </t>
    </r>
    <r>
      <rPr>
        <b/>
        <sz val="10"/>
        <rFont val="Arial"/>
        <family val="2"/>
      </rPr>
      <t>File</t>
    </r>
    <r>
      <rPr>
        <sz val="10"/>
        <rFont val="Arial"/>
        <family val="2"/>
      </rPr>
      <t xml:space="preserve"> -&gt; </t>
    </r>
    <r>
      <rPr>
        <b/>
        <sz val="10"/>
        <rFont val="Arial"/>
        <family val="2"/>
      </rPr>
      <t>Import…</t>
    </r>
    <r>
      <rPr>
        <sz val="10"/>
        <rFont val="Arial"/>
        <family val="2"/>
      </rPr>
      <t xml:space="preserve">
2. In the </t>
    </r>
    <r>
      <rPr>
        <b/>
        <sz val="10"/>
        <rFont val="Arial"/>
        <family val="2"/>
      </rPr>
      <t>Import</t>
    </r>
    <r>
      <rPr>
        <sz val="10"/>
        <rFont val="Arial"/>
        <family val="2"/>
      </rPr>
      <t xml:space="preserve"> dialog, expand the </t>
    </r>
    <r>
      <rPr>
        <b/>
        <sz val="10"/>
        <rFont val="Arial"/>
        <family val="2"/>
      </rPr>
      <t>Peocessor Expert</t>
    </r>
    <r>
      <rPr>
        <sz val="10"/>
        <rFont val="Arial"/>
        <family val="2"/>
      </rPr>
      <t xml:space="preserve"> item and select </t>
    </r>
    <r>
      <rPr>
        <b/>
        <sz val="10"/>
        <rFont val="Arial"/>
        <family val="2"/>
      </rPr>
      <t>Import Component Settings</t>
    </r>
    <r>
      <rPr>
        <sz val="10"/>
        <rFont val="Arial"/>
        <family val="2"/>
      </rPr>
      <t xml:space="preserve"> then click </t>
    </r>
    <r>
      <rPr>
        <b/>
        <sz val="10"/>
        <rFont val="Arial"/>
        <family val="2"/>
      </rPr>
      <t>Next</t>
    </r>
    <r>
      <rPr>
        <sz val="10"/>
        <rFont val="Arial"/>
        <family val="2"/>
      </rPr>
      <t xml:space="preserve">.
3. 
- Click Browse button to choose a location and name for the pef file.
- Select components that you want to import by checking the checkbox next to the project name 
4. Click </t>
    </r>
    <r>
      <rPr>
        <b/>
        <sz val="10"/>
        <rFont val="Arial"/>
        <family val="2"/>
      </rPr>
      <t>Finish</t>
    </r>
    <r>
      <rPr>
        <sz val="10"/>
        <rFont val="Arial"/>
        <family val="2"/>
      </rPr>
      <t xml:space="preserve"> to export selected components to the </t>
    </r>
    <r>
      <rPr>
        <b/>
        <sz val="10"/>
        <rFont val="Arial"/>
        <family val="2"/>
      </rPr>
      <t>pef</t>
    </r>
    <r>
      <rPr>
        <sz val="10"/>
        <rFont val="Arial"/>
        <family val="2"/>
      </rPr>
      <t xml:space="preserve"> file.</t>
    </r>
  </si>
  <si>
    <r>
      <t xml:space="preserve">1. </t>
    </r>
    <r>
      <rPr>
        <b/>
        <sz val="10"/>
        <rFont val="Arial"/>
        <family val="2"/>
      </rPr>
      <t>Import</t>
    </r>
    <r>
      <rPr>
        <sz val="10"/>
        <rFont val="Arial"/>
        <family val="2"/>
      </rPr>
      <t xml:space="preserve"> dialog will appear.
2, 3, 4. All settings of the </t>
    </r>
    <r>
      <rPr>
        <b/>
        <sz val="10"/>
        <rFont val="Arial"/>
        <family val="2"/>
      </rPr>
      <t>components</t>
    </r>
    <r>
      <rPr>
        <sz val="10"/>
        <rFont val="Arial"/>
        <family val="2"/>
      </rPr>
      <t xml:space="preserve"> in </t>
    </r>
    <r>
      <rPr>
        <b/>
        <sz val="10"/>
        <rFont val="Arial"/>
        <family val="2"/>
      </rPr>
      <t xml:space="preserve">pef </t>
    </r>
    <r>
      <rPr>
        <sz val="10"/>
        <rFont val="Arial"/>
        <family val="2"/>
      </rPr>
      <t>file are correct.
Verify there is no warning or error reported</t>
    </r>
  </si>
  <si>
    <t>S32SDK Quick Start Guide Document</t>
  </si>
  <si>
    <t>S32DS_003_001</t>
  </si>
  <si>
    <t>Check document presence</t>
  </si>
  <si>
    <t>Check document formating, grammar, hyperlink, resource available</t>
  </si>
  <si>
    <t>Step 1: Open S32SDKQSG.pdf file in &lt;S32DS Install Folder&gt;\S32DS\&lt;Product_Name&gt;\doc</t>
  </si>
  <si>
    <t>File existed, can be opened. Verify the correct reviewed revison is in the layout</t>
  </si>
  <si>
    <t xml:space="preserve">
</t>
  </si>
  <si>
    <t>S32DS_003_002</t>
  </si>
  <si>
    <t>Step 2 : Check document formating, header, footer</t>
  </si>
  <si>
    <t>No errors</t>
  </si>
  <si>
    <t>S32DS_003_003</t>
  </si>
  <si>
    <t>Step 3 : Check document spelling, grammar</t>
  </si>
  <si>
    <t>S32DS_003_004</t>
  </si>
  <si>
    <t>Step 4 : Check all hyperlink in document</t>
  </si>
  <si>
    <t>Link can be opened to right resources</t>
  </si>
  <si>
    <t>S32DS_003_005</t>
  </si>
  <si>
    <t>Check steps execution</t>
  </si>
  <si>
    <t>Check Steps execution</t>
  </si>
  <si>
    <r>
      <t xml:space="preserve">Check </t>
    </r>
    <r>
      <rPr>
        <b/>
        <sz val="10"/>
        <rFont val="Arial"/>
        <family val="2"/>
      </rPr>
      <t>Introduction</t>
    </r>
    <r>
      <rPr>
        <sz val="10"/>
        <rFont val="Arial"/>
        <family val="2"/>
      </rPr>
      <t xml:space="preserve"> contents</t>
    </r>
  </si>
  <si>
    <t>No information's wrong</t>
  </si>
  <si>
    <t>S32DS_003_006</t>
  </si>
  <si>
    <r>
      <rPr>
        <sz val="10"/>
        <rFont val="Arial"/>
        <family val="2"/>
      </rPr>
      <t xml:space="preserve">Excutive step-by-step </t>
    </r>
    <r>
      <rPr>
        <b/>
        <sz val="10"/>
        <rFont val="Arial"/>
        <family val="2"/>
      </rPr>
      <t>Creating and building S32DS project</t>
    </r>
  </si>
  <si>
    <t>All steps worked as document, create and build S32DS project successful</t>
  </si>
  <si>
    <t>S32DS_003_007</t>
  </si>
  <si>
    <r>
      <t xml:space="preserve">Excutive step by step </t>
    </r>
    <r>
      <rPr>
        <b/>
        <sz val="10"/>
        <rFont val="Arial"/>
        <family val="2"/>
      </rPr>
      <t>Importing an existing project</t>
    </r>
  </si>
  <si>
    <t>All steps worked as document, import project successful</t>
  </si>
  <si>
    <t>S32DS_003_008</t>
  </si>
  <si>
    <r>
      <t xml:space="preserve">Excutive step by step </t>
    </r>
    <r>
      <rPr>
        <b/>
        <sz val="10"/>
        <rFont val="Arial"/>
        <family val="2"/>
      </rPr>
      <t>Using a Makefile Project</t>
    </r>
  </si>
  <si>
    <t>All steps worked as document, make command can be used, elf files generated and can be flash</t>
  </si>
  <si>
    <t>S32DS_003_009</t>
  </si>
  <si>
    <r>
      <t xml:space="preserve">Excutive step by step </t>
    </r>
    <r>
      <rPr>
        <b/>
        <sz val="10"/>
        <rFont val="Arial"/>
        <family val="2"/>
      </rPr>
      <t>Debugging Projects</t>
    </r>
  </si>
  <si>
    <t>All steps worked as document, debug function worked.</t>
  </si>
  <si>
    <t>S32DS_003_010</t>
  </si>
  <si>
    <r>
      <t xml:space="preserve">Excutive step by step </t>
    </r>
    <r>
      <rPr>
        <b/>
        <sz val="10"/>
        <rFont val="Arial"/>
        <family val="2"/>
      </rPr>
      <t>Graphical Configuration of Drivers</t>
    </r>
  </si>
  <si>
    <t>Release notes</t>
  </si>
  <si>
    <t>S32DS_003_011</t>
  </si>
  <si>
    <t>Step 1: check the existance of the document, make sure the correct reviewed revison is in the layout</t>
  </si>
  <si>
    <t xml:space="preserve">Release Note is old version </t>
  </si>
  <si>
    <t>S32DS_003_012</t>
  </si>
  <si>
    <t>Step 2: check spelling, grammar</t>
  </si>
  <si>
    <t>The information is correct</t>
  </si>
  <si>
    <t>S32DS_003_013</t>
  </si>
  <si>
    <t>Step 3: check the software contents are present in SDK installation</t>
  </si>
  <si>
    <t>S32DS_003_014</t>
  </si>
  <si>
    <t>Step 4: check the examples and demos are present in SDK installation</t>
  </si>
  <si>
    <t>S32DS_003_015</t>
  </si>
  <si>
    <t xml:space="preserve">Step 5: check the known issues (review) - verify if the issues are still applying. </t>
  </si>
  <si>
    <t>S32DS_003_016</t>
  </si>
  <si>
    <t>Step 6: check the compiler options stated in the document are synched with marketing requirements and build/test options</t>
  </si>
  <si>
    <t>S32SDK Doxygen Document</t>
  </si>
  <si>
    <t>S32DS_003_017</t>
  </si>
  <si>
    <t>Step 1: Open doxygen documents on S32DS -&gt; Processor Expert.pe -&gt; Component tab -&gt;  Doxygen.</t>
  </si>
  <si>
    <t>Documents existed, can be opened.</t>
  </si>
  <si>
    <t>fatfs, shdc component: Doxygen is not enable</t>
  </si>
  <si>
    <t>ASDK-20466</t>
  </si>
  <si>
    <t>S32DS_003_018</t>
  </si>
  <si>
    <t>Step 2 : Check doxygen documents for all components</t>
  </si>
  <si>
    <t>Enough documents for all components</t>
  </si>
  <si>
    <t>S32DS_003_019</t>
  </si>
  <si>
    <t>Step 3 : Check document formating, header, footer</t>
  </si>
  <si>
    <t>S32DS_003_020</t>
  </si>
  <si>
    <t>Step 4 : Check document spelling, grammar</t>
  </si>
  <si>
    <t>S32DS_003_021</t>
  </si>
  <si>
    <t>Step 5 : Check all hyperlink in document</t>
  </si>
  <si>
    <t>S32DS_003_022</t>
  </si>
  <si>
    <t>Step 6 : Check other error related to doxygen documents</t>
  </si>
  <si>
    <t>S32SDK Other Document</t>
  </si>
  <si>
    <t>S32DS_003_023</t>
  </si>
  <si>
    <t>Check Examples description file</t>
  </si>
  <si>
    <t>Check content and format Examples README file</t>
  </si>
  <si>
    <t>Step 1: Go to folder contain example project</t>
  </si>
  <si>
    <t>The description file is exists, readable</t>
  </si>
  <si>
    <t>Test data Number</t>
  </si>
  <si>
    <t>Test Data</t>
  </si>
  <si>
    <t>MPC5744P</t>
  </si>
  <si>
    <t>MPC5746C</t>
  </si>
  <si>
    <t>MPC5748G</t>
  </si>
  <si>
    <t>S32DS_004_001</t>
  </si>
  <si>
    <t>PEx Drag and drop</t>
  </si>
  <si>
    <t>Test dragdrop component functions to code window</t>
  </si>
  <si>
    <t>Component is added to project</t>
  </si>
  <si>
    <t>Step 1: Add at least 3 components into project
Step 2: Configure properties of them. Generate code
Step 3: Drag drivers of these component into main source file</t>
  </si>
  <si>
    <t xml:space="preserve">Execute test case for: 
1 adc_c55
2 adc_pal
3 can_pal
4 clock_manager
5 crc
ctu
6 dspi
7 edma
8 eee
9 enet
10 etimer
11 fccu
12 flash_c55
13 flexcan
14 flexpwm
FreeRTOS
15 i2c_pal
16 ic_pal
17 interrupt_manger
18 linflexd_uart
19 mpu_pal
20 oc_pal
21 osif
22 phy
23 PinSettings
24 pit
25 power managers
26 pwm_pal
27 smpu
28 spi_pal
29 srx
30 stm
31 swi2c
32 swt
tcpip
34 timing_pal
35 uart_pal
36 wdg_pal
37 wkpu
</t>
  </si>
  <si>
    <t xml:space="preserve">Execute test case for: 
1 adc_c55
2 adc_pal
3 bctu
4 can_pal
5 clock_manager
6 cmp
7 crc
8 dspi
9 edma
10 eee
11 emios_ic
12 emios_oc
13 emios_mc
14 emios_pwm
15 enet
17 fccu
18 flash_c55
19 flexcan
20 hsm
21 i2c
22 i2c_pal
23 i2s_pal
24 ic_pal
25 24 interrupt_manger
26 25 linflexd_uart
27 mpu_pal
28 oc_pal
29 osif
30 pass
31 phy
32 PinSettings
33 pit
34 power_managers
35 pwm_pal
36 rtc_api
37 sai
39 security_pal
40 sema42
41 smpu
42 spi_pal
43 stm
44 swi2c
45 swt
46 tdm
47 timing_pal
48 uart_pal
49 wdg_pal
50 wkpu
</t>
  </si>
  <si>
    <t xml:space="preserve">Execute test case for: 
1 adc_c55
2 adc_pal
3 bctu
4 can_pal
5 clock_manager
6 cmp
7 crc
8 dspi
9 edma
10 eee
11 emios_ic
12 emios_oc
13 emios_mc
14 emios_pwm
15 enet
16 fatfs
17 fccu
18 flash_c55
19 flexcan
20 hsm
21 i2c
22 i2c_pal
23 i2s_pal
24 ic_pal
25 24 interrupt_manger
26 25 linflexd_uart
27 mpu_pal
28 oc_pal
29 osif
30 pass
31 phy
32 PinSettings
33 pit
34 powermanagers
35 pwm_pal
36 rtc_api
37 sai
38 sdhc
39 security_pal
40 sema42
41 smpu
42 spi_pal
43 stm
44 swi2c
45 swt
tcpip
46 tdm
47 timing_pal
48 uart_pal
usb
usdhc
49 wdg_pal
50 wkpu
</t>
  </si>
  <si>
    <t>That function is inserted in code window. The first parameter is added automatic.</t>
  </si>
  <si>
    <t>S32DS_004_002</t>
  </si>
  <si>
    <t>Code completion</t>
  </si>
  <si>
    <t>Test Code completion</t>
  </si>
  <si>
    <t>Component is added to project, project code is generated</t>
  </si>
  <si>
    <t>Step 1: Add at least 3 components into project
Step 2: Configure properties of them. Generate code
Step 3: Generate code and compile</t>
  </si>
  <si>
    <t xml:space="preserve">Execute test case for: 
1 adc_c55
2 adc_pal
3 can_pal
4 clock_manager
5 crc
6 dspi
7 edma
8 eee
9 enet
10 etimer
11 fccu
12 flash_c55
13 flexcan
14 flexpwm
15 i2c_pal
16 ic_pal
17 interrupt_manger
18 linflexd_uart
19 mpu_pal
20 oc_pal
21 osif
22 phy
23 PinSettings
24 pit
25 power managers
26 pwm_pal
27 smpu
28 spi_pal
29 srx
30 stm
31 swi2c
32 swt
33 tdm
34 timing_pal
35 uart_pal
36 wdg_pal
37 wkpu
</t>
  </si>
  <si>
    <t xml:space="preserve">Execute test case for: 
1 adc_c55
2 adc_pal
3 bctu
4 can_pal
5 clock_manager
6 cmp
7 crc
8 dspi
9 edma
10 eee
11 emios_ic
12 emios_oc
13 emios_mc
14 emios_pwm
15 enet
16 fatfs
17 fccu
18 flash_c55
19 flexcan
20 hsm
21 i2c
22 i2c_pal
23 i2s_pal
24 ic_pal
25 24 interrupt_manger
26 25 linflexd_uart
27 mpu_pal
28 oc_pal
29 osif
30 pass
31 phy
32 PinSettings
33 pit
34 powermanagers
35 pwm_pal
36 rtc_c55
37 sai
38 sdhc
39 ecurity_pal
40 sema42
41 smpu
42 spi_pal
43 stm
44 swi2c
45 swt
46 tdm
47 timing_pal
48 uart_pal
49 wdg_pal
50 wkpu
</t>
  </si>
  <si>
    <t>1. The generate file contain properties correspond the configuration
2. There is no warning or error in compilation</t>
  </si>
  <si>
    <t xml:space="preserve"> build fail add enet, phy component</t>
  </si>
  <si>
    <t xml:space="preserve"> ASDK-20463 </t>
  </si>
  <si>
    <t>S32DS_004_003</t>
  </si>
  <si>
    <t>Indexer</t>
  </si>
  <si>
    <t>Test each pin variant supported a test shall be performed in which the CPU is added and verified that it generates and debugs</t>
  </si>
  <si>
    <t>MPC5741P_144
MPC5741P_257
MPC5742P_144
MPC5742P_257
MPC5743P_144
MPC5743P_257
MPC5744B_176
MPC5744B_256
MPC5744B_100
MPC5744C_176
MPC5744C_256
MPC5744C_100
MPC5745B_176
MPC5745B_256
MPC5745B_100
MPC5745C_176
MPC5745C_256
MPC5745C_100
MPC5746B_176
MPC5746B_256
MPC5746B_100
MPC5746C_176
MPC5746C_256
MPC5746C_100 
MPC5746G_176
MPC5746G_256
MPC5746G_324
MPC5747C_176
MPC5747C_256
MPC5747C_324
MPC5747G_176
MPC5747G_256
MPC5747G_324
MPC5748C_176
MPC5748C_256
MPC5748C_324
MPC5748G_176
MPC5748G_256
MPC5748G_324
MPC5744P_257 MPC5744P_144</t>
  </si>
  <si>
    <t xml:space="preserve">Step 1: Add new CPUs into project.
Step 2: Configure pin setting correspond to the CPU's pins
Step 3: Generate code and compile
</t>
  </si>
  <si>
    <t>1. The Pins show errors if the Pin's CPU is different to the added CPU.
2. There is no warning or error in generates and compilation.</t>
  </si>
  <si>
    <t>S32DS_004_004</t>
  </si>
  <si>
    <t>Test functions of PinSettings component</t>
  </si>
  <si>
    <t>MPC5746C, MPC5748G,
MPC5744P</t>
  </si>
  <si>
    <t xml:space="preserve">Step 1: Create new project.
Step 2: Configure pin setting
Step 3: Generate code
</t>
  </si>
  <si>
    <t>1. Check "Show Only configurable signals" funtion: If this function is selected, only configurable signals are available.
2. HTML Report: the report shall available in &lt;workspace&gt;\&lt;project&gt;\Documentation\PinSettings_Report.html
3. Check the PinSettings Functional Properties container shall display the properties for each pin
4. Check Filter function shall display only pins containing the written text in their name</t>
  </si>
  <si>
    <t>S32DS_004_005</t>
  </si>
  <si>
    <t>Test dragdrop component functions to code window for stacks</t>
  </si>
  <si>
    <t>Step 1: Add each component into project
Step 2: Configure properties of them. Generate code
Step 3: Drag drivers of these component into main source file</t>
  </si>
  <si>
    <t>EEE component</t>
  </si>
  <si>
    <t>sdhc component</t>
  </si>
  <si>
    <t>tcpip component</t>
  </si>
  <si>
    <t>usdhc component</t>
  </si>
  <si>
    <t>usb component</t>
  </si>
  <si>
    <t>freertos component</t>
  </si>
  <si>
    <t>S32DS_004_006</t>
  </si>
  <si>
    <t>Test generating configuration code and compiling for stacks</t>
  </si>
  <si>
    <t>Step 1: Add each component into project
Step 2: Configure properties of them. Generate code
Step 3: Generate code and compile</t>
  </si>
  <si>
    <t>P&amp;E Debugger</t>
  </si>
  <si>
    <t>S32DS_005_001</t>
  </si>
  <si>
    <t xml:space="preserve">Debugging with opensda </t>
  </si>
  <si>
    <t>Create new debug RAM configuration</t>
  </si>
  <si>
    <t>MPC5748G,MPC5746C, MPC5744P</t>
  </si>
  <si>
    <t>1. Open S32DS Project from Example hello_world
2. Connect PEMicro debuger to PC via USB port and other end plug to board.
3. Power on board</t>
  </si>
  <si>
    <r>
      <t xml:space="preserve">1. Click to Run/ Debug Configuration
2. In the Debug Configuration dialog, choose </t>
    </r>
    <r>
      <rPr>
        <b/>
        <sz val="10"/>
        <rFont val="Arial"/>
        <family val="2"/>
      </rPr>
      <t>GDB PEMicro Interface Debugging/hello_world Debug_RAM Pemicro.</t>
    </r>
    <r>
      <rPr>
        <sz val="10"/>
        <rFont val="Arial"/>
        <family val="2"/>
      </rPr>
      <t xml:space="preserve">
3. In the Interface choose your </t>
    </r>
    <r>
      <rPr>
        <b/>
        <sz val="10"/>
        <rFont val="Arial"/>
        <family val="2"/>
      </rPr>
      <t>PEMicro interface</t>
    </r>
    <r>
      <rPr>
        <sz val="10"/>
        <rFont val="Arial"/>
        <family val="2"/>
      </rPr>
      <t xml:space="preserve">
4. In the Debugger Tab, select </t>
    </r>
    <r>
      <rPr>
        <b/>
        <sz val="10"/>
        <rFont val="Arial"/>
        <family val="2"/>
      </rPr>
      <t>Port</t>
    </r>
    <r>
      <rPr>
        <sz val="10"/>
        <rFont val="Arial"/>
        <family val="2"/>
      </rPr>
      <t xml:space="preserve"> in the Port combobox.
5. Select </t>
    </r>
    <r>
      <rPr>
        <b/>
        <sz val="10"/>
        <rFont val="Arial"/>
        <family val="2"/>
      </rPr>
      <t>device.</t>
    </r>
    <r>
      <rPr>
        <sz val="10"/>
        <rFont val="Arial"/>
        <family val="2"/>
      </rPr>
      <t xml:space="preserve">
6. Click </t>
    </r>
    <r>
      <rPr>
        <b/>
        <sz val="10"/>
        <rFont val="Arial"/>
        <family val="2"/>
      </rPr>
      <t>"Apply"</t>
    </r>
    <r>
      <rPr>
        <sz val="10"/>
        <rFont val="Arial"/>
        <family val="2"/>
      </rPr>
      <t xml:space="preserve"> button then </t>
    </r>
    <r>
      <rPr>
        <b/>
        <sz val="10"/>
        <rFont val="Arial"/>
        <family val="2"/>
      </rPr>
      <t>"Debug".</t>
    </r>
  </si>
  <si>
    <t>1. Debug Configuration dialog showed.
2. All information in the dialog loaded correctly.
3. N/A
4. Port selected correctly
5. Choose device exactly
6. Debug must be run without error and the program suspend at the beginning of the main function.</t>
  </si>
  <si>
    <t>S32DS_005_002</t>
  </si>
  <si>
    <t>Create new debug FLASH configuration</t>
  </si>
  <si>
    <r>
      <t xml:space="preserve">1. Click to </t>
    </r>
    <r>
      <rPr>
        <b/>
        <sz val="10"/>
        <rFont val="Arial"/>
        <family val="2"/>
      </rPr>
      <t>Run/ Debug Configuration</t>
    </r>
    <r>
      <rPr>
        <sz val="10"/>
        <rFont val="Arial"/>
        <family val="2"/>
      </rPr>
      <t xml:space="preserve">
2. In the Debug Configuration dialog, choose </t>
    </r>
    <r>
      <rPr>
        <b/>
        <sz val="10"/>
        <rFont val="Arial"/>
        <family val="2"/>
      </rPr>
      <t>GDB PEMicro Interface Debugging/ hello_world Debug_FLASH Pemicro</t>
    </r>
    <r>
      <rPr>
        <sz val="10"/>
        <rFont val="Arial"/>
        <family val="2"/>
      </rPr>
      <t xml:space="preserve">.
3. In the Interface choose your </t>
    </r>
    <r>
      <rPr>
        <b/>
        <sz val="10"/>
        <rFont val="Arial"/>
        <family val="2"/>
      </rPr>
      <t>PEMicro interface</t>
    </r>
    <r>
      <rPr>
        <sz val="10"/>
        <rFont val="Arial"/>
        <family val="2"/>
      </rPr>
      <t xml:space="preserve">
4. In the Debugger Tab, select </t>
    </r>
    <r>
      <rPr>
        <b/>
        <sz val="10"/>
        <rFont val="Arial"/>
        <family val="2"/>
      </rPr>
      <t>Port</t>
    </r>
    <r>
      <rPr>
        <sz val="10"/>
        <rFont val="Arial"/>
        <family val="2"/>
      </rPr>
      <t xml:space="preserve"> in the Port combobox.
5. Select device.
6. Click </t>
    </r>
    <r>
      <rPr>
        <b/>
        <sz val="10"/>
        <rFont val="Arial"/>
        <family val="2"/>
      </rPr>
      <t>"Apply"</t>
    </r>
    <r>
      <rPr>
        <sz val="10"/>
        <rFont val="Arial"/>
        <family val="2"/>
      </rPr>
      <t xml:space="preserve"> button then </t>
    </r>
    <r>
      <rPr>
        <b/>
        <sz val="10"/>
        <rFont val="Arial"/>
        <family val="2"/>
      </rPr>
      <t>"Debug".</t>
    </r>
    <r>
      <rPr>
        <sz val="10"/>
        <rFont val="Arial"/>
        <family val="2"/>
      </rPr>
      <t xml:space="preserve">
7. Power off board then power on again.</t>
    </r>
  </si>
  <si>
    <t>1. Debug Configuration dialog showed.
2. All information in the dialog loaded correctly.
3. N/A
4. Port selected correctly
5. Choose device exactly
6. Debug must be run without error and the program suspend at the beginning of the main function.
7. The program run correctly after turn on again.</t>
  </si>
  <si>
    <t>S32DS_005_003</t>
  </si>
  <si>
    <t>Add a breakpoint</t>
  </si>
  <si>
    <t>1. Open S32DS Project from Example hello_world</t>
  </si>
  <si>
    <t xml:space="preserve">1. Right-click in the marker bar area on the left side of an editor beside the line where you want the program to be suspended, then choose Toggle Breakpoint. You can also double-click on the marker bar next to the source code line.
2. In the main window, choose Run/Toggle Method Breakpoint </t>
  </si>
  <si>
    <t>1. The new breakpoint appears in the Breakpoints view list. 
2. The new breakpoint appears at the begingning of method.</t>
  </si>
  <si>
    <t>S32DS_005_004</t>
  </si>
  <si>
    <t>Remove all breakpoints</t>
  </si>
  <si>
    <t>1. Add some breakpoints to the source code
2. In the main window, choose Run/Remove all breakpoints</t>
  </si>
  <si>
    <t>1. The new breakpoint appears in the Breakpoints view list after the first step. 
2. All breakpoints must be removed after second step.</t>
  </si>
  <si>
    <t>S32DS_005_005</t>
  </si>
  <si>
    <t>Skip all breakpoints</t>
  </si>
  <si>
    <t>1. Add some breakpoints in the source code.
2. In the main window, choose Run/ Skip all breakpoints
3. Add some other breakpoints.
4. Run debug program.</t>
  </si>
  <si>
    <t xml:space="preserve">
1. Breakpoints added to the source code.
2.All breakpoints added in the first step must be disable after choose Skip all breakpoints.
3. Breakpoints added to the source code.
4. When run the program with debug mode, the program isn't suspended at any breakpoints added in the first step and 4th step.</t>
  </si>
  <si>
    <t>S32DS_005_006</t>
  </si>
  <si>
    <r>
      <t xml:space="preserve">A breakpoint suspends the execution of a program at the location where the breakpoint is set at </t>
    </r>
    <r>
      <rPr>
        <b/>
        <sz val="10"/>
        <rFont val="Arial"/>
        <family val="2"/>
      </rPr>
      <t>Debug RAM</t>
    </r>
    <r>
      <rPr>
        <sz val="10"/>
        <rFont val="Arial"/>
        <family val="2"/>
      </rPr>
      <t xml:space="preserve"> mode.</t>
    </r>
  </si>
  <si>
    <t>1. Right-click in the marker bar area on the left side of an editor beside the line where you want the program to be suspended, then choose Toggle Breakpoint. You can also double-click on the marker bar next to the source code line. 
2. Once set, a breakpoint can be enabled and disabled by right-clicking on its icon or by right-clicking on its description in the Breakpoints view. 
3. Choose Run/Debug History/ hello_world Debug_RAM PEmicro</t>
  </si>
  <si>
    <t>1. The new breakpoint appears in the Breakpoints view list. 
2. When a breakpoint is enabled, it causes the program to suspend whenever it is hit. Verify the Disassembly windows show the compiled assembly source code
3. When a breakpoint is disabled, it will not affect the execution of the program.</t>
  </si>
  <si>
    <t>S32DS_005_007</t>
  </si>
  <si>
    <r>
      <t xml:space="preserve">A breakpoint suspends the execution of a program at the location where the breakpoint is set at </t>
    </r>
    <r>
      <rPr>
        <b/>
        <sz val="10"/>
        <rFont val="Arial"/>
        <family val="2"/>
      </rPr>
      <t>Debug FLASH</t>
    </r>
    <r>
      <rPr>
        <sz val="10"/>
        <rFont val="Arial"/>
        <family val="2"/>
      </rPr>
      <t xml:space="preserve"> mode.</t>
    </r>
  </si>
  <si>
    <t>1. Right-click in the marker bar area on the left side of an editor beside the line where you want the program to be suspended, then choose Toggle Breakpoint. You can also double-click on the marker bar next to the source code line. 
2. Once set, a breakpoint can be enabled and disabled by right-clicking on its icon or by right-clicking on its description in the Breakpoints view. 
3. Choose Run/Debug History/ hello_world Debug_FLASH PEmicro</t>
  </si>
  <si>
    <t>S32DS_005_008</t>
  </si>
  <si>
    <t>Test Step Into, Step Over, Step Resume, Step Suspend, Debug terminate</t>
  </si>
  <si>
    <t>1. Add some breakpoints to the source code
2. Choose Run/Debug History/ hello_world Debug_RAM Pemicro
3. Press F5 to Step into a function.
4. Press F6 to Step over a function or instruction.
5. Press F8 to Resume program after Suspend.
6. Press Suspend button in the toolbar to Suspend the program.
7. Press Ctr + F2 to Terminate debugging program.</t>
  </si>
  <si>
    <t>1. The new breakpoint appears in the Breakpoints view list.
2. Change to Debug mode
3. Option execute correctly
4. Option execute correctly
5. Option execute correctly
6. Option execute correctly
7. Option execute correctly</t>
  </si>
  <si>
    <t>S32DS_005_009</t>
  </si>
  <si>
    <t>Restart the process or debug target without terminating and launching at Debug_FLASH mode</t>
  </si>
  <si>
    <t>1. Choose Run/Debug History/ hello_world Debug_FLASH Pemicro
2. Press "restart the process or debug target without terminating and launching" button in the toolbar</t>
  </si>
  <si>
    <t>1. The program change to debug mode
2. The program restart debug mode correctly</t>
  </si>
  <si>
    <t>S32DS_005_011</t>
  </si>
  <si>
    <t>Run debug mode while unconnect with board</t>
  </si>
  <si>
    <t>1. Open S32DS Project from Example hello_world
2. Connect PEMicro debuger to PC via USB port and other end free.</t>
  </si>
  <si>
    <t>1. Run debug program.</t>
  </si>
  <si>
    <t>1. The error inform user of problem.</t>
  </si>
  <si>
    <t>S32DS_005_012</t>
  </si>
  <si>
    <t>1. Add some breakpoints in the source code.
2. Run debug program.
3. Unplug debuger  cable on board side.</t>
  </si>
  <si>
    <t>1. The new breakpoints added.
2. The program suspended at the begin main function and each of breakpoints.
3. The notice inform user of connection problem.</t>
  </si>
  <si>
    <t>S32DS_005_013</t>
  </si>
  <si>
    <t>P&amp;E Connection Assistant retry</t>
  </si>
  <si>
    <t>1. After create new project, do not chage debug configuration.</t>
  </si>
  <si>
    <t xml:space="preserve">1. Create project for the processor, connect the board through USB/OpenSDA -
2. start a debug session 
3. assistant shows - USB multilink - USB port is selected by default 
4. select OpenSDA  from assistant 
5. press Retry </t>
  </si>
  <si>
    <t>After step 5 the debug is started.</t>
  </si>
  <si>
    <t>S32DS_005_014</t>
  </si>
  <si>
    <t>Rename project</t>
  </si>
  <si>
    <t xml:space="preserve">1. Create project for the processor, 
2. Rename project.
3. Start a debug session </t>
  </si>
  <si>
    <t>debug succeeds after project rename without the need to update debug configuration</t>
  </si>
  <si>
    <t>program don't stop at main.c after rename project: work around-&gt; clean,rebuild-&gt; it can debug step by step OK</t>
  </si>
  <si>
    <t>Jlink Debugger</t>
  </si>
  <si>
    <t>S32DS_005_015</t>
  </si>
  <si>
    <t>Debugging with Jlink</t>
  </si>
  <si>
    <t>1. Open S32DS Project from Example hello_world
2. Connect 'Jlink debuger to PC via USB port and other end plug to board.
3. Power on board</t>
  </si>
  <si>
    <t>1. Click to Run/ Debug Configuration
2. In the Debug Configuration dialog, choose 'Jlink Interface Debugging/ hello_world Debug_RAM Jlink.
3. Select device.
4. Click "Apply" button then "Debug".</t>
  </si>
  <si>
    <t>S32DS_005_016</t>
  </si>
  <si>
    <t>1. Click to Run/ Debug Configuration
2. In the Debug Configuration dialog, choose Jlink Interface Debugging/ hello_world Debug_FLASH Jlink..
3. Select device.
4. Click "Apply" button then "Debug".
5. Power off board then power on again.</t>
  </si>
  <si>
    <t>S32DS_005_017</t>
  </si>
  <si>
    <t>S32DS_005_018</t>
  </si>
  <si>
    <t>S32DS_005_019</t>
  </si>
  <si>
    <t>1. Open S32DS Project from Example hello_world
2. Connect Jlink debuger to PC via USB port and other end plug to board.
3. Power on board</t>
  </si>
  <si>
    <t>S32DS_005_020</t>
  </si>
  <si>
    <t>1. Right-click in the marker bar area on the left side of an editor beside the line where you want the program to be suspended, then choose Toggle Breakpoint. You can also double-click on the marker bar next to the source code line. 
2. Once set, a breakpoint can be enabled and disabled by right-clicking on its icon or by right-clicking on its description in the Breakpoints view. 
3. Choose Run/Debug History/ hello_world Debug_RAM Jlink</t>
  </si>
  <si>
    <t>S32DS_005_021</t>
  </si>
  <si>
    <t>1. Right-click in the marker bar area on the left side of an editor beside the line where you want the program to be suspended, then choose Toggle Breakpoint. You can also double-click on the marker bar next to the source code line. 
2. Once set, a breakpoint can be enabled and disabled by right-clicking on its icon or by right-clicking on its description in the Breakpoints view. 
3. Choose Run/Debug History/ hello_world Debug_FLASH Jlink</t>
  </si>
  <si>
    <t>S32DS_005_022</t>
  </si>
  <si>
    <t>1. Add some breakpoints to the source code
2. Choose Run/Debug History/ hello_world Debug_RAM Jlink.
3. Press F5 to Step into a function.
4. Press F6 to Step over a function or instruction.
5. Press F8 to Resume program after Suspend.
6. Press Suspend button in the toolbar to Suspend the program.
7. Press Ctr + F2 to Terminate debugging program.</t>
  </si>
  <si>
    <t>S32DS_005_023</t>
  </si>
  <si>
    <t>1. Choose Run/Debug History/ hello_world Debug_FLASH Jlink
2. Press "restart the process or debug target without terminating and launching" button in the toolbar</t>
  </si>
  <si>
    <t>S32DS_005_024</t>
  </si>
  <si>
    <t>Restart the process or debug target without terminating and launching at Debug_RAM mode</t>
  </si>
  <si>
    <t>1. Choose Run/Debug History/ hello_world Debug_RAM Jlink
2. Press "restart the process or debug target without terminating and launching" button in the toolbar</t>
  </si>
  <si>
    <t>1. The program change to debug mode
2. The project is able to re-launch itself and breakpoint at main function.</t>
  </si>
  <si>
    <t>S32DS_005_025</t>
  </si>
  <si>
    <t>1. Open S32DS Project from Example hello_world
2. Connect Jlink debuger to PC via USB port and other end free.</t>
  </si>
  <si>
    <t>S32DS_005_026</t>
  </si>
  <si>
    <t>S32DS_005_027</t>
  </si>
  <si>
    <t>1. S32DS_Power_Win32_v2017.R1_b171019.exe
2. S32DS_PA_2017_R1_SDK_1.9.0_UP7_b180923zip</t>
  </si>
  <si>
    <t>1. S32DS_Power_Win32_v2017.R1_b171019.exe
2. S32DS_PA_2017_R1_SDK_1.9.0_UP7_b180923.zip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</si>
</sst>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409]d\-mmm\-yy;@"/>
  </numFmts>
  <fonts count="40">
    <font>
      <sz val="1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u/>
      <sz val="10"/>
      <color indexed="12"/>
      <name val="Arial"/>
      <family val="2"/>
    </font>
    <font>
      <sz val="10"/>
      <color indexed="8"/>
      <name val="Arial"/>
      <family val="2"/>
    </font>
    <font>
      <sz val="10"/>
      <name val="Arial"/>
      <family val="2"/>
    </font>
    <font>
      <b/>
      <sz val="10"/>
      <color indexed="9"/>
      <name val="Arial"/>
      <family val="2"/>
    </font>
    <font>
      <b/>
      <sz val="18"/>
      <name val="Arial"/>
      <family val="2"/>
    </font>
    <font>
      <sz val="14"/>
      <color indexed="9"/>
      <name val="Arial Black"/>
      <family val="2"/>
    </font>
    <font>
      <sz val="8"/>
      <name val="Arial"/>
      <family val="2"/>
    </font>
    <font>
      <sz val="11"/>
      <name val="ＭＳ Ｐゴシック"/>
      <charset val="128"/>
    </font>
    <font>
      <b/>
      <sz val="10"/>
      <color indexed="9"/>
      <name val="Tahoma"/>
      <family val="2"/>
    </font>
    <font>
      <sz val="10"/>
      <name val="Tahoma"/>
      <family val="2"/>
    </font>
    <font>
      <sz val="10"/>
      <color indexed="9"/>
      <name val="Tahoma"/>
      <family val="2"/>
    </font>
    <font>
      <b/>
      <sz val="10"/>
      <name val="Tahoma"/>
      <family val="2"/>
    </font>
    <font>
      <b/>
      <sz val="10"/>
      <color indexed="8"/>
      <name val="Tahoma"/>
      <family val="2"/>
    </font>
    <font>
      <sz val="10"/>
      <color indexed="8"/>
      <name val="Tahoma"/>
      <family val="2"/>
    </font>
    <font>
      <b/>
      <sz val="12"/>
      <color indexed="8"/>
      <name val="Calibri"/>
      <family val="2"/>
    </font>
    <font>
      <sz val="11"/>
      <color theme="1"/>
      <name val="Calibri"/>
      <family val="2"/>
      <scheme val="minor"/>
    </font>
    <font>
      <sz val="11"/>
      <color rgb="FF006100"/>
      <name val="Calibri"/>
      <family val="2"/>
      <scheme val="minor"/>
    </font>
    <font>
      <b/>
      <sz val="11"/>
      <color theme="1"/>
      <name val="Calibri"/>
      <family val="2"/>
      <scheme val="minor"/>
    </font>
    <font>
      <b/>
      <sz val="12"/>
      <color theme="1"/>
      <name val="Calibri"/>
      <family val="2"/>
      <scheme val="minor"/>
    </font>
    <font>
      <b/>
      <sz val="11"/>
      <name val="Calibri"/>
      <family val="2"/>
      <scheme val="minor"/>
    </font>
    <font>
      <u/>
      <sz val="10"/>
      <color theme="0"/>
      <name val="Arial"/>
      <family val="2"/>
    </font>
    <font>
      <sz val="20"/>
      <color indexed="9"/>
      <name val="Arial"/>
      <family val="2"/>
    </font>
    <font>
      <sz val="14"/>
      <color indexed="9"/>
      <name val="Arial"/>
      <family val="2"/>
    </font>
    <font>
      <b/>
      <i/>
      <sz val="14"/>
      <color indexed="9"/>
      <name val="Arial Black"/>
      <family val="2"/>
    </font>
    <font>
      <b/>
      <sz val="14"/>
      <color indexed="9"/>
      <name val="Arial Black"/>
      <family val="2"/>
    </font>
    <font>
      <i/>
      <sz val="14"/>
      <color indexed="9"/>
      <name val="Arial"/>
      <family val="2"/>
    </font>
    <font>
      <b/>
      <sz val="20"/>
      <color theme="0"/>
      <name val="Arial"/>
      <family val="2"/>
    </font>
    <font>
      <sz val="12"/>
      <color theme="1"/>
      <name val="Calibri"/>
      <family val="2"/>
      <scheme val="minor"/>
    </font>
    <font>
      <sz val="9"/>
      <color indexed="81"/>
      <name val="Tahoma"/>
      <family val="2"/>
    </font>
    <font>
      <b/>
      <sz val="9"/>
      <color indexed="81"/>
      <name val="Tahoma"/>
      <family val="2"/>
    </font>
    <font>
      <b/>
      <sz val="11"/>
      <color theme="0"/>
      <name val="Calibri"/>
      <family val="2"/>
      <scheme val="minor"/>
    </font>
    <font>
      <sz val="10"/>
      <color theme="1" tint="0.249977111117893"/>
      <name val="Arial"/>
      <family val="2"/>
    </font>
    <font>
      <i/>
      <sz val="10"/>
      <name val="Arial"/>
      <family val="2"/>
    </font>
    <font>
      <b/>
      <sz val="10"/>
      <color theme="1" tint="0.249977111117893"/>
      <name val="Arial"/>
      <family val="2"/>
    </font>
    <font>
      <sz val="10"/>
      <color rgb="FF000000"/>
      <name val="Arial"/>
      <family val="2"/>
    </font>
  </fonts>
  <fills count="12">
    <fill>
      <patternFill patternType="none"/>
    </fill>
    <fill>
      <patternFill patternType="gray125"/>
    </fill>
    <fill>
      <patternFill patternType="solid">
        <fgColor indexed="18"/>
        <bgColor indexed="32"/>
      </patternFill>
    </fill>
    <fill>
      <patternFill patternType="solid">
        <fgColor indexed="9"/>
        <bgColor indexed="26"/>
      </patternFill>
    </fill>
    <fill>
      <patternFill patternType="solid">
        <fgColor indexed="49"/>
        <bgColor indexed="64"/>
      </patternFill>
    </fill>
    <fill>
      <patternFill patternType="solid">
        <fgColor indexed="52"/>
        <bgColor indexed="26"/>
      </patternFill>
    </fill>
    <fill>
      <patternFill patternType="solid">
        <fgColor rgb="FFC6EFCE"/>
      </patternFill>
    </fill>
    <fill>
      <patternFill patternType="solid">
        <fgColor theme="3" tint="0.39994506668294322"/>
        <bgColor indexed="64"/>
      </patternFill>
    </fill>
    <fill>
      <patternFill patternType="solid">
        <fgColor theme="0"/>
        <bgColor indexed="64"/>
      </patternFill>
    </fill>
    <fill>
      <patternFill patternType="solid">
        <fgColor theme="8" tint="-0.249977111117893"/>
        <bgColor indexed="64"/>
      </patternFill>
    </fill>
    <fill>
      <patternFill patternType="solid">
        <fgColor theme="9"/>
        <bgColor indexed="64"/>
      </patternFill>
    </fill>
    <fill>
      <patternFill patternType="solid">
        <fgColor rgb="FFF9B500"/>
        <bgColor indexed="64"/>
      </patternFill>
    </fill>
  </fills>
  <borders count="41">
    <border>
      <left/>
      <right/>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dotted">
        <color indexed="64"/>
      </left>
      <right style="dotted">
        <color indexed="64"/>
      </right>
      <top style="dotted">
        <color indexed="64"/>
      </top>
      <bottom style="dotted">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64"/>
      </left>
      <right style="thin">
        <color indexed="64"/>
      </right>
      <top style="medium">
        <color indexed="64"/>
      </top>
      <bottom style="medium">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51"/>
      </left>
      <right/>
      <top style="medium">
        <color indexed="51"/>
      </top>
      <bottom/>
      <diagonal/>
    </border>
    <border>
      <left/>
      <right/>
      <top style="medium">
        <color indexed="51"/>
      </top>
      <bottom/>
      <diagonal/>
    </border>
    <border>
      <left/>
      <right style="medium">
        <color indexed="51"/>
      </right>
      <top style="medium">
        <color indexed="51"/>
      </top>
      <bottom/>
      <diagonal/>
    </border>
    <border>
      <left style="medium">
        <color indexed="51"/>
      </left>
      <right/>
      <top/>
      <bottom/>
      <diagonal/>
    </border>
    <border>
      <left/>
      <right style="medium">
        <color indexed="51"/>
      </right>
      <top/>
      <bottom/>
      <diagonal/>
    </border>
    <border>
      <left style="thin">
        <color indexed="8"/>
      </left>
      <right/>
      <top style="medium">
        <color indexed="64"/>
      </top>
      <bottom style="medium">
        <color indexed="64"/>
      </bottom>
      <diagonal/>
    </border>
    <border>
      <left/>
      <right style="thin">
        <color indexed="8"/>
      </right>
      <top style="medium">
        <color indexed="64"/>
      </top>
      <bottom style="medium">
        <color indexed="64"/>
      </bottom>
      <diagonal/>
    </border>
    <border>
      <left style="thin">
        <color indexed="64"/>
      </left>
      <right style="thin">
        <color indexed="64"/>
      </right>
      <top/>
      <bottom/>
      <diagonal/>
    </border>
    <border>
      <left style="dotted">
        <color indexed="64"/>
      </left>
      <right/>
      <top style="dotted">
        <color indexed="64"/>
      </top>
      <bottom/>
      <diagonal/>
    </border>
    <border>
      <left/>
      <right/>
      <top/>
      <bottom style="medium">
        <color indexed="64"/>
      </bottom>
      <diagonal/>
    </border>
    <border>
      <left style="thin">
        <color indexed="64"/>
      </left>
      <right/>
      <top/>
      <bottom style="thin">
        <color indexed="64"/>
      </bottom>
      <diagonal/>
    </border>
  </borders>
  <cellStyleXfs count="11">
    <xf numFmtId="0" fontId="0" fillId="0" borderId="0"/>
    <xf numFmtId="0" fontId="21" fillId="6" borderId="0" applyNumberFormat="0" applyBorder="0" applyAlignment="0" applyProtection="0"/>
    <xf numFmtId="0" fontId="5" fillId="0" borderId="0" applyNumberFormat="0" applyFill="0" applyBorder="0" applyAlignment="0" applyProtection="0">
      <alignment vertical="top"/>
      <protection locked="0"/>
    </xf>
    <xf numFmtId="0" fontId="12" fillId="0" borderId="0"/>
    <xf numFmtId="0" fontId="20" fillId="0" borderId="0"/>
    <xf numFmtId="0" fontId="7" fillId="0" borderId="0"/>
    <xf numFmtId="0" fontId="12" fillId="0" borderId="0"/>
    <xf numFmtId="0" fontId="3" fillId="0" borderId="0"/>
    <xf numFmtId="0" fontId="2" fillId="0" borderId="0"/>
    <xf numFmtId="0" fontId="1" fillId="0" borderId="0"/>
    <xf numFmtId="0" fontId="7" fillId="0" borderId="0"/>
  </cellStyleXfs>
  <cellXfs count="281">
    <xf numFmtId="0" fontId="0" fillId="0" borderId="0" xfId="0"/>
    <xf numFmtId="0" fontId="6" fillId="0" borderId="0" xfId="0" applyFont="1" applyAlignment="1">
      <alignment horizontal="left"/>
    </xf>
    <xf numFmtId="0" fontId="7" fillId="0" borderId="0" xfId="0" applyFont="1" applyAlignment="1">
      <alignment horizontal="left"/>
    </xf>
    <xf numFmtId="0" fontId="7" fillId="0" borderId="0" xfId="0" applyFont="1" applyAlignment="1">
      <alignment horizontal="center"/>
    </xf>
    <xf numFmtId="0" fontId="4" fillId="0" borderId="0" xfId="0" applyFont="1" applyAlignment="1">
      <alignment horizontal="center" vertical="center"/>
    </xf>
    <xf numFmtId="0" fontId="7" fillId="0" borderId="0" xfId="0" applyFont="1"/>
    <xf numFmtId="0" fontId="4" fillId="0" borderId="0" xfId="0" applyFont="1" applyAlignment="1">
      <alignment horizontal="left"/>
    </xf>
    <xf numFmtId="0" fontId="7" fillId="0" borderId="0" xfId="0" applyFont="1" applyAlignment="1">
      <alignment horizontal="left" wrapText="1"/>
    </xf>
    <xf numFmtId="0" fontId="4" fillId="0" borderId="0" xfId="0" applyFont="1" applyAlignment="1">
      <alignment horizontal="center"/>
    </xf>
    <xf numFmtId="0" fontId="4" fillId="0" borderId="0" xfId="0" applyFont="1" applyAlignment="1">
      <alignment horizontal="left" wrapText="1"/>
    </xf>
    <xf numFmtId="0" fontId="4" fillId="0" borderId="0" xfId="0" applyFont="1"/>
    <xf numFmtId="0" fontId="7" fillId="0" borderId="1" xfId="0" applyFont="1" applyBorder="1" applyAlignment="1">
      <alignment horizontal="center"/>
    </xf>
    <xf numFmtId="0" fontId="4" fillId="0" borderId="1" xfId="0" applyFont="1" applyBorder="1" applyAlignment="1">
      <alignment horizontal="left" wrapText="1"/>
    </xf>
    <xf numFmtId="0" fontId="7" fillId="0" borderId="0" xfId="0" quotePrefix="1" applyFont="1" applyAlignment="1">
      <alignment horizontal="left" wrapText="1"/>
    </xf>
    <xf numFmtId="0" fontId="9" fillId="0" borderId="1" xfId="0" applyFont="1" applyBorder="1" applyAlignment="1">
      <alignment horizontal="left"/>
    </xf>
    <xf numFmtId="0" fontId="0" fillId="0" borderId="0" xfId="0" applyAlignment="1">
      <alignment wrapText="1"/>
    </xf>
    <xf numFmtId="0" fontId="9" fillId="0" borderId="1" xfId="0" applyFont="1" applyBorder="1"/>
    <xf numFmtId="0" fontId="0" fillId="0" borderId="5" xfId="0" applyBorder="1" applyAlignment="1">
      <alignment horizontal="left" vertical="top" wrapText="1"/>
    </xf>
    <xf numFmtId="0" fontId="0" fillId="0" borderId="5" xfId="0" applyBorder="1"/>
    <xf numFmtId="0" fontId="18" fillId="3" borderId="0" xfId="0" applyFont="1" applyFill="1" applyAlignment="1">
      <alignment horizontal="center" vertical="center"/>
    </xf>
    <xf numFmtId="0" fontId="18" fillId="3" borderId="0" xfId="0" applyFont="1" applyFill="1" applyAlignment="1">
      <alignment horizontal="center" vertical="center" wrapText="1"/>
    </xf>
    <xf numFmtId="0" fontId="0" fillId="0" borderId="5" xfId="0" applyBorder="1" applyAlignment="1">
      <alignment wrapText="1"/>
    </xf>
    <xf numFmtId="0" fontId="7" fillId="0" borderId="5" xfId="0" applyFont="1" applyBorder="1" applyAlignment="1">
      <alignment vertical="center"/>
    </xf>
    <xf numFmtId="0" fontId="7" fillId="0" borderId="5" xfId="0" applyFont="1" applyBorder="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7" fillId="0" borderId="5" xfId="0" applyFont="1" applyBorder="1" applyAlignment="1">
      <alignment wrapText="1"/>
    </xf>
    <xf numFmtId="0" fontId="0" fillId="0" borderId="0" xfId="0" applyAlignment="1">
      <alignment horizontal="center" wrapText="1"/>
    </xf>
    <xf numFmtId="0" fontId="0" fillId="0" borderId="10" xfId="0" applyBorder="1" applyAlignment="1">
      <alignment wrapText="1"/>
    </xf>
    <xf numFmtId="0" fontId="16" fillId="5" borderId="3" xfId="6" applyFont="1" applyFill="1" applyBorder="1" applyAlignment="1">
      <alignment horizontal="left" wrapText="1"/>
    </xf>
    <xf numFmtId="0" fontId="16" fillId="5" borderId="12" xfId="6" applyFont="1" applyFill="1" applyBorder="1" applyAlignment="1">
      <alignment horizontal="left" wrapText="1"/>
    </xf>
    <xf numFmtId="0" fontId="7" fillId="0" borderId="5" xfId="0" applyFont="1" applyBorder="1" applyAlignment="1">
      <alignment vertical="top" wrapText="1"/>
    </xf>
    <xf numFmtId="0" fontId="0" fillId="0" borderId="5" xfId="0" applyBorder="1" applyAlignment="1">
      <alignment horizontal="center"/>
    </xf>
    <xf numFmtId="0" fontId="23" fillId="9" borderId="8" xfId="0" applyFont="1" applyFill="1" applyBorder="1" applyAlignment="1">
      <alignment vertical="center" wrapText="1"/>
    </xf>
    <xf numFmtId="0" fontId="21" fillId="6" borderId="5" xfId="1" applyBorder="1" applyAlignment="1">
      <alignment wrapText="1"/>
    </xf>
    <xf numFmtId="0" fontId="16" fillId="5" borderId="13" xfId="6" applyFont="1" applyFill="1" applyBorder="1" applyAlignment="1">
      <alignment horizontal="left" wrapText="1"/>
    </xf>
    <xf numFmtId="0" fontId="18" fillId="3" borderId="15" xfId="0" applyFont="1" applyFill="1" applyBorder="1" applyAlignment="1">
      <alignment horizontal="center" vertical="center"/>
    </xf>
    <xf numFmtId="0" fontId="24" fillId="10" borderId="16" xfId="1" applyFont="1" applyFill="1" applyBorder="1" applyAlignment="1">
      <alignment horizontal="center" vertical="center" wrapText="1"/>
    </xf>
    <xf numFmtId="0" fontId="13" fillId="2" borderId="17" xfId="3" applyFont="1" applyFill="1" applyBorder="1" applyAlignment="1">
      <alignment horizontal="center"/>
    </xf>
    <xf numFmtId="0" fontId="13" fillId="2" borderId="17" xfId="3" applyFont="1" applyFill="1" applyBorder="1" applyAlignment="1">
      <alignment horizontal="center" wrapText="1"/>
    </xf>
    <xf numFmtId="0" fontId="15" fillId="2" borderId="18" xfId="3" applyFont="1" applyFill="1" applyBorder="1" applyAlignment="1">
      <alignment horizontal="center"/>
    </xf>
    <xf numFmtId="164" fontId="15" fillId="2" borderId="18" xfId="3" applyNumberFormat="1" applyFont="1" applyFill="1" applyBorder="1" applyAlignment="1">
      <alignment horizontal="center"/>
    </xf>
    <xf numFmtId="49" fontId="14" fillId="3" borderId="5" xfId="3" quotePrefix="1" applyNumberFormat="1" applyFont="1" applyFill="1" applyBorder="1" applyAlignment="1">
      <alignment wrapText="1"/>
    </xf>
    <xf numFmtId="0" fontId="5" fillId="0" borderId="5" xfId="2" applyBorder="1" applyAlignment="1" applyProtection="1"/>
    <xf numFmtId="49" fontId="14" fillId="3" borderId="5" xfId="3" quotePrefix="1" applyNumberFormat="1" applyFont="1" applyFill="1" applyBorder="1"/>
    <xf numFmtId="49" fontId="14" fillId="3" borderId="5" xfId="3" applyNumberFormat="1" applyFont="1" applyFill="1" applyBorder="1"/>
    <xf numFmtId="0" fontId="0" fillId="0" borderId="5" xfId="0" quotePrefix="1" applyBorder="1" applyAlignment="1">
      <alignment horizontal="center"/>
    </xf>
    <xf numFmtId="0" fontId="22" fillId="0" borderId="0" xfId="8" applyFont="1" applyAlignment="1">
      <alignment horizontal="center" vertical="center" wrapText="1"/>
    </xf>
    <xf numFmtId="0" fontId="25" fillId="2" borderId="18" xfId="2" applyFont="1" applyFill="1" applyBorder="1" applyAlignment="1" applyProtection="1"/>
    <xf numFmtId="0" fontId="10" fillId="11" borderId="30" xfId="9" applyFont="1" applyFill="1" applyBorder="1"/>
    <xf numFmtId="0" fontId="10" fillId="11" borderId="31" xfId="9" applyFont="1" applyFill="1" applyBorder="1" applyAlignment="1">
      <alignment wrapText="1"/>
    </xf>
    <xf numFmtId="0" fontId="10" fillId="11" borderId="31" xfId="9" applyFont="1" applyFill="1" applyBorder="1"/>
    <xf numFmtId="0" fontId="10" fillId="0" borderId="31" xfId="9" applyFont="1" applyBorder="1"/>
    <xf numFmtId="0" fontId="10" fillId="0" borderId="32" xfId="9" applyFont="1" applyBorder="1"/>
    <xf numFmtId="0" fontId="1" fillId="0" borderId="0" xfId="9"/>
    <xf numFmtId="0" fontId="26" fillId="11" borderId="33" xfId="9" applyFont="1" applyFill="1" applyBorder="1"/>
    <xf numFmtId="0" fontId="27" fillId="11" borderId="0" xfId="9" applyFont="1" applyFill="1" applyAlignment="1">
      <alignment wrapText="1"/>
    </xf>
    <xf numFmtId="0" fontId="27" fillId="11" borderId="0" xfId="9" applyFont="1" applyFill="1"/>
    <xf numFmtId="0" fontId="27" fillId="0" borderId="0" xfId="9" applyFont="1"/>
    <xf numFmtId="0" fontId="27" fillId="0" borderId="34" xfId="9" applyFont="1" applyBorder="1"/>
    <xf numFmtId="0" fontId="7" fillId="0" borderId="0" xfId="9" applyFont="1"/>
    <xf numFmtId="0" fontId="10" fillId="11" borderId="0" xfId="9" applyFont="1" applyFill="1" applyAlignment="1">
      <alignment wrapText="1"/>
    </xf>
    <xf numFmtId="0" fontId="10" fillId="11" borderId="0" xfId="9" applyFont="1" applyFill="1"/>
    <xf numFmtId="0" fontId="28" fillId="11" borderId="0" xfId="9" applyFont="1" applyFill="1"/>
    <xf numFmtId="0" fontId="29" fillId="0" borderId="0" xfId="9" applyFont="1"/>
    <xf numFmtId="0" fontId="10" fillId="0" borderId="0" xfId="9" applyFont="1"/>
    <xf numFmtId="0" fontId="10" fillId="0" borderId="34" xfId="9" applyFont="1" applyBorder="1"/>
    <xf numFmtId="0" fontId="10" fillId="11" borderId="33" xfId="9" quotePrefix="1" applyFont="1" applyFill="1" applyBorder="1" applyAlignment="1">
      <alignment horizontal="left"/>
    </xf>
    <xf numFmtId="165" fontId="10" fillId="11" borderId="33" xfId="9" quotePrefix="1" applyNumberFormat="1" applyFont="1" applyFill="1" applyBorder="1" applyAlignment="1">
      <alignment horizontal="left"/>
    </xf>
    <xf numFmtId="0" fontId="27" fillId="11" borderId="33" xfId="9" applyFont="1" applyFill="1" applyBorder="1"/>
    <xf numFmtId="0" fontId="30" fillId="11" borderId="0" xfId="9" applyFont="1" applyFill="1"/>
    <xf numFmtId="0" fontId="1" fillId="11" borderId="33" xfId="9" applyFill="1" applyBorder="1"/>
    <xf numFmtId="0" fontId="1" fillId="11" borderId="0" xfId="9" applyFill="1" applyAlignment="1">
      <alignment wrapText="1"/>
    </xf>
    <xf numFmtId="0" fontId="1" fillId="11" borderId="0" xfId="9" applyFill="1"/>
    <xf numFmtId="0" fontId="1" fillId="0" borderId="34" xfId="9" applyBorder="1"/>
    <xf numFmtId="0" fontId="7" fillId="0" borderId="0" xfId="9" applyFont="1" applyAlignment="1">
      <alignment wrapText="1"/>
    </xf>
    <xf numFmtId="0" fontId="1" fillId="0" borderId="0" xfId="9" applyAlignment="1">
      <alignment wrapText="1"/>
    </xf>
    <xf numFmtId="0" fontId="6" fillId="0" borderId="0" xfId="9" quotePrefix="1" applyFont="1" applyAlignment="1">
      <alignment horizontal="left"/>
    </xf>
    <xf numFmtId="0" fontId="6" fillId="0" borderId="0" xfId="9" applyFont="1"/>
    <xf numFmtId="0" fontId="7" fillId="0" borderId="0" xfId="9" quotePrefix="1" applyFont="1" applyAlignment="1">
      <alignment horizontal="left"/>
    </xf>
    <xf numFmtId="0" fontId="4" fillId="0" borderId="0" xfId="9" applyFont="1"/>
    <xf numFmtId="0" fontId="31" fillId="11" borderId="33" xfId="9" quotePrefix="1" applyFont="1" applyFill="1" applyBorder="1" applyAlignment="1">
      <alignment horizontal="left"/>
    </xf>
    <xf numFmtId="0" fontId="4" fillId="0" borderId="0" xfId="0" quotePrefix="1" applyFont="1" applyAlignment="1">
      <alignment horizontal="left"/>
    </xf>
    <xf numFmtId="0" fontId="0" fillId="0" borderId="5" xfId="0" quotePrefix="1" applyBorder="1" applyAlignment="1">
      <alignment horizontal="left" vertical="top" wrapText="1"/>
    </xf>
    <xf numFmtId="0" fontId="7" fillId="0" borderId="5" xfId="0" quotePrefix="1" applyFont="1" applyBorder="1" applyAlignment="1">
      <alignment horizontal="left" vertical="center"/>
    </xf>
    <xf numFmtId="49" fontId="14" fillId="3" borderId="5" xfId="3" quotePrefix="1" applyNumberFormat="1" applyFont="1" applyFill="1" applyBorder="1" applyAlignment="1">
      <alignment horizontal="left" wrapText="1"/>
    </xf>
    <xf numFmtId="0" fontId="5" fillId="0" borderId="5" xfId="2" quotePrefix="1" applyBorder="1" applyAlignment="1" applyProtection="1">
      <alignment horizontal="left" wrapText="1"/>
    </xf>
    <xf numFmtId="0" fontId="0" fillId="0" borderId="5" xfId="0" quotePrefix="1" applyBorder="1" applyAlignment="1">
      <alignment horizontal="left" wrapText="1"/>
    </xf>
    <xf numFmtId="49" fontId="14" fillId="3" borderId="5" xfId="3" quotePrefix="1" applyNumberFormat="1" applyFont="1" applyFill="1" applyBorder="1" applyAlignment="1">
      <alignment horizontal="left"/>
    </xf>
    <xf numFmtId="0" fontId="9" fillId="0" borderId="1" xfId="0" applyFont="1" applyBorder="1" applyAlignment="1">
      <alignment horizontal="right"/>
    </xf>
    <xf numFmtId="0" fontId="5" fillId="0" borderId="5" xfId="2" quotePrefix="1" applyBorder="1" applyAlignment="1" applyProtection="1">
      <alignment horizontal="left"/>
    </xf>
    <xf numFmtId="165" fontId="27" fillId="11" borderId="33" xfId="9" quotePrefix="1" applyNumberFormat="1" applyFont="1" applyFill="1" applyBorder="1" applyAlignment="1">
      <alignment horizontal="left"/>
    </xf>
    <xf numFmtId="0" fontId="8" fillId="11" borderId="33" xfId="10" applyFont="1" applyFill="1" applyBorder="1"/>
    <xf numFmtId="0" fontId="8" fillId="11" borderId="0" xfId="0" applyFont="1" applyFill="1" applyAlignment="1">
      <alignment wrapText="1"/>
    </xf>
    <xf numFmtId="0" fontId="8" fillId="11" borderId="0" xfId="0" applyFont="1" applyFill="1"/>
    <xf numFmtId="0" fontId="8" fillId="0" borderId="0" xfId="0" applyFont="1"/>
    <xf numFmtId="0" fontId="8" fillId="0" borderId="34" xfId="0" applyFont="1" applyBorder="1"/>
    <xf numFmtId="0" fontId="7" fillId="0" borderId="0" xfId="0" applyFont="1" applyAlignment="1">
      <alignment wrapText="1"/>
    </xf>
    <xf numFmtId="0" fontId="9" fillId="0" borderId="2" xfId="0" quotePrefix="1" applyFont="1" applyBorder="1" applyAlignment="1">
      <alignment horizontal="left"/>
    </xf>
    <xf numFmtId="0" fontId="5" fillId="0" borderId="0" xfId="2" applyAlignment="1" applyProtection="1">
      <alignment horizontal="left" vertical="center" wrapText="1" indent="1"/>
    </xf>
    <xf numFmtId="0" fontId="5" fillId="0" borderId="5" xfId="2" applyBorder="1" applyAlignment="1" applyProtection="1">
      <alignment horizontal="left" vertical="center" wrapText="1" indent="1"/>
    </xf>
    <xf numFmtId="0" fontId="7" fillId="0" borderId="5" xfId="0" applyFont="1" applyBorder="1" applyAlignment="1">
      <alignment horizontal="center" wrapText="1"/>
    </xf>
    <xf numFmtId="0" fontId="18" fillId="3" borderId="0" xfId="0" applyFont="1" applyFill="1" applyAlignment="1">
      <alignment horizontal="center" vertical="top"/>
    </xf>
    <xf numFmtId="0" fontId="0" fillId="0" borderId="0" xfId="0" applyAlignment="1">
      <alignment vertical="top"/>
    </xf>
    <xf numFmtId="0" fontId="0" fillId="0" borderId="0" xfId="0" applyAlignment="1">
      <alignment horizontal="center" vertical="top"/>
    </xf>
    <xf numFmtId="0" fontId="18" fillId="3" borderId="14" xfId="0" applyFont="1" applyFill="1" applyBorder="1" applyAlignment="1">
      <alignment horizontal="center" vertical="center"/>
    </xf>
    <xf numFmtId="0" fontId="7" fillId="0" borderId="5" xfId="0" quotePrefix="1" applyFont="1" applyBorder="1" applyAlignment="1">
      <alignment horizontal="left" wrapText="1"/>
    </xf>
    <xf numFmtId="0" fontId="7" fillId="0" borderId="5" xfId="0" quotePrefix="1" applyFont="1" applyBorder="1" applyAlignment="1">
      <alignment horizontal="left" vertical="center" wrapText="1"/>
    </xf>
    <xf numFmtId="0" fontId="7" fillId="0" borderId="19" xfId="0" applyFont="1" applyBorder="1" applyAlignment="1">
      <alignment horizontal="left" vertical="top" wrapText="1"/>
    </xf>
    <xf numFmtId="0" fontId="7" fillId="0" borderId="9" xfId="0" applyFont="1" applyBorder="1" applyAlignment="1">
      <alignment vertical="top" wrapText="1"/>
    </xf>
    <xf numFmtId="0" fontId="7" fillId="0" borderId="9" xfId="0" quotePrefix="1" applyFont="1" applyBorder="1" applyAlignment="1">
      <alignment horizontal="left" vertical="top" wrapText="1"/>
    </xf>
    <xf numFmtId="0" fontId="7" fillId="0" borderId="9" xfId="0" applyFont="1" applyBorder="1" applyAlignment="1">
      <alignment horizontal="left" vertical="top" wrapText="1"/>
    </xf>
    <xf numFmtId="0" fontId="6" fillId="0" borderId="9" xfId="0" applyFont="1" applyBorder="1" applyAlignment="1">
      <alignment horizontal="left" vertical="top" wrapText="1"/>
    </xf>
    <xf numFmtId="0" fontId="21" fillId="6" borderId="5" xfId="1" applyBorder="1" applyAlignment="1">
      <alignment vertical="top" wrapText="1"/>
    </xf>
    <xf numFmtId="0" fontId="0" fillId="0" borderId="5" xfId="0" applyBorder="1" applyAlignment="1">
      <alignment vertical="top"/>
    </xf>
    <xf numFmtId="0" fontId="0" fillId="0" borderId="5" xfId="0" applyBorder="1" applyAlignment="1">
      <alignment vertical="top" wrapText="1"/>
    </xf>
    <xf numFmtId="0" fontId="7" fillId="0" borderId="7" xfId="0" applyFont="1" applyBorder="1" applyAlignment="1">
      <alignment vertical="top" wrapText="1"/>
    </xf>
    <xf numFmtId="0" fontId="5" fillId="0" borderId="0" xfId="2" applyAlignment="1" applyProtection="1">
      <alignment horizontal="left" vertical="top" wrapText="1"/>
    </xf>
    <xf numFmtId="0" fontId="0" fillId="0" borderId="6" xfId="0" applyBorder="1" applyAlignment="1">
      <alignment vertical="top" wrapText="1"/>
    </xf>
    <xf numFmtId="0" fontId="5" fillId="0" borderId="5" xfId="2" applyBorder="1" applyAlignment="1" applyProtection="1">
      <alignment horizontal="left" vertical="top" wrapText="1"/>
    </xf>
    <xf numFmtId="0" fontId="23" fillId="9" borderId="8" xfId="0" quotePrefix="1" applyFont="1" applyFill="1" applyBorder="1" applyAlignment="1">
      <alignment horizontal="center" vertical="top"/>
    </xf>
    <xf numFmtId="0" fontId="23" fillId="9" borderId="11" xfId="0" quotePrefix="1" applyFont="1" applyFill="1" applyBorder="1" applyAlignment="1">
      <alignment horizontal="center" vertical="top"/>
    </xf>
    <xf numFmtId="0" fontId="23" fillId="9" borderId="11" xfId="0" quotePrefix="1" applyFont="1" applyFill="1" applyBorder="1" applyAlignment="1">
      <alignment vertical="top"/>
    </xf>
    <xf numFmtId="0" fontId="23" fillId="9" borderId="11" xfId="0" quotePrefix="1" applyFont="1" applyFill="1" applyBorder="1" applyAlignment="1">
      <alignment vertical="top" wrapText="1"/>
    </xf>
    <xf numFmtId="0" fontId="7" fillId="0" borderId="5" xfId="0" applyFont="1" applyBorder="1" applyAlignment="1">
      <alignment vertical="top"/>
    </xf>
    <xf numFmtId="0" fontId="5" fillId="0" borderId="5" xfId="2" applyBorder="1" applyAlignment="1" applyProtection="1">
      <alignment vertical="top" wrapText="1"/>
    </xf>
    <xf numFmtId="0" fontId="23" fillId="9" borderId="5" xfId="0" applyFont="1" applyFill="1" applyBorder="1" applyAlignment="1">
      <alignment vertical="top"/>
    </xf>
    <xf numFmtId="0" fontId="23" fillId="9" borderId="5" xfId="0" applyFont="1" applyFill="1" applyBorder="1" applyAlignment="1">
      <alignment vertical="top" wrapText="1"/>
    </xf>
    <xf numFmtId="0" fontId="7" fillId="0" borderId="5" xfId="0" quotePrefix="1" applyFont="1" applyBorder="1" applyAlignment="1">
      <alignment horizontal="left" vertical="top"/>
    </xf>
    <xf numFmtId="0" fontId="7" fillId="0" borderId="5" xfId="0" applyFont="1" applyBorder="1" applyAlignment="1">
      <alignment horizontal="left" vertical="top"/>
    </xf>
    <xf numFmtId="0" fontId="0" fillId="0" borderId="5" xfId="0" applyBorder="1" applyAlignment="1">
      <alignment horizontal="left" vertical="top"/>
    </xf>
    <xf numFmtId="0" fontId="4" fillId="0" borderId="5" xfId="0" applyFont="1" applyBorder="1" applyAlignment="1">
      <alignment horizontal="left" vertical="top" wrapText="1"/>
    </xf>
    <xf numFmtId="0" fontId="23" fillId="9" borderId="5" xfId="0" quotePrefix="1" applyFont="1" applyFill="1" applyBorder="1" applyAlignment="1">
      <alignment horizontal="left" vertical="top"/>
    </xf>
    <xf numFmtId="0" fontId="0" fillId="0" borderId="5" xfId="0" quotePrefix="1" applyBorder="1" applyAlignment="1">
      <alignment horizontal="left" vertical="top"/>
    </xf>
    <xf numFmtId="0" fontId="32" fillId="8" borderId="5" xfId="0" applyFont="1" applyFill="1" applyBorder="1" applyAlignment="1">
      <alignment vertical="top" wrapText="1"/>
    </xf>
    <xf numFmtId="0" fontId="23" fillId="8" borderId="5" xfId="0" applyFont="1" applyFill="1" applyBorder="1" applyAlignment="1">
      <alignment vertical="top" wrapText="1"/>
    </xf>
    <xf numFmtId="0" fontId="19" fillId="4" borderId="5" xfId="0" applyFont="1" applyFill="1" applyBorder="1" applyAlignment="1">
      <alignment vertical="top"/>
    </xf>
    <xf numFmtId="0" fontId="19" fillId="4" borderId="5" xfId="0" applyFont="1" applyFill="1" applyBorder="1" applyAlignment="1">
      <alignment vertical="top" wrapText="1"/>
    </xf>
    <xf numFmtId="0" fontId="23" fillId="9" borderId="8" xfId="0" quotePrefix="1" applyFont="1" applyFill="1" applyBorder="1" applyAlignment="1">
      <alignment vertical="top"/>
    </xf>
    <xf numFmtId="0" fontId="23" fillId="9" borderId="11" xfId="0" quotePrefix="1" applyFont="1" applyFill="1" applyBorder="1" applyAlignment="1">
      <alignment horizontal="left" vertical="top"/>
    </xf>
    <xf numFmtId="0" fontId="36" fillId="0" borderId="5" xfId="0" quotePrefix="1" applyFont="1" applyBorder="1" applyAlignment="1">
      <alignment horizontal="left" vertical="top" wrapText="1"/>
    </xf>
    <xf numFmtId="0" fontId="36" fillId="0" borderId="5" xfId="0" quotePrefix="1" applyFont="1" applyBorder="1" applyAlignment="1">
      <alignment horizontal="left" vertical="center" wrapText="1"/>
    </xf>
    <xf numFmtId="0" fontId="35" fillId="7" borderId="5" xfId="8" applyFont="1" applyFill="1" applyBorder="1" applyAlignment="1">
      <alignment horizontal="center" vertical="center" wrapText="1"/>
    </xf>
    <xf numFmtId="0" fontId="35" fillId="7" borderId="5" xfId="8" applyFont="1" applyFill="1" applyBorder="1" applyAlignment="1">
      <alignment horizontal="left" vertical="center" wrapText="1"/>
    </xf>
    <xf numFmtId="0" fontId="35" fillId="7" borderId="5" xfId="8" applyFont="1" applyFill="1" applyBorder="1" applyAlignment="1">
      <alignment horizontal="left" vertical="top" wrapText="1"/>
    </xf>
    <xf numFmtId="0" fontId="35" fillId="7" borderId="5" xfId="8" applyFont="1" applyFill="1" applyBorder="1" applyAlignment="1">
      <alignment horizontal="center" vertical="top" wrapText="1"/>
    </xf>
    <xf numFmtId="0" fontId="35" fillId="7" borderId="6" xfId="8" applyFont="1" applyFill="1" applyBorder="1" applyAlignment="1">
      <alignment horizontal="center" vertical="center" wrapText="1"/>
    </xf>
    <xf numFmtId="0" fontId="35" fillId="7" borderId="6" xfId="8" applyFont="1" applyFill="1" applyBorder="1" applyAlignment="1">
      <alignment horizontal="left" vertical="center" wrapText="1"/>
    </xf>
    <xf numFmtId="0" fontId="0" fillId="0" borderId="5" xfId="0" applyBorder="1" applyAlignment="1">
      <alignment horizontal="left"/>
    </xf>
    <xf numFmtId="0" fontId="21" fillId="6" borderId="5" xfId="1" applyBorder="1" applyAlignment="1">
      <alignment horizontal="left" wrapText="1"/>
    </xf>
    <xf numFmtId="0" fontId="7" fillId="0" borderId="5" xfId="0" applyFont="1" applyBorder="1" applyAlignment="1">
      <alignment horizontal="left" wrapText="1"/>
    </xf>
    <xf numFmtId="0" fontId="0" fillId="0" borderId="5" xfId="0" applyBorder="1" applyAlignment="1">
      <alignment horizontal="left" wrapText="1"/>
    </xf>
    <xf numFmtId="0" fontId="0" fillId="0" borderId="0" xfId="0" applyAlignment="1">
      <alignment horizontal="left"/>
    </xf>
    <xf numFmtId="0" fontId="7" fillId="0" borderId="5" xfId="0" applyFont="1" applyBorder="1" applyAlignment="1">
      <alignment horizontal="left"/>
    </xf>
    <xf numFmtId="0" fontId="5" fillId="0" borderId="5" xfId="2" applyBorder="1" applyAlignment="1" applyProtection="1">
      <alignment horizontal="left"/>
    </xf>
    <xf numFmtId="0" fontId="5" fillId="0" borderId="5" xfId="2" quotePrefix="1" applyBorder="1" applyAlignment="1" applyProtection="1">
      <alignment horizontal="left" vertical="top" wrapText="1"/>
    </xf>
    <xf numFmtId="0" fontId="5" fillId="0" borderId="5" xfId="2" applyBorder="1" applyAlignment="1" applyProtection="1">
      <alignment horizontal="left" wrapText="1"/>
    </xf>
    <xf numFmtId="0" fontId="7" fillId="0" borderId="5" xfId="0" applyFont="1" applyBorder="1"/>
    <xf numFmtId="0" fontId="38" fillId="0" borderId="5" xfId="0" quotePrefix="1" applyFont="1" applyBorder="1" applyAlignment="1">
      <alignment horizontal="left" vertical="top" wrapText="1"/>
    </xf>
    <xf numFmtId="0" fontId="5" fillId="0" borderId="0" xfId="2" applyAlignment="1" applyProtection="1">
      <alignment vertical="top" wrapText="1"/>
    </xf>
    <xf numFmtId="0" fontId="13" fillId="2" borderId="5" xfId="3" applyFont="1" applyFill="1" applyBorder="1" applyAlignment="1">
      <alignment horizontal="center" wrapText="1"/>
    </xf>
    <xf numFmtId="0" fontId="13" fillId="2" borderId="38" xfId="3" applyFont="1" applyFill="1" applyBorder="1" applyAlignment="1">
      <alignment horizontal="center" wrapText="1"/>
    </xf>
    <xf numFmtId="0" fontId="0" fillId="0" borderId="8" xfId="0" applyBorder="1" applyAlignment="1">
      <alignment horizontal="center"/>
    </xf>
    <xf numFmtId="0" fontId="0" fillId="0" borderId="0" xfId="0" applyAlignment="1">
      <alignment horizontal="left" vertical="top"/>
    </xf>
    <xf numFmtId="0" fontId="7" fillId="0" borderId="4" xfId="0" applyFont="1" applyBorder="1" applyAlignment="1">
      <alignment horizontal="right"/>
    </xf>
    <xf numFmtId="0" fontId="7" fillId="0" borderId="0" xfId="0" applyFont="1" applyAlignment="1">
      <alignment horizontal="right"/>
    </xf>
    <xf numFmtId="0" fontId="0" fillId="0" borderId="0" xfId="0" applyAlignment="1">
      <alignment vertical="top" wrapText="1"/>
    </xf>
    <xf numFmtId="0" fontId="7" fillId="0" borderId="5" xfId="0" applyFont="1" applyBorder="1" applyAlignment="1">
      <alignment horizontal="center" vertical="top" wrapText="1"/>
    </xf>
    <xf numFmtId="0" fontId="0" fillId="0" borderId="5" xfId="0" applyBorder="1" applyAlignment="1">
      <alignment horizontal="center" vertical="top" wrapText="1"/>
    </xf>
    <xf numFmtId="0" fontId="0" fillId="0" borderId="5" xfId="0" applyBorder="1" applyAlignment="1">
      <alignment horizontal="center" vertical="top"/>
    </xf>
    <xf numFmtId="0" fontId="7" fillId="0" borderId="5" xfId="0" quotePrefix="1"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center" vertical="top" wrapText="1"/>
    </xf>
    <xf numFmtId="0" fontId="24" fillId="10" borderId="25" xfId="1" applyFont="1" applyFill="1" applyBorder="1" applyAlignment="1">
      <alignment horizontal="center" vertical="center" wrapText="1"/>
    </xf>
    <xf numFmtId="0" fontId="0" fillId="0" borderId="5" xfId="0" applyBorder="1" applyAlignment="1">
      <alignment horizontal="center" vertical="center"/>
    </xf>
    <xf numFmtId="0" fontId="39" fillId="0" borderId="5" xfId="0" applyFont="1" applyBorder="1" applyAlignment="1">
      <alignment vertical="center"/>
    </xf>
    <xf numFmtId="0" fontId="0" fillId="0" borderId="5" xfId="0" applyBorder="1" applyAlignment="1">
      <alignment vertical="center"/>
    </xf>
    <xf numFmtId="0" fontId="7" fillId="0" borderId="6" xfId="0" quotePrefix="1" applyFont="1" applyBorder="1" applyAlignment="1">
      <alignment vertical="top"/>
    </xf>
    <xf numFmtId="0" fontId="7" fillId="0" borderId="6" xfId="0" applyFont="1" applyBorder="1" applyAlignment="1">
      <alignment vertical="top"/>
    </xf>
    <xf numFmtId="0" fontId="7" fillId="0" borderId="6" xfId="0" quotePrefix="1" applyFont="1" applyBorder="1" applyAlignment="1">
      <alignment horizontal="left" vertical="top" wrapText="1"/>
    </xf>
    <xf numFmtId="0" fontId="36" fillId="0" borderId="6" xfId="0" quotePrefix="1" applyFont="1" applyBorder="1" applyAlignment="1">
      <alignment horizontal="left" vertical="center" wrapText="1"/>
    </xf>
    <xf numFmtId="0" fontId="7" fillId="0" borderId="6" xfId="0" applyFont="1" applyBorder="1" applyAlignment="1">
      <alignment vertical="top" wrapText="1"/>
    </xf>
    <xf numFmtId="0" fontId="0" fillId="0" borderId="6" xfId="0" applyBorder="1" applyAlignment="1">
      <alignment vertical="top"/>
    </xf>
    <xf numFmtId="0" fontId="21" fillId="6" borderId="6" xfId="1" applyBorder="1" applyAlignment="1">
      <alignment vertical="top" wrapText="1"/>
    </xf>
    <xf numFmtId="0" fontId="5" fillId="0" borderId="6" xfId="2" applyBorder="1" applyAlignment="1" applyProtection="1">
      <alignment vertical="top" wrapText="1"/>
    </xf>
    <xf numFmtId="0" fontId="18" fillId="3" borderId="39" xfId="0" applyFont="1" applyFill="1" applyBorder="1" applyAlignment="1">
      <alignment horizontal="center" vertical="center"/>
    </xf>
    <xf numFmtId="0" fontId="7" fillId="0" borderId="5" xfId="0" quotePrefix="1" applyFont="1" applyBorder="1" applyAlignment="1">
      <alignment horizontal="center" vertical="top" wrapText="1"/>
    </xf>
    <xf numFmtId="0" fontId="7" fillId="0" borderId="6" xfId="0" quotePrefix="1" applyFont="1" applyBorder="1" applyAlignment="1">
      <alignment horizontal="center" vertical="top" wrapText="1"/>
    </xf>
    <xf numFmtId="0" fontId="7" fillId="0" borderId="9" xfId="0" quotePrefix="1" applyFont="1" applyBorder="1" applyAlignment="1">
      <alignment horizontal="center" vertical="top" wrapText="1"/>
    </xf>
    <xf numFmtId="0" fontId="7" fillId="0" borderId="8" xfId="0" quotePrefix="1" applyFont="1" applyBorder="1" applyAlignment="1">
      <alignment horizontal="center" vertical="top" wrapText="1"/>
    </xf>
    <xf numFmtId="0" fontId="7" fillId="0" borderId="40" xfId="0" quotePrefix="1" applyFont="1" applyBorder="1" applyAlignment="1">
      <alignment horizontal="center" vertical="top" wrapText="1"/>
    </xf>
    <xf numFmtId="0" fontId="7" fillId="0" borderId="0" xfId="0" applyFont="1" applyAlignment="1">
      <alignment vertical="top"/>
    </xf>
    <xf numFmtId="0" fontId="7" fillId="0" borderId="0" xfId="0" applyFont="1" applyAlignment="1">
      <alignment vertical="top" wrapText="1"/>
    </xf>
    <xf numFmtId="0" fontId="7" fillId="0" borderId="0" xfId="0" quotePrefix="1" applyFont="1" applyAlignment="1">
      <alignment horizontal="left" vertical="top" wrapText="1"/>
    </xf>
    <xf numFmtId="0" fontId="7" fillId="0" borderId="0" xfId="0" quotePrefix="1" applyFont="1" applyAlignment="1">
      <alignment horizontal="center" vertical="top" wrapText="1"/>
    </xf>
    <xf numFmtId="0" fontId="36" fillId="0" borderId="0" xfId="0" quotePrefix="1" applyFont="1" applyAlignment="1">
      <alignment horizontal="left" vertical="top" wrapText="1"/>
    </xf>
    <xf numFmtId="0" fontId="7" fillId="0" borderId="4" xfId="0" applyFont="1" applyBorder="1" applyAlignment="1">
      <alignment horizontal="right"/>
    </xf>
    <xf numFmtId="0" fontId="7" fillId="0" borderId="0" xfId="0" applyFont="1" applyAlignment="1">
      <alignment horizontal="right"/>
    </xf>
    <xf numFmtId="0" fontId="0" fillId="0" borderId="0" xfId="0" applyAlignment="1"/>
    <xf numFmtId="0" fontId="4" fillId="0" borderId="4" xfId="0" applyFont="1" applyBorder="1" applyAlignment="1">
      <alignment horizontal="right"/>
    </xf>
    <xf numFmtId="0" fontId="4" fillId="0" borderId="0" xfId="0" applyFont="1" applyAlignment="1">
      <alignment horizontal="right"/>
    </xf>
    <xf numFmtId="0" fontId="4" fillId="0" borderId="1" xfId="0" applyFont="1" applyBorder="1" applyAlignment="1"/>
    <xf numFmtId="0" fontId="4" fillId="0" borderId="4" xfId="0" applyFont="1" applyBorder="1" applyAlignment="1">
      <alignment horizontal="right" vertical="top" wrapText="1"/>
    </xf>
    <xf numFmtId="0" fontId="4" fillId="0" borderId="0" xfId="0" applyFont="1" applyAlignment="1">
      <alignment horizontal="right" vertical="top" wrapText="1"/>
    </xf>
    <xf numFmtId="0" fontId="0" fillId="0" borderId="0" xfId="0" applyAlignment="1">
      <alignment vertical="top" wrapText="1"/>
    </xf>
    <xf numFmtId="0" fontId="18" fillId="3" borderId="27" xfId="0" applyFont="1" applyFill="1" applyBorder="1" applyAlignment="1">
      <alignment horizontal="center" vertical="center"/>
    </xf>
    <xf numFmtId="0" fontId="18" fillId="3" borderId="36" xfId="0" applyFont="1" applyFill="1" applyBorder="1" applyAlignment="1">
      <alignment horizontal="center" vertical="center"/>
    </xf>
    <xf numFmtId="0" fontId="18" fillId="3" borderId="35" xfId="0" applyFont="1" applyFill="1" applyBorder="1" applyAlignment="1">
      <alignment horizontal="center" vertical="center"/>
    </xf>
    <xf numFmtId="0" fontId="18" fillId="3" borderId="35"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3" borderId="29" xfId="0" applyFont="1" applyFill="1" applyBorder="1" applyAlignment="1">
      <alignment horizontal="center" vertical="center" wrapText="1"/>
    </xf>
    <xf numFmtId="0" fontId="14" fillId="3" borderId="2" xfId="6" quotePrefix="1" applyFont="1" applyFill="1" applyBorder="1" applyAlignment="1">
      <alignment horizontal="left" vertical="top" wrapText="1"/>
    </xf>
    <xf numFmtId="0" fontId="14" fillId="3" borderId="1" xfId="6" applyFont="1" applyFill="1" applyBorder="1" applyAlignment="1">
      <alignment vertical="top" wrapText="1"/>
    </xf>
    <xf numFmtId="0" fontId="14" fillId="3" borderId="21" xfId="6" applyFont="1" applyFill="1" applyBorder="1" applyAlignment="1">
      <alignment vertical="top" wrapText="1"/>
    </xf>
    <xf numFmtId="0" fontId="14" fillId="3" borderId="2" xfId="6" applyFont="1" applyFill="1" applyBorder="1" applyAlignment="1">
      <alignment vertical="top" wrapText="1"/>
    </xf>
    <xf numFmtId="0" fontId="24" fillId="10" borderId="27" xfId="1" applyFont="1" applyFill="1" applyBorder="1" applyAlignment="1">
      <alignment horizontal="center" vertical="center" wrapText="1"/>
    </xf>
    <xf numFmtId="0" fontId="24" fillId="10" borderId="26" xfId="1" applyFont="1" applyFill="1" applyBorder="1" applyAlignment="1">
      <alignment horizontal="center" vertical="center" wrapText="1"/>
    </xf>
    <xf numFmtId="0" fontId="24" fillId="10" borderId="25" xfId="1" applyFont="1" applyFill="1" applyBorder="1" applyAlignment="1">
      <alignment horizontal="center" vertical="center" wrapText="1"/>
    </xf>
    <xf numFmtId="0" fontId="17" fillId="5" borderId="25" xfId="0" applyFont="1" applyFill="1" applyBorder="1" applyAlignment="1">
      <alignment horizontal="center" vertical="center" wrapText="1"/>
    </xf>
    <xf numFmtId="0" fontId="17" fillId="5" borderId="28" xfId="0" applyFont="1" applyFill="1" applyBorder="1" applyAlignment="1">
      <alignment horizontal="center" vertical="center" wrapText="1"/>
    </xf>
    <xf numFmtId="0" fontId="17" fillId="5" borderId="29" xfId="0" applyFont="1" applyFill="1" applyBorder="1" applyAlignment="1">
      <alignment horizontal="center" vertical="center" wrapText="1"/>
    </xf>
    <xf numFmtId="0" fontId="0" fillId="0" borderId="5" xfId="0" quotePrefix="1" applyBorder="1" applyAlignment="1">
      <alignment horizontal="center" vertical="center" wrapText="1"/>
    </xf>
    <xf numFmtId="0" fontId="0" fillId="0" borderId="5" xfId="0" applyBorder="1" applyAlignment="1">
      <alignment horizontal="center" vertical="center" wrapText="1"/>
    </xf>
    <xf numFmtId="0" fontId="14" fillId="3" borderId="22" xfId="6" quotePrefix="1" applyFont="1" applyFill="1" applyBorder="1" applyAlignment="1">
      <alignment vertical="top" wrapText="1"/>
    </xf>
    <xf numFmtId="0" fontId="14" fillId="3" borderId="23" xfId="6" applyFont="1" applyFill="1" applyBorder="1" applyAlignment="1">
      <alignment vertical="top"/>
    </xf>
    <xf numFmtId="0" fontId="0" fillId="0" borderId="24" xfId="0" applyBorder="1" applyAlignment="1">
      <alignment vertical="top"/>
    </xf>
    <xf numFmtId="0" fontId="14" fillId="3" borderId="8" xfId="6" quotePrefix="1" applyFont="1" applyFill="1" applyBorder="1" applyAlignment="1">
      <alignment vertical="top" wrapText="1"/>
    </xf>
    <xf numFmtId="0" fontId="14" fillId="3" borderId="11" xfId="6" applyFont="1" applyFill="1" applyBorder="1" applyAlignment="1">
      <alignment vertical="top"/>
    </xf>
    <xf numFmtId="0" fontId="14" fillId="3" borderId="20" xfId="6" applyFont="1" applyFill="1" applyBorder="1" applyAlignment="1">
      <alignment vertical="top"/>
    </xf>
    <xf numFmtId="0" fontId="23" fillId="9" borderId="5" xfId="0" applyFont="1" applyFill="1" applyBorder="1" applyAlignment="1">
      <alignment horizontal="center" vertical="center" wrapText="1"/>
    </xf>
    <xf numFmtId="0" fontId="23" fillId="9" borderId="8" xfId="0" applyFont="1" applyFill="1" applyBorder="1" applyAlignment="1">
      <alignment horizontal="center" vertical="center" wrapText="1"/>
    </xf>
    <xf numFmtId="0" fontId="23" fillId="9" borderId="11" xfId="0" applyFont="1" applyFill="1" applyBorder="1" applyAlignment="1">
      <alignment horizontal="center" vertical="center" wrapText="1"/>
    </xf>
    <xf numFmtId="0" fontId="23" fillId="9" borderId="7" xfId="0" applyFont="1" applyFill="1" applyBorder="1" applyAlignment="1">
      <alignment horizontal="center" vertical="center" wrapText="1"/>
    </xf>
    <xf numFmtId="0" fontId="14" fillId="3" borderId="8" xfId="6" quotePrefix="1" applyFont="1" applyFill="1" applyBorder="1" applyAlignment="1">
      <alignment horizontal="left" vertical="top" wrapText="1"/>
    </xf>
    <xf numFmtId="0" fontId="7" fillId="0" borderId="5" xfId="0" applyFont="1" applyBorder="1" applyAlignment="1">
      <alignment horizontal="center" vertical="top" wrapText="1"/>
    </xf>
    <xf numFmtId="0" fontId="7" fillId="0" borderId="6" xfId="0" applyFont="1" applyBorder="1" applyAlignment="1">
      <alignment horizontal="center" vertical="top" wrapText="1"/>
    </xf>
    <xf numFmtId="0" fontId="7" fillId="0" borderId="37" xfId="0" applyFont="1" applyBorder="1" applyAlignment="1">
      <alignment horizontal="center" vertical="top" wrapText="1"/>
    </xf>
    <xf numFmtId="0" fontId="7" fillId="0" borderId="9" xfId="0" applyFont="1" applyBorder="1" applyAlignment="1">
      <alignment horizontal="center" vertical="top" wrapText="1"/>
    </xf>
    <xf numFmtId="0" fontId="0" fillId="0" borderId="5" xfId="0" applyBorder="1" applyAlignment="1">
      <alignment horizontal="center" vertical="top" wrapText="1"/>
    </xf>
    <xf numFmtId="0" fontId="7" fillId="0" borderId="5" xfId="0" applyFont="1" applyBorder="1" applyAlignment="1">
      <alignment horizontal="center" vertical="top"/>
    </xf>
    <xf numFmtId="0" fontId="0" fillId="0" borderId="5" xfId="0" applyBorder="1" applyAlignment="1">
      <alignment horizontal="center" vertical="top"/>
    </xf>
    <xf numFmtId="0" fontId="36" fillId="0" borderId="6" xfId="0" quotePrefix="1" applyFont="1" applyBorder="1" applyAlignment="1">
      <alignment horizontal="left" vertical="top" wrapText="1"/>
    </xf>
    <xf numFmtId="0" fontId="36" fillId="0" borderId="37" xfId="0" quotePrefix="1" applyFont="1" applyBorder="1" applyAlignment="1">
      <alignment horizontal="left" vertical="top" wrapText="1"/>
    </xf>
    <xf numFmtId="0" fontId="36" fillId="0" borderId="9" xfId="0" quotePrefix="1" applyFont="1" applyBorder="1" applyAlignment="1">
      <alignment horizontal="left" vertical="top" wrapText="1"/>
    </xf>
    <xf numFmtId="0" fontId="7" fillId="0" borderId="8" xfId="0" quotePrefix="1" applyFont="1" applyBorder="1" applyAlignment="1">
      <alignment horizontal="center" vertical="top" wrapText="1"/>
    </xf>
    <xf numFmtId="0" fontId="7" fillId="0" borderId="11" xfId="0" quotePrefix="1" applyFont="1" applyBorder="1" applyAlignment="1">
      <alignment horizontal="center" vertical="top" wrapText="1"/>
    </xf>
    <xf numFmtId="0" fontId="7" fillId="0" borderId="7" xfId="0" quotePrefix="1" applyFont="1" applyBorder="1" applyAlignment="1">
      <alignment horizontal="center" vertical="top" wrapText="1"/>
    </xf>
    <xf numFmtId="0" fontId="0" fillId="0" borderId="6" xfId="0" applyBorder="1" applyAlignment="1">
      <alignment horizontal="center" vertical="top"/>
    </xf>
    <xf numFmtId="0" fontId="0" fillId="0" borderId="37" xfId="0" applyBorder="1" applyAlignment="1">
      <alignment horizontal="center" vertical="top"/>
    </xf>
    <xf numFmtId="0" fontId="0" fillId="0" borderId="9" xfId="0" applyBorder="1" applyAlignment="1">
      <alignment horizontal="center" vertical="top"/>
    </xf>
    <xf numFmtId="0" fontId="5" fillId="0" borderId="6" xfId="2" applyBorder="1" applyAlignment="1" applyProtection="1">
      <alignment horizontal="center" vertical="top" wrapText="1"/>
    </xf>
    <xf numFmtId="0" fontId="5" fillId="0" borderId="37" xfId="2" applyBorder="1" applyAlignment="1" applyProtection="1">
      <alignment horizontal="center" vertical="top" wrapText="1"/>
    </xf>
    <xf numFmtId="0" fontId="5" fillId="0" borderId="9" xfId="2" applyBorder="1" applyAlignment="1" applyProtection="1">
      <alignment horizontal="center" vertical="top" wrapText="1"/>
    </xf>
    <xf numFmtId="0" fontId="0" fillId="0" borderId="6" xfId="0" applyBorder="1" applyAlignment="1">
      <alignment horizontal="center" vertical="top" wrapText="1"/>
    </xf>
    <xf numFmtId="0" fontId="0" fillId="0" borderId="37" xfId="0" applyBorder="1" applyAlignment="1">
      <alignment horizontal="center" vertical="top" wrapText="1"/>
    </xf>
    <xf numFmtId="0" fontId="0" fillId="0" borderId="9" xfId="0" applyBorder="1" applyAlignment="1">
      <alignment horizontal="center" vertical="top" wrapText="1"/>
    </xf>
    <xf numFmtId="0" fontId="21" fillId="6" borderId="6" xfId="1" applyBorder="1" applyAlignment="1">
      <alignment horizontal="center" vertical="top" wrapText="1"/>
    </xf>
    <xf numFmtId="0" fontId="21" fillId="6" borderId="37" xfId="1" applyBorder="1" applyAlignment="1">
      <alignment horizontal="center" vertical="top" wrapText="1"/>
    </xf>
    <xf numFmtId="0" fontId="21" fillId="6" borderId="9" xfId="1" applyBorder="1" applyAlignment="1">
      <alignment horizontal="center" vertical="top" wrapText="1"/>
    </xf>
    <xf numFmtId="0" fontId="7" fillId="0" borderId="5" xfId="0" quotePrefix="1" applyFont="1" applyBorder="1" applyAlignment="1">
      <alignment horizontal="left" vertical="top" wrapText="1"/>
    </xf>
    <xf numFmtId="0" fontId="7" fillId="0" borderId="6" xfId="0" quotePrefix="1" applyFont="1" applyBorder="1" applyAlignment="1">
      <alignment horizontal="left" vertical="top" wrapText="1"/>
    </xf>
    <xf numFmtId="0" fontId="7" fillId="0" borderId="37" xfId="0" quotePrefix="1" applyFont="1" applyBorder="1" applyAlignment="1">
      <alignment horizontal="left" vertical="top" wrapText="1"/>
    </xf>
    <xf numFmtId="0" fontId="7" fillId="0" borderId="9" xfId="0" quotePrefix="1" applyFont="1" applyBorder="1" applyAlignment="1">
      <alignment horizontal="left" vertical="top" wrapText="1"/>
    </xf>
    <xf numFmtId="0" fontId="7" fillId="0" borderId="6" xfId="0" quotePrefix="1" applyFont="1" applyBorder="1" applyAlignment="1">
      <alignment horizontal="center" vertical="top" wrapText="1"/>
    </xf>
    <xf numFmtId="0" fontId="7" fillId="0" borderId="37" xfId="0" quotePrefix="1" applyFont="1" applyBorder="1" applyAlignment="1">
      <alignment horizontal="center" vertical="top" wrapText="1"/>
    </xf>
    <xf numFmtId="0" fontId="7" fillId="0" borderId="9" xfId="0" quotePrefix="1" applyFont="1" applyBorder="1" applyAlignment="1">
      <alignment horizontal="center" vertical="top" wrapText="1"/>
    </xf>
    <xf numFmtId="0" fontId="7" fillId="0" borderId="6" xfId="0" applyFont="1" applyBorder="1" applyAlignment="1">
      <alignment horizontal="center" vertical="top"/>
    </xf>
    <xf numFmtId="0" fontId="7" fillId="0" borderId="37" xfId="0" applyFont="1" applyBorder="1" applyAlignment="1">
      <alignment horizontal="center" vertical="top"/>
    </xf>
    <xf numFmtId="0" fontId="7" fillId="0" borderId="9" xfId="0" applyFont="1" applyBorder="1" applyAlignment="1">
      <alignment horizontal="center" vertical="top"/>
    </xf>
    <xf numFmtId="0" fontId="36" fillId="0" borderId="6" xfId="0" quotePrefix="1" applyFont="1" applyBorder="1" applyAlignment="1">
      <alignment horizontal="center" vertical="center" wrapText="1"/>
    </xf>
    <xf numFmtId="0" fontId="36" fillId="0" borderId="37" xfId="0" quotePrefix="1" applyFont="1" applyBorder="1" applyAlignment="1">
      <alignment horizontal="center" vertical="center" wrapText="1"/>
    </xf>
    <xf numFmtId="0" fontId="36" fillId="0" borderId="9" xfId="0" quotePrefix="1" applyFont="1" applyBorder="1" applyAlignment="1">
      <alignment horizontal="center" vertical="center" wrapText="1"/>
    </xf>
    <xf numFmtId="0" fontId="14" fillId="3" borderId="22" xfId="6" quotePrefix="1" applyFont="1" applyFill="1" applyBorder="1" applyAlignment="1">
      <alignment horizontal="left" vertical="top" wrapText="1"/>
    </xf>
    <xf numFmtId="0" fontId="35" fillId="7" borderId="2" xfId="8" applyFont="1" applyFill="1" applyBorder="1" applyAlignment="1">
      <alignment horizontal="center" vertical="center" wrapText="1"/>
    </xf>
    <xf numFmtId="0" fontId="35" fillId="7" borderId="9" xfId="8" applyFont="1" applyFill="1" applyBorder="1" applyAlignment="1">
      <alignment horizontal="center" vertical="center" wrapText="1"/>
    </xf>
    <xf numFmtId="0" fontId="35" fillId="7" borderId="6" xfId="8" applyFont="1" applyFill="1" applyBorder="1" applyAlignment="1">
      <alignment horizontal="center" vertical="center" wrapText="1"/>
    </xf>
    <xf numFmtId="0" fontId="4" fillId="0" borderId="5" xfId="0" quotePrefix="1" applyFont="1" applyBorder="1" applyAlignment="1">
      <alignment horizontal="center" vertical="top" wrapText="1"/>
    </xf>
    <xf numFmtId="0" fontId="4" fillId="0" borderId="5" xfId="0" applyFont="1" applyBorder="1" applyAlignment="1">
      <alignment horizontal="center" vertical="top" wrapText="1"/>
    </xf>
    <xf numFmtId="0" fontId="7" fillId="0" borderId="5" xfId="0" applyFont="1" applyBorder="1" applyAlignment="1">
      <alignment horizontal="left" vertical="top" wrapText="1"/>
    </xf>
    <xf numFmtId="0" fontId="7" fillId="0" borderId="7" xfId="0" applyFont="1" applyBorder="1" applyAlignment="1">
      <alignment horizontal="center" vertical="top" wrapText="1"/>
    </xf>
  </cellXfs>
  <cellStyles count="11">
    <cellStyle name="Good" xfId="1" builtinId="26"/>
    <cellStyle name="Hyperlink" xfId="2" builtinId="8"/>
    <cellStyle name="Normal" xfId="0" builtinId="0"/>
    <cellStyle name="Normal 10" xfId="10"/>
    <cellStyle name="Normal 2" xfId="3"/>
    <cellStyle name="Normal 3" xfId="4"/>
    <cellStyle name="Normal 3 2" xfId="7"/>
    <cellStyle name="Normal 3 3" xfId="8"/>
    <cellStyle name="Normal 4" xfId="5"/>
    <cellStyle name="Normal 5" xfId="9"/>
    <cellStyle name="Normal_Sheet1" xfId="6"/>
  </cellStyles>
  <dxfs count="164">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1390650</xdr:colOff>
      <xdr:row>1</xdr:row>
      <xdr:rowOff>315887</xdr:rowOff>
    </xdr:to>
    <xdr:pic>
      <xdr:nvPicPr>
        <xdr:cNvPr id="2" name="Picture 1">
          <a:extLst>
            <a:ext uri="{FF2B5EF4-FFF2-40B4-BE49-F238E27FC236}">
              <a16:creationId xmlns:a16="http://schemas.microsoft.com/office/drawing/2014/main" xmlns="" id="{22277CD5-5D4C-4038-AD28-F04ECB9441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1390650" cy="601636"/>
        </a:xfrm>
        <a:prstGeom prst="rect">
          <a:avLst/>
        </a:prstGeom>
      </xdr:spPr>
    </xdr:pic>
    <xdr:clientData/>
  </xdr:twoCellAnchor>
  <xdr:twoCellAnchor editAs="absolute">
    <xdr:from>
      <xdr:col>1</xdr:col>
      <xdr:colOff>142875</xdr:colOff>
      <xdr:row>14</xdr:row>
      <xdr:rowOff>66675</xdr:rowOff>
    </xdr:from>
    <xdr:to>
      <xdr:col>2</xdr:col>
      <xdr:colOff>1743075</xdr:colOff>
      <xdr:row>17</xdr:row>
      <xdr:rowOff>47625</xdr:rowOff>
    </xdr:to>
    <xdr:sp macro="" textlink="">
      <xdr:nvSpPr>
        <xdr:cNvPr id="32704" name="Text Box 4032" hidden="1">
          <a:extLst>
            <a:ext uri="{FF2B5EF4-FFF2-40B4-BE49-F238E27FC236}">
              <a16:creationId xmlns:a16="http://schemas.microsoft.com/office/drawing/2014/main" xmlns="" id="{C76A445C-5AEE-4806-AF19-A26C41A2DA03}"/>
            </a:ext>
          </a:extLst>
        </xdr:cNvPr>
        <xdr:cNvSpPr txBox="1">
          <a:spLocks noChangeArrowheads="1"/>
        </xdr:cNvSpPr>
      </xdr:nvSpPr>
      <xdr:spPr bwMode="auto">
        <a:xfrm>
          <a:off x="4619625" y="3743325"/>
          <a:ext cx="340995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hnb/AppData/Local/Microsoft/Windows/Temporary%20Internet%20Files/Content.Outlook/JS729S66/S32SDK_Inegration_Test_Report_0.1%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Info"/>
      <sheetName val="Summary"/>
      <sheetName val="S32DS_001"/>
      <sheetName val="S32DS_002"/>
      <sheetName val="S32DS_003"/>
      <sheetName val="S32DS_005"/>
      <sheetName val="S32DS_006"/>
      <sheetName val="S32DS_007"/>
      <sheetName val="S32DS_008"/>
      <sheetName val="NCF"/>
      <sheetName val="FME"/>
    </sheetNames>
    <sheetDataSet>
      <sheetData sheetId="0" refreshError="1"/>
      <sheetData sheetId="1">
        <row r="24">
          <cell r="D24" t="str">
            <v>S32DS_002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A20" sqref="A20"/>
    </sheetView>
  </sheetViews>
  <sheetFormatPr defaultRowHeight="15"/>
  <cols>
    <col min="1" max="1" width="67.140625" style="55" customWidth="1"/>
    <col min="2" max="2" width="27.140625" style="55" bestFit="1" customWidth="1"/>
    <col min="3" max="3" width="55.140625" style="55" customWidth="1"/>
    <col min="4" max="4" width="60.7109375" style="55" bestFit="1" customWidth="1"/>
    <col min="5" max="5" width="54.140625" style="55" bestFit="1" customWidth="1"/>
    <col min="6" max="6" width="28" style="55" customWidth="1"/>
    <col min="7" max="16384" width="9.140625" style="55"/>
  </cols>
  <sheetData>
    <row r="1" spans="1:8" ht="22.5">
      <c r="A1" s="50"/>
      <c r="B1" s="51"/>
      <c r="C1" s="52"/>
      <c r="D1" s="51"/>
      <c r="E1" s="52"/>
      <c r="F1" s="53"/>
      <c r="G1" s="53"/>
      <c r="H1" s="54"/>
    </row>
    <row r="2" spans="1:8" s="61" customFormat="1" ht="25.5">
      <c r="A2" s="56"/>
      <c r="B2" s="57"/>
      <c r="C2" s="58"/>
      <c r="D2" s="57"/>
      <c r="E2" s="58"/>
      <c r="F2" s="59"/>
      <c r="G2" s="59"/>
      <c r="H2" s="60"/>
    </row>
    <row r="3" spans="1:8" ht="27">
      <c r="A3" s="82" t="s">
        <v>0</v>
      </c>
      <c r="B3" s="62"/>
      <c r="C3" s="63"/>
      <c r="D3" s="62"/>
      <c r="E3" s="64"/>
      <c r="F3" s="65"/>
      <c r="G3" s="66"/>
      <c r="H3" s="67"/>
    </row>
    <row r="4" spans="1:8" ht="22.5">
      <c r="A4" s="68" t="s">
        <v>1</v>
      </c>
      <c r="B4" s="62"/>
      <c r="C4" s="63"/>
      <c r="D4" s="62"/>
      <c r="E4" s="64"/>
      <c r="F4" s="65"/>
      <c r="G4" s="66"/>
      <c r="H4" s="67"/>
    </row>
    <row r="5" spans="1:8" ht="22.5">
      <c r="A5" s="69"/>
      <c r="B5" s="62"/>
      <c r="C5" s="63"/>
      <c r="D5" s="62"/>
      <c r="E5" s="64"/>
      <c r="F5" s="65"/>
      <c r="G5" s="66"/>
      <c r="H5" s="67"/>
    </row>
    <row r="6" spans="1:8" s="61" customFormat="1" ht="18.75">
      <c r="A6" s="70"/>
      <c r="B6" s="57"/>
      <c r="C6" s="58"/>
      <c r="D6" s="57"/>
      <c r="E6" s="71"/>
      <c r="F6" s="59"/>
      <c r="G6" s="59"/>
      <c r="H6" s="60"/>
    </row>
    <row r="7" spans="1:8" s="61" customFormat="1" ht="18">
      <c r="A7" s="70"/>
      <c r="B7" s="57"/>
      <c r="C7" s="58" t="s">
        <v>2</v>
      </c>
      <c r="D7" s="57"/>
      <c r="E7" s="58"/>
      <c r="F7" s="59"/>
      <c r="G7" s="59"/>
      <c r="H7" s="60"/>
    </row>
    <row r="8" spans="1:8" s="61" customFormat="1" ht="18.75">
      <c r="A8" s="92" t="s">
        <v>3</v>
      </c>
      <c r="B8" s="57"/>
      <c r="C8" s="58"/>
      <c r="D8" s="57"/>
      <c r="E8" s="71"/>
      <c r="F8" s="59"/>
      <c r="G8" s="59"/>
      <c r="H8" s="60"/>
    </row>
    <row r="9" spans="1:8">
      <c r="A9" s="72"/>
      <c r="B9" s="73"/>
      <c r="C9" s="74"/>
      <c r="D9" s="73"/>
      <c r="E9" s="74"/>
      <c r="H9" s="75"/>
    </row>
    <row r="10" spans="1:8" ht="39">
      <c r="A10" s="98" t="s">
        <v>4</v>
      </c>
      <c r="B10" s="76"/>
      <c r="C10" s="76"/>
      <c r="D10" s="76"/>
    </row>
    <row r="11" spans="1:8">
      <c r="B11" s="77"/>
      <c r="D11" s="77"/>
    </row>
    <row r="12" spans="1:8">
      <c r="A12" s="78" t="s">
        <v>5</v>
      </c>
      <c r="B12" s="77"/>
      <c r="D12" s="77"/>
    </row>
    <row r="13" spans="1:8">
      <c r="A13" s="79"/>
      <c r="B13" s="77"/>
      <c r="D13" s="77"/>
    </row>
    <row r="15" spans="1:8" customFormat="1" ht="12.75">
      <c r="A15" s="93" t="s">
        <v>6</v>
      </c>
      <c r="B15" s="94"/>
      <c r="C15" s="95"/>
      <c r="D15" s="94"/>
      <c r="E15" s="95"/>
      <c r="F15" s="96"/>
      <c r="G15" s="96"/>
      <c r="H15" s="97"/>
    </row>
    <row r="16" spans="1:8" customFormat="1" ht="12.75">
      <c r="B16" s="15"/>
      <c r="D16" s="15"/>
    </row>
    <row r="17" spans="1:4">
      <c r="A17" s="80" t="s">
        <v>7</v>
      </c>
      <c r="B17" s="77"/>
      <c r="D17" s="77"/>
    </row>
    <row r="18" spans="1:4">
      <c r="B18" s="77"/>
      <c r="D18" s="77"/>
    </row>
    <row r="21" spans="1:4">
      <c r="A21" s="81"/>
      <c r="B21" s="76"/>
      <c r="C21" s="77"/>
    </row>
    <row r="22" spans="1:4">
      <c r="B22" s="76"/>
      <c r="C22" s="77"/>
    </row>
    <row r="23" spans="1:4">
      <c r="A23" s="81"/>
      <c r="B23" s="76"/>
      <c r="C23" s="77"/>
    </row>
    <row r="24" spans="1:4">
      <c r="A24" s="81"/>
      <c r="B24" s="76"/>
      <c r="C24" s="77"/>
    </row>
    <row r="25" spans="1:4">
      <c r="A25" s="81"/>
      <c r="B25" s="76"/>
      <c r="C25" s="77"/>
    </row>
    <row r="26" spans="1:4">
      <c r="A26" s="81"/>
      <c r="B26" s="76"/>
      <c r="C26" s="77"/>
    </row>
    <row r="27" spans="1:4">
      <c r="A27" s="81"/>
      <c r="B27" s="76"/>
      <c r="C27" s="77"/>
    </row>
    <row r="28" spans="1:4">
      <c r="A28" s="81"/>
      <c r="B28" s="76"/>
      <c r="C28" s="77"/>
    </row>
    <row r="29" spans="1:4">
      <c r="A29" s="81"/>
      <c r="B29" s="76"/>
      <c r="C29" s="77"/>
    </row>
    <row r="30" spans="1:4">
      <c r="A30" s="81"/>
      <c r="B30" s="76"/>
      <c r="C30" s="77"/>
    </row>
    <row r="31" spans="1:4">
      <c r="A31" s="81"/>
      <c r="B31" s="76"/>
      <c r="C31" s="77"/>
    </row>
    <row r="32" spans="1:4">
      <c r="A32" s="81"/>
      <c r="B32" s="76"/>
      <c r="C32" s="7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I34"/>
  <sheetViews>
    <sheetView tabSelected="1" topLeftCell="B1" zoomScale="90" zoomScaleNormal="90" workbookViewId="0">
      <selection activeCell="E26" sqref="E26"/>
    </sheetView>
  </sheetViews>
  <sheetFormatPr defaultRowHeight="12.75"/>
  <cols>
    <col min="1" max="1" width="13" customWidth="1"/>
    <col min="2" max="2" width="39.28515625" customWidth="1"/>
    <col min="3" max="3" width="23.42578125" customWidth="1"/>
    <col min="4" max="4" width="26.5703125" customWidth="1"/>
    <col min="5" max="5" width="34" customWidth="1"/>
    <col min="6" max="6" width="9.7109375" customWidth="1"/>
    <col min="7" max="7" width="33.42578125" bestFit="1" customWidth="1"/>
    <col min="8" max="8" width="14.28515625" customWidth="1"/>
    <col min="9" max="9" width="11.7109375" customWidth="1"/>
    <col min="10" max="10" width="19" customWidth="1"/>
    <col min="11" max="11" width="44.85546875" customWidth="1"/>
    <col min="12" max="12" width="24" customWidth="1"/>
  </cols>
  <sheetData>
    <row r="1" spans="1:11" ht="23.25">
      <c r="A1" s="99" t="s">
        <v>8</v>
      </c>
      <c r="B1" s="16"/>
      <c r="C1" s="16"/>
      <c r="D1" s="90" t="s">
        <v>9</v>
      </c>
      <c r="E1" s="14"/>
      <c r="F1" s="202"/>
      <c r="G1" s="202"/>
      <c r="H1" s="12"/>
      <c r="I1" s="11"/>
      <c r="J1" s="11"/>
      <c r="K1" s="11"/>
    </row>
    <row r="2" spans="1:11">
      <c r="A2" s="203" t="s">
        <v>10</v>
      </c>
      <c r="B2" s="204"/>
      <c r="C2" s="204"/>
      <c r="D2" s="205"/>
      <c r="E2" s="5" t="s">
        <v>11</v>
      </c>
      <c r="F2" s="15"/>
      <c r="G2" s="15"/>
      <c r="H2" s="15"/>
      <c r="I2" s="15"/>
      <c r="J2" s="15"/>
      <c r="K2" s="15"/>
    </row>
    <row r="3" spans="1:11">
      <c r="A3" s="200" t="s">
        <v>12</v>
      </c>
      <c r="B3" s="201"/>
      <c r="C3" s="201"/>
      <c r="D3" s="199"/>
      <c r="E3" s="6" t="s">
        <v>13</v>
      </c>
      <c r="F3" s="2"/>
      <c r="G3" s="2"/>
      <c r="H3" s="7"/>
      <c r="I3" s="4" t="s">
        <v>14</v>
      </c>
      <c r="J3" s="2"/>
      <c r="K3" s="3"/>
    </row>
    <row r="4" spans="1:11">
      <c r="A4" s="197"/>
      <c r="B4" s="198"/>
      <c r="C4" s="198"/>
      <c r="D4" s="199"/>
      <c r="E4" s="7"/>
      <c r="F4" s="2"/>
      <c r="G4" s="2"/>
      <c r="H4" s="7"/>
      <c r="I4" s="3"/>
      <c r="J4" s="2"/>
      <c r="K4" s="3"/>
    </row>
    <row r="5" spans="1:11">
      <c r="A5" s="197"/>
      <c r="B5" s="198"/>
      <c r="C5" s="198"/>
      <c r="D5" s="199"/>
      <c r="E5" s="7"/>
      <c r="F5" s="2"/>
      <c r="G5" s="2"/>
      <c r="H5" s="7"/>
      <c r="I5" s="3"/>
      <c r="J5" s="2"/>
      <c r="K5" s="3"/>
    </row>
    <row r="6" spans="1:11">
      <c r="A6" s="197"/>
      <c r="B6" s="198"/>
      <c r="C6" s="198"/>
      <c r="D6" s="199"/>
      <c r="E6" s="2"/>
      <c r="F6" s="2"/>
      <c r="G6" s="2"/>
      <c r="H6" s="7"/>
      <c r="I6" s="3"/>
      <c r="J6" s="2"/>
      <c r="K6" s="3"/>
    </row>
    <row r="7" spans="1:11" ht="25.5">
      <c r="A7" s="200" t="s">
        <v>15</v>
      </c>
      <c r="B7" s="201"/>
      <c r="C7" s="201"/>
      <c r="D7" s="199"/>
      <c r="E7" s="6" t="s">
        <v>16</v>
      </c>
      <c r="F7" s="10" t="s">
        <v>17</v>
      </c>
      <c r="G7" s="83"/>
      <c r="H7" s="9" t="s">
        <v>18</v>
      </c>
      <c r="I7" s="8" t="s">
        <v>19</v>
      </c>
      <c r="J7" s="2"/>
      <c r="K7" s="3"/>
    </row>
    <row r="8" spans="1:11">
      <c r="A8" s="200" t="s">
        <v>20</v>
      </c>
      <c r="B8" s="201"/>
      <c r="C8" s="201"/>
      <c r="D8" s="199"/>
      <c r="E8" s="2"/>
      <c r="F8" s="5"/>
      <c r="G8" s="5"/>
      <c r="H8" s="7"/>
      <c r="I8" s="8"/>
      <c r="J8" s="2"/>
      <c r="K8" s="3"/>
    </row>
    <row r="9" spans="1:11">
      <c r="A9" s="200"/>
      <c r="B9" s="201"/>
      <c r="C9" s="201"/>
      <c r="D9" s="199"/>
      <c r="E9" s="3"/>
      <c r="F9" s="5"/>
      <c r="G9" s="5"/>
      <c r="H9" s="7"/>
      <c r="I9" s="8"/>
      <c r="J9" s="1"/>
      <c r="K9" s="3"/>
    </row>
    <row r="10" spans="1:11" ht="25.5">
      <c r="A10" s="200" t="s">
        <v>21</v>
      </c>
      <c r="B10" s="201"/>
      <c r="C10" s="201"/>
      <c r="D10" s="199"/>
      <c r="E10" s="6" t="s">
        <v>22</v>
      </c>
      <c r="F10" s="6" t="s">
        <v>23</v>
      </c>
      <c r="G10" s="8" t="s">
        <v>24</v>
      </c>
      <c r="H10" s="9" t="s">
        <v>25</v>
      </c>
      <c r="I10" s="8" t="s">
        <v>26</v>
      </c>
      <c r="J10" s="3"/>
      <c r="K10" s="3"/>
    </row>
    <row r="11" spans="1:11">
      <c r="A11" s="200"/>
      <c r="B11" s="201"/>
      <c r="C11" s="201"/>
      <c r="D11" s="199"/>
      <c r="E11" s="2"/>
      <c r="F11" s="2"/>
      <c r="G11" s="2"/>
      <c r="H11" s="3"/>
      <c r="I11" s="3"/>
      <c r="J11" s="3"/>
      <c r="K11" s="3"/>
    </row>
    <row r="12" spans="1:11">
      <c r="A12" s="197"/>
      <c r="B12" s="198"/>
      <c r="C12" s="198"/>
      <c r="D12" s="199"/>
      <c r="E12" s="2"/>
      <c r="F12" s="2"/>
      <c r="G12" s="2"/>
      <c r="H12" s="3"/>
      <c r="I12" s="3"/>
      <c r="J12" s="3"/>
      <c r="K12" s="3"/>
    </row>
    <row r="13" spans="1:11">
      <c r="A13" s="197"/>
      <c r="B13" s="198"/>
      <c r="C13" s="198"/>
      <c r="D13" s="199"/>
      <c r="E13" s="2"/>
      <c r="F13" s="2"/>
      <c r="G13" s="2"/>
      <c r="H13" s="3"/>
      <c r="I13" s="3"/>
      <c r="J13" s="3"/>
      <c r="K13" s="3"/>
    </row>
    <row r="14" spans="1:11">
      <c r="A14" s="197"/>
      <c r="B14" s="198"/>
      <c r="C14" s="198"/>
      <c r="D14" s="199"/>
      <c r="E14" s="2"/>
      <c r="F14" s="2"/>
      <c r="G14" s="2"/>
      <c r="H14" s="13"/>
      <c r="I14" s="3"/>
      <c r="J14" s="3"/>
      <c r="K14" s="3"/>
    </row>
    <row r="15" spans="1:11">
      <c r="A15" s="197"/>
      <c r="B15" s="198"/>
      <c r="C15" s="198"/>
      <c r="D15" s="199"/>
      <c r="E15" s="2"/>
      <c r="F15" s="2"/>
      <c r="G15" s="2"/>
      <c r="H15" s="13"/>
      <c r="I15" s="3"/>
      <c r="J15" s="3"/>
      <c r="K15" s="3"/>
    </row>
    <row r="16" spans="1:11">
      <c r="A16" s="197"/>
      <c r="B16" s="198"/>
      <c r="C16" s="198"/>
      <c r="D16" s="199"/>
      <c r="E16" s="2"/>
      <c r="F16" s="2"/>
      <c r="G16" s="2"/>
      <c r="H16" s="7"/>
      <c r="I16" s="3"/>
      <c r="J16" s="3"/>
      <c r="K16" s="3"/>
    </row>
    <row r="17" spans="1:11" ht="76.5">
      <c r="A17" s="200" t="s">
        <v>27</v>
      </c>
      <c r="B17" s="201"/>
      <c r="C17" s="201"/>
      <c r="D17" s="199"/>
      <c r="E17" s="159" t="s">
        <v>429</v>
      </c>
      <c r="F17" s="6" t="s">
        <v>28</v>
      </c>
      <c r="G17" s="2"/>
      <c r="H17" s="7"/>
      <c r="I17" s="3"/>
      <c r="J17" s="3"/>
      <c r="K17" s="3"/>
    </row>
    <row r="18" spans="1:11">
      <c r="A18" s="197"/>
      <c r="B18" s="198"/>
      <c r="C18" s="198"/>
      <c r="D18" s="199"/>
      <c r="E18" s="2"/>
      <c r="F18" s="2"/>
      <c r="G18" s="2"/>
      <c r="H18" s="7"/>
      <c r="I18" s="3"/>
      <c r="J18" s="3"/>
      <c r="K18" s="3"/>
    </row>
    <row r="19" spans="1:11">
      <c r="A19" s="165"/>
      <c r="B19" s="166"/>
      <c r="C19" s="166"/>
      <c r="E19" s="2"/>
      <c r="F19" s="2"/>
      <c r="G19" s="2"/>
      <c r="H19" s="7"/>
      <c r="I19" s="3"/>
      <c r="J19" s="3"/>
      <c r="K19" s="3"/>
    </row>
    <row r="20" spans="1:11">
      <c r="A20" s="165"/>
      <c r="B20" s="166"/>
      <c r="C20" s="166"/>
      <c r="E20" s="2"/>
      <c r="F20" s="2"/>
      <c r="G20" s="2"/>
      <c r="H20" s="7"/>
      <c r="I20" s="3"/>
      <c r="J20" s="3"/>
      <c r="K20" s="3"/>
    </row>
    <row r="21" spans="1:11">
      <c r="A21" s="197"/>
      <c r="B21" s="198"/>
      <c r="C21" s="198"/>
      <c r="D21" s="199"/>
      <c r="E21" s="5"/>
      <c r="F21" s="2"/>
      <c r="G21" s="2"/>
      <c r="H21" s="7"/>
      <c r="I21" s="3"/>
      <c r="J21" s="3"/>
      <c r="K21" s="3"/>
    </row>
    <row r="22" spans="1:11" ht="25.5">
      <c r="A22" s="39" t="s">
        <v>29</v>
      </c>
      <c r="B22" s="39" t="s">
        <v>30</v>
      </c>
      <c r="C22" s="39" t="s">
        <v>31</v>
      </c>
      <c r="D22" s="39" t="s">
        <v>32</v>
      </c>
      <c r="E22" s="40" t="s">
        <v>33</v>
      </c>
      <c r="F22" s="39" t="s">
        <v>34</v>
      </c>
      <c r="G22" s="39" t="s">
        <v>35</v>
      </c>
      <c r="H22" s="39" t="s">
        <v>36</v>
      </c>
      <c r="I22" s="162" t="s">
        <v>37</v>
      </c>
      <c r="J22" s="161" t="s">
        <v>38</v>
      </c>
      <c r="K22" s="161" t="s">
        <v>39</v>
      </c>
    </row>
    <row r="23" spans="1:11" ht="51">
      <c r="A23" s="47">
        <v>0</v>
      </c>
      <c r="B23" s="86" t="s">
        <v>40</v>
      </c>
      <c r="C23" s="43"/>
      <c r="D23" s="91" t="s">
        <v>41</v>
      </c>
      <c r="E23" s="33">
        <f xml:space="preserve"> S32DS_000!$A$5</f>
        <v>0</v>
      </c>
      <c r="F23" s="33">
        <f xml:space="preserve"> S32DS_000!$C$5</f>
        <v>0</v>
      </c>
      <c r="G23" s="33">
        <f>S32DS_000!$D$5</f>
        <v>3</v>
      </c>
      <c r="H23" s="33">
        <f>S32DS_000!$F$5</f>
        <v>8</v>
      </c>
      <c r="I23" s="163">
        <f>S32DS_000!$G$5</f>
        <v>19</v>
      </c>
      <c r="J23" s="100"/>
      <c r="K23" s="152"/>
    </row>
    <row r="24" spans="1:11" ht="25.5">
      <c r="A24" s="47">
        <v>1</v>
      </c>
      <c r="B24" s="86" t="s">
        <v>42</v>
      </c>
      <c r="C24" s="43"/>
      <c r="D24" s="44" t="s">
        <v>43</v>
      </c>
      <c r="E24" s="33">
        <f xml:space="preserve"> S32DS_001!$A$5</f>
        <v>0</v>
      </c>
      <c r="F24" s="33">
        <f xml:space="preserve"> S32DS_001!$C$5</f>
        <v>0</v>
      </c>
      <c r="G24" s="33">
        <f>S32DS_001!$D$5</f>
        <v>0</v>
      </c>
      <c r="H24" s="33">
        <f>S32DS_001!$F$5</f>
        <v>1</v>
      </c>
      <c r="I24" s="163">
        <f>S32DS_001!$G$5</f>
        <v>9</v>
      </c>
      <c r="J24" s="101"/>
      <c r="K24" s="172"/>
    </row>
    <row r="25" spans="1:11">
      <c r="A25" s="47">
        <v>2</v>
      </c>
      <c r="B25" s="89" t="s">
        <v>44</v>
      </c>
      <c r="C25" s="45"/>
      <c r="D25" s="44" t="s">
        <v>45</v>
      </c>
      <c r="E25" s="33">
        <f xml:space="preserve"> S32DS_002!$A$5</f>
        <v>0</v>
      </c>
      <c r="F25" s="33">
        <f xml:space="preserve"> S32DS_002!$C$5</f>
        <v>0</v>
      </c>
      <c r="G25" s="33">
        <f>S32DS_002!$D$5</f>
        <v>0</v>
      </c>
      <c r="H25" s="33">
        <f xml:space="preserve"> S32DS_002!$F$5</f>
        <v>0</v>
      </c>
      <c r="I25" s="163">
        <f>S32DS_002!$G$5</f>
        <v>6</v>
      </c>
      <c r="J25" s="18"/>
      <c r="K25" s="18"/>
    </row>
    <row r="26" spans="1:11" ht="89.25">
      <c r="A26" s="47">
        <v>3</v>
      </c>
      <c r="B26" s="86" t="s">
        <v>46</v>
      </c>
      <c r="C26" s="43"/>
      <c r="D26" s="44" t="s">
        <v>47</v>
      </c>
      <c r="E26" s="33">
        <f xml:space="preserve"> S32DS_003!$A$5</f>
        <v>0</v>
      </c>
      <c r="F26" s="33">
        <f>S32DS_003!$C$5</f>
        <v>0</v>
      </c>
      <c r="G26" s="33">
        <f xml:space="preserve"> S32DS_003!$D$5</f>
        <v>0</v>
      </c>
      <c r="H26" s="33">
        <f>S32DS_003!$F$5</f>
        <v>0</v>
      </c>
      <c r="I26" s="163">
        <f>S32DS_003!$G$5</f>
        <v>23</v>
      </c>
      <c r="J26" s="120"/>
      <c r="K26" s="32"/>
    </row>
    <row r="27" spans="1:11" ht="63.75">
      <c r="A27" s="47">
        <v>4</v>
      </c>
      <c r="B27" s="86" t="s">
        <v>48</v>
      </c>
      <c r="C27" s="43"/>
      <c r="D27" s="87" t="s">
        <v>49</v>
      </c>
      <c r="E27" s="33">
        <f xml:space="preserve"> S32DS_004!$A$5</f>
        <v>0</v>
      </c>
      <c r="F27" s="33">
        <f xml:space="preserve"> S32DS_004!$C$5</f>
        <v>0</v>
      </c>
      <c r="G27" s="33">
        <f>S32DS_004!$D$5</f>
        <v>0</v>
      </c>
      <c r="H27" s="33">
        <f xml:space="preserve"> S32DS_004!$F$5</f>
        <v>0</v>
      </c>
      <c r="I27" s="163">
        <f>S32DS_004!$K$5</f>
        <v>6</v>
      </c>
      <c r="J27" s="18"/>
      <c r="K27" s="18"/>
    </row>
    <row r="28" spans="1:11" ht="25.5">
      <c r="A28" s="47">
        <v>5</v>
      </c>
      <c r="B28" s="86" t="s">
        <v>50</v>
      </c>
      <c r="C28" s="46"/>
      <c r="D28" s="87" t="s">
        <v>51</v>
      </c>
      <c r="E28" s="33">
        <f xml:space="preserve"> S32DS_005!$A$5</f>
        <v>0</v>
      </c>
      <c r="F28" s="33">
        <f xml:space="preserve"> S32DS_005!$C$5</f>
        <v>0</v>
      </c>
      <c r="G28" s="33">
        <f>S32DS_005!$D$5</f>
        <v>1</v>
      </c>
      <c r="H28" s="33">
        <f xml:space="preserve"> S32DS_005!$F$5</f>
        <v>14</v>
      </c>
      <c r="I28" s="163">
        <f>S32DS_005!$G$5</f>
        <v>26</v>
      </c>
      <c r="J28" s="120"/>
      <c r="K28" s="168"/>
    </row>
    <row r="34" spans="1:61" s="29" customFormat="1">
      <c r="A34" s="41"/>
      <c r="B34" s="41"/>
      <c r="C34" s="41"/>
      <c r="D34" s="49" t="s">
        <v>52</v>
      </c>
      <c r="E34" s="42">
        <f>SUM(E$23:E$28)</f>
        <v>0</v>
      </c>
      <c r="F34" s="42">
        <f t="shared" ref="F34:K34" si="0">SUM(F$23:F$28)</f>
        <v>0</v>
      </c>
      <c r="G34" s="42">
        <f t="shared" si="0"/>
        <v>4</v>
      </c>
      <c r="H34" s="42">
        <f t="shared" si="0"/>
        <v>23</v>
      </c>
      <c r="I34" s="42">
        <f t="shared" si="0"/>
        <v>89</v>
      </c>
      <c r="J34" s="42">
        <f t="shared" si="0"/>
        <v>0</v>
      </c>
      <c r="K34" s="42">
        <f t="shared" si="0"/>
        <v>0</v>
      </c>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row>
  </sheetData>
  <customSheetViews>
    <customSheetView guid="{1722E456-E2D6-42D1-A78C-1C7105279618}">
      <selection activeCell="D20" sqref="D20"/>
      <pageMargins left="0" right="0" top="0" bottom="0" header="0" footer="0"/>
      <pageSetup orientation="portrait" r:id="rId1"/>
      <headerFooter alignWithMargins="0"/>
    </customSheetView>
    <customSheetView guid="{D62206F6-50A9-4CDA-B9BA-57F2A3451D7B}" topLeftCell="A16">
      <selection activeCell="B23" sqref="B23"/>
      <pageMargins left="0" right="0" top="0" bottom="0" header="0" footer="0"/>
      <pageSetup orientation="portrait" r:id="rId2"/>
      <headerFooter alignWithMargins="0"/>
    </customSheetView>
    <customSheetView guid="{BC9BE064-4045-4ADF-A2A5-6E8B3D2DE2B8}" topLeftCell="A13">
      <selection activeCell="F23" sqref="F23"/>
      <pageMargins left="0" right="0" top="0" bottom="0" header="0" footer="0"/>
      <pageSetup orientation="portrait" r:id="rId3"/>
      <headerFooter alignWithMargins="0"/>
    </customSheetView>
    <customSheetView guid="{B9938B21-DEEE-4C9E-A711-68DCC9690090}" topLeftCell="A16">
      <selection activeCell="D29" sqref="D29"/>
      <pageMargins left="0" right="0" top="0" bottom="0" header="0" footer="0"/>
      <pageSetup orientation="portrait" r:id="rId4"/>
      <headerFooter alignWithMargins="0"/>
    </customSheetView>
  </customSheetViews>
  <mergeCells count="19">
    <mergeCell ref="F1:G1"/>
    <mergeCell ref="A2:D2"/>
    <mergeCell ref="A3:D3"/>
    <mergeCell ref="A4:D4"/>
    <mergeCell ref="A5:D5"/>
    <mergeCell ref="A11:D11"/>
    <mergeCell ref="A12:D12"/>
    <mergeCell ref="A13:D13"/>
    <mergeCell ref="A14:D14"/>
    <mergeCell ref="A6:D6"/>
    <mergeCell ref="A7:D7"/>
    <mergeCell ref="A8:D8"/>
    <mergeCell ref="A9:D9"/>
    <mergeCell ref="A10:D10"/>
    <mergeCell ref="A21:D21"/>
    <mergeCell ref="A15:D15"/>
    <mergeCell ref="A16:D16"/>
    <mergeCell ref="A17:D17"/>
    <mergeCell ref="A18:D18"/>
  </mergeCells>
  <phoneticPr fontId="11" type="noConversion"/>
  <dataValidations disablePrompts="1" count="1">
    <dataValidation type="list" allowBlank="1" showInputMessage="1" showErrorMessage="1" sqref="K1 K3:K22">
      <formula1>"minor, medium, severe, critical"</formula1>
    </dataValidation>
  </dataValidations>
  <hyperlinks>
    <hyperlink ref="D24" location="S32DS_001!A1" display="S32DS_001"/>
    <hyperlink ref="D26" location="S32DS_003!A1" display="S32DS_003!A1"/>
    <hyperlink ref="D27" location="S32DS_004!A1" display="S32DS_004"/>
    <hyperlink ref="D28" location="S32DS_005!A1" display="S32DS_005"/>
    <hyperlink ref="D25" location="S32DS_002!A1" display="S32DS_002"/>
    <hyperlink ref="D34" location="S32DS_Patch!A1" display="Sub total"/>
    <hyperlink ref="D23" location="S32DS_000!A1" display="S32DS_000"/>
  </hyperlinks>
  <pageMargins left="0.75" right="0.75" top="1" bottom="1" header="0.5" footer="0.5"/>
  <pageSetup orientation="portrait" r:id="rId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7"/>
  <sheetViews>
    <sheetView topLeftCell="G22" zoomScaleNormal="100" workbookViewId="0">
      <selection activeCell="O14" sqref="O14"/>
    </sheetView>
  </sheetViews>
  <sheetFormatPr defaultRowHeight="12.75"/>
  <cols>
    <col min="1" max="1" width="15.42578125" customWidth="1"/>
    <col min="2" max="2" width="24" customWidth="1"/>
    <col min="3" max="3" width="19.140625" customWidth="1"/>
    <col min="4" max="4" width="14.85546875" customWidth="1"/>
    <col min="5" max="5" width="17.140625" customWidth="1"/>
    <col min="6" max="6" width="26.85546875" customWidth="1"/>
    <col min="7" max="7" width="27.7109375" customWidth="1"/>
    <col min="8" max="8" width="24.85546875" customWidth="1"/>
    <col min="10" max="10" width="18.28515625" customWidth="1"/>
    <col min="11" max="11" width="19.42578125" customWidth="1"/>
    <col min="12" max="12" width="32.140625" customWidth="1"/>
    <col min="13" max="13" width="11.42578125" bestFit="1" customWidth="1"/>
    <col min="14" max="14" width="17.28515625" customWidth="1"/>
    <col min="16" max="16" width="55.42578125" customWidth="1"/>
  </cols>
  <sheetData>
    <row r="1" spans="1:16">
      <c r="A1" s="30" t="s">
        <v>53</v>
      </c>
      <c r="B1" s="215" t="s">
        <v>41</v>
      </c>
      <c r="C1" s="213"/>
      <c r="D1" s="213"/>
      <c r="E1" s="213"/>
      <c r="F1" s="213"/>
      <c r="G1" s="213"/>
      <c r="H1" s="213"/>
      <c r="I1" s="214"/>
    </row>
    <row r="2" spans="1:16" ht="57" customHeight="1">
      <c r="A2" s="31" t="s">
        <v>54</v>
      </c>
      <c r="B2" s="212" t="s">
        <v>40</v>
      </c>
      <c r="C2" s="213"/>
      <c r="D2" s="213"/>
      <c r="E2" s="213"/>
      <c r="F2" s="213"/>
      <c r="G2" s="213"/>
      <c r="H2" s="213"/>
      <c r="I2" s="214"/>
    </row>
    <row r="3" spans="1:16" ht="51.75" thickBot="1">
      <c r="A3" s="36" t="s">
        <v>55</v>
      </c>
      <c r="B3" s="215" t="s">
        <v>56</v>
      </c>
      <c r="C3" s="213"/>
      <c r="D3" s="213"/>
      <c r="E3" s="213"/>
      <c r="F3" s="213"/>
      <c r="G3" s="213"/>
      <c r="H3" s="213"/>
      <c r="I3" s="214"/>
    </row>
    <row r="4" spans="1:16" ht="15" customHeight="1" thickBot="1">
      <c r="A4" s="216" t="s">
        <v>33</v>
      </c>
      <c r="B4" s="217"/>
      <c r="C4" s="38" t="s">
        <v>34</v>
      </c>
      <c r="D4" s="218" t="s">
        <v>35</v>
      </c>
      <c r="E4" s="217"/>
      <c r="F4" s="38" t="s">
        <v>36</v>
      </c>
      <c r="G4" s="219" t="s">
        <v>57</v>
      </c>
      <c r="H4" s="220"/>
      <c r="I4" s="221"/>
    </row>
    <row r="5" spans="1:16" ht="13.5" thickBot="1">
      <c r="A5" s="206">
        <f>COUNTIF(I8:I1121,"PASS")</f>
        <v>0</v>
      </c>
      <c r="B5" s="207"/>
      <c r="C5" s="37">
        <f>COUNTIF(I8:I1121,"FAIL")</f>
        <v>0</v>
      </c>
      <c r="D5" s="208">
        <f>COUNTIF(I$8:I$1123,"UNTEST")</f>
        <v>3</v>
      </c>
      <c r="E5" s="207"/>
      <c r="F5" s="106">
        <f>COUNTIF(I$8:I$1123,"NA")</f>
        <v>8</v>
      </c>
      <c r="G5" s="209">
        <f>COUNTA(A9:A57)</f>
        <v>19</v>
      </c>
      <c r="H5" s="210"/>
      <c r="I5" s="211"/>
    </row>
    <row r="8" spans="1:16" ht="48" customHeight="1">
      <c r="A8" s="147" t="s">
        <v>58</v>
      </c>
      <c r="B8" s="147" t="s">
        <v>59</v>
      </c>
      <c r="C8" s="148" t="s">
        <v>60</v>
      </c>
      <c r="D8" s="148" t="s">
        <v>61</v>
      </c>
      <c r="E8" s="148" t="s">
        <v>62</v>
      </c>
      <c r="F8" s="147" t="s">
        <v>63</v>
      </c>
      <c r="G8" s="147" t="s">
        <v>64</v>
      </c>
      <c r="H8" s="143" t="s">
        <v>65</v>
      </c>
      <c r="I8" s="143" t="s">
        <v>66</v>
      </c>
      <c r="J8" s="143" t="s">
        <v>67</v>
      </c>
      <c r="K8" s="143" t="s">
        <v>31</v>
      </c>
      <c r="L8" s="143" t="s">
        <v>68</v>
      </c>
      <c r="M8" s="143" t="s">
        <v>69</v>
      </c>
      <c r="N8" s="143" t="s">
        <v>70</v>
      </c>
      <c r="O8" s="143" t="s">
        <v>71</v>
      </c>
      <c r="P8" s="143" t="s">
        <v>72</v>
      </c>
    </row>
    <row r="9" spans="1:16" s="153" customFormat="1" ht="63.75">
      <c r="A9" s="172" t="s">
        <v>73</v>
      </c>
      <c r="B9" s="172" t="s">
        <v>74</v>
      </c>
      <c r="C9" s="172" t="s">
        <v>75</v>
      </c>
      <c r="D9" s="108" t="s">
        <v>36</v>
      </c>
      <c r="E9" s="172" t="s">
        <v>76</v>
      </c>
      <c r="F9" s="172" t="s">
        <v>77</v>
      </c>
      <c r="G9" s="172" t="s">
        <v>78</v>
      </c>
      <c r="I9" s="150" t="s">
        <v>36</v>
      </c>
      <c r="J9" s="149" t="s">
        <v>79</v>
      </c>
      <c r="K9" s="151"/>
      <c r="L9" s="152"/>
      <c r="M9" s="152"/>
      <c r="N9" s="152"/>
      <c r="O9" s="149"/>
      <c r="P9" s="141"/>
    </row>
    <row r="10" spans="1:16" s="153" customFormat="1" ht="63.75">
      <c r="A10" s="172" t="s">
        <v>80</v>
      </c>
      <c r="B10" s="172" t="s">
        <v>74</v>
      </c>
      <c r="C10" s="172" t="s">
        <v>81</v>
      </c>
      <c r="D10" s="108" t="s">
        <v>36</v>
      </c>
      <c r="E10" s="172" t="s">
        <v>76</v>
      </c>
      <c r="F10" s="172" t="s">
        <v>77</v>
      </c>
      <c r="G10" s="172" t="s">
        <v>78</v>
      </c>
      <c r="H10" s="152"/>
      <c r="I10" s="150"/>
      <c r="J10" s="149" t="s">
        <v>79</v>
      </c>
      <c r="K10" s="151"/>
      <c r="L10" s="152"/>
      <c r="M10" s="152"/>
      <c r="N10" s="152"/>
      <c r="O10" s="149"/>
      <c r="P10" s="141" t="s">
        <v>429</v>
      </c>
    </row>
    <row r="11" spans="1:16" s="153" customFormat="1" ht="76.5">
      <c r="A11" s="172" t="s">
        <v>83</v>
      </c>
      <c r="B11" s="172" t="s">
        <v>84</v>
      </c>
      <c r="C11" s="171" t="s">
        <v>85</v>
      </c>
      <c r="D11" s="108" t="s">
        <v>36</v>
      </c>
      <c r="E11" s="172" t="s">
        <v>76</v>
      </c>
      <c r="F11" s="172" t="s">
        <v>86</v>
      </c>
      <c r="G11" s="171" t="s">
        <v>87</v>
      </c>
      <c r="H11" s="149"/>
      <c r="I11" s="150" t="s">
        <v>36</v>
      </c>
      <c r="J11" s="149" t="s">
        <v>79</v>
      </c>
      <c r="K11" s="151"/>
      <c r="L11" s="154"/>
      <c r="M11" s="100"/>
      <c r="N11" s="149"/>
      <c r="O11" s="149"/>
      <c r="P11" s="107"/>
    </row>
    <row r="12" spans="1:16" s="153" customFormat="1" ht="114.75">
      <c r="A12" s="172" t="s">
        <v>88</v>
      </c>
      <c r="B12" s="172" t="s">
        <v>84</v>
      </c>
      <c r="C12" s="171" t="s">
        <v>89</v>
      </c>
      <c r="D12" s="108" t="s">
        <v>36</v>
      </c>
      <c r="E12" s="172" t="s">
        <v>76</v>
      </c>
      <c r="F12" s="172" t="s">
        <v>90</v>
      </c>
      <c r="G12" s="171" t="s">
        <v>87</v>
      </c>
      <c r="H12" s="155"/>
      <c r="I12" s="150"/>
      <c r="J12" s="149" t="s">
        <v>79</v>
      </c>
      <c r="K12" s="151"/>
      <c r="L12" s="154"/>
      <c r="M12" s="100"/>
      <c r="N12" s="149"/>
      <c r="O12" s="149"/>
      <c r="P12" s="141" t="s">
        <v>429</v>
      </c>
    </row>
    <row r="13" spans="1:16" s="153" customFormat="1" ht="114.75">
      <c r="A13" s="172" t="s">
        <v>91</v>
      </c>
      <c r="B13" s="172" t="s">
        <v>92</v>
      </c>
      <c r="C13" s="171" t="s">
        <v>93</v>
      </c>
      <c r="D13" s="108" t="s">
        <v>36</v>
      </c>
      <c r="E13" s="172" t="s">
        <v>76</v>
      </c>
      <c r="F13" s="172" t="s">
        <v>94</v>
      </c>
      <c r="G13" s="171" t="s">
        <v>95</v>
      </c>
      <c r="H13" s="156"/>
      <c r="I13" s="150" t="s">
        <v>36</v>
      </c>
      <c r="J13" s="149"/>
      <c r="K13" s="151"/>
      <c r="L13" s="154"/>
      <c r="M13" s="100"/>
      <c r="N13" s="149"/>
      <c r="O13" s="149"/>
      <c r="P13" s="141"/>
    </row>
    <row r="14" spans="1:16" s="153" customFormat="1" ht="76.5">
      <c r="A14" s="172" t="s">
        <v>96</v>
      </c>
      <c r="B14" s="172" t="s">
        <v>97</v>
      </c>
      <c r="C14" s="172" t="s">
        <v>98</v>
      </c>
      <c r="D14" s="108" t="s">
        <v>36</v>
      </c>
      <c r="E14" s="172" t="s">
        <v>99</v>
      </c>
      <c r="F14" s="172" t="s">
        <v>100</v>
      </c>
      <c r="G14" s="171" t="s">
        <v>101</v>
      </c>
      <c r="H14" s="155"/>
      <c r="I14" s="150"/>
      <c r="J14" s="149" t="s">
        <v>79</v>
      </c>
      <c r="K14" s="151"/>
      <c r="L14" s="154"/>
      <c r="M14" s="155"/>
      <c r="N14" s="149"/>
      <c r="O14" s="149"/>
      <c r="P14" s="141" t="s">
        <v>429</v>
      </c>
    </row>
    <row r="15" spans="1:16" s="153" customFormat="1" ht="89.25">
      <c r="A15" s="172" t="s">
        <v>102</v>
      </c>
      <c r="B15" s="172" t="s">
        <v>84</v>
      </c>
      <c r="C15" s="172" t="s">
        <v>103</v>
      </c>
      <c r="D15" s="108" t="s">
        <v>36</v>
      </c>
      <c r="E15" s="172" t="s">
        <v>99</v>
      </c>
      <c r="F15" s="171" t="s">
        <v>104</v>
      </c>
      <c r="G15" s="171" t="s">
        <v>105</v>
      </c>
      <c r="H15" s="149"/>
      <c r="I15" s="150"/>
      <c r="J15" s="149" t="s">
        <v>79</v>
      </c>
      <c r="K15" s="151"/>
      <c r="L15" s="154"/>
      <c r="M15" s="149"/>
      <c r="N15" s="149"/>
      <c r="O15" s="149"/>
      <c r="P15" s="141" t="s">
        <v>429</v>
      </c>
    </row>
    <row r="16" spans="1:16" s="153" customFormat="1" ht="76.5">
      <c r="A16" s="172" t="s">
        <v>106</v>
      </c>
      <c r="B16" s="172" t="s">
        <v>107</v>
      </c>
      <c r="C16" s="172" t="s">
        <v>108</v>
      </c>
      <c r="D16" s="108" t="s">
        <v>36</v>
      </c>
      <c r="E16" s="172" t="s">
        <v>99</v>
      </c>
      <c r="F16" s="172" t="s">
        <v>109</v>
      </c>
      <c r="G16" s="171" t="s">
        <v>110</v>
      </c>
      <c r="H16" s="157"/>
      <c r="I16" s="150"/>
      <c r="J16" s="149" t="s">
        <v>79</v>
      </c>
      <c r="K16" s="151"/>
      <c r="L16" s="152" t="s">
        <v>111</v>
      </c>
      <c r="M16" s="100"/>
      <c r="N16" s="149"/>
      <c r="O16" s="149"/>
      <c r="P16" s="107"/>
    </row>
    <row r="17" spans="1:16" s="153" customFormat="1" ht="76.5">
      <c r="A17" s="172" t="s">
        <v>112</v>
      </c>
      <c r="B17" s="172" t="s">
        <v>107</v>
      </c>
      <c r="C17" s="172" t="s">
        <v>113</v>
      </c>
      <c r="D17" s="108" t="s">
        <v>36</v>
      </c>
      <c r="E17" s="172" t="s">
        <v>114</v>
      </c>
      <c r="F17" s="172" t="s">
        <v>109</v>
      </c>
      <c r="G17" s="172" t="s">
        <v>115</v>
      </c>
      <c r="H17" s="149"/>
      <c r="I17" s="150"/>
      <c r="J17" s="149" t="s">
        <v>79</v>
      </c>
      <c r="K17" s="151"/>
      <c r="L17" s="152"/>
      <c r="M17" s="149"/>
      <c r="N17" s="149"/>
      <c r="O17" s="149"/>
      <c r="P17" s="141" t="s">
        <v>429</v>
      </c>
    </row>
    <row r="18" spans="1:16" s="153" customFormat="1" ht="76.5">
      <c r="A18" s="172" t="s">
        <v>116</v>
      </c>
      <c r="B18" s="172" t="s">
        <v>107</v>
      </c>
      <c r="C18" s="172" t="s">
        <v>117</v>
      </c>
      <c r="D18" s="108" t="s">
        <v>36</v>
      </c>
      <c r="E18" s="172" t="s">
        <v>114</v>
      </c>
      <c r="F18" s="172" t="s">
        <v>118</v>
      </c>
      <c r="G18" s="172" t="s">
        <v>119</v>
      </c>
      <c r="H18" s="157"/>
      <c r="I18" s="150"/>
      <c r="J18" s="149" t="s">
        <v>79</v>
      </c>
      <c r="K18" s="151"/>
      <c r="L18" s="152" t="s">
        <v>111</v>
      </c>
      <c r="M18" s="100"/>
      <c r="N18" s="149"/>
      <c r="O18" s="149"/>
      <c r="P18" s="141" t="s">
        <v>429</v>
      </c>
    </row>
    <row r="19" spans="1:16" s="153" customFormat="1" ht="76.5">
      <c r="A19" s="172" t="s">
        <v>120</v>
      </c>
      <c r="B19" s="172" t="s">
        <v>107</v>
      </c>
      <c r="C19" s="172" t="s">
        <v>121</v>
      </c>
      <c r="D19" s="108" t="s">
        <v>36</v>
      </c>
      <c r="E19" s="172" t="s">
        <v>99</v>
      </c>
      <c r="F19" s="172" t="s">
        <v>122</v>
      </c>
      <c r="G19" s="172" t="s">
        <v>123</v>
      </c>
      <c r="H19" s="149"/>
      <c r="I19" s="150"/>
      <c r="J19" s="149" t="s">
        <v>79</v>
      </c>
      <c r="K19" s="151"/>
      <c r="L19" s="149"/>
      <c r="M19" s="149"/>
      <c r="N19" s="149"/>
      <c r="O19" s="149"/>
      <c r="P19" s="141" t="s">
        <v>429</v>
      </c>
    </row>
    <row r="20" spans="1:16" s="153" customFormat="1" ht="140.25">
      <c r="A20" s="171" t="s">
        <v>124</v>
      </c>
      <c r="B20" s="172" t="s">
        <v>125</v>
      </c>
      <c r="C20" s="171" t="s">
        <v>126</v>
      </c>
      <c r="D20" s="108" t="s">
        <v>36</v>
      </c>
      <c r="E20" s="171" t="s">
        <v>127</v>
      </c>
      <c r="F20" s="171" t="s">
        <v>128</v>
      </c>
      <c r="G20" s="171" t="s">
        <v>129</v>
      </c>
      <c r="H20" s="149"/>
      <c r="I20" s="150" t="s">
        <v>36</v>
      </c>
      <c r="J20" s="149" t="s">
        <v>79</v>
      </c>
      <c r="K20" s="151"/>
      <c r="L20" s="149"/>
      <c r="M20" s="149"/>
      <c r="N20" s="149"/>
      <c r="O20" s="149"/>
      <c r="P20" s="107"/>
    </row>
    <row r="21" spans="1:16" s="153" customFormat="1" ht="38.25">
      <c r="A21" s="172" t="s">
        <v>130</v>
      </c>
      <c r="B21" s="172" t="s">
        <v>125</v>
      </c>
      <c r="C21" s="171" t="s">
        <v>126</v>
      </c>
      <c r="D21" s="108" t="s">
        <v>36</v>
      </c>
      <c r="E21" s="172" t="s">
        <v>127</v>
      </c>
      <c r="F21" s="171" t="s">
        <v>131</v>
      </c>
      <c r="G21" s="171" t="s">
        <v>132</v>
      </c>
      <c r="H21" s="149"/>
      <c r="I21" s="150" t="s">
        <v>36</v>
      </c>
      <c r="J21" s="149" t="s">
        <v>79</v>
      </c>
      <c r="K21" s="151"/>
      <c r="L21" s="149"/>
      <c r="M21" s="149"/>
      <c r="N21" s="149"/>
      <c r="O21" s="149"/>
      <c r="P21" s="107"/>
    </row>
    <row r="22" spans="1:16" s="153" customFormat="1" ht="204">
      <c r="A22" s="172" t="s">
        <v>133</v>
      </c>
      <c r="B22" s="172" t="s">
        <v>125</v>
      </c>
      <c r="C22" s="171" t="s">
        <v>134</v>
      </c>
      <c r="D22" s="108" t="s">
        <v>36</v>
      </c>
      <c r="E22" s="172" t="s">
        <v>127</v>
      </c>
      <c r="F22" s="171" t="s">
        <v>135</v>
      </c>
      <c r="G22" s="171" t="s">
        <v>136</v>
      </c>
      <c r="H22" s="149"/>
      <c r="I22" s="150" t="s">
        <v>36</v>
      </c>
      <c r="J22" s="149" t="s">
        <v>79</v>
      </c>
      <c r="L22" s="151"/>
      <c r="M22" s="100"/>
      <c r="N22" s="149"/>
      <c r="O22" s="149"/>
      <c r="P22" s="107"/>
    </row>
    <row r="23" spans="1:16" s="153" customFormat="1" ht="38.25">
      <c r="A23" s="172" t="s">
        <v>137</v>
      </c>
      <c r="B23" s="172" t="s">
        <v>125</v>
      </c>
      <c r="C23" s="171" t="s">
        <v>126</v>
      </c>
      <c r="D23" s="108" t="s">
        <v>36</v>
      </c>
      <c r="E23" s="172" t="s">
        <v>127</v>
      </c>
      <c r="F23" s="171" t="s">
        <v>138</v>
      </c>
      <c r="G23" s="171" t="s">
        <v>139</v>
      </c>
      <c r="H23" s="149"/>
      <c r="I23" s="150" t="s">
        <v>36</v>
      </c>
      <c r="J23" s="149" t="s">
        <v>79</v>
      </c>
      <c r="K23" s="151"/>
      <c r="L23" s="149"/>
      <c r="M23" s="149"/>
      <c r="N23" s="149"/>
      <c r="O23" s="149"/>
      <c r="P23" s="107"/>
    </row>
    <row r="24" spans="1:16" s="153" customFormat="1" ht="38.25">
      <c r="A24" s="172" t="s">
        <v>140</v>
      </c>
      <c r="B24" s="172" t="s">
        <v>125</v>
      </c>
      <c r="C24" s="171" t="s">
        <v>126</v>
      </c>
      <c r="D24" s="108" t="s">
        <v>36</v>
      </c>
      <c r="E24" s="172" t="s">
        <v>127</v>
      </c>
      <c r="F24" s="171" t="s">
        <v>141</v>
      </c>
      <c r="G24" s="171" t="s">
        <v>142</v>
      </c>
      <c r="H24" s="149"/>
      <c r="I24" s="150" t="s">
        <v>36</v>
      </c>
      <c r="J24" s="149" t="s">
        <v>79</v>
      </c>
      <c r="K24" s="151"/>
      <c r="L24" s="149"/>
      <c r="M24" s="149"/>
      <c r="N24" s="149"/>
      <c r="O24" s="149"/>
      <c r="P24" s="107"/>
    </row>
    <row r="25" spans="1:16" s="153" customFormat="1" ht="38.25">
      <c r="A25" s="172" t="s">
        <v>143</v>
      </c>
      <c r="B25" s="172" t="s">
        <v>125</v>
      </c>
      <c r="C25" s="171" t="s">
        <v>126</v>
      </c>
      <c r="D25" s="108" t="s">
        <v>144</v>
      </c>
      <c r="E25" s="171" t="s">
        <v>127</v>
      </c>
      <c r="F25" s="172" t="s">
        <v>145</v>
      </c>
      <c r="G25" s="172" t="s">
        <v>146</v>
      </c>
      <c r="H25" s="149"/>
      <c r="I25" s="150" t="s">
        <v>35</v>
      </c>
      <c r="J25" s="149" t="s">
        <v>79</v>
      </c>
      <c r="K25" s="151"/>
      <c r="L25" s="149"/>
      <c r="M25" s="149"/>
      <c r="N25" s="149"/>
      <c r="O25" s="149"/>
      <c r="P25" s="107"/>
    </row>
    <row r="26" spans="1:16" s="153" customFormat="1" ht="38.25">
      <c r="A26" s="172" t="s">
        <v>147</v>
      </c>
      <c r="B26" s="172" t="s">
        <v>125</v>
      </c>
      <c r="C26" s="171" t="s">
        <v>148</v>
      </c>
      <c r="D26" s="108"/>
      <c r="E26" s="171" t="s">
        <v>149</v>
      </c>
      <c r="F26" s="172" t="s">
        <v>145</v>
      </c>
      <c r="G26" s="172" t="s">
        <v>146</v>
      </c>
      <c r="H26" s="149"/>
      <c r="I26" s="150" t="s">
        <v>35</v>
      </c>
      <c r="J26" s="149" t="s">
        <v>79</v>
      </c>
      <c r="K26" s="151"/>
      <c r="L26" s="149"/>
      <c r="M26" s="149"/>
      <c r="N26" s="149"/>
      <c r="O26" s="149"/>
      <c r="P26" s="107"/>
    </row>
    <row r="27" spans="1:16" s="153" customFormat="1" ht="63.75">
      <c r="A27" s="172" t="s">
        <v>150</v>
      </c>
      <c r="B27" s="172" t="s">
        <v>125</v>
      </c>
      <c r="C27" s="171" t="s">
        <v>126</v>
      </c>
      <c r="D27" s="108" t="s">
        <v>36</v>
      </c>
      <c r="E27" s="171" t="s">
        <v>149</v>
      </c>
      <c r="F27" s="171" t="s">
        <v>151</v>
      </c>
      <c r="G27" s="171" t="s">
        <v>152</v>
      </c>
      <c r="H27" s="149"/>
      <c r="I27" s="150" t="s">
        <v>35</v>
      </c>
      <c r="J27" s="149" t="s">
        <v>79</v>
      </c>
      <c r="K27" s="151"/>
      <c r="L27" s="149"/>
      <c r="M27" s="149"/>
      <c r="N27" s="149"/>
      <c r="O27" s="149"/>
      <c r="P27" s="107"/>
    </row>
  </sheetData>
  <mergeCells count="9">
    <mergeCell ref="A5:B5"/>
    <mergeCell ref="D5:E5"/>
    <mergeCell ref="G5:I5"/>
    <mergeCell ref="B2:I2"/>
    <mergeCell ref="B1:I1"/>
    <mergeCell ref="B3:I3"/>
    <mergeCell ref="A4:B4"/>
    <mergeCell ref="D4:E4"/>
    <mergeCell ref="G4:I4"/>
  </mergeCells>
  <conditionalFormatting sqref="I8:J8">
    <cfRule type="cellIs" priority="185" operator="equal">
      <formula>"UNTEST"</formula>
    </cfRule>
    <cfRule type="cellIs" dxfId="163" priority="186" stopIfTrue="1" operator="equal">
      <formula>"NA"</formula>
    </cfRule>
    <cfRule type="cellIs" dxfId="162" priority="187" stopIfTrue="1" operator="equal">
      <formula>"FAIL"</formula>
    </cfRule>
    <cfRule type="cellIs" dxfId="161" priority="188" stopIfTrue="1" operator="equal">
      <formula>"PASS"</formula>
    </cfRule>
  </conditionalFormatting>
  <conditionalFormatting sqref="I3">
    <cfRule type="cellIs" priority="167" operator="equal">
      <formula>"UNTEST"</formula>
    </cfRule>
    <cfRule type="cellIs" dxfId="160" priority="168" stopIfTrue="1" operator="equal">
      <formula>"NA"</formula>
    </cfRule>
    <cfRule type="cellIs" dxfId="159" priority="169" stopIfTrue="1" operator="equal">
      <formula>"FAIL"</formula>
    </cfRule>
    <cfRule type="cellIs" dxfId="158" priority="170" stopIfTrue="1" operator="equal">
      <formula>"PASS"</formula>
    </cfRule>
  </conditionalFormatting>
  <conditionalFormatting sqref="I2">
    <cfRule type="cellIs" priority="163" operator="equal">
      <formula>"UNTEST"</formula>
    </cfRule>
    <cfRule type="cellIs" dxfId="157" priority="164" stopIfTrue="1" operator="equal">
      <formula>"NA"</formula>
    </cfRule>
    <cfRule type="cellIs" dxfId="156" priority="165" stopIfTrue="1" operator="equal">
      <formula>"FAIL"</formula>
    </cfRule>
    <cfRule type="cellIs" dxfId="155" priority="166" stopIfTrue="1" operator="equal">
      <formula>"PASS"</formula>
    </cfRule>
  </conditionalFormatting>
  <conditionalFormatting sqref="I1">
    <cfRule type="cellIs" priority="159" operator="equal">
      <formula>"UNTEST"</formula>
    </cfRule>
    <cfRule type="cellIs" dxfId="154" priority="160" stopIfTrue="1" operator="equal">
      <formula>"NA"</formula>
    </cfRule>
    <cfRule type="cellIs" dxfId="153" priority="161" stopIfTrue="1" operator="equal">
      <formula>"FAIL"</formula>
    </cfRule>
    <cfRule type="cellIs" dxfId="152" priority="162" stopIfTrue="1" operator="equal">
      <formula>"PASS"</formula>
    </cfRule>
  </conditionalFormatting>
  <conditionalFormatting sqref="I9">
    <cfRule type="cellIs" priority="52" operator="equal">
      <formula>"UNTEST"</formula>
    </cfRule>
    <cfRule type="cellIs" dxfId="151" priority="53" stopIfTrue="1" operator="equal">
      <formula>"NA"</formula>
    </cfRule>
    <cfRule type="cellIs" dxfId="150" priority="54" stopIfTrue="1" operator="equal">
      <formula>"FAIL"</formula>
    </cfRule>
    <cfRule type="cellIs" dxfId="149" priority="55" stopIfTrue="1" operator="equal">
      <formula>"PASS"</formula>
    </cfRule>
  </conditionalFormatting>
  <conditionalFormatting sqref="I9">
    <cfRule type="containsText" dxfId="148" priority="49" operator="containsText" text="UNTEST">
      <formula>NOT(ISERROR(SEARCH("UNTEST",I9)))</formula>
    </cfRule>
    <cfRule type="containsText" dxfId="147" priority="50" operator="containsText" text="UNTEST">
      <formula>NOT(ISERROR(SEARCH("UNTEST",I9)))</formula>
    </cfRule>
    <cfRule type="containsText" priority="51" operator="containsText" text="UNTEST">
      <formula>NOT(ISERROR(SEARCH("UNTEST",I9)))</formula>
    </cfRule>
  </conditionalFormatting>
  <conditionalFormatting sqref="J9 J11 J15:J17 J27 J19:J25">
    <cfRule type="cellIs" dxfId="146" priority="48" operator="equal">
      <formula>"No"</formula>
    </cfRule>
  </conditionalFormatting>
  <conditionalFormatting sqref="I11 I15:I17 I27 I19:I25">
    <cfRule type="cellIs" priority="44" operator="equal">
      <formula>"UNTEST"</formula>
    </cfRule>
    <cfRule type="cellIs" dxfId="145" priority="45" stopIfTrue="1" operator="equal">
      <formula>"NA"</formula>
    </cfRule>
    <cfRule type="cellIs" dxfId="144" priority="46" stopIfTrue="1" operator="equal">
      <formula>"FAIL"</formula>
    </cfRule>
    <cfRule type="cellIs" dxfId="143" priority="47" stopIfTrue="1" operator="equal">
      <formula>"PASS"</formula>
    </cfRule>
  </conditionalFormatting>
  <conditionalFormatting sqref="I11 I15:I17 I27 I19:I25">
    <cfRule type="containsText" dxfId="142" priority="41" operator="containsText" text="UNTEST">
      <formula>NOT(ISERROR(SEARCH("UNTEST",I11)))</formula>
    </cfRule>
    <cfRule type="containsText" dxfId="141" priority="42" operator="containsText" text="UNTEST">
      <formula>NOT(ISERROR(SEARCH("UNTEST",I11)))</formula>
    </cfRule>
    <cfRule type="containsText" priority="43" operator="containsText" text="UNTEST">
      <formula>NOT(ISERROR(SEARCH("UNTEST",I11)))</formula>
    </cfRule>
  </conditionalFormatting>
  <conditionalFormatting sqref="I10">
    <cfRule type="cellIs" priority="37" operator="equal">
      <formula>"UNTEST"</formula>
    </cfRule>
    <cfRule type="cellIs" dxfId="140" priority="38" stopIfTrue="1" operator="equal">
      <formula>"NA"</formula>
    </cfRule>
    <cfRule type="cellIs" dxfId="139" priority="39" stopIfTrue="1" operator="equal">
      <formula>"FAIL"</formula>
    </cfRule>
    <cfRule type="cellIs" dxfId="138" priority="40" stopIfTrue="1" operator="equal">
      <formula>"PASS"</formula>
    </cfRule>
  </conditionalFormatting>
  <conditionalFormatting sqref="I10">
    <cfRule type="containsText" dxfId="137" priority="34" operator="containsText" text="UNTEST">
      <formula>NOT(ISERROR(SEARCH("UNTEST",I10)))</formula>
    </cfRule>
    <cfRule type="containsText" dxfId="136" priority="35" operator="containsText" text="UNTEST">
      <formula>NOT(ISERROR(SEARCH("UNTEST",I10)))</formula>
    </cfRule>
    <cfRule type="containsText" priority="36" operator="containsText" text="UNTEST">
      <formula>NOT(ISERROR(SEARCH("UNTEST",I10)))</formula>
    </cfRule>
  </conditionalFormatting>
  <conditionalFormatting sqref="J10">
    <cfRule type="cellIs" dxfId="135" priority="33" operator="equal">
      <formula>"No"</formula>
    </cfRule>
  </conditionalFormatting>
  <conditionalFormatting sqref="J12:J13">
    <cfRule type="cellIs" dxfId="134" priority="32" operator="equal">
      <formula>"No"</formula>
    </cfRule>
  </conditionalFormatting>
  <conditionalFormatting sqref="I12:I13">
    <cfRule type="cellIs" priority="28" operator="equal">
      <formula>"UNTEST"</formula>
    </cfRule>
    <cfRule type="cellIs" dxfId="133" priority="29" stopIfTrue="1" operator="equal">
      <formula>"NA"</formula>
    </cfRule>
    <cfRule type="cellIs" dxfId="132" priority="30" stopIfTrue="1" operator="equal">
      <formula>"FAIL"</formula>
    </cfRule>
    <cfRule type="cellIs" dxfId="131" priority="31" stopIfTrue="1" operator="equal">
      <formula>"PASS"</formula>
    </cfRule>
  </conditionalFormatting>
  <conditionalFormatting sqref="I12:I13">
    <cfRule type="containsText" dxfId="130" priority="25" operator="containsText" text="UNTEST">
      <formula>NOT(ISERROR(SEARCH("UNTEST",I12)))</formula>
    </cfRule>
    <cfRule type="containsText" dxfId="129" priority="26" operator="containsText" text="UNTEST">
      <formula>NOT(ISERROR(SEARCH("UNTEST",I12)))</formula>
    </cfRule>
    <cfRule type="containsText" priority="27" operator="containsText" text="UNTEST">
      <formula>NOT(ISERROR(SEARCH("UNTEST",I12)))</formula>
    </cfRule>
  </conditionalFormatting>
  <conditionalFormatting sqref="J14">
    <cfRule type="cellIs" dxfId="128" priority="24" operator="equal">
      <formula>"No"</formula>
    </cfRule>
  </conditionalFormatting>
  <conditionalFormatting sqref="I14">
    <cfRule type="cellIs" priority="20" operator="equal">
      <formula>"UNTEST"</formula>
    </cfRule>
    <cfRule type="cellIs" dxfId="127" priority="21" stopIfTrue="1" operator="equal">
      <formula>"NA"</formula>
    </cfRule>
    <cfRule type="cellIs" dxfId="126" priority="22" stopIfTrue="1" operator="equal">
      <formula>"FAIL"</formula>
    </cfRule>
    <cfRule type="cellIs" dxfId="125" priority="23" stopIfTrue="1" operator="equal">
      <formula>"PASS"</formula>
    </cfRule>
  </conditionalFormatting>
  <conditionalFormatting sqref="I14">
    <cfRule type="containsText" dxfId="124" priority="17" operator="containsText" text="UNTEST">
      <formula>NOT(ISERROR(SEARCH("UNTEST",I14)))</formula>
    </cfRule>
    <cfRule type="containsText" dxfId="123" priority="18" operator="containsText" text="UNTEST">
      <formula>NOT(ISERROR(SEARCH("UNTEST",I14)))</formula>
    </cfRule>
    <cfRule type="containsText" priority="19" operator="containsText" text="UNTEST">
      <formula>NOT(ISERROR(SEARCH("UNTEST",I14)))</formula>
    </cfRule>
  </conditionalFormatting>
  <conditionalFormatting sqref="J26">
    <cfRule type="cellIs" dxfId="122" priority="16" operator="equal">
      <formula>"No"</formula>
    </cfRule>
  </conditionalFormatting>
  <conditionalFormatting sqref="I26">
    <cfRule type="cellIs" priority="12" operator="equal">
      <formula>"UNTEST"</formula>
    </cfRule>
    <cfRule type="cellIs" dxfId="121" priority="13" stopIfTrue="1" operator="equal">
      <formula>"NA"</formula>
    </cfRule>
    <cfRule type="cellIs" dxfId="120" priority="14" stopIfTrue="1" operator="equal">
      <formula>"FAIL"</formula>
    </cfRule>
    <cfRule type="cellIs" dxfId="119" priority="15" stopIfTrue="1" operator="equal">
      <formula>"PASS"</formula>
    </cfRule>
  </conditionalFormatting>
  <conditionalFormatting sqref="I26">
    <cfRule type="containsText" dxfId="118" priority="9" operator="containsText" text="UNTEST">
      <formula>NOT(ISERROR(SEARCH("UNTEST",I26)))</formula>
    </cfRule>
    <cfRule type="containsText" dxfId="117" priority="10" operator="containsText" text="UNTEST">
      <formula>NOT(ISERROR(SEARCH("UNTEST",I26)))</formula>
    </cfRule>
    <cfRule type="containsText" priority="11" operator="containsText" text="UNTEST">
      <formula>NOT(ISERROR(SEARCH("UNTEST",I26)))</formula>
    </cfRule>
  </conditionalFormatting>
  <conditionalFormatting sqref="J18">
    <cfRule type="cellIs" dxfId="116" priority="8" operator="equal">
      <formula>"No"</formula>
    </cfRule>
  </conditionalFormatting>
  <conditionalFormatting sqref="I18">
    <cfRule type="cellIs" priority="4" operator="equal">
      <formula>"UNTEST"</formula>
    </cfRule>
    <cfRule type="cellIs" dxfId="115" priority="5" stopIfTrue="1" operator="equal">
      <formula>"NA"</formula>
    </cfRule>
    <cfRule type="cellIs" dxfId="114" priority="6" stopIfTrue="1" operator="equal">
      <formula>"FAIL"</formula>
    </cfRule>
    <cfRule type="cellIs" dxfId="113" priority="7" stopIfTrue="1" operator="equal">
      <formula>"PASS"</formula>
    </cfRule>
  </conditionalFormatting>
  <conditionalFormatting sqref="I18">
    <cfRule type="containsText" dxfId="112" priority="1" operator="containsText" text="UNTEST">
      <formula>NOT(ISERROR(SEARCH("UNTEST",I18)))</formula>
    </cfRule>
    <cfRule type="containsText" dxfId="111" priority="2" operator="containsText" text="UNTEST">
      <formula>NOT(ISERROR(SEARCH("UNTEST",I18)))</formula>
    </cfRule>
    <cfRule type="containsText" priority="3" operator="containsText" text="UNTEST">
      <formula>NOT(ISERROR(SEARCH("UNTEST",I18)))</formula>
    </cfRule>
  </conditionalFormatting>
  <dataValidations count="3">
    <dataValidation type="list" allowBlank="1" showInputMessage="1" showErrorMessage="1" sqref="I9:I27">
      <formula1>"PASS, FAIL, UNTEST, NA"</formula1>
    </dataValidation>
    <dataValidation type="list" allowBlank="1" showInputMessage="1" showErrorMessage="1" sqref="J9:J27">
      <formula1>"Yes, No"</formula1>
    </dataValidation>
    <dataValidation type="list" allowBlank="1" showInputMessage="1" showErrorMessage="1" sqref="O9:O27">
      <formula1>"Minor, Medium, Severe, Critical"</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P19"/>
  <sheetViews>
    <sheetView topLeftCell="D13" zoomScale="85" zoomScaleNormal="85" workbookViewId="0">
      <selection activeCell="P16" sqref="P16:P19"/>
    </sheetView>
  </sheetViews>
  <sheetFormatPr defaultRowHeight="12.75"/>
  <cols>
    <col min="1" max="1" width="20" customWidth="1"/>
    <col min="2" max="2" width="19" customWidth="1"/>
    <col min="3" max="3" width="34" customWidth="1"/>
    <col min="4" max="4" width="10.5703125" style="104" customWidth="1"/>
    <col min="5" max="5" width="20.28515625" style="105" bestFit="1" customWidth="1"/>
    <col min="6" max="6" width="37.5703125" style="15" customWidth="1"/>
    <col min="7" max="7" width="45.140625" style="15" customWidth="1"/>
    <col min="8" max="8" width="12.7109375" customWidth="1"/>
    <col min="10" max="10" width="18.28515625" customWidth="1"/>
    <col min="11" max="11" width="7.140625" style="15" customWidth="1"/>
    <col min="12" max="12" width="31.5703125" style="164" customWidth="1"/>
    <col min="13" max="13" width="17.7109375" style="104" customWidth="1"/>
    <col min="15" max="15" width="6.85546875" bestFit="1" customWidth="1"/>
    <col min="16" max="16" width="51.5703125" customWidth="1"/>
  </cols>
  <sheetData>
    <row r="1" spans="1:16" ht="27" customHeight="1">
      <c r="A1" s="30" t="s">
        <v>53</v>
      </c>
      <c r="B1" s="224" t="s">
        <v>43</v>
      </c>
      <c r="C1" s="225"/>
      <c r="D1" s="225"/>
      <c r="E1" s="225"/>
      <c r="F1" s="225"/>
      <c r="G1" s="225"/>
      <c r="H1" s="225"/>
      <c r="I1" s="226"/>
    </row>
    <row r="2" spans="1:16" ht="27.75" customHeight="1">
      <c r="A2" s="31" t="s">
        <v>54</v>
      </c>
      <c r="B2" s="227" t="s">
        <v>42</v>
      </c>
      <c r="C2" s="228"/>
      <c r="D2" s="228"/>
      <c r="E2" s="228"/>
      <c r="F2" s="228"/>
      <c r="G2" s="228"/>
      <c r="H2" s="228"/>
      <c r="I2" s="229"/>
    </row>
    <row r="3" spans="1:16" ht="25.5">
      <c r="A3" s="36" t="s">
        <v>55</v>
      </c>
      <c r="B3" s="215" t="s">
        <v>56</v>
      </c>
      <c r="C3" s="213"/>
      <c r="D3" s="213"/>
      <c r="E3" s="213"/>
      <c r="F3" s="213"/>
      <c r="G3" s="213"/>
      <c r="H3" s="213"/>
      <c r="I3" s="214"/>
    </row>
    <row r="4" spans="1:16" ht="15" customHeight="1">
      <c r="A4" s="216" t="s">
        <v>33</v>
      </c>
      <c r="B4" s="217"/>
      <c r="C4" s="38" t="s">
        <v>34</v>
      </c>
      <c r="D4" s="218" t="s">
        <v>35</v>
      </c>
      <c r="E4" s="217"/>
      <c r="F4" s="38" t="s">
        <v>36</v>
      </c>
      <c r="G4" s="219" t="s">
        <v>57</v>
      </c>
      <c r="H4" s="220"/>
      <c r="I4" s="221"/>
    </row>
    <row r="5" spans="1:16">
      <c r="A5" s="206">
        <f>COUNTIF(I8:I1116,"PASS")</f>
        <v>0</v>
      </c>
      <c r="B5" s="207"/>
      <c r="C5" s="37">
        <f>COUNTIF(I8:I1116,"FAIL")</f>
        <v>0</v>
      </c>
      <c r="D5" s="208">
        <f>COUNTIF(I$8:I$1118,"UNTEST")</f>
        <v>0</v>
      </c>
      <c r="E5" s="207"/>
      <c r="F5" s="106">
        <f>COUNTIF(I$8:I$1118,"NA")</f>
        <v>1</v>
      </c>
      <c r="G5" s="209">
        <f>COUNTA(A8:A52)</f>
        <v>9</v>
      </c>
      <c r="H5" s="210"/>
      <c r="I5" s="211"/>
      <c r="K5"/>
    </row>
    <row r="6" spans="1:16">
      <c r="A6" s="19"/>
      <c r="B6" s="19"/>
      <c r="C6" s="19"/>
      <c r="D6" s="103"/>
      <c r="E6" s="103"/>
      <c r="F6" s="20"/>
      <c r="G6" s="20"/>
      <c r="H6" s="20"/>
      <c r="I6" s="20"/>
      <c r="K6" s="28"/>
    </row>
    <row r="7" spans="1:16" s="48" customFormat="1" ht="45">
      <c r="A7" s="143" t="s">
        <v>58</v>
      </c>
      <c r="B7" s="143" t="s">
        <v>59</v>
      </c>
      <c r="C7" s="145" t="s">
        <v>60</v>
      </c>
      <c r="D7" s="144" t="s">
        <v>61</v>
      </c>
      <c r="E7" s="146" t="s">
        <v>62</v>
      </c>
      <c r="F7" s="143" t="s">
        <v>63</v>
      </c>
      <c r="G7" s="143" t="s">
        <v>64</v>
      </c>
      <c r="H7" s="143" t="s">
        <v>65</v>
      </c>
      <c r="I7" s="143" t="s">
        <v>66</v>
      </c>
      <c r="J7" s="143" t="s">
        <v>67</v>
      </c>
      <c r="K7" s="143" t="s">
        <v>31</v>
      </c>
      <c r="L7" s="145" t="s">
        <v>68</v>
      </c>
      <c r="M7" s="146" t="s">
        <v>69</v>
      </c>
      <c r="N7" s="143" t="s">
        <v>70</v>
      </c>
      <c r="O7" s="143" t="s">
        <v>71</v>
      </c>
      <c r="P7" s="143" t="s">
        <v>72</v>
      </c>
    </row>
    <row r="8" spans="1:16" ht="15.75" customHeight="1">
      <c r="A8" s="34"/>
      <c r="B8" s="231" t="s">
        <v>153</v>
      </c>
      <c r="C8" s="232"/>
      <c r="D8" s="232"/>
      <c r="E8" s="232"/>
      <c r="F8" s="232"/>
      <c r="G8" s="232"/>
      <c r="H8" s="232"/>
      <c r="I8" s="232"/>
      <c r="J8" s="232"/>
      <c r="K8" s="232"/>
      <c r="L8" s="232"/>
      <c r="M8" s="232"/>
      <c r="N8" s="232"/>
      <c r="O8" s="232"/>
      <c r="P8" s="233"/>
    </row>
    <row r="9" spans="1:16" ht="216.75">
      <c r="A9" s="27" t="s">
        <v>154</v>
      </c>
      <c r="B9" s="21" t="s">
        <v>155</v>
      </c>
      <c r="C9" s="17" t="s">
        <v>156</v>
      </c>
      <c r="D9" s="142" t="s">
        <v>157</v>
      </c>
      <c r="E9" s="169" t="s">
        <v>36</v>
      </c>
      <c r="F9" s="171" t="s">
        <v>158</v>
      </c>
      <c r="G9" s="84" t="s">
        <v>159</v>
      </c>
      <c r="H9" s="5"/>
      <c r="I9" s="35"/>
      <c r="J9" s="18"/>
      <c r="K9" s="102"/>
      <c r="L9" s="120"/>
      <c r="M9" s="118"/>
      <c r="N9" s="101"/>
      <c r="O9" s="18"/>
      <c r="P9" s="141" t="s">
        <v>429</v>
      </c>
    </row>
    <row r="10" spans="1:16" ht="20.100000000000001" customHeight="1">
      <c r="A10" s="34"/>
      <c r="B10" s="231" t="s">
        <v>160</v>
      </c>
      <c r="C10" s="232"/>
      <c r="D10" s="232"/>
      <c r="E10" s="232"/>
      <c r="F10" s="232"/>
      <c r="G10" s="232"/>
      <c r="H10" s="232"/>
      <c r="I10" s="232"/>
      <c r="J10" s="232"/>
      <c r="K10" s="232"/>
      <c r="L10" s="232"/>
      <c r="M10" s="232"/>
      <c r="N10" s="232"/>
      <c r="O10" s="232"/>
      <c r="P10" s="233"/>
    </row>
    <row r="11" spans="1:16" ht="140.25">
      <c r="A11" s="21" t="s">
        <v>161</v>
      </c>
      <c r="B11" s="222" t="s">
        <v>162</v>
      </c>
      <c r="C11" s="84" t="s">
        <v>163</v>
      </c>
      <c r="D11" s="142" t="s">
        <v>157</v>
      </c>
      <c r="E11" s="169" t="s">
        <v>36</v>
      </c>
      <c r="F11" s="171" t="s">
        <v>164</v>
      </c>
      <c r="G11" s="84" t="s">
        <v>165</v>
      </c>
      <c r="H11" s="21"/>
      <c r="I11" s="35"/>
      <c r="J11" s="18" t="s">
        <v>79</v>
      </c>
      <c r="K11" s="102"/>
      <c r="L11" s="172"/>
      <c r="M11" s="160"/>
      <c r="N11" s="21"/>
      <c r="O11" s="18"/>
      <c r="P11" s="141" t="s">
        <v>429</v>
      </c>
    </row>
    <row r="12" spans="1:16" ht="63.75">
      <c r="A12" s="27" t="s">
        <v>166</v>
      </c>
      <c r="B12" s="223"/>
      <c r="C12" s="84" t="s">
        <v>167</v>
      </c>
      <c r="D12" s="142" t="s">
        <v>157</v>
      </c>
      <c r="E12" s="169" t="s">
        <v>36</v>
      </c>
      <c r="F12" s="171" t="s">
        <v>168</v>
      </c>
      <c r="G12" s="84" t="s">
        <v>169</v>
      </c>
      <c r="H12" s="18"/>
      <c r="I12" s="35"/>
      <c r="J12" s="18" t="s">
        <v>79</v>
      </c>
      <c r="K12" s="102"/>
      <c r="L12" s="172"/>
      <c r="M12" s="120"/>
      <c r="N12" s="101"/>
      <c r="O12" s="18"/>
      <c r="P12" s="141" t="s">
        <v>429</v>
      </c>
    </row>
    <row r="13" spans="1:16" ht="63.75">
      <c r="A13" s="21" t="s">
        <v>170</v>
      </c>
      <c r="B13" s="223"/>
      <c r="C13" s="84" t="s">
        <v>171</v>
      </c>
      <c r="D13" s="142" t="s">
        <v>157</v>
      </c>
      <c r="E13" s="169" t="s">
        <v>36</v>
      </c>
      <c r="F13" s="171" t="s">
        <v>172</v>
      </c>
      <c r="G13" s="84" t="s">
        <v>173</v>
      </c>
      <c r="H13" s="18"/>
      <c r="I13" s="35" t="s">
        <v>36</v>
      </c>
      <c r="J13" s="18" t="s">
        <v>79</v>
      </c>
      <c r="K13" s="102"/>
      <c r="L13" s="172"/>
      <c r="M13" s="120"/>
      <c r="N13" s="100"/>
      <c r="O13" s="18"/>
      <c r="P13" s="141"/>
    </row>
    <row r="14" spans="1:16" ht="103.5" customHeight="1">
      <c r="A14" s="27" t="s">
        <v>174</v>
      </c>
      <c r="B14" s="223"/>
      <c r="C14" s="84" t="s">
        <v>175</v>
      </c>
      <c r="D14" s="142" t="s">
        <v>157</v>
      </c>
      <c r="E14" s="169" t="s">
        <v>36</v>
      </c>
      <c r="F14" s="84" t="s">
        <v>176</v>
      </c>
      <c r="G14" s="84" t="s">
        <v>165</v>
      </c>
      <c r="H14" s="18"/>
      <c r="I14" s="35"/>
      <c r="J14" s="18" t="s">
        <v>79</v>
      </c>
      <c r="K14" s="102"/>
      <c r="L14" s="172"/>
      <c r="M14" s="160"/>
      <c r="N14" s="21"/>
      <c r="O14" s="18"/>
      <c r="P14" s="141" t="s">
        <v>429</v>
      </c>
    </row>
    <row r="15" spans="1:16" ht="20.100000000000001" customHeight="1">
      <c r="A15" s="34"/>
      <c r="B15" s="230" t="s">
        <v>177</v>
      </c>
      <c r="C15" s="230"/>
      <c r="D15" s="230"/>
      <c r="E15" s="230"/>
      <c r="F15" s="230"/>
      <c r="G15" s="230"/>
      <c r="H15" s="230"/>
      <c r="I15" s="230"/>
      <c r="J15" s="230"/>
      <c r="K15" s="230"/>
      <c r="L15" s="230"/>
      <c r="M15" s="230"/>
      <c r="N15" s="230"/>
      <c r="O15" s="230"/>
      <c r="P15" s="230"/>
    </row>
    <row r="16" spans="1:16" ht="140.25">
      <c r="A16" s="88" t="s">
        <v>178</v>
      </c>
      <c r="B16" s="222" t="s">
        <v>179</v>
      </c>
      <c r="C16" s="84" t="s">
        <v>180</v>
      </c>
      <c r="D16" s="142" t="s">
        <v>157</v>
      </c>
      <c r="E16" s="170" t="s">
        <v>36</v>
      </c>
      <c r="F16" s="84" t="s">
        <v>181</v>
      </c>
      <c r="G16" s="84" t="s">
        <v>165</v>
      </c>
      <c r="H16" s="158"/>
      <c r="I16" s="35"/>
      <c r="J16" s="18" t="s">
        <v>79</v>
      </c>
      <c r="K16" s="102"/>
      <c r="L16" s="172"/>
      <c r="M16" s="126"/>
      <c r="N16" s="18"/>
      <c r="O16" s="18"/>
      <c r="P16" s="141" t="s">
        <v>429</v>
      </c>
    </row>
    <row r="17" spans="1:16" ht="39.950000000000003" customHeight="1">
      <c r="A17" s="88" t="s">
        <v>182</v>
      </c>
      <c r="B17" s="223"/>
      <c r="C17" s="84" t="s">
        <v>183</v>
      </c>
      <c r="D17" s="142" t="s">
        <v>157</v>
      </c>
      <c r="E17" s="169" t="s">
        <v>36</v>
      </c>
      <c r="F17" s="171" t="s">
        <v>181</v>
      </c>
      <c r="G17" s="84" t="s">
        <v>165</v>
      </c>
      <c r="H17" s="18"/>
      <c r="I17" s="35"/>
      <c r="J17" s="18" t="s">
        <v>79</v>
      </c>
      <c r="K17" s="102"/>
      <c r="L17" s="172" t="s">
        <v>184</v>
      </c>
      <c r="M17" s="126" t="s">
        <v>185</v>
      </c>
      <c r="N17" s="21"/>
      <c r="O17" s="18"/>
      <c r="P17" s="141" t="s">
        <v>429</v>
      </c>
    </row>
    <row r="18" spans="1:16" ht="39.950000000000003" customHeight="1">
      <c r="A18" s="88" t="s">
        <v>186</v>
      </c>
      <c r="B18" s="223"/>
      <c r="C18" s="84" t="s">
        <v>187</v>
      </c>
      <c r="D18" s="142" t="s">
        <v>157</v>
      </c>
      <c r="E18" s="169" t="s">
        <v>36</v>
      </c>
      <c r="F18" s="84" t="s">
        <v>181</v>
      </c>
      <c r="G18" s="84" t="s">
        <v>165</v>
      </c>
      <c r="H18" s="18"/>
      <c r="I18" s="35"/>
      <c r="J18" s="18" t="s">
        <v>79</v>
      </c>
      <c r="K18" s="102"/>
      <c r="L18" s="172"/>
      <c r="M18" s="126"/>
      <c r="N18" s="21"/>
      <c r="O18" s="18"/>
      <c r="P18" s="141" t="s">
        <v>429</v>
      </c>
    </row>
    <row r="19" spans="1:16" ht="39.950000000000003" customHeight="1">
      <c r="A19" s="88" t="s">
        <v>188</v>
      </c>
      <c r="B19" s="223"/>
      <c r="C19" s="84" t="s">
        <v>189</v>
      </c>
      <c r="D19" s="142" t="s">
        <v>157</v>
      </c>
      <c r="E19" s="169" t="s">
        <v>36</v>
      </c>
      <c r="F19" s="84" t="s">
        <v>181</v>
      </c>
      <c r="G19" s="84" t="s">
        <v>165</v>
      </c>
      <c r="H19" s="18"/>
      <c r="I19" s="35"/>
      <c r="J19" s="18" t="s">
        <v>79</v>
      </c>
      <c r="K19" s="102"/>
      <c r="L19" s="172"/>
      <c r="M19" s="21"/>
      <c r="O19" s="18"/>
      <c r="P19" s="141" t="s">
        <v>429</v>
      </c>
    </row>
  </sheetData>
  <mergeCells count="14">
    <mergeCell ref="B16:B19"/>
    <mergeCell ref="B1:I1"/>
    <mergeCell ref="B2:I2"/>
    <mergeCell ref="B3:I3"/>
    <mergeCell ref="A4:B4"/>
    <mergeCell ref="D4:E4"/>
    <mergeCell ref="G4:I4"/>
    <mergeCell ref="B15:P15"/>
    <mergeCell ref="A5:B5"/>
    <mergeCell ref="D5:E5"/>
    <mergeCell ref="G5:I5"/>
    <mergeCell ref="B8:P8"/>
    <mergeCell ref="B10:P10"/>
    <mergeCell ref="B11:B14"/>
  </mergeCells>
  <conditionalFormatting sqref="I1:I3 I6 I20:I65508">
    <cfRule type="cellIs" priority="115" operator="equal">
      <formula>"UNTEST"</formula>
    </cfRule>
    <cfRule type="cellIs" dxfId="110" priority="116" stopIfTrue="1" operator="equal">
      <formula>"NA"</formula>
    </cfRule>
    <cfRule type="cellIs" dxfId="109" priority="117" stopIfTrue="1" operator="equal">
      <formula>"FAIL"</formula>
    </cfRule>
    <cfRule type="cellIs" dxfId="108" priority="118" stopIfTrue="1" operator="equal">
      <formula>"PASS"</formula>
    </cfRule>
  </conditionalFormatting>
  <conditionalFormatting sqref="I7">
    <cfRule type="cellIs" priority="111" operator="equal">
      <formula>"UNTEST"</formula>
    </cfRule>
    <cfRule type="cellIs" dxfId="107" priority="112" stopIfTrue="1" operator="equal">
      <formula>"NA"</formula>
    </cfRule>
    <cfRule type="cellIs" dxfId="106" priority="113" stopIfTrue="1" operator="equal">
      <formula>"FAIL"</formula>
    </cfRule>
    <cfRule type="cellIs" dxfId="105" priority="114" stopIfTrue="1" operator="equal">
      <formula>"PASS"</formula>
    </cfRule>
  </conditionalFormatting>
  <conditionalFormatting sqref="J7">
    <cfRule type="cellIs" priority="63" operator="equal">
      <formula>"UNTEST"</formula>
    </cfRule>
    <cfRule type="cellIs" dxfId="104" priority="64" stopIfTrue="1" operator="equal">
      <formula>"NA"</formula>
    </cfRule>
    <cfRule type="cellIs" dxfId="103" priority="65" stopIfTrue="1" operator="equal">
      <formula>"FAIL"</formula>
    </cfRule>
    <cfRule type="cellIs" dxfId="102" priority="66" stopIfTrue="1" operator="equal">
      <formula>"PASS"</formula>
    </cfRule>
  </conditionalFormatting>
  <conditionalFormatting sqref="J20:J21">
    <cfRule type="cellIs" priority="55" operator="equal">
      <formula>"UNTEST"</formula>
    </cfRule>
    <cfRule type="cellIs" dxfId="101" priority="56" stopIfTrue="1" operator="equal">
      <formula>"NA"</formula>
    </cfRule>
    <cfRule type="cellIs" dxfId="100" priority="57" stopIfTrue="1" operator="equal">
      <formula>"FAIL"</formula>
    </cfRule>
    <cfRule type="cellIs" dxfId="99" priority="58" stopIfTrue="1" operator="equal">
      <formula>"PASS"</formula>
    </cfRule>
  </conditionalFormatting>
  <conditionalFormatting sqref="I8 I15 I10">
    <cfRule type="cellIs" priority="30" operator="equal">
      <formula>"UNTEST"</formula>
    </cfRule>
    <cfRule type="cellIs" dxfId="98" priority="31" stopIfTrue="1" operator="equal">
      <formula>"NA"</formula>
    </cfRule>
    <cfRule type="cellIs" dxfId="97" priority="32" stopIfTrue="1" operator="equal">
      <formula>"FAIL"</formula>
    </cfRule>
    <cfRule type="cellIs" dxfId="96" priority="33" stopIfTrue="1" operator="equal">
      <formula>"PASS"</formula>
    </cfRule>
  </conditionalFormatting>
  <conditionalFormatting sqref="J8">
    <cfRule type="cellIs" priority="26" operator="equal">
      <formula>"UNTEST"</formula>
    </cfRule>
    <cfRule type="cellIs" dxfId="95" priority="27" stopIfTrue="1" operator="equal">
      <formula>"NA"</formula>
    </cfRule>
    <cfRule type="cellIs" dxfId="94" priority="28" stopIfTrue="1" operator="equal">
      <formula>"FAIL"</formula>
    </cfRule>
    <cfRule type="cellIs" dxfId="93" priority="29" stopIfTrue="1" operator="equal">
      <formula>"PASS"</formula>
    </cfRule>
  </conditionalFormatting>
  <conditionalFormatting sqref="J9">
    <cfRule type="cellIs" dxfId="92" priority="25" operator="equal">
      <formula>"No"</formula>
    </cfRule>
  </conditionalFormatting>
  <conditionalFormatting sqref="J11:J14">
    <cfRule type="cellIs" dxfId="91" priority="24" operator="equal">
      <formula>"No"</formula>
    </cfRule>
  </conditionalFormatting>
  <conditionalFormatting sqref="J16:J18">
    <cfRule type="cellIs" dxfId="90" priority="23" operator="equal">
      <formula>"No"</formula>
    </cfRule>
  </conditionalFormatting>
  <conditionalFormatting sqref="J19">
    <cfRule type="cellIs" dxfId="89" priority="22" operator="equal">
      <formula>"No"</formula>
    </cfRule>
  </conditionalFormatting>
  <conditionalFormatting sqref="I9">
    <cfRule type="cellIs" priority="18" operator="equal">
      <formula>"UNTEST"</formula>
    </cfRule>
    <cfRule type="cellIs" dxfId="88" priority="19" stopIfTrue="1" operator="equal">
      <formula>"NA"</formula>
    </cfRule>
    <cfRule type="cellIs" dxfId="87" priority="20" stopIfTrue="1" operator="equal">
      <formula>"FAIL"</formula>
    </cfRule>
    <cfRule type="cellIs" dxfId="86" priority="21" stopIfTrue="1" operator="equal">
      <formula>"PASS"</formula>
    </cfRule>
  </conditionalFormatting>
  <conditionalFormatting sqref="I9">
    <cfRule type="containsText" dxfId="85" priority="15" operator="containsText" text="UNTEST">
      <formula>NOT(ISERROR(SEARCH("UNTEST",I9)))</formula>
    </cfRule>
    <cfRule type="containsText" dxfId="84" priority="16" operator="containsText" text="UNTEST">
      <formula>NOT(ISERROR(SEARCH("UNTEST",I9)))</formula>
    </cfRule>
    <cfRule type="containsText" priority="17" operator="containsText" text="UNTEST">
      <formula>NOT(ISERROR(SEARCH("UNTEST",I9)))</formula>
    </cfRule>
  </conditionalFormatting>
  <conditionalFormatting sqref="I11:I14">
    <cfRule type="cellIs" priority="11" operator="equal">
      <formula>"UNTEST"</formula>
    </cfRule>
    <cfRule type="cellIs" dxfId="83" priority="12" stopIfTrue="1" operator="equal">
      <formula>"NA"</formula>
    </cfRule>
    <cfRule type="cellIs" dxfId="82" priority="13" stopIfTrue="1" operator="equal">
      <formula>"FAIL"</formula>
    </cfRule>
    <cfRule type="cellIs" dxfId="81" priority="14" stopIfTrue="1" operator="equal">
      <formula>"PASS"</formula>
    </cfRule>
  </conditionalFormatting>
  <conditionalFormatting sqref="I11:I14">
    <cfRule type="containsText" dxfId="80" priority="8" operator="containsText" text="UNTEST">
      <formula>NOT(ISERROR(SEARCH("UNTEST",I11)))</formula>
    </cfRule>
    <cfRule type="containsText" dxfId="79" priority="9" operator="containsText" text="UNTEST">
      <formula>NOT(ISERROR(SEARCH("UNTEST",I11)))</formula>
    </cfRule>
    <cfRule type="containsText" priority="10" operator="containsText" text="UNTEST">
      <formula>NOT(ISERROR(SEARCH("UNTEST",I11)))</formula>
    </cfRule>
  </conditionalFormatting>
  <conditionalFormatting sqref="I16:I19">
    <cfRule type="cellIs" priority="4" operator="equal">
      <formula>"UNTEST"</formula>
    </cfRule>
    <cfRule type="cellIs" dxfId="78" priority="5" stopIfTrue="1" operator="equal">
      <formula>"NA"</formula>
    </cfRule>
    <cfRule type="cellIs" dxfId="77" priority="6" stopIfTrue="1" operator="equal">
      <formula>"FAIL"</formula>
    </cfRule>
    <cfRule type="cellIs" dxfId="76" priority="7" stopIfTrue="1" operator="equal">
      <formula>"PASS"</formula>
    </cfRule>
  </conditionalFormatting>
  <conditionalFormatting sqref="I16:I19">
    <cfRule type="containsText" dxfId="75" priority="1" operator="containsText" text="UNTEST">
      <formula>NOT(ISERROR(SEARCH("UNTEST",I16)))</formula>
    </cfRule>
    <cfRule type="containsText" dxfId="74" priority="2" operator="containsText" text="UNTEST">
      <formula>NOT(ISERROR(SEARCH("UNTEST",I16)))</formula>
    </cfRule>
    <cfRule type="containsText" priority="3" operator="containsText" text="UNTEST">
      <formula>NOT(ISERROR(SEARCH("UNTEST",I16)))</formula>
    </cfRule>
  </conditionalFormatting>
  <dataValidations count="3">
    <dataValidation type="list" allowBlank="1" showInputMessage="1" showErrorMessage="1" sqref="I9 I11:I14 I16:I19">
      <formula1>"PASS, FAIL, UNTEST, NA"</formula1>
    </dataValidation>
    <dataValidation type="list" allowBlank="1" showInputMessage="1" showErrorMessage="1" sqref="J9:J19">
      <formula1>"Yes, No"</formula1>
    </dataValidation>
    <dataValidation type="list" allowBlank="1" showInputMessage="1" showErrorMessage="1" sqref="O9 O11:O14 O16:O19">
      <formula1>"Minor, Medium, Severe, Critical"</formula1>
    </dataValidation>
  </dataValidations>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3"/>
  <sheetViews>
    <sheetView topLeftCell="G11" zoomScale="85" zoomScaleNormal="85" workbookViewId="0">
      <selection activeCell="I13" sqref="I8:I13"/>
    </sheetView>
  </sheetViews>
  <sheetFormatPr defaultRowHeight="12.75"/>
  <cols>
    <col min="1" max="1" width="20" customWidth="1"/>
    <col min="2" max="2" width="21" customWidth="1"/>
    <col min="3" max="3" width="34" customWidth="1"/>
    <col min="4" max="4" width="11.5703125" customWidth="1"/>
    <col min="5" max="5" width="20.28515625" bestFit="1" customWidth="1"/>
    <col min="6" max="6" width="37.5703125" customWidth="1"/>
    <col min="7" max="7" width="37.140625" customWidth="1"/>
    <col min="8" max="8" width="13.5703125" customWidth="1"/>
    <col min="9" max="9" width="10.5703125" customWidth="1"/>
    <col min="10" max="10" width="18.28515625" customWidth="1"/>
    <col min="11" max="11" width="24" customWidth="1"/>
    <col min="12" max="12" width="17.5703125" customWidth="1"/>
    <col min="15" max="15" width="8.28515625" bestFit="1" customWidth="1"/>
    <col min="16" max="16" width="49.140625" customWidth="1"/>
  </cols>
  <sheetData>
    <row r="1" spans="1:16">
      <c r="A1" s="30" t="s">
        <v>53</v>
      </c>
      <c r="B1" s="224" t="s">
        <v>45</v>
      </c>
      <c r="C1" s="225"/>
      <c r="D1" s="225"/>
      <c r="E1" s="225"/>
      <c r="F1" s="225"/>
      <c r="G1" s="225"/>
      <c r="H1" s="225"/>
      <c r="I1" s="226"/>
      <c r="K1" s="26"/>
    </row>
    <row r="2" spans="1:16" ht="12.75" customHeight="1">
      <c r="A2" s="31" t="s">
        <v>54</v>
      </c>
      <c r="B2" s="227" t="s">
        <v>44</v>
      </c>
      <c r="C2" s="228"/>
      <c r="D2" s="228"/>
      <c r="E2" s="228"/>
      <c r="F2" s="228"/>
      <c r="G2" s="228"/>
      <c r="H2" s="228"/>
      <c r="I2" s="229"/>
    </row>
    <row r="3" spans="1:16" ht="26.25" thickBot="1">
      <c r="A3" s="36" t="s">
        <v>55</v>
      </c>
      <c r="B3" s="215" t="s">
        <v>56</v>
      </c>
      <c r="C3" s="213"/>
      <c r="D3" s="213"/>
      <c r="E3" s="213"/>
      <c r="F3" s="213"/>
      <c r="G3" s="213"/>
      <c r="H3" s="213"/>
      <c r="I3" s="214"/>
    </row>
    <row r="4" spans="1:16" ht="15.75" thickBot="1">
      <c r="A4" s="216" t="s">
        <v>33</v>
      </c>
      <c r="B4" s="217"/>
      <c r="C4" s="38" t="s">
        <v>34</v>
      </c>
      <c r="D4" s="218" t="s">
        <v>35</v>
      </c>
      <c r="E4" s="217"/>
      <c r="F4" s="38" t="s">
        <v>36</v>
      </c>
      <c r="G4" s="219" t="s">
        <v>57</v>
      </c>
      <c r="H4" s="220"/>
      <c r="I4" s="221"/>
    </row>
    <row r="5" spans="1:16" ht="13.5" thickBot="1">
      <c r="A5" s="206">
        <f>COUNTIF(I8:I1116,"PASS")</f>
        <v>0</v>
      </c>
      <c r="B5" s="207"/>
      <c r="C5" s="37">
        <f>COUNTIF(I8:I1116,"FAIL")</f>
        <v>0</v>
      </c>
      <c r="D5" s="208">
        <f>COUNTIF(I$8:I$1118,"UNTEST")</f>
        <v>0</v>
      </c>
      <c r="E5" s="207"/>
      <c r="F5" s="106">
        <f>COUNTIF(I$8:I$1118,"NA")</f>
        <v>0</v>
      </c>
      <c r="G5" s="209">
        <f>COUNTA(A8:A52)</f>
        <v>6</v>
      </c>
      <c r="H5" s="210"/>
      <c r="I5" s="211"/>
    </row>
    <row r="6" spans="1:16">
      <c r="A6" s="19"/>
      <c r="B6" s="19"/>
      <c r="C6" s="19"/>
      <c r="D6" s="19"/>
      <c r="E6" s="19"/>
      <c r="F6" s="19"/>
      <c r="G6" s="19"/>
      <c r="H6" s="20"/>
      <c r="I6" s="20"/>
      <c r="K6" s="26"/>
    </row>
    <row r="7" spans="1:16" s="48" customFormat="1" ht="49.5" customHeight="1">
      <c r="A7" s="143" t="s">
        <v>58</v>
      </c>
      <c r="B7" s="143" t="s">
        <v>59</v>
      </c>
      <c r="C7" s="144" t="s">
        <v>60</v>
      </c>
      <c r="D7" s="144" t="s">
        <v>61</v>
      </c>
      <c r="E7" s="144" t="s">
        <v>62</v>
      </c>
      <c r="F7" s="143" t="s">
        <v>63</v>
      </c>
      <c r="G7" s="143" t="s">
        <v>64</v>
      </c>
      <c r="H7" s="143" t="s">
        <v>65</v>
      </c>
      <c r="I7" s="143" t="s">
        <v>66</v>
      </c>
      <c r="J7" s="143" t="s">
        <v>67</v>
      </c>
      <c r="K7" s="143" t="s">
        <v>31</v>
      </c>
      <c r="L7" s="143" t="s">
        <v>68</v>
      </c>
      <c r="M7" s="143" t="s">
        <v>69</v>
      </c>
      <c r="N7" s="143" t="s">
        <v>70</v>
      </c>
      <c r="O7" s="143" t="s">
        <v>71</v>
      </c>
      <c r="P7" s="143" t="s">
        <v>72</v>
      </c>
    </row>
    <row r="8" spans="1:16" ht="219" customHeight="1">
      <c r="A8" s="85" t="s">
        <v>190</v>
      </c>
      <c r="B8" s="22" t="s">
        <v>191</v>
      </c>
      <c r="C8" s="17" t="s">
        <v>192</v>
      </c>
      <c r="D8" s="108" t="s">
        <v>193</v>
      </c>
      <c r="E8" s="32" t="s">
        <v>194</v>
      </c>
      <c r="F8" s="172" t="s">
        <v>195</v>
      </c>
      <c r="G8" s="171" t="s">
        <v>196</v>
      </c>
      <c r="H8" s="18"/>
      <c r="I8" s="35"/>
      <c r="J8" s="18" t="s">
        <v>29</v>
      </c>
      <c r="K8" s="102"/>
      <c r="L8" s="18"/>
      <c r="M8" s="18"/>
      <c r="N8" s="18"/>
      <c r="O8" s="18"/>
      <c r="P8" s="141" t="s">
        <v>429</v>
      </c>
    </row>
    <row r="9" spans="1:16" ht="219" customHeight="1">
      <c r="A9" s="85" t="s">
        <v>197</v>
      </c>
      <c r="B9" s="22" t="s">
        <v>198</v>
      </c>
      <c r="C9" s="84" t="s">
        <v>199</v>
      </c>
      <c r="D9" s="108" t="s">
        <v>193</v>
      </c>
      <c r="E9" s="171" t="s">
        <v>200</v>
      </c>
      <c r="F9" s="171" t="s">
        <v>201</v>
      </c>
      <c r="G9" s="171" t="s">
        <v>202</v>
      </c>
      <c r="H9" s="18"/>
      <c r="I9" s="35"/>
      <c r="J9" s="18" t="s">
        <v>29</v>
      </c>
      <c r="K9" s="102"/>
      <c r="L9" s="18"/>
      <c r="M9" s="18"/>
      <c r="N9" s="18"/>
      <c r="O9" s="18"/>
      <c r="P9" s="141" t="s">
        <v>429</v>
      </c>
    </row>
    <row r="10" spans="1:16" ht="165.75">
      <c r="A10" s="85" t="s">
        <v>203</v>
      </c>
      <c r="B10" s="22" t="s">
        <v>204</v>
      </c>
      <c r="C10" s="172" t="s">
        <v>205</v>
      </c>
      <c r="D10" s="108" t="s">
        <v>193</v>
      </c>
      <c r="E10" s="32" t="s">
        <v>206</v>
      </c>
      <c r="F10" s="172" t="s">
        <v>207</v>
      </c>
      <c r="G10" s="171" t="s">
        <v>208</v>
      </c>
      <c r="H10" s="18"/>
      <c r="I10" s="35"/>
      <c r="J10" s="18" t="s">
        <v>29</v>
      </c>
      <c r="K10" s="102"/>
      <c r="L10" s="18"/>
      <c r="M10" s="18"/>
      <c r="N10" s="18"/>
      <c r="O10" s="18"/>
      <c r="P10" s="141" t="s">
        <v>429</v>
      </c>
    </row>
    <row r="11" spans="1:16" ht="204">
      <c r="A11" s="85" t="s">
        <v>209</v>
      </c>
      <c r="B11" s="22" t="s">
        <v>204</v>
      </c>
      <c r="C11" s="172" t="s">
        <v>210</v>
      </c>
      <c r="D11" s="108" t="s">
        <v>193</v>
      </c>
      <c r="E11" s="32" t="s">
        <v>206</v>
      </c>
      <c r="F11" s="172" t="s">
        <v>211</v>
      </c>
      <c r="G11" s="171" t="s">
        <v>212</v>
      </c>
      <c r="H11" s="18"/>
      <c r="I11" s="35"/>
      <c r="J11" s="18" t="s">
        <v>29</v>
      </c>
      <c r="K11" s="102"/>
      <c r="L11" s="23"/>
      <c r="M11" s="18"/>
      <c r="N11" s="18"/>
      <c r="O11" s="18"/>
      <c r="P11" s="141" t="s">
        <v>429</v>
      </c>
    </row>
    <row r="12" spans="1:16" ht="130.5" customHeight="1">
      <c r="A12" s="85" t="s">
        <v>213</v>
      </c>
      <c r="B12" s="22" t="s">
        <v>204</v>
      </c>
      <c r="C12" s="172" t="s">
        <v>214</v>
      </c>
      <c r="D12" s="108" t="s">
        <v>193</v>
      </c>
      <c r="E12" s="32" t="s">
        <v>215</v>
      </c>
      <c r="F12" s="172" t="s">
        <v>216</v>
      </c>
      <c r="G12" s="171" t="s">
        <v>217</v>
      </c>
      <c r="H12" s="18"/>
      <c r="I12" s="35"/>
      <c r="J12" s="18" t="s">
        <v>29</v>
      </c>
      <c r="K12" s="102"/>
      <c r="L12" s="23"/>
      <c r="M12" s="18"/>
      <c r="N12" s="18"/>
      <c r="O12" s="18"/>
      <c r="P12" s="141" t="s">
        <v>429</v>
      </c>
    </row>
    <row r="13" spans="1:16" ht="219" customHeight="1">
      <c r="A13" s="85" t="s">
        <v>218</v>
      </c>
      <c r="B13" s="85" t="s">
        <v>219</v>
      </c>
      <c r="C13" s="171" t="s">
        <v>220</v>
      </c>
      <c r="D13" s="108" t="s">
        <v>193</v>
      </c>
      <c r="E13" s="171" t="s">
        <v>221</v>
      </c>
      <c r="F13" s="171" t="s">
        <v>222</v>
      </c>
      <c r="G13" s="171" t="s">
        <v>223</v>
      </c>
      <c r="H13" s="18"/>
      <c r="I13" s="35"/>
      <c r="J13" s="18" t="s">
        <v>29</v>
      </c>
      <c r="K13" s="102"/>
      <c r="L13" s="18"/>
      <c r="M13" s="18"/>
      <c r="N13" s="18"/>
      <c r="O13" s="18"/>
      <c r="P13" s="141" t="s">
        <v>429</v>
      </c>
    </row>
  </sheetData>
  <mergeCells count="9">
    <mergeCell ref="A5:B5"/>
    <mergeCell ref="D5:E5"/>
    <mergeCell ref="G5:I5"/>
    <mergeCell ref="B1:I1"/>
    <mergeCell ref="B2:I2"/>
    <mergeCell ref="B3:I3"/>
    <mergeCell ref="A4:B4"/>
    <mergeCell ref="D4:E4"/>
    <mergeCell ref="G4:I4"/>
  </mergeCells>
  <conditionalFormatting sqref="I1:I3">
    <cfRule type="cellIs" priority="39" operator="equal">
      <formula>"UNTEST"</formula>
    </cfRule>
    <cfRule type="cellIs" dxfId="73" priority="40" stopIfTrue="1" operator="equal">
      <formula>"NA"</formula>
    </cfRule>
    <cfRule type="cellIs" dxfId="72" priority="41" stopIfTrue="1" operator="equal">
      <formula>"FAIL"</formula>
    </cfRule>
    <cfRule type="cellIs" dxfId="71" priority="42" stopIfTrue="1" operator="equal">
      <formula>"PASS"</formula>
    </cfRule>
  </conditionalFormatting>
  <conditionalFormatting sqref="J7">
    <cfRule type="cellIs" priority="10" operator="equal">
      <formula>"UNTEST"</formula>
    </cfRule>
    <cfRule type="cellIs" dxfId="70" priority="11" stopIfTrue="1" operator="equal">
      <formula>"NA"</formula>
    </cfRule>
    <cfRule type="cellIs" dxfId="69" priority="12" stopIfTrue="1" operator="equal">
      <formula>"FAIL"</formula>
    </cfRule>
    <cfRule type="cellIs" dxfId="68" priority="13" stopIfTrue="1" operator="equal">
      <formula>"PASS"</formula>
    </cfRule>
  </conditionalFormatting>
  <conditionalFormatting sqref="I8:I13">
    <cfRule type="cellIs" priority="5" operator="equal">
      <formula>"UNTEST"</formula>
    </cfRule>
    <cfRule type="cellIs" dxfId="67" priority="6" stopIfTrue="1" operator="equal">
      <formula>"NA"</formula>
    </cfRule>
    <cfRule type="cellIs" dxfId="66" priority="7" stopIfTrue="1" operator="equal">
      <formula>"FAIL"</formula>
    </cfRule>
    <cfRule type="cellIs" dxfId="65" priority="8" stopIfTrue="1" operator="equal">
      <formula>"PASS"</formula>
    </cfRule>
  </conditionalFormatting>
  <conditionalFormatting sqref="I8:I13">
    <cfRule type="containsText" dxfId="64" priority="2" operator="containsText" text="UNTEST">
      <formula>NOT(ISERROR(SEARCH("UNTEST",I8)))</formula>
    </cfRule>
    <cfRule type="containsText" dxfId="63" priority="3" operator="containsText" text="UNTEST">
      <formula>NOT(ISERROR(SEARCH("UNTEST",I8)))</formula>
    </cfRule>
    <cfRule type="containsText" priority="4" operator="containsText" text="UNTEST">
      <formula>NOT(ISERROR(SEARCH("UNTEST",I8)))</formula>
    </cfRule>
  </conditionalFormatting>
  <conditionalFormatting sqref="I9 J8:J13">
    <cfRule type="cellIs" dxfId="62" priority="1" operator="equal">
      <formula>"No"</formula>
    </cfRule>
  </conditionalFormatting>
  <dataValidations count="3">
    <dataValidation type="list" allowBlank="1" showInputMessage="1" showErrorMessage="1" sqref="I8:I13">
      <formula1>"PASS, FAIL, UNTEST, NA"</formula1>
    </dataValidation>
    <dataValidation type="list" allowBlank="1" showInputMessage="1" showErrorMessage="1" sqref="O8:O13">
      <formula1>"Minor, Medium, Severe, Critical"</formula1>
    </dataValidation>
    <dataValidation type="list" allowBlank="1" showInputMessage="1" showErrorMessage="1" sqref="J8:J13">
      <formula1>"Yes, No"</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39997558519241921"/>
  </sheetPr>
  <dimension ref="A1:P34"/>
  <sheetViews>
    <sheetView topLeftCell="C5" zoomScaleNormal="100" workbookViewId="0">
      <selection activeCell="I20" sqref="I20:I25"/>
    </sheetView>
  </sheetViews>
  <sheetFormatPr defaultRowHeight="12.75"/>
  <cols>
    <col min="1" max="1" width="14.85546875" customWidth="1"/>
    <col min="2" max="2" width="19.140625" customWidth="1"/>
    <col min="3" max="3" width="32.7109375" customWidth="1"/>
    <col min="4" max="4" width="10.7109375" bestFit="1" customWidth="1"/>
    <col min="5" max="5" width="20.28515625" bestFit="1" customWidth="1"/>
    <col min="6" max="6" width="66.85546875" customWidth="1"/>
    <col min="7" max="7" width="33.5703125" customWidth="1"/>
    <col min="8" max="8" width="27.28515625" customWidth="1"/>
    <col min="10" max="10" width="18.28515625" customWidth="1"/>
    <col min="11" max="11" width="15.28515625" style="15" customWidth="1"/>
    <col min="12" max="12" width="27.42578125" customWidth="1"/>
    <col min="13" max="13" width="14.5703125" customWidth="1"/>
    <col min="15" max="15" width="8.28515625" bestFit="1" customWidth="1"/>
    <col min="16" max="16" width="69" customWidth="1"/>
  </cols>
  <sheetData>
    <row r="1" spans="1:16" ht="27" customHeight="1">
      <c r="A1" s="30" t="s">
        <v>53</v>
      </c>
      <c r="B1" s="224" t="s">
        <v>47</v>
      </c>
      <c r="C1" s="225"/>
      <c r="D1" s="225"/>
      <c r="E1" s="225"/>
      <c r="F1" s="225"/>
      <c r="G1" s="225"/>
      <c r="H1" s="225"/>
      <c r="I1" s="226"/>
    </row>
    <row r="2" spans="1:16" ht="94.5" customHeight="1">
      <c r="A2" s="31" t="s">
        <v>54</v>
      </c>
      <c r="B2" s="234" t="s">
        <v>46</v>
      </c>
      <c r="C2" s="228"/>
      <c r="D2" s="228"/>
      <c r="E2" s="228"/>
      <c r="F2" s="228"/>
      <c r="G2" s="228"/>
      <c r="H2" s="228"/>
      <c r="I2" s="229"/>
    </row>
    <row r="3" spans="1:16" ht="51.75" thickBot="1">
      <c r="A3" s="36" t="s">
        <v>55</v>
      </c>
      <c r="B3" s="215" t="s">
        <v>56</v>
      </c>
      <c r="C3" s="213"/>
      <c r="D3" s="213"/>
      <c r="E3" s="213"/>
      <c r="F3" s="213"/>
      <c r="G3" s="213"/>
      <c r="H3" s="213"/>
      <c r="I3" s="214"/>
    </row>
    <row r="4" spans="1:16" ht="15.75" thickBot="1">
      <c r="A4" s="216" t="s">
        <v>33</v>
      </c>
      <c r="B4" s="217"/>
      <c r="C4" s="38" t="s">
        <v>34</v>
      </c>
      <c r="D4" s="218" t="s">
        <v>35</v>
      </c>
      <c r="E4" s="217"/>
      <c r="F4" s="38" t="s">
        <v>36</v>
      </c>
      <c r="G4" s="219" t="s">
        <v>57</v>
      </c>
      <c r="H4" s="220"/>
      <c r="I4" s="221"/>
      <c r="K4"/>
    </row>
    <row r="5" spans="1:16" ht="13.5" thickBot="1">
      <c r="A5" s="206">
        <f>COUNTIF(I8:I1115,"PASS")</f>
        <v>0</v>
      </c>
      <c r="B5" s="207"/>
      <c r="C5" s="37">
        <f>COUNTIF(I8:I1115,"FAIL")</f>
        <v>0</v>
      </c>
      <c r="D5" s="208">
        <f>COUNTIF(I$8:I$1117,"UNTEST")</f>
        <v>0</v>
      </c>
      <c r="E5" s="207"/>
      <c r="F5" s="106">
        <f>COUNTIF(I$8:I$1117,"NA")</f>
        <v>0</v>
      </c>
      <c r="G5" s="209">
        <f>COUNTA(A8:A51)</f>
        <v>23</v>
      </c>
      <c r="H5" s="210"/>
      <c r="I5" s="211"/>
      <c r="K5"/>
    </row>
    <row r="6" spans="1:16">
      <c r="A6" s="19"/>
      <c r="B6" s="19"/>
      <c r="C6" s="19"/>
      <c r="D6" s="19"/>
      <c r="E6" s="19"/>
      <c r="F6" s="19"/>
      <c r="G6" s="19"/>
      <c r="H6" s="20"/>
      <c r="I6" s="20"/>
      <c r="K6" s="28"/>
    </row>
    <row r="7" spans="1:16" s="48" customFormat="1" ht="53.25" customHeight="1">
      <c r="A7" s="143" t="s">
        <v>58</v>
      </c>
      <c r="B7" s="143" t="s">
        <v>59</v>
      </c>
      <c r="C7" s="144" t="s">
        <v>60</v>
      </c>
      <c r="D7" s="144" t="s">
        <v>61</v>
      </c>
      <c r="E7" s="144" t="s">
        <v>62</v>
      </c>
      <c r="F7" s="143" t="s">
        <v>63</v>
      </c>
      <c r="G7" s="143" t="s">
        <v>64</v>
      </c>
      <c r="H7" s="143" t="s">
        <v>65</v>
      </c>
      <c r="I7" s="143" t="s">
        <v>66</v>
      </c>
      <c r="J7" s="143" t="s">
        <v>67</v>
      </c>
      <c r="K7" s="143" t="s">
        <v>31</v>
      </c>
      <c r="L7" s="143" t="s">
        <v>68</v>
      </c>
      <c r="M7" s="143" t="s">
        <v>69</v>
      </c>
      <c r="N7" s="143" t="s">
        <v>70</v>
      </c>
      <c r="O7" s="143" t="s">
        <v>71</v>
      </c>
      <c r="P7" s="143" t="s">
        <v>72</v>
      </c>
    </row>
    <row r="8" spans="1:16" ht="15.75">
      <c r="A8" s="127"/>
      <c r="B8" s="127" t="s">
        <v>224</v>
      </c>
      <c r="C8" s="127"/>
      <c r="D8" s="127"/>
      <c r="E8" s="127"/>
      <c r="F8" s="127"/>
      <c r="G8" s="127"/>
      <c r="H8" s="127"/>
      <c r="I8" s="127"/>
      <c r="J8" s="127"/>
      <c r="K8" s="128"/>
      <c r="L8" s="127"/>
      <c r="M8" s="127"/>
      <c r="N8" s="127"/>
      <c r="O8" s="127"/>
      <c r="P8" s="127"/>
    </row>
    <row r="9" spans="1:16" ht="93" customHeight="1">
      <c r="A9" s="125" t="s">
        <v>225</v>
      </c>
      <c r="B9" s="235" t="s">
        <v>226</v>
      </c>
      <c r="C9" s="235" t="s">
        <v>227</v>
      </c>
      <c r="D9" s="236" t="s">
        <v>36</v>
      </c>
      <c r="E9" s="239" t="s">
        <v>36</v>
      </c>
      <c r="F9" s="171" t="s">
        <v>228</v>
      </c>
      <c r="G9" s="171" t="s">
        <v>229</v>
      </c>
      <c r="H9" s="167" t="s">
        <v>230</v>
      </c>
      <c r="I9" s="114"/>
      <c r="J9" s="115" t="s">
        <v>79</v>
      </c>
      <c r="K9" s="32"/>
      <c r="L9" s="126"/>
      <c r="M9" s="126"/>
      <c r="N9" s="115"/>
      <c r="O9" s="115"/>
      <c r="P9" s="141" t="s">
        <v>428</v>
      </c>
    </row>
    <row r="10" spans="1:16" ht="25.5">
      <c r="A10" s="115" t="s">
        <v>231</v>
      </c>
      <c r="B10" s="235"/>
      <c r="C10" s="235"/>
      <c r="D10" s="237"/>
      <c r="E10" s="239"/>
      <c r="F10" s="125" t="s">
        <v>232</v>
      </c>
      <c r="G10" s="125" t="s">
        <v>233</v>
      </c>
      <c r="H10" s="32"/>
      <c r="I10" s="114"/>
      <c r="J10" s="115" t="s">
        <v>79</v>
      </c>
      <c r="K10" s="32"/>
      <c r="L10" s="32"/>
      <c r="M10" s="120"/>
      <c r="N10" s="115"/>
      <c r="O10" s="115"/>
      <c r="P10" s="141" t="s">
        <v>428</v>
      </c>
    </row>
    <row r="11" spans="1:16" ht="25.5">
      <c r="A11" s="115" t="s">
        <v>234</v>
      </c>
      <c r="B11" s="235"/>
      <c r="C11" s="235"/>
      <c r="D11" s="237"/>
      <c r="E11" s="239"/>
      <c r="F11" s="129" t="s">
        <v>235</v>
      </c>
      <c r="G11" s="125" t="s">
        <v>233</v>
      </c>
      <c r="H11" s="32"/>
      <c r="I11" s="114"/>
      <c r="J11" s="115" t="s">
        <v>79</v>
      </c>
      <c r="K11" s="32"/>
      <c r="L11" s="32"/>
      <c r="M11" s="120"/>
      <c r="N11" s="115"/>
      <c r="O11" s="115"/>
      <c r="P11" s="141" t="s">
        <v>428</v>
      </c>
    </row>
    <row r="12" spans="1:16" ht="15" customHeight="1">
      <c r="A12" s="115" t="s">
        <v>236</v>
      </c>
      <c r="B12" s="235"/>
      <c r="C12" s="235"/>
      <c r="D12" s="238"/>
      <c r="E12" s="239"/>
      <c r="F12" s="125" t="s">
        <v>237</v>
      </c>
      <c r="G12" s="125" t="s">
        <v>238</v>
      </c>
      <c r="H12" s="32"/>
      <c r="I12" s="114"/>
      <c r="J12" s="115" t="s">
        <v>79</v>
      </c>
      <c r="K12" s="32"/>
      <c r="L12" s="32"/>
      <c r="M12" s="120"/>
      <c r="N12" s="115"/>
      <c r="O12" s="115"/>
      <c r="P12" s="141" t="s">
        <v>428</v>
      </c>
    </row>
    <row r="13" spans="1:16" ht="25.5">
      <c r="A13" s="115" t="s">
        <v>239</v>
      </c>
      <c r="B13" s="239" t="s">
        <v>240</v>
      </c>
      <c r="C13" s="239" t="s">
        <v>241</v>
      </c>
      <c r="D13" s="236" t="s">
        <v>36</v>
      </c>
      <c r="E13" s="239" t="s">
        <v>36</v>
      </c>
      <c r="F13" s="130" t="s">
        <v>242</v>
      </c>
      <c r="G13" s="130" t="s">
        <v>243</v>
      </c>
      <c r="H13" s="32"/>
      <c r="I13" s="114"/>
      <c r="J13" s="115" t="s">
        <v>79</v>
      </c>
      <c r="K13" s="32"/>
      <c r="L13" s="32"/>
      <c r="M13" s="120"/>
      <c r="N13" s="131"/>
      <c r="O13" s="115"/>
      <c r="P13" s="141" t="s">
        <v>428</v>
      </c>
    </row>
    <row r="14" spans="1:16" ht="25.5">
      <c r="A14" s="115" t="s">
        <v>244</v>
      </c>
      <c r="B14" s="239"/>
      <c r="C14" s="239"/>
      <c r="D14" s="237"/>
      <c r="E14" s="239"/>
      <c r="F14" s="132" t="s">
        <v>245</v>
      </c>
      <c r="G14" s="172" t="s">
        <v>246</v>
      </c>
      <c r="H14" s="32"/>
      <c r="I14" s="114"/>
      <c r="J14" s="115" t="s">
        <v>79</v>
      </c>
      <c r="K14" s="32"/>
      <c r="L14" s="32"/>
      <c r="M14" s="120"/>
      <c r="N14" s="131"/>
      <c r="O14" s="115"/>
      <c r="P14" s="141" t="s">
        <v>428</v>
      </c>
    </row>
    <row r="15" spans="1:16" ht="25.5">
      <c r="A15" s="115" t="s">
        <v>247</v>
      </c>
      <c r="B15" s="239"/>
      <c r="C15" s="239"/>
      <c r="D15" s="237"/>
      <c r="E15" s="239"/>
      <c r="F15" s="172" t="s">
        <v>248</v>
      </c>
      <c r="G15" s="172" t="s">
        <v>249</v>
      </c>
      <c r="H15" s="32"/>
      <c r="I15" s="114"/>
      <c r="J15" s="115" t="s">
        <v>79</v>
      </c>
      <c r="K15" s="32"/>
      <c r="L15" s="32"/>
      <c r="M15" s="120"/>
      <c r="N15" s="131"/>
      <c r="O15" s="115"/>
      <c r="P15" s="141" t="s">
        <v>428</v>
      </c>
    </row>
    <row r="16" spans="1:16" ht="38.25">
      <c r="A16" s="115" t="s">
        <v>250</v>
      </c>
      <c r="B16" s="239"/>
      <c r="C16" s="239"/>
      <c r="D16" s="237"/>
      <c r="E16" s="239"/>
      <c r="F16" s="172" t="s">
        <v>251</v>
      </c>
      <c r="G16" s="172" t="s">
        <v>252</v>
      </c>
      <c r="H16" s="32"/>
      <c r="I16" s="114"/>
      <c r="J16" s="115" t="s">
        <v>79</v>
      </c>
      <c r="K16" s="32"/>
      <c r="L16" s="32"/>
      <c r="M16" s="120"/>
      <c r="N16" s="131"/>
      <c r="O16" s="115"/>
      <c r="P16" s="141" t="s">
        <v>428</v>
      </c>
    </row>
    <row r="17" spans="1:16" ht="25.5">
      <c r="A17" s="115" t="s">
        <v>253</v>
      </c>
      <c r="B17" s="239"/>
      <c r="C17" s="239"/>
      <c r="D17" s="237"/>
      <c r="E17" s="239"/>
      <c r="F17" s="172" t="s">
        <v>254</v>
      </c>
      <c r="G17" s="172" t="s">
        <v>255</v>
      </c>
      <c r="H17" s="32"/>
      <c r="I17" s="114"/>
      <c r="J17" s="115" t="s">
        <v>79</v>
      </c>
      <c r="K17" s="32"/>
      <c r="L17" s="32"/>
      <c r="M17" s="120"/>
      <c r="N17" s="131"/>
      <c r="O17" s="115"/>
      <c r="P17" s="141" t="s">
        <v>428</v>
      </c>
    </row>
    <row r="18" spans="1:16" ht="25.5">
      <c r="A18" s="115" t="s">
        <v>256</v>
      </c>
      <c r="B18" s="239"/>
      <c r="C18" s="239"/>
      <c r="D18" s="238"/>
      <c r="E18" s="239"/>
      <c r="F18" s="172" t="s">
        <v>257</v>
      </c>
      <c r="G18" s="172" t="s">
        <v>255</v>
      </c>
      <c r="H18" s="32"/>
      <c r="I18" s="114"/>
      <c r="J18" s="115" t="s">
        <v>79</v>
      </c>
      <c r="K18" s="32"/>
      <c r="L18" s="32"/>
      <c r="M18" s="120"/>
      <c r="N18" s="131"/>
      <c r="O18" s="115"/>
      <c r="P18" s="141" t="s">
        <v>428</v>
      </c>
    </row>
    <row r="19" spans="1:16" ht="15.75">
      <c r="A19" s="127"/>
      <c r="B19" s="133" t="s">
        <v>258</v>
      </c>
      <c r="C19" s="127"/>
      <c r="D19" s="127"/>
      <c r="E19" s="127"/>
      <c r="F19" s="127"/>
      <c r="G19" s="127"/>
      <c r="H19" s="127"/>
      <c r="I19" s="127"/>
      <c r="J19" s="127"/>
      <c r="K19" s="128"/>
      <c r="L19" s="127"/>
      <c r="M19" s="127"/>
      <c r="N19" s="127"/>
      <c r="O19" s="127"/>
      <c r="P19" s="127"/>
    </row>
    <row r="20" spans="1:16" ht="25.5" customHeight="1">
      <c r="A20" s="134" t="s">
        <v>259</v>
      </c>
      <c r="B20" s="235" t="s">
        <v>226</v>
      </c>
      <c r="C20" s="235" t="s">
        <v>227</v>
      </c>
      <c r="D20" s="235" t="s">
        <v>36</v>
      </c>
      <c r="E20" s="235" t="s">
        <v>36</v>
      </c>
      <c r="F20" s="171" t="s">
        <v>260</v>
      </c>
      <c r="G20" s="171" t="s">
        <v>229</v>
      </c>
      <c r="H20" s="17"/>
      <c r="I20" s="114"/>
      <c r="J20" s="115"/>
      <c r="K20" s="135"/>
      <c r="L20" s="32" t="s">
        <v>261</v>
      </c>
      <c r="M20" s="101"/>
      <c r="N20" s="115"/>
      <c r="O20" s="115"/>
      <c r="P20" s="141"/>
    </row>
    <row r="21" spans="1:16" ht="15.75">
      <c r="A21" s="134" t="s">
        <v>262</v>
      </c>
      <c r="B21" s="235"/>
      <c r="C21" s="235"/>
      <c r="D21" s="235"/>
      <c r="E21" s="235"/>
      <c r="F21" s="32" t="s">
        <v>263</v>
      </c>
      <c r="G21" s="125" t="s">
        <v>264</v>
      </c>
      <c r="H21" s="115"/>
      <c r="I21" s="114"/>
      <c r="J21" s="115"/>
      <c r="K21" s="136"/>
      <c r="L21" s="32" t="s">
        <v>261</v>
      </c>
      <c r="M21" s="101"/>
      <c r="N21" s="115"/>
      <c r="O21" s="115"/>
      <c r="P21" s="141"/>
    </row>
    <row r="22" spans="1:16" ht="15.75">
      <c r="A22" s="134" t="s">
        <v>265</v>
      </c>
      <c r="B22" s="235"/>
      <c r="C22" s="235"/>
      <c r="D22" s="235"/>
      <c r="E22" s="235"/>
      <c r="F22" s="171" t="s">
        <v>266</v>
      </c>
      <c r="G22" s="125" t="s">
        <v>264</v>
      </c>
      <c r="H22" s="115"/>
      <c r="I22" s="114"/>
      <c r="J22" s="115"/>
      <c r="K22" s="136"/>
      <c r="L22" s="32" t="s">
        <v>261</v>
      </c>
      <c r="M22" s="101"/>
      <c r="N22" s="115"/>
      <c r="O22" s="115"/>
      <c r="P22" s="141"/>
    </row>
    <row r="23" spans="1:16" ht="15.75">
      <c r="A23" s="134" t="s">
        <v>267</v>
      </c>
      <c r="B23" s="235"/>
      <c r="C23" s="235"/>
      <c r="D23" s="235"/>
      <c r="E23" s="235"/>
      <c r="F23" s="171" t="s">
        <v>268</v>
      </c>
      <c r="G23" s="125" t="s">
        <v>264</v>
      </c>
      <c r="H23" s="115"/>
      <c r="I23" s="114"/>
      <c r="J23" s="115"/>
      <c r="K23" s="136"/>
      <c r="L23" s="32" t="s">
        <v>261</v>
      </c>
      <c r="M23" s="101"/>
      <c r="N23" s="115"/>
      <c r="O23" s="115"/>
      <c r="P23" s="141"/>
    </row>
    <row r="24" spans="1:16" ht="25.5" customHeight="1">
      <c r="A24" s="134" t="s">
        <v>269</v>
      </c>
      <c r="B24" s="235"/>
      <c r="C24" s="235"/>
      <c r="D24" s="235"/>
      <c r="E24" s="235" t="s">
        <v>36</v>
      </c>
      <c r="F24" s="32" t="s">
        <v>270</v>
      </c>
      <c r="G24" s="125" t="s">
        <v>264</v>
      </c>
      <c r="H24" s="115"/>
      <c r="I24" s="114"/>
      <c r="J24" s="115"/>
      <c r="K24" s="136"/>
      <c r="L24" s="32" t="s">
        <v>261</v>
      </c>
      <c r="M24" s="101"/>
      <c r="N24" s="115"/>
      <c r="O24" s="115"/>
      <c r="P24" s="141"/>
    </row>
    <row r="25" spans="1:16" ht="25.5">
      <c r="A25" s="134" t="s">
        <v>271</v>
      </c>
      <c r="B25" s="235"/>
      <c r="C25" s="235"/>
      <c r="D25" s="235"/>
      <c r="E25" s="235"/>
      <c r="F25" s="32" t="s">
        <v>272</v>
      </c>
      <c r="G25" s="125" t="s">
        <v>264</v>
      </c>
      <c r="H25" s="115"/>
      <c r="I25" s="114"/>
      <c r="J25" s="115"/>
      <c r="K25" s="136"/>
      <c r="L25" s="32" t="s">
        <v>261</v>
      </c>
      <c r="M25" s="101"/>
      <c r="N25" s="115"/>
      <c r="O25" s="115"/>
      <c r="P25" s="141"/>
    </row>
    <row r="26" spans="1:16" ht="15.75">
      <c r="A26" s="127"/>
      <c r="B26" s="127" t="s">
        <v>273</v>
      </c>
      <c r="C26" s="127"/>
      <c r="D26" s="127"/>
      <c r="E26" s="127"/>
      <c r="F26" s="127"/>
      <c r="G26" s="127"/>
      <c r="H26" s="127"/>
      <c r="I26" s="127"/>
      <c r="J26" s="127"/>
      <c r="K26" s="128"/>
      <c r="L26" s="127"/>
      <c r="M26" s="127"/>
      <c r="N26" s="127"/>
      <c r="O26" s="127"/>
      <c r="P26" s="127"/>
    </row>
    <row r="27" spans="1:16" ht="25.5">
      <c r="A27" s="129" t="s">
        <v>274</v>
      </c>
      <c r="B27" s="235" t="s">
        <v>226</v>
      </c>
      <c r="C27" s="235" t="s">
        <v>227</v>
      </c>
      <c r="D27" s="240" t="s">
        <v>36</v>
      </c>
      <c r="E27" s="241" t="s">
        <v>36</v>
      </c>
      <c r="F27" s="171" t="s">
        <v>275</v>
      </c>
      <c r="G27" s="17" t="s">
        <v>276</v>
      </c>
      <c r="H27" s="115"/>
      <c r="I27" s="114"/>
      <c r="J27" s="115" t="s">
        <v>79</v>
      </c>
      <c r="K27" s="32"/>
      <c r="L27" s="172" t="s">
        <v>277</v>
      </c>
      <c r="M27" s="101" t="s">
        <v>278</v>
      </c>
      <c r="N27" s="115"/>
      <c r="O27" s="115"/>
      <c r="P27" s="141"/>
    </row>
    <row r="28" spans="1:16" ht="25.5">
      <c r="A28" s="134" t="s">
        <v>279</v>
      </c>
      <c r="B28" s="235"/>
      <c r="C28" s="235"/>
      <c r="D28" s="240"/>
      <c r="E28" s="241"/>
      <c r="F28" s="17" t="s">
        <v>280</v>
      </c>
      <c r="G28" s="17" t="s">
        <v>281</v>
      </c>
      <c r="H28" s="17"/>
      <c r="I28" s="114"/>
      <c r="J28" s="115" t="s">
        <v>79</v>
      </c>
      <c r="K28" s="32"/>
      <c r="L28" s="172" t="s">
        <v>277</v>
      </c>
      <c r="M28" s="101" t="s">
        <v>278</v>
      </c>
      <c r="N28" s="115"/>
      <c r="O28" s="115"/>
      <c r="P28" s="141"/>
    </row>
    <row r="29" spans="1:16" ht="25.5">
      <c r="A29" s="134" t="s">
        <v>282</v>
      </c>
      <c r="B29" s="235"/>
      <c r="C29" s="235"/>
      <c r="D29" s="240"/>
      <c r="E29" s="241"/>
      <c r="F29" s="129" t="s">
        <v>283</v>
      </c>
      <c r="G29" s="125" t="s">
        <v>233</v>
      </c>
      <c r="H29" s="115"/>
      <c r="I29" s="114"/>
      <c r="J29" s="115" t="s">
        <v>79</v>
      </c>
      <c r="K29" s="32"/>
      <c r="L29" s="172" t="s">
        <v>277</v>
      </c>
      <c r="M29" s="101" t="s">
        <v>278</v>
      </c>
      <c r="N29" s="115"/>
      <c r="O29" s="115"/>
      <c r="P29" s="141"/>
    </row>
    <row r="30" spans="1:16" ht="25.5">
      <c r="A30" s="134" t="s">
        <v>284</v>
      </c>
      <c r="B30" s="235"/>
      <c r="C30" s="235"/>
      <c r="D30" s="240"/>
      <c r="E30" s="241"/>
      <c r="F30" s="125" t="s">
        <v>285</v>
      </c>
      <c r="G30" s="125" t="s">
        <v>233</v>
      </c>
      <c r="H30" s="115"/>
      <c r="I30" s="114"/>
      <c r="J30" s="115" t="s">
        <v>79</v>
      </c>
      <c r="K30" s="32"/>
      <c r="L30" s="172" t="s">
        <v>277</v>
      </c>
      <c r="M30" s="101" t="s">
        <v>278</v>
      </c>
      <c r="N30" s="115"/>
      <c r="O30" s="115"/>
      <c r="P30" s="141"/>
    </row>
    <row r="31" spans="1:16" ht="25.5">
      <c r="A31" s="134" t="s">
        <v>286</v>
      </c>
      <c r="B31" s="235"/>
      <c r="C31" s="235"/>
      <c r="D31" s="240"/>
      <c r="E31" s="241"/>
      <c r="F31" s="125" t="s">
        <v>287</v>
      </c>
      <c r="G31" s="125" t="s">
        <v>238</v>
      </c>
      <c r="H31" s="115"/>
      <c r="I31" s="114"/>
      <c r="J31" s="115" t="s">
        <v>79</v>
      </c>
      <c r="K31" s="32"/>
      <c r="L31" s="172" t="s">
        <v>277</v>
      </c>
      <c r="M31" s="101" t="s">
        <v>278</v>
      </c>
      <c r="N31" s="115"/>
      <c r="O31" s="115"/>
      <c r="P31" s="141"/>
    </row>
    <row r="32" spans="1:16" ht="25.5">
      <c r="A32" s="134" t="s">
        <v>288</v>
      </c>
      <c r="B32" s="235"/>
      <c r="C32" s="235"/>
      <c r="D32" s="240"/>
      <c r="E32" s="241"/>
      <c r="F32" s="125" t="s">
        <v>289</v>
      </c>
      <c r="G32" s="125" t="s">
        <v>233</v>
      </c>
      <c r="H32" s="32"/>
      <c r="I32" s="114"/>
      <c r="J32" s="115" t="s">
        <v>79</v>
      </c>
      <c r="K32" s="32"/>
      <c r="L32" s="172" t="s">
        <v>277</v>
      </c>
      <c r="M32" s="101" t="s">
        <v>278</v>
      </c>
      <c r="N32" s="120"/>
      <c r="O32" s="115"/>
      <c r="P32" s="141"/>
    </row>
    <row r="33" spans="1:16" ht="15.75">
      <c r="A33" s="137"/>
      <c r="B33" s="137" t="s">
        <v>290</v>
      </c>
      <c r="C33" s="137"/>
      <c r="D33" s="137"/>
      <c r="E33" s="137"/>
      <c r="F33" s="137"/>
      <c r="G33" s="137"/>
      <c r="H33" s="137"/>
      <c r="I33" s="137"/>
      <c r="J33" s="137"/>
      <c r="K33" s="138"/>
      <c r="L33" s="137"/>
      <c r="M33" s="137"/>
      <c r="N33" s="137"/>
      <c r="O33" s="137"/>
      <c r="P33" s="137"/>
    </row>
    <row r="34" spans="1:16" ht="25.5">
      <c r="A34" s="129" t="s">
        <v>291</v>
      </c>
      <c r="B34" s="84" t="s">
        <v>292</v>
      </c>
      <c r="C34" s="32" t="s">
        <v>293</v>
      </c>
      <c r="D34" s="125" t="s">
        <v>36</v>
      </c>
      <c r="E34" s="170" t="s">
        <v>36</v>
      </c>
      <c r="F34" s="171" t="s">
        <v>294</v>
      </c>
      <c r="G34" s="84" t="s">
        <v>295</v>
      </c>
      <c r="H34" s="115"/>
      <c r="I34" s="114"/>
      <c r="J34" s="115" t="s">
        <v>79</v>
      </c>
      <c r="K34" s="168"/>
      <c r="L34" s="172"/>
      <c r="M34" s="120"/>
      <c r="N34" s="115"/>
      <c r="O34" s="115"/>
      <c r="P34" s="141" t="s">
        <v>428</v>
      </c>
    </row>
  </sheetData>
  <mergeCells count="25">
    <mergeCell ref="C20:C25"/>
    <mergeCell ref="B20:B25"/>
    <mergeCell ref="D20:D25"/>
    <mergeCell ref="E20:E25"/>
    <mergeCell ref="B27:B32"/>
    <mergeCell ref="C27:C32"/>
    <mergeCell ref="D27:D32"/>
    <mergeCell ref="E27:E32"/>
    <mergeCell ref="B13:B18"/>
    <mergeCell ref="C13:C18"/>
    <mergeCell ref="D13:D18"/>
    <mergeCell ref="E13:E18"/>
    <mergeCell ref="A5:B5"/>
    <mergeCell ref="D5:E5"/>
    <mergeCell ref="G5:I5"/>
    <mergeCell ref="B9:B12"/>
    <mergeCell ref="C9:C12"/>
    <mergeCell ref="D9:D12"/>
    <mergeCell ref="E9:E12"/>
    <mergeCell ref="B1:I1"/>
    <mergeCell ref="B2:I2"/>
    <mergeCell ref="B3:I3"/>
    <mergeCell ref="A4:B4"/>
    <mergeCell ref="D4:E4"/>
    <mergeCell ref="G4:I4"/>
  </mergeCells>
  <conditionalFormatting sqref="I1:I3">
    <cfRule type="cellIs" priority="137" operator="equal">
      <formula>"UNTEST"</formula>
    </cfRule>
    <cfRule type="cellIs" dxfId="61" priority="138" stopIfTrue="1" operator="equal">
      <formula>"NA"</formula>
    </cfRule>
    <cfRule type="cellIs" dxfId="60" priority="139" stopIfTrue="1" operator="equal">
      <formula>"FAIL"</formula>
    </cfRule>
    <cfRule type="cellIs" dxfId="59" priority="140" stopIfTrue="1" operator="equal">
      <formula>"PASS"</formula>
    </cfRule>
  </conditionalFormatting>
  <conditionalFormatting sqref="J7">
    <cfRule type="cellIs" priority="91" operator="equal">
      <formula>"UNTEST"</formula>
    </cfRule>
    <cfRule type="cellIs" dxfId="58" priority="92" stopIfTrue="1" operator="equal">
      <formula>"NA"</formula>
    </cfRule>
    <cfRule type="cellIs" dxfId="57" priority="93" stopIfTrue="1" operator="equal">
      <formula>"FAIL"</formula>
    </cfRule>
    <cfRule type="cellIs" dxfId="56" priority="94" stopIfTrue="1" operator="equal">
      <formula>"PASS"</formula>
    </cfRule>
  </conditionalFormatting>
  <conditionalFormatting sqref="I9:I18">
    <cfRule type="cellIs" priority="73" operator="equal">
      <formula>"UNTEST"</formula>
    </cfRule>
    <cfRule type="cellIs" dxfId="55" priority="74" stopIfTrue="1" operator="equal">
      <formula>"NA"</formula>
    </cfRule>
    <cfRule type="cellIs" dxfId="54" priority="75" stopIfTrue="1" operator="equal">
      <formula>"FAIL"</formula>
    </cfRule>
    <cfRule type="cellIs" dxfId="53" priority="76" stopIfTrue="1" operator="equal">
      <formula>"PASS"</formula>
    </cfRule>
  </conditionalFormatting>
  <conditionalFormatting sqref="I9:I18">
    <cfRule type="containsText" dxfId="52" priority="70" operator="containsText" text="UNTEST">
      <formula>NOT(ISERROR(SEARCH("UNTEST",I9)))</formula>
    </cfRule>
    <cfRule type="containsText" dxfId="51" priority="71" operator="containsText" text="UNTEST">
      <formula>NOT(ISERROR(SEARCH("UNTEST",I9)))</formula>
    </cfRule>
    <cfRule type="containsText" priority="72" operator="containsText" text="UNTEST">
      <formula>NOT(ISERROR(SEARCH("UNTEST",I9)))</formula>
    </cfRule>
  </conditionalFormatting>
  <conditionalFormatting sqref="J9:J19 J26 J28:J34">
    <cfRule type="cellIs" dxfId="50" priority="47" operator="equal">
      <formula>"No"</formula>
    </cfRule>
    <cfRule type="cellIs" dxfId="49" priority="48" operator="equal">
      <formula>"No"</formula>
    </cfRule>
  </conditionalFormatting>
  <conditionalFormatting sqref="I34">
    <cfRule type="cellIs" priority="29" operator="equal">
      <formula>"UNTEST"</formula>
    </cfRule>
    <cfRule type="cellIs" dxfId="48" priority="30" stopIfTrue="1" operator="equal">
      <formula>"NA"</formula>
    </cfRule>
    <cfRule type="cellIs" dxfId="47" priority="31" stopIfTrue="1" operator="equal">
      <formula>"FAIL"</formula>
    </cfRule>
    <cfRule type="cellIs" dxfId="46" priority="32" stopIfTrue="1" operator="equal">
      <formula>"PASS"</formula>
    </cfRule>
  </conditionalFormatting>
  <conditionalFormatting sqref="I34">
    <cfRule type="containsText" dxfId="45" priority="26" operator="containsText" text="UNTEST">
      <formula>NOT(ISERROR(SEARCH("UNTEST",I34)))</formula>
    </cfRule>
    <cfRule type="containsText" dxfId="44" priority="27" operator="containsText" text="UNTEST">
      <formula>NOT(ISERROR(SEARCH("UNTEST",I34)))</formula>
    </cfRule>
    <cfRule type="containsText" priority="28" operator="containsText" text="UNTEST">
      <formula>NOT(ISERROR(SEARCH("UNTEST",I34)))</formula>
    </cfRule>
  </conditionalFormatting>
  <conditionalFormatting sqref="J20:J25">
    <cfRule type="cellIs" dxfId="43" priority="24" operator="equal">
      <formula>"No"</formula>
    </cfRule>
    <cfRule type="cellIs" dxfId="42" priority="25" operator="equal">
      <formula>"No"</formula>
    </cfRule>
  </conditionalFormatting>
  <conditionalFormatting sqref="I20:I25">
    <cfRule type="cellIs" priority="20" operator="equal">
      <formula>"UNTEST"</formula>
    </cfRule>
    <cfRule type="cellIs" dxfId="41" priority="21" stopIfTrue="1" operator="equal">
      <formula>"NA"</formula>
    </cfRule>
    <cfRule type="cellIs" dxfId="40" priority="22" stopIfTrue="1" operator="equal">
      <formula>"FAIL"</formula>
    </cfRule>
    <cfRule type="cellIs" dxfId="39" priority="23" stopIfTrue="1" operator="equal">
      <formula>"PASS"</formula>
    </cfRule>
  </conditionalFormatting>
  <conditionalFormatting sqref="I20:I25">
    <cfRule type="containsText" dxfId="38" priority="17" operator="containsText" text="UNTEST">
      <formula>NOT(ISERROR(SEARCH("UNTEST",I20)))</formula>
    </cfRule>
    <cfRule type="containsText" dxfId="37" priority="18" operator="containsText" text="UNTEST">
      <formula>NOT(ISERROR(SEARCH("UNTEST",I20)))</formula>
    </cfRule>
    <cfRule type="containsText" priority="19" operator="containsText" text="UNTEST">
      <formula>NOT(ISERROR(SEARCH("UNTEST",I20)))</formula>
    </cfRule>
  </conditionalFormatting>
  <conditionalFormatting sqref="J27">
    <cfRule type="cellIs" dxfId="36" priority="15" operator="equal">
      <formula>"No"</formula>
    </cfRule>
    <cfRule type="cellIs" dxfId="35" priority="16" operator="equal">
      <formula>"No"</formula>
    </cfRule>
  </conditionalFormatting>
  <conditionalFormatting sqref="I27:I32">
    <cfRule type="cellIs" priority="11" operator="equal">
      <formula>"UNTEST"</formula>
    </cfRule>
    <cfRule type="cellIs" dxfId="34" priority="12" stopIfTrue="1" operator="equal">
      <formula>"NA"</formula>
    </cfRule>
    <cfRule type="cellIs" dxfId="33" priority="13" stopIfTrue="1" operator="equal">
      <formula>"FAIL"</formula>
    </cfRule>
    <cfRule type="cellIs" dxfId="32" priority="14" stopIfTrue="1" operator="equal">
      <formula>"PASS"</formula>
    </cfRule>
  </conditionalFormatting>
  <conditionalFormatting sqref="I27:I32">
    <cfRule type="containsText" dxfId="31" priority="8" operator="containsText" text="UNTEST">
      <formula>NOT(ISERROR(SEARCH("UNTEST",I27)))</formula>
    </cfRule>
    <cfRule type="containsText" dxfId="30" priority="9" operator="containsText" text="UNTEST">
      <formula>NOT(ISERROR(SEARCH("UNTEST",I27)))</formula>
    </cfRule>
    <cfRule type="containsText" priority="10" operator="containsText" text="UNTEST">
      <formula>NOT(ISERROR(SEARCH("UNTEST",I27)))</formula>
    </cfRule>
  </conditionalFormatting>
  <dataValidations count="4">
    <dataValidation type="list" allowBlank="1" showInputMessage="1" showErrorMessage="1" sqref="I8:J8 I19 O33 O19 O26 O8">
      <formula1>"minor, medium, severe, critical"</formula1>
    </dataValidation>
    <dataValidation type="list" allowBlank="1" showInputMessage="1" showErrorMessage="1" sqref="J34 J9:J18 J20:J25 J27:J32">
      <formula1>"Yes, No"</formula1>
    </dataValidation>
    <dataValidation type="list" allowBlank="1" showInputMessage="1" showErrorMessage="1" sqref="I9:I18 I20:I25 I34 I27:I32">
      <formula1>"PASS, FAIL, UNTEST, NA"</formula1>
    </dataValidation>
    <dataValidation type="list" allowBlank="1" showInputMessage="1" showErrorMessage="1" sqref="O9:O18 O20:O25 O27:O32 O34">
      <formula1>"Minor, Medium, Severe, Critical"</formula1>
    </dataValidation>
  </dataValidations>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T49"/>
  <sheetViews>
    <sheetView topLeftCell="J13" zoomScale="85" zoomScaleNormal="85" workbookViewId="0">
      <selection activeCell="M20" sqref="M20:M25"/>
    </sheetView>
  </sheetViews>
  <sheetFormatPr defaultRowHeight="12.75"/>
  <cols>
    <col min="1" max="2" width="23.28515625" customWidth="1"/>
    <col min="3" max="3" width="34" customWidth="1"/>
    <col min="4" max="4" width="17.140625" bestFit="1" customWidth="1"/>
    <col min="5" max="5" width="20.28515625" bestFit="1" customWidth="1"/>
    <col min="6" max="6" width="52.28515625" customWidth="1"/>
    <col min="7" max="7" width="27.5703125" style="26" customWidth="1"/>
    <col min="8" max="10" width="52.28515625" style="26" customWidth="1"/>
    <col min="11" max="11" width="35.85546875" customWidth="1"/>
    <col min="12" max="12" width="14.28515625" customWidth="1"/>
    <col min="14" max="14" width="18.28515625" customWidth="1"/>
    <col min="15" max="15" width="15.42578125" customWidth="1"/>
    <col min="16" max="16" width="18.5703125" customWidth="1"/>
    <col min="17" max="17" width="11.7109375" customWidth="1"/>
    <col min="18" max="18" width="11" customWidth="1"/>
    <col min="19" max="19" width="11" bestFit="1" customWidth="1"/>
    <col min="20" max="20" width="57.85546875" customWidth="1"/>
  </cols>
  <sheetData>
    <row r="1" spans="1:20" ht="27" customHeight="1">
      <c r="A1" s="30" t="s">
        <v>53</v>
      </c>
      <c r="B1" s="273" t="s">
        <v>49</v>
      </c>
      <c r="C1" s="225"/>
      <c r="D1" s="225"/>
      <c r="E1" s="225"/>
      <c r="F1" s="225"/>
      <c r="G1" s="225"/>
      <c r="H1" s="225"/>
      <c r="I1" s="225"/>
      <c r="J1" s="225"/>
      <c r="K1" s="225"/>
      <c r="L1" s="225"/>
      <c r="M1" s="226"/>
    </row>
    <row r="2" spans="1:20" ht="56.25" customHeight="1">
      <c r="A2" s="31" t="s">
        <v>54</v>
      </c>
      <c r="B2" s="234" t="s">
        <v>48</v>
      </c>
      <c r="C2" s="228"/>
      <c r="D2" s="228"/>
      <c r="E2" s="228"/>
      <c r="F2" s="228"/>
      <c r="G2" s="228"/>
      <c r="H2" s="228"/>
      <c r="I2" s="228"/>
      <c r="J2" s="228"/>
      <c r="K2" s="228"/>
      <c r="L2" s="228"/>
      <c r="M2" s="229"/>
    </row>
    <row r="3" spans="1:20" ht="25.5">
      <c r="A3" s="36" t="s">
        <v>55</v>
      </c>
      <c r="B3" s="215" t="s">
        <v>56</v>
      </c>
      <c r="C3" s="213"/>
      <c r="D3" s="213"/>
      <c r="E3" s="213"/>
      <c r="F3" s="213"/>
      <c r="G3" s="213"/>
      <c r="H3" s="213"/>
      <c r="I3" s="213"/>
      <c r="J3" s="213"/>
      <c r="K3" s="213"/>
      <c r="L3" s="213"/>
      <c r="M3" s="214"/>
    </row>
    <row r="4" spans="1:20" ht="15" customHeight="1">
      <c r="A4" s="216" t="s">
        <v>33</v>
      </c>
      <c r="B4" s="217"/>
      <c r="C4" s="38" t="s">
        <v>34</v>
      </c>
      <c r="D4" s="218" t="s">
        <v>35</v>
      </c>
      <c r="E4" s="217"/>
      <c r="F4" s="38" t="s">
        <v>36</v>
      </c>
      <c r="G4" s="174"/>
      <c r="H4" s="174"/>
      <c r="I4" s="174"/>
      <c r="J4" s="174"/>
      <c r="K4" s="219" t="s">
        <v>57</v>
      </c>
      <c r="L4" s="220"/>
      <c r="M4" s="221"/>
    </row>
    <row r="5" spans="1:20">
      <c r="A5" s="206">
        <f>COUNTIF(M10:M1130,"PASS")</f>
        <v>0</v>
      </c>
      <c r="B5" s="207"/>
      <c r="C5" s="37">
        <f>COUNTIF(M10:M1130,"FAIL")</f>
        <v>0</v>
      </c>
      <c r="D5" s="208">
        <f>COUNTIF(M$10:M$1132,"UNTEST")</f>
        <v>0</v>
      </c>
      <c r="E5" s="207"/>
      <c r="F5" s="106">
        <f>COUNTIF(M$10:M$1132,"NA")</f>
        <v>0</v>
      </c>
      <c r="G5" s="186"/>
      <c r="H5" s="186"/>
      <c r="I5" s="186"/>
      <c r="J5" s="186"/>
      <c r="K5" s="209">
        <f>COUNTA(A10:A66)</f>
        <v>6</v>
      </c>
      <c r="L5" s="210"/>
      <c r="M5" s="211"/>
    </row>
    <row r="6" spans="1:20">
      <c r="A6" s="19"/>
      <c r="B6" s="19"/>
      <c r="C6" s="19"/>
      <c r="D6" s="19"/>
      <c r="E6" s="19"/>
      <c r="F6" s="19"/>
      <c r="G6" s="19"/>
      <c r="H6" s="19"/>
      <c r="I6" s="19"/>
      <c r="J6" s="19"/>
      <c r="K6" s="19"/>
      <c r="L6" s="20"/>
      <c r="M6" s="20"/>
      <c r="O6" s="26"/>
    </row>
    <row r="7" spans="1:20">
      <c r="A7" s="19"/>
      <c r="B7" s="19"/>
      <c r="C7" s="19"/>
      <c r="D7" s="19"/>
      <c r="E7" s="19"/>
      <c r="F7" s="19"/>
      <c r="G7" s="19"/>
      <c r="H7" s="19"/>
      <c r="I7" s="19"/>
      <c r="J7" s="19"/>
      <c r="K7" s="19"/>
      <c r="L7" s="20"/>
      <c r="M7" s="20"/>
      <c r="O7" s="26"/>
    </row>
    <row r="8" spans="1:20" s="48" customFormat="1" ht="64.150000000000006" customHeight="1">
      <c r="A8" s="276" t="s">
        <v>58</v>
      </c>
      <c r="B8" s="276" t="s">
        <v>59</v>
      </c>
      <c r="C8" s="276" t="s">
        <v>60</v>
      </c>
      <c r="D8" s="276" t="s">
        <v>61</v>
      </c>
      <c r="E8" s="276" t="s">
        <v>62</v>
      </c>
      <c r="F8" s="274" t="s">
        <v>63</v>
      </c>
      <c r="G8" s="276" t="s">
        <v>296</v>
      </c>
      <c r="H8" s="276" t="s">
        <v>297</v>
      </c>
      <c r="I8" s="276"/>
      <c r="J8" s="276"/>
      <c r="K8" s="276" t="s">
        <v>64</v>
      </c>
      <c r="L8" s="276" t="s">
        <v>65</v>
      </c>
      <c r="M8" s="276" t="s">
        <v>66</v>
      </c>
      <c r="N8" s="276" t="s">
        <v>67</v>
      </c>
      <c r="O8" s="276" t="s">
        <v>31</v>
      </c>
      <c r="P8" s="276" t="s">
        <v>68</v>
      </c>
      <c r="Q8" s="276" t="s">
        <v>69</v>
      </c>
      <c r="R8" s="276" t="s">
        <v>70</v>
      </c>
      <c r="S8" s="276" t="s">
        <v>71</v>
      </c>
      <c r="T8" s="276" t="s">
        <v>72</v>
      </c>
    </row>
    <row r="9" spans="1:20" s="48" customFormat="1" ht="64.150000000000006" customHeight="1">
      <c r="A9" s="275"/>
      <c r="B9" s="275"/>
      <c r="C9" s="275"/>
      <c r="D9" s="275"/>
      <c r="E9" s="275"/>
      <c r="F9" s="275"/>
      <c r="G9" s="275"/>
      <c r="H9" s="143" t="s">
        <v>298</v>
      </c>
      <c r="I9" s="143" t="s">
        <v>299</v>
      </c>
      <c r="J9" s="143" t="s">
        <v>300</v>
      </c>
      <c r="K9" s="275"/>
      <c r="L9" s="275"/>
      <c r="M9" s="275"/>
      <c r="N9" s="275"/>
      <c r="O9" s="275"/>
      <c r="P9" s="275"/>
      <c r="Q9" s="275"/>
      <c r="R9" s="275"/>
      <c r="S9" s="275"/>
      <c r="T9" s="275"/>
    </row>
    <row r="10" spans="1:20" s="24" customFormat="1" ht="409.5">
      <c r="A10" s="125" t="s">
        <v>301</v>
      </c>
      <c r="B10" s="125" t="s">
        <v>302</v>
      </c>
      <c r="C10" s="116" t="s">
        <v>303</v>
      </c>
      <c r="D10" s="142" t="s">
        <v>36</v>
      </c>
      <c r="E10" s="32" t="s">
        <v>304</v>
      </c>
      <c r="F10" s="171" t="s">
        <v>305</v>
      </c>
      <c r="G10" s="187" t="s">
        <v>36</v>
      </c>
      <c r="H10" s="189" t="s">
        <v>306</v>
      </c>
      <c r="I10" s="189" t="s">
        <v>307</v>
      </c>
      <c r="J10" s="189" t="s">
        <v>308</v>
      </c>
      <c r="K10" s="171" t="s">
        <v>309</v>
      </c>
      <c r="L10" s="32"/>
      <c r="M10" s="114"/>
      <c r="N10" s="115" t="s">
        <v>79</v>
      </c>
      <c r="O10" s="168"/>
      <c r="P10" s="126"/>
      <c r="Q10" s="126"/>
      <c r="R10" s="115"/>
      <c r="S10" s="115"/>
      <c r="T10" s="141" t="s">
        <v>428</v>
      </c>
    </row>
    <row r="11" spans="1:20" s="24" customFormat="1" ht="409.5">
      <c r="A11" s="125" t="s">
        <v>310</v>
      </c>
      <c r="B11" s="125" t="s">
        <v>311</v>
      </c>
      <c r="C11" s="32" t="s">
        <v>312</v>
      </c>
      <c r="D11" s="125" t="s">
        <v>36</v>
      </c>
      <c r="E11" s="32" t="s">
        <v>313</v>
      </c>
      <c r="F11" s="171" t="s">
        <v>314</v>
      </c>
      <c r="G11" s="187"/>
      <c r="H11" s="189" t="s">
        <v>315</v>
      </c>
      <c r="I11" s="189" t="s">
        <v>316</v>
      </c>
      <c r="J11" s="189" t="s">
        <v>316</v>
      </c>
      <c r="K11" s="171" t="s">
        <v>317</v>
      </c>
      <c r="L11" s="115"/>
      <c r="M11" s="114"/>
      <c r="N11" s="115" t="s">
        <v>79</v>
      </c>
      <c r="O11" s="168"/>
      <c r="P11" s="126" t="s">
        <v>318</v>
      </c>
      <c r="Q11" s="126" t="s">
        <v>319</v>
      </c>
      <c r="R11" s="115"/>
      <c r="S11" s="115"/>
      <c r="T11" s="141" t="s">
        <v>428</v>
      </c>
    </row>
    <row r="12" spans="1:20" s="24" customFormat="1" ht="409.5">
      <c r="A12" s="178" t="s">
        <v>320</v>
      </c>
      <c r="B12" s="179" t="s">
        <v>321</v>
      </c>
      <c r="C12" s="180" t="s">
        <v>322</v>
      </c>
      <c r="D12" s="181" t="s">
        <v>323</v>
      </c>
      <c r="E12" s="182" t="s">
        <v>304</v>
      </c>
      <c r="F12" s="180" t="s">
        <v>324</v>
      </c>
      <c r="G12" s="188"/>
      <c r="H12" s="245"/>
      <c r="I12" s="246"/>
      <c r="J12" s="247"/>
      <c r="K12" s="180" t="s">
        <v>325</v>
      </c>
      <c r="L12" s="183"/>
      <c r="M12" s="184"/>
      <c r="N12" s="183" t="s">
        <v>79</v>
      </c>
      <c r="O12" s="173"/>
      <c r="P12" s="173"/>
      <c r="Q12" s="185"/>
      <c r="R12" s="183"/>
      <c r="S12" s="183"/>
      <c r="T12" s="141" t="s">
        <v>82</v>
      </c>
    </row>
    <row r="13" spans="1:20" s="24" customFormat="1" ht="178.5">
      <c r="A13" s="141" t="s">
        <v>326</v>
      </c>
      <c r="B13" s="175"/>
      <c r="C13" s="176" t="s">
        <v>327</v>
      </c>
      <c r="D13" s="142" t="s">
        <v>328</v>
      </c>
      <c r="E13" s="177" t="s">
        <v>304</v>
      </c>
      <c r="F13" s="180" t="s">
        <v>329</v>
      </c>
      <c r="G13" s="188"/>
      <c r="H13" s="245"/>
      <c r="I13" s="246"/>
      <c r="J13" s="247"/>
      <c r="K13" s="180" t="s">
        <v>330</v>
      </c>
      <c r="L13" s="177"/>
      <c r="M13" s="184"/>
      <c r="N13" s="183" t="s">
        <v>79</v>
      </c>
      <c r="O13" s="177"/>
      <c r="P13" s="177"/>
      <c r="Q13" s="177"/>
      <c r="R13" s="177"/>
      <c r="S13" s="177"/>
      <c r="T13" s="141" t="s">
        <v>429</v>
      </c>
    </row>
    <row r="14" spans="1:20" s="24" customFormat="1" ht="51" customHeight="1">
      <c r="A14" s="267" t="s">
        <v>331</v>
      </c>
      <c r="B14" s="267" t="s">
        <v>302</v>
      </c>
      <c r="C14" s="254" t="s">
        <v>332</v>
      </c>
      <c r="D14" s="270" t="s">
        <v>36</v>
      </c>
      <c r="E14" s="236" t="s">
        <v>304</v>
      </c>
      <c r="F14" s="261" t="s">
        <v>333</v>
      </c>
      <c r="G14" s="190">
        <v>1</v>
      </c>
      <c r="H14" s="190" t="s">
        <v>334</v>
      </c>
      <c r="I14" s="190" t="s">
        <v>334</v>
      </c>
      <c r="J14" s="190" t="s">
        <v>334</v>
      </c>
      <c r="K14" s="264" t="s">
        <v>309</v>
      </c>
      <c r="L14" s="236"/>
      <c r="M14" s="257"/>
      <c r="N14" s="248" t="s">
        <v>79</v>
      </c>
      <c r="O14" s="236"/>
      <c r="P14" s="254"/>
      <c r="Q14" s="251"/>
      <c r="R14" s="248"/>
      <c r="S14" s="248"/>
      <c r="T14" s="242" t="s">
        <v>429</v>
      </c>
    </row>
    <row r="15" spans="1:20" s="24" customFormat="1" ht="15" customHeight="1">
      <c r="A15" s="268"/>
      <c r="B15" s="268"/>
      <c r="C15" s="255"/>
      <c r="D15" s="271"/>
      <c r="E15" s="237"/>
      <c r="F15" s="262"/>
      <c r="G15" s="190">
        <v>3</v>
      </c>
      <c r="H15" s="191" t="s">
        <v>335</v>
      </c>
      <c r="I15" s="191" t="s">
        <v>26</v>
      </c>
      <c r="J15" s="191" t="s">
        <v>26</v>
      </c>
      <c r="K15" s="265"/>
      <c r="L15" s="237"/>
      <c r="M15" s="258"/>
      <c r="N15" s="249"/>
      <c r="O15" s="237"/>
      <c r="P15" s="255"/>
      <c r="Q15" s="252"/>
      <c r="R15" s="249"/>
      <c r="S15" s="249"/>
      <c r="T15" s="243"/>
    </row>
    <row r="16" spans="1:20" s="24" customFormat="1" ht="15" customHeight="1">
      <c r="A16" s="268"/>
      <c r="B16" s="268"/>
      <c r="C16" s="255"/>
      <c r="D16" s="271"/>
      <c r="E16" s="237"/>
      <c r="F16" s="262"/>
      <c r="G16" s="190">
        <v>4</v>
      </c>
      <c r="H16" s="191" t="s">
        <v>336</v>
      </c>
      <c r="I16" s="191" t="s">
        <v>26</v>
      </c>
      <c r="J16" s="191" t="s">
        <v>336</v>
      </c>
      <c r="K16" s="265"/>
      <c r="L16" s="237"/>
      <c r="M16" s="258"/>
      <c r="N16" s="249"/>
      <c r="O16" s="237"/>
      <c r="P16" s="255"/>
      <c r="Q16" s="252"/>
      <c r="R16" s="249"/>
      <c r="S16" s="249"/>
      <c r="T16" s="243"/>
    </row>
    <row r="17" spans="1:20" s="24" customFormat="1" ht="15" customHeight="1">
      <c r="A17" s="268"/>
      <c r="B17" s="268"/>
      <c r="C17" s="255"/>
      <c r="D17" s="271"/>
      <c r="E17" s="237"/>
      <c r="F17" s="262"/>
      <c r="G17" s="190">
        <v>5</v>
      </c>
      <c r="H17" s="191" t="s">
        <v>337</v>
      </c>
      <c r="I17" s="191" t="s">
        <v>26</v>
      </c>
      <c r="J17" s="191" t="s">
        <v>26</v>
      </c>
      <c r="K17" s="265"/>
      <c r="L17" s="237"/>
      <c r="M17" s="258"/>
      <c r="N17" s="249"/>
      <c r="O17" s="237"/>
      <c r="P17" s="255"/>
      <c r="Q17" s="252"/>
      <c r="R17" s="249"/>
      <c r="S17" s="249"/>
      <c r="T17" s="243"/>
    </row>
    <row r="18" spans="1:20" s="24" customFormat="1" ht="15" customHeight="1">
      <c r="A18" s="268"/>
      <c r="B18" s="268"/>
      <c r="C18" s="255"/>
      <c r="D18" s="271"/>
      <c r="E18" s="237"/>
      <c r="F18" s="262"/>
      <c r="G18" s="190">
        <v>6</v>
      </c>
      <c r="H18" s="191" t="s">
        <v>338</v>
      </c>
      <c r="I18" s="191" t="s">
        <v>26</v>
      </c>
      <c r="J18" s="191" t="s">
        <v>26</v>
      </c>
      <c r="K18" s="265"/>
      <c r="L18" s="237"/>
      <c r="M18" s="258"/>
      <c r="N18" s="249"/>
      <c r="O18" s="237"/>
      <c r="P18" s="255"/>
      <c r="Q18" s="252"/>
      <c r="R18" s="249"/>
      <c r="S18" s="249"/>
      <c r="T18" s="243"/>
    </row>
    <row r="19" spans="1:20" s="24" customFormat="1" ht="15" customHeight="1">
      <c r="A19" s="269"/>
      <c r="B19" s="269"/>
      <c r="C19" s="256"/>
      <c r="D19" s="272"/>
      <c r="E19" s="238"/>
      <c r="F19" s="263"/>
      <c r="G19" s="190">
        <v>7</v>
      </c>
      <c r="H19" s="191" t="s">
        <v>339</v>
      </c>
      <c r="I19" s="191" t="s">
        <v>339</v>
      </c>
      <c r="J19" s="191" t="s">
        <v>339</v>
      </c>
      <c r="K19" s="266"/>
      <c r="L19" s="238"/>
      <c r="M19" s="259"/>
      <c r="N19" s="250"/>
      <c r="O19" s="238"/>
      <c r="P19" s="256"/>
      <c r="Q19" s="253"/>
      <c r="R19" s="250"/>
      <c r="S19" s="250"/>
      <c r="T19" s="244"/>
    </row>
    <row r="20" spans="1:20" s="24" customFormat="1" ht="51" customHeight="1">
      <c r="A20" s="267" t="s">
        <v>340</v>
      </c>
      <c r="B20" s="267" t="s">
        <v>311</v>
      </c>
      <c r="C20" s="236" t="s">
        <v>341</v>
      </c>
      <c r="D20" s="267" t="s">
        <v>36</v>
      </c>
      <c r="E20" s="236" t="s">
        <v>313</v>
      </c>
      <c r="F20" s="260" t="s">
        <v>342</v>
      </c>
      <c r="G20" s="190">
        <v>1</v>
      </c>
      <c r="H20" s="190" t="s">
        <v>334</v>
      </c>
      <c r="I20" s="190" t="s">
        <v>334</v>
      </c>
      <c r="J20" s="190" t="s">
        <v>334</v>
      </c>
      <c r="K20" s="264" t="s">
        <v>317</v>
      </c>
      <c r="L20" s="248"/>
      <c r="M20" s="257"/>
      <c r="N20" s="248" t="s">
        <v>79</v>
      </c>
      <c r="O20" s="236"/>
      <c r="P20" s="254"/>
      <c r="Q20" s="251"/>
      <c r="R20" s="248"/>
      <c r="S20" s="248"/>
      <c r="T20" s="242" t="s">
        <v>429</v>
      </c>
    </row>
    <row r="21" spans="1:20" s="24" customFormat="1" ht="15" customHeight="1">
      <c r="A21" s="268"/>
      <c r="B21" s="268"/>
      <c r="C21" s="237"/>
      <c r="D21" s="268"/>
      <c r="E21" s="237"/>
      <c r="F21" s="260"/>
      <c r="G21" s="190">
        <v>3</v>
      </c>
      <c r="H21" s="191" t="s">
        <v>335</v>
      </c>
      <c r="I21" s="191" t="s">
        <v>26</v>
      </c>
      <c r="J21" s="191" t="s">
        <v>26</v>
      </c>
      <c r="K21" s="265"/>
      <c r="L21" s="249"/>
      <c r="M21" s="258"/>
      <c r="N21" s="249"/>
      <c r="O21" s="237"/>
      <c r="P21" s="255"/>
      <c r="Q21" s="252"/>
      <c r="R21" s="249"/>
      <c r="S21" s="249"/>
      <c r="T21" s="243"/>
    </row>
    <row r="22" spans="1:20" s="24" customFormat="1" ht="15" customHeight="1">
      <c r="A22" s="268"/>
      <c r="B22" s="268"/>
      <c r="C22" s="237"/>
      <c r="D22" s="268"/>
      <c r="E22" s="237"/>
      <c r="F22" s="260"/>
      <c r="G22" s="190">
        <v>4</v>
      </c>
      <c r="H22" s="191" t="s">
        <v>336</v>
      </c>
      <c r="I22" s="191" t="s">
        <v>26</v>
      </c>
      <c r="J22" s="191" t="s">
        <v>336</v>
      </c>
      <c r="K22" s="265"/>
      <c r="L22" s="249"/>
      <c r="M22" s="258"/>
      <c r="N22" s="249"/>
      <c r="O22" s="237"/>
      <c r="P22" s="255"/>
      <c r="Q22" s="252"/>
      <c r="R22" s="249"/>
      <c r="S22" s="249"/>
      <c r="T22" s="243"/>
    </row>
    <row r="23" spans="1:20" s="24" customFormat="1" ht="15" customHeight="1">
      <c r="A23" s="268"/>
      <c r="B23" s="268"/>
      <c r="C23" s="237"/>
      <c r="D23" s="268"/>
      <c r="E23" s="237"/>
      <c r="F23" s="260"/>
      <c r="G23" s="190">
        <v>5</v>
      </c>
      <c r="H23" s="191" t="s">
        <v>338</v>
      </c>
      <c r="I23" s="191" t="s">
        <v>26</v>
      </c>
      <c r="J23" s="191" t="s">
        <v>26</v>
      </c>
      <c r="K23" s="265"/>
      <c r="L23" s="249"/>
      <c r="M23" s="258"/>
      <c r="N23" s="249"/>
      <c r="O23" s="237"/>
      <c r="P23" s="255"/>
      <c r="Q23" s="252"/>
      <c r="R23" s="249"/>
      <c r="S23" s="249"/>
      <c r="T23" s="243"/>
    </row>
    <row r="24" spans="1:20" s="24" customFormat="1" ht="15" customHeight="1">
      <c r="A24" s="268"/>
      <c r="B24" s="268"/>
      <c r="C24" s="237"/>
      <c r="D24" s="268"/>
      <c r="E24" s="237"/>
      <c r="F24" s="260"/>
      <c r="G24" s="190"/>
      <c r="H24" s="191"/>
      <c r="I24" s="191" t="s">
        <v>26</v>
      </c>
      <c r="J24" s="191" t="s">
        <v>26</v>
      </c>
      <c r="K24" s="265"/>
      <c r="L24" s="249"/>
      <c r="M24" s="258"/>
      <c r="N24" s="249"/>
      <c r="O24" s="237"/>
      <c r="P24" s="255"/>
      <c r="Q24" s="252"/>
      <c r="R24" s="249"/>
      <c r="S24" s="249"/>
      <c r="T24" s="243"/>
    </row>
    <row r="25" spans="1:20" s="24" customFormat="1" ht="15" customHeight="1">
      <c r="A25" s="269"/>
      <c r="B25" s="269"/>
      <c r="C25" s="238"/>
      <c r="D25" s="269"/>
      <c r="E25" s="238"/>
      <c r="F25" s="260"/>
      <c r="G25" s="190">
        <v>6</v>
      </c>
      <c r="H25" s="191" t="s">
        <v>339</v>
      </c>
      <c r="I25" s="191" t="s">
        <v>339</v>
      </c>
      <c r="J25" s="191" t="s">
        <v>339</v>
      </c>
      <c r="K25" s="266"/>
      <c r="L25" s="250"/>
      <c r="M25" s="258"/>
      <c r="N25" s="250"/>
      <c r="O25" s="238"/>
      <c r="P25" s="256"/>
      <c r="Q25" s="253"/>
      <c r="R25" s="250"/>
      <c r="S25" s="250"/>
      <c r="T25" s="244"/>
    </row>
    <row r="26" spans="1:20" s="24" customFormat="1">
      <c r="A26" s="192"/>
      <c r="B26" s="192"/>
      <c r="C26" s="193"/>
      <c r="D26" s="192"/>
      <c r="E26" s="193"/>
      <c r="F26" s="194"/>
      <c r="G26" s="195"/>
      <c r="H26" s="195"/>
      <c r="I26" s="195"/>
      <c r="J26" s="195"/>
      <c r="K26" s="194"/>
      <c r="P26" s="193"/>
      <c r="Q26" s="160"/>
      <c r="R26" s="104"/>
      <c r="S26" s="104"/>
      <c r="T26" s="196"/>
    </row>
    <row r="27" spans="1:20" s="24" customFormat="1">
      <c r="A27" s="192"/>
      <c r="B27" s="192"/>
      <c r="C27" s="193"/>
      <c r="D27" s="192"/>
      <c r="E27" s="193"/>
      <c r="F27" s="194"/>
      <c r="G27" s="195"/>
      <c r="H27" s="195"/>
      <c r="I27" s="195"/>
      <c r="J27" s="195"/>
      <c r="K27" s="194"/>
      <c r="P27" s="193"/>
      <c r="Q27" s="160"/>
      <c r="R27" s="104"/>
      <c r="S27" s="104"/>
      <c r="T27" s="196"/>
    </row>
    <row r="28" spans="1:20" s="24" customFormat="1">
      <c r="A28" s="25"/>
      <c r="B28" s="25"/>
      <c r="G28" s="25"/>
      <c r="H28" s="25"/>
      <c r="I28" s="25"/>
      <c r="J28" s="25"/>
    </row>
    <row r="29" spans="1:20" s="24" customFormat="1">
      <c r="A29" s="25"/>
      <c r="B29" s="25"/>
      <c r="G29" s="25"/>
      <c r="H29" s="25"/>
      <c r="I29" s="25"/>
      <c r="J29" s="25"/>
    </row>
    <row r="30" spans="1:20" s="24" customFormat="1">
      <c r="A30" s="25"/>
      <c r="B30" s="25"/>
      <c r="G30" s="25"/>
      <c r="H30" s="25"/>
      <c r="I30" s="25"/>
      <c r="J30" s="25"/>
    </row>
    <row r="31" spans="1:20" s="24" customFormat="1">
      <c r="A31" s="25"/>
      <c r="B31" s="25"/>
      <c r="G31" s="25"/>
      <c r="H31" s="25"/>
      <c r="I31" s="25"/>
      <c r="J31" s="25"/>
    </row>
    <row r="32" spans="1:20" s="24" customFormat="1">
      <c r="A32" s="25"/>
      <c r="B32" s="25"/>
      <c r="G32" s="25"/>
      <c r="H32" s="25"/>
      <c r="I32" s="25"/>
      <c r="J32" s="25"/>
      <c r="N32"/>
    </row>
    <row r="33" spans="1:14" s="24" customFormat="1">
      <c r="A33" s="25"/>
      <c r="B33" s="25"/>
      <c r="G33" s="25"/>
      <c r="H33" s="25"/>
      <c r="I33" s="25"/>
      <c r="J33" s="25"/>
      <c r="N33"/>
    </row>
    <row r="34" spans="1:14" s="24" customFormat="1">
      <c r="A34" s="25"/>
      <c r="B34" s="25"/>
      <c r="G34" s="25"/>
      <c r="H34" s="25"/>
      <c r="I34" s="25"/>
      <c r="J34" s="25"/>
      <c r="N34"/>
    </row>
    <row r="35" spans="1:14" s="24" customFormat="1">
      <c r="A35" s="25"/>
      <c r="B35" s="25"/>
      <c r="G35" s="25"/>
      <c r="H35" s="25"/>
      <c r="I35" s="25"/>
      <c r="J35" s="25"/>
      <c r="N35"/>
    </row>
    <row r="36" spans="1:14" s="24" customFormat="1">
      <c r="A36" s="25"/>
      <c r="B36" s="25"/>
      <c r="G36" s="25"/>
      <c r="H36" s="25"/>
      <c r="I36" s="25"/>
      <c r="J36" s="25"/>
      <c r="N36"/>
    </row>
    <row r="37" spans="1:14" s="24" customFormat="1">
      <c r="A37" s="25"/>
      <c r="B37" s="25"/>
      <c r="G37" s="25"/>
      <c r="H37" s="25"/>
      <c r="I37" s="25"/>
      <c r="J37" s="25"/>
      <c r="N37"/>
    </row>
    <row r="38" spans="1:14" s="24" customFormat="1">
      <c r="A38" s="25"/>
      <c r="B38" s="25"/>
      <c r="G38" s="25"/>
      <c r="H38" s="25"/>
      <c r="I38" s="25"/>
      <c r="J38" s="25"/>
      <c r="N38"/>
    </row>
    <row r="39" spans="1:14" s="24" customFormat="1">
      <c r="A39" s="25"/>
      <c r="B39" s="25"/>
      <c r="G39" s="25"/>
      <c r="H39" s="25"/>
      <c r="I39" s="25"/>
      <c r="J39" s="25"/>
      <c r="N39"/>
    </row>
    <row r="40" spans="1:14" s="24" customFormat="1">
      <c r="A40" s="25"/>
      <c r="B40" s="25"/>
      <c r="G40" s="25"/>
      <c r="H40" s="25"/>
      <c r="I40" s="25"/>
      <c r="J40" s="25"/>
      <c r="N40"/>
    </row>
    <row r="41" spans="1:14">
      <c r="A41" s="26"/>
      <c r="B41" s="26"/>
    </row>
    <row r="42" spans="1:14">
      <c r="A42" s="26"/>
      <c r="B42" s="26"/>
    </row>
    <row r="43" spans="1:14">
      <c r="A43" s="26"/>
      <c r="B43" s="26"/>
    </row>
    <row r="44" spans="1:14">
      <c r="A44" s="26"/>
      <c r="B44" s="26"/>
    </row>
    <row r="45" spans="1:14">
      <c r="A45" s="26"/>
      <c r="B45" s="26"/>
    </row>
    <row r="46" spans="1:14">
      <c r="A46" s="26"/>
      <c r="B46" s="26"/>
    </row>
    <row r="47" spans="1:14">
      <c r="A47" s="26"/>
      <c r="B47" s="26"/>
    </row>
    <row r="48" spans="1:14">
      <c r="A48" s="26"/>
      <c r="B48" s="26"/>
    </row>
    <row r="49" spans="1:2">
      <c r="A49" s="26"/>
      <c r="B49" s="26"/>
    </row>
  </sheetData>
  <mergeCells count="61">
    <mergeCell ref="P8:P9"/>
    <mergeCell ref="Q8:Q9"/>
    <mergeCell ref="R8:R9"/>
    <mergeCell ref="S8:S9"/>
    <mergeCell ref="T8:T9"/>
    <mergeCell ref="K8:K9"/>
    <mergeCell ref="L8:L9"/>
    <mergeCell ref="M8:M9"/>
    <mergeCell ref="N8:N9"/>
    <mergeCell ref="O8:O9"/>
    <mergeCell ref="F8:F9"/>
    <mergeCell ref="H8:J8"/>
    <mergeCell ref="G8:G9"/>
    <mergeCell ref="A5:B5"/>
    <mergeCell ref="D5:E5"/>
    <mergeCell ref="A8:A9"/>
    <mergeCell ref="B8:B9"/>
    <mergeCell ref="C8:C9"/>
    <mergeCell ref="D8:D9"/>
    <mergeCell ref="E8:E9"/>
    <mergeCell ref="K5:M5"/>
    <mergeCell ref="B1:M1"/>
    <mergeCell ref="B2:M2"/>
    <mergeCell ref="B3:M3"/>
    <mergeCell ref="A4:B4"/>
    <mergeCell ref="D4:E4"/>
    <mergeCell ref="K4:M4"/>
    <mergeCell ref="E20:E25"/>
    <mergeCell ref="D20:D25"/>
    <mergeCell ref="C20:C25"/>
    <mergeCell ref="B20:B25"/>
    <mergeCell ref="A20:A25"/>
    <mergeCell ref="A14:A19"/>
    <mergeCell ref="B14:B19"/>
    <mergeCell ref="C14:C19"/>
    <mergeCell ref="D14:D19"/>
    <mergeCell ref="E14:E19"/>
    <mergeCell ref="M14:M19"/>
    <mergeCell ref="M20:M25"/>
    <mergeCell ref="N20:N25"/>
    <mergeCell ref="N14:N19"/>
    <mergeCell ref="F20:F25"/>
    <mergeCell ref="F14:F19"/>
    <mergeCell ref="K14:K19"/>
    <mergeCell ref="K20:K25"/>
    <mergeCell ref="T14:T19"/>
    <mergeCell ref="T20:T25"/>
    <mergeCell ref="H12:J12"/>
    <mergeCell ref="H13:J13"/>
    <mergeCell ref="R14:R19"/>
    <mergeCell ref="S14:S19"/>
    <mergeCell ref="Q20:Q25"/>
    <mergeCell ref="R20:R25"/>
    <mergeCell ref="S20:S25"/>
    <mergeCell ref="O20:O25"/>
    <mergeCell ref="O14:O19"/>
    <mergeCell ref="P14:P19"/>
    <mergeCell ref="P20:P25"/>
    <mergeCell ref="Q14:Q19"/>
    <mergeCell ref="L14:L19"/>
    <mergeCell ref="L20:L25"/>
  </mergeCells>
  <conditionalFormatting sqref="M1:M3">
    <cfRule type="cellIs" priority="43" operator="equal">
      <formula>"UNTEST"</formula>
    </cfRule>
    <cfRule type="cellIs" dxfId="29" priority="44" stopIfTrue="1" operator="equal">
      <formula>"NA"</formula>
    </cfRule>
    <cfRule type="cellIs" dxfId="28" priority="45" stopIfTrue="1" operator="equal">
      <formula>"FAIL"</formula>
    </cfRule>
    <cfRule type="cellIs" dxfId="27" priority="46" stopIfTrue="1" operator="equal">
      <formula>"PASS"</formula>
    </cfRule>
  </conditionalFormatting>
  <conditionalFormatting sqref="N8">
    <cfRule type="cellIs" priority="25" operator="equal">
      <formula>"UNTEST"</formula>
    </cfRule>
    <cfRule type="cellIs" dxfId="26" priority="26" stopIfTrue="1" operator="equal">
      <formula>"NA"</formula>
    </cfRule>
    <cfRule type="cellIs" dxfId="25" priority="27" stopIfTrue="1" operator="equal">
      <formula>"FAIL"</formula>
    </cfRule>
    <cfRule type="cellIs" dxfId="24" priority="28" stopIfTrue="1" operator="equal">
      <formula>"PASS"</formula>
    </cfRule>
  </conditionalFormatting>
  <conditionalFormatting sqref="M10:M14 M20">
    <cfRule type="cellIs" priority="13" operator="equal">
      <formula>"UNTEST"</formula>
    </cfRule>
    <cfRule type="cellIs" dxfId="23" priority="14" stopIfTrue="1" operator="equal">
      <formula>"NA"</formula>
    </cfRule>
    <cfRule type="cellIs" dxfId="22" priority="15" stopIfTrue="1" operator="equal">
      <formula>"FAIL"</formula>
    </cfRule>
    <cfRule type="cellIs" dxfId="21" priority="16" stopIfTrue="1" operator="equal">
      <formula>"PASS"</formula>
    </cfRule>
  </conditionalFormatting>
  <conditionalFormatting sqref="M10:M14 M20">
    <cfRule type="containsText" dxfId="20" priority="10" operator="containsText" text="UNTEST">
      <formula>NOT(ISERROR(SEARCH("UNTEST",M10)))</formula>
    </cfRule>
    <cfRule type="containsText" dxfId="19" priority="11" operator="containsText" text="UNTEST">
      <formula>NOT(ISERROR(SEARCH("UNTEST",M10)))</formula>
    </cfRule>
    <cfRule type="containsText" priority="12" operator="containsText" text="UNTEST">
      <formula>NOT(ISERROR(SEARCH("UNTEST",M10)))</formula>
    </cfRule>
  </conditionalFormatting>
  <conditionalFormatting sqref="N10:N13">
    <cfRule type="cellIs" dxfId="18" priority="9" operator="equal">
      <formula>"No"</formula>
    </cfRule>
  </conditionalFormatting>
  <conditionalFormatting sqref="N14 N20">
    <cfRule type="cellIs" dxfId="17" priority="1" operator="equal">
      <formula>"No"</formula>
    </cfRule>
  </conditionalFormatting>
  <dataValidations count="3">
    <dataValidation type="list" allowBlank="1" showInputMessage="1" showErrorMessage="1" sqref="S10:S12 S14 S20 S26:S27">
      <formula1>"Minor, Medium, Severe, Critical"</formula1>
    </dataValidation>
    <dataValidation type="list" allowBlank="1" showInputMessage="1" showErrorMessage="1" sqref="N10:N14 N20">
      <formula1>"Yes, No"</formula1>
    </dataValidation>
    <dataValidation type="list" allowBlank="1" showInputMessage="1" showErrorMessage="1" sqref="M10:M14 M20">
      <formula1>"PASS, FAIL, UNTEST, NA"</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topLeftCell="B16" zoomScale="85" zoomScaleNormal="85" workbookViewId="0">
      <selection activeCell="I21" sqref="I21"/>
    </sheetView>
  </sheetViews>
  <sheetFormatPr defaultRowHeight="12.75"/>
  <cols>
    <col min="1" max="1" width="18.5703125" customWidth="1"/>
    <col min="2" max="2" width="14.42578125" customWidth="1"/>
    <col min="3" max="3" width="16.42578125" customWidth="1"/>
    <col min="4" max="4" width="10.7109375" bestFit="1" customWidth="1"/>
    <col min="5" max="5" width="23" customWidth="1"/>
    <col min="6" max="6" width="33" style="15" customWidth="1"/>
    <col min="7" max="7" width="29.85546875" customWidth="1"/>
    <col min="8" max="8" width="19.28515625" customWidth="1"/>
    <col min="10" max="11" width="18.28515625" customWidth="1"/>
    <col min="12" max="12" width="23.7109375" customWidth="1"/>
    <col min="15" max="15" width="9.140625" customWidth="1"/>
    <col min="16" max="16" width="46.28515625" customWidth="1"/>
  </cols>
  <sheetData>
    <row r="1" spans="1:16" ht="27" customHeight="1">
      <c r="A1" s="30" t="s">
        <v>53</v>
      </c>
      <c r="B1" s="273" t="s">
        <v>51</v>
      </c>
      <c r="C1" s="225"/>
      <c r="D1" s="225"/>
      <c r="E1" s="225"/>
      <c r="F1" s="225"/>
      <c r="G1" s="225"/>
      <c r="H1" s="225"/>
      <c r="I1" s="226"/>
      <c r="P1" s="26"/>
    </row>
    <row r="2" spans="1:16" ht="27.75" customHeight="1">
      <c r="A2" s="31" t="s">
        <v>54</v>
      </c>
      <c r="B2" s="227" t="s">
        <v>50</v>
      </c>
      <c r="C2" s="228"/>
      <c r="D2" s="228"/>
      <c r="E2" s="228"/>
      <c r="F2" s="228"/>
      <c r="G2" s="228"/>
      <c r="H2" s="228"/>
      <c r="I2" s="229"/>
      <c r="P2" s="26"/>
    </row>
    <row r="3" spans="1:16" ht="26.25" thickBot="1">
      <c r="A3" s="36" t="s">
        <v>55</v>
      </c>
      <c r="B3" s="212" t="s">
        <v>56</v>
      </c>
      <c r="C3" s="213"/>
      <c r="D3" s="213"/>
      <c r="E3" s="213"/>
      <c r="F3" s="213"/>
      <c r="G3" s="213"/>
      <c r="H3" s="213"/>
      <c r="I3" s="214"/>
      <c r="P3" s="26"/>
    </row>
    <row r="4" spans="1:16" ht="15" customHeight="1" thickBot="1">
      <c r="A4" s="216" t="s">
        <v>33</v>
      </c>
      <c r="B4" s="217"/>
      <c r="C4" s="38" t="s">
        <v>34</v>
      </c>
      <c r="D4" s="218" t="s">
        <v>35</v>
      </c>
      <c r="E4" s="217"/>
      <c r="F4" s="38" t="s">
        <v>36</v>
      </c>
      <c r="G4" s="219" t="s">
        <v>57</v>
      </c>
      <c r="H4" s="220"/>
      <c r="I4" s="221"/>
      <c r="P4" s="26"/>
    </row>
    <row r="5" spans="1:16" ht="13.5" thickBot="1">
      <c r="A5" s="206">
        <f>COUNTIF(I8:I1115,"PASS")</f>
        <v>0</v>
      </c>
      <c r="B5" s="207"/>
      <c r="C5" s="37">
        <f>COUNTIF(I8:I1115,"FAIL")</f>
        <v>0</v>
      </c>
      <c r="D5" s="208">
        <f>COUNTIF(I$8:I$1117,"UNTEST")</f>
        <v>1</v>
      </c>
      <c r="E5" s="207"/>
      <c r="F5" s="106">
        <f>COUNTIF(I$8:I$1117,"NA")</f>
        <v>14</v>
      </c>
      <c r="G5" s="209">
        <f>COUNTA(A8:A51)</f>
        <v>26</v>
      </c>
      <c r="H5" s="210"/>
      <c r="I5" s="211"/>
    </row>
    <row r="6" spans="1:16" s="15" customFormat="1">
      <c r="A6" s="20"/>
      <c r="B6" s="20"/>
      <c r="C6" s="20"/>
      <c r="D6" s="20"/>
      <c r="E6" s="20"/>
      <c r="F6" s="20"/>
      <c r="G6" s="20"/>
      <c r="H6" s="20"/>
      <c r="I6" s="20"/>
      <c r="J6"/>
      <c r="K6" s="28"/>
      <c r="P6" s="28"/>
    </row>
    <row r="7" spans="1:16" s="48" customFormat="1" ht="45">
      <c r="A7" s="143" t="s">
        <v>58</v>
      </c>
      <c r="B7" s="143" t="s">
        <v>59</v>
      </c>
      <c r="C7" s="144" t="s">
        <v>60</v>
      </c>
      <c r="D7" s="144" t="s">
        <v>61</v>
      </c>
      <c r="E7" s="144" t="s">
        <v>62</v>
      </c>
      <c r="F7" s="143" t="s">
        <v>63</v>
      </c>
      <c r="G7" s="143" t="s">
        <v>64</v>
      </c>
      <c r="H7" s="143" t="s">
        <v>65</v>
      </c>
      <c r="I7" s="143" t="s">
        <v>66</v>
      </c>
      <c r="J7" s="143" t="s">
        <v>67</v>
      </c>
      <c r="K7" s="143" t="s">
        <v>31</v>
      </c>
      <c r="L7" s="143" t="s">
        <v>68</v>
      </c>
      <c r="M7" s="143" t="s">
        <v>69</v>
      </c>
      <c r="N7" s="143" t="s">
        <v>70</v>
      </c>
      <c r="O7" s="143" t="s">
        <v>71</v>
      </c>
      <c r="P7" s="143" t="s">
        <v>72</v>
      </c>
    </row>
    <row r="8" spans="1:16" ht="15.75">
      <c r="A8" s="139"/>
      <c r="B8" s="140" t="s">
        <v>343</v>
      </c>
      <c r="C8" s="123"/>
      <c r="D8" s="123"/>
      <c r="E8" s="123"/>
      <c r="F8" s="124"/>
      <c r="G8" s="123"/>
      <c r="H8" s="123"/>
      <c r="I8" s="123"/>
      <c r="J8" s="123"/>
      <c r="K8" s="123"/>
      <c r="L8" s="123"/>
      <c r="M8" s="123"/>
      <c r="N8" s="123"/>
      <c r="O8" s="123"/>
      <c r="P8" s="123"/>
    </row>
    <row r="9" spans="1:16" s="15" customFormat="1" ht="153">
      <c r="A9" s="171" t="s">
        <v>344</v>
      </c>
      <c r="B9" s="278" t="s">
        <v>345</v>
      </c>
      <c r="C9" s="109" t="s">
        <v>346</v>
      </c>
      <c r="D9" s="142" t="s">
        <v>347</v>
      </c>
      <c r="E9" s="260" t="s">
        <v>348</v>
      </c>
      <c r="F9" s="111" t="s">
        <v>349</v>
      </c>
      <c r="G9" s="112" t="s">
        <v>350</v>
      </c>
      <c r="H9" s="113"/>
      <c r="I9" s="114"/>
      <c r="J9" s="115" t="s">
        <v>79</v>
      </c>
      <c r="K9" s="168"/>
      <c r="L9" s="32"/>
      <c r="M9" s="116"/>
      <c r="N9" s="116"/>
      <c r="O9" s="115"/>
      <c r="P9" s="141" t="s">
        <v>428</v>
      </c>
    </row>
    <row r="10" spans="1:16" s="15" customFormat="1" ht="191.25">
      <c r="A10" s="32" t="s">
        <v>351</v>
      </c>
      <c r="B10" s="278"/>
      <c r="C10" s="117" t="s">
        <v>352</v>
      </c>
      <c r="D10" s="142" t="s">
        <v>347</v>
      </c>
      <c r="E10" s="279"/>
      <c r="F10" s="171" t="s">
        <v>353</v>
      </c>
      <c r="G10" s="172" t="s">
        <v>354</v>
      </c>
      <c r="H10" s="167"/>
      <c r="I10" s="114"/>
      <c r="J10" s="115" t="s">
        <v>79</v>
      </c>
      <c r="K10" s="168"/>
      <c r="L10" s="32"/>
      <c r="M10" s="100"/>
      <c r="N10" s="116"/>
      <c r="O10" s="115"/>
      <c r="P10" s="141" t="s">
        <v>428</v>
      </c>
    </row>
    <row r="11" spans="1:16" s="15" customFormat="1" ht="114.75">
      <c r="A11" s="32" t="s">
        <v>355</v>
      </c>
      <c r="B11" s="278"/>
      <c r="C11" s="117" t="s">
        <v>356</v>
      </c>
      <c r="D11" s="142" t="s">
        <v>347</v>
      </c>
      <c r="E11" s="172" t="s">
        <v>357</v>
      </c>
      <c r="F11" s="172" t="s">
        <v>358</v>
      </c>
      <c r="G11" s="172" t="s">
        <v>359</v>
      </c>
      <c r="H11" s="116"/>
      <c r="I11" s="114"/>
      <c r="J11" s="115" t="s">
        <v>29</v>
      </c>
      <c r="K11" s="168"/>
      <c r="L11" s="32"/>
      <c r="M11" s="116"/>
      <c r="N11" s="116"/>
      <c r="O11" s="115"/>
      <c r="P11" s="141" t="s">
        <v>428</v>
      </c>
    </row>
    <row r="12" spans="1:16" s="15" customFormat="1" ht="63.75">
      <c r="A12" s="32" t="s">
        <v>360</v>
      </c>
      <c r="B12" s="278"/>
      <c r="C12" s="117" t="s">
        <v>361</v>
      </c>
      <c r="D12" s="110"/>
      <c r="E12" s="32" t="s">
        <v>357</v>
      </c>
      <c r="F12" s="32" t="s">
        <v>362</v>
      </c>
      <c r="G12" s="32" t="s">
        <v>363</v>
      </c>
      <c r="H12" s="116"/>
      <c r="I12" s="114"/>
      <c r="J12" s="115" t="s">
        <v>29</v>
      </c>
      <c r="K12" s="168"/>
      <c r="L12" s="116"/>
      <c r="M12" s="116"/>
      <c r="N12" s="116"/>
      <c r="O12" s="115"/>
      <c r="P12" s="141" t="s">
        <v>428</v>
      </c>
    </row>
    <row r="13" spans="1:16" s="15" customFormat="1" ht="165.75">
      <c r="A13" s="32" t="s">
        <v>364</v>
      </c>
      <c r="B13" s="278"/>
      <c r="C13" s="117" t="s">
        <v>365</v>
      </c>
      <c r="D13" s="110"/>
      <c r="E13" s="172" t="s">
        <v>348</v>
      </c>
      <c r="F13" s="171" t="s">
        <v>366</v>
      </c>
      <c r="G13" s="32" t="s">
        <v>367</v>
      </c>
      <c r="H13" s="116"/>
      <c r="I13" s="114"/>
      <c r="J13" s="115" t="s">
        <v>29</v>
      </c>
      <c r="K13" s="168"/>
      <c r="L13" s="32"/>
      <c r="M13" s="116"/>
      <c r="N13" s="116"/>
      <c r="O13" s="115"/>
      <c r="P13" s="141" t="s">
        <v>428</v>
      </c>
    </row>
    <row r="14" spans="1:16" s="15" customFormat="1" ht="178.5">
      <c r="A14" s="32" t="s">
        <v>368</v>
      </c>
      <c r="B14" s="278"/>
      <c r="C14" s="117" t="s">
        <v>369</v>
      </c>
      <c r="D14" s="110"/>
      <c r="E14" s="235" t="s">
        <v>348</v>
      </c>
      <c r="F14" s="32" t="s">
        <v>370</v>
      </c>
      <c r="G14" s="260" t="s">
        <v>371</v>
      </c>
      <c r="H14" s="32"/>
      <c r="I14" s="114"/>
      <c r="J14" s="115" t="s">
        <v>29</v>
      </c>
      <c r="K14" s="168"/>
      <c r="L14" s="32"/>
      <c r="M14" s="116"/>
      <c r="N14" s="116"/>
      <c r="O14" s="115"/>
      <c r="P14" s="141" t="s">
        <v>428</v>
      </c>
    </row>
    <row r="15" spans="1:16" s="15" customFormat="1" ht="178.5">
      <c r="A15" s="32" t="s">
        <v>372</v>
      </c>
      <c r="B15" s="278"/>
      <c r="C15" s="117" t="s">
        <v>373</v>
      </c>
      <c r="D15" s="110"/>
      <c r="E15" s="235"/>
      <c r="F15" s="32" t="s">
        <v>374</v>
      </c>
      <c r="G15" s="279"/>
      <c r="H15" s="167"/>
      <c r="I15" s="114"/>
      <c r="J15" s="115" t="s">
        <v>29</v>
      </c>
      <c r="K15" s="168"/>
      <c r="L15" s="32"/>
      <c r="M15" s="118"/>
      <c r="N15" s="116"/>
      <c r="O15" s="115"/>
      <c r="P15" s="141" t="s">
        <v>428</v>
      </c>
    </row>
    <row r="16" spans="1:16" s="15" customFormat="1" ht="165.75">
      <c r="A16" s="32" t="s">
        <v>375</v>
      </c>
      <c r="B16" s="278"/>
      <c r="C16" s="117" t="s">
        <v>376</v>
      </c>
      <c r="D16" s="110"/>
      <c r="E16" s="172" t="s">
        <v>348</v>
      </c>
      <c r="F16" s="32" t="s">
        <v>377</v>
      </c>
      <c r="G16" s="172" t="s">
        <v>378</v>
      </c>
      <c r="H16" s="116"/>
      <c r="I16" s="114"/>
      <c r="J16" s="115" t="s">
        <v>29</v>
      </c>
      <c r="K16" s="168"/>
      <c r="L16" s="32"/>
      <c r="M16" s="116"/>
      <c r="N16" s="116"/>
      <c r="O16" s="115"/>
      <c r="P16" s="141" t="s">
        <v>428</v>
      </c>
    </row>
    <row r="17" spans="1:16" s="15" customFormat="1" ht="89.25">
      <c r="A17" s="32" t="s">
        <v>379</v>
      </c>
      <c r="B17" s="278"/>
      <c r="C17" s="117" t="s">
        <v>380</v>
      </c>
      <c r="D17" s="110"/>
      <c r="E17" s="172" t="s">
        <v>348</v>
      </c>
      <c r="F17" s="172" t="s">
        <v>381</v>
      </c>
      <c r="G17" s="172" t="s">
        <v>382</v>
      </c>
      <c r="H17" s="116"/>
      <c r="I17" s="114" t="s">
        <v>36</v>
      </c>
      <c r="J17" s="115" t="s">
        <v>29</v>
      </c>
      <c r="K17" s="168"/>
      <c r="L17" s="32"/>
      <c r="M17" s="118"/>
      <c r="N17" s="119"/>
      <c r="O17" s="115"/>
      <c r="P17" s="141" t="s">
        <v>428</v>
      </c>
    </row>
    <row r="18" spans="1:16" s="15" customFormat="1" ht="63.75">
      <c r="A18" s="32" t="s">
        <v>383</v>
      </c>
      <c r="B18" s="278"/>
      <c r="C18" s="280" t="s">
        <v>384</v>
      </c>
      <c r="D18" s="110"/>
      <c r="E18" s="32" t="s">
        <v>385</v>
      </c>
      <c r="F18" s="32" t="s">
        <v>386</v>
      </c>
      <c r="G18" s="32" t="s">
        <v>387</v>
      </c>
      <c r="H18" s="116"/>
      <c r="I18" s="114"/>
      <c r="J18" s="115" t="s">
        <v>29</v>
      </c>
      <c r="K18" s="168"/>
      <c r="L18" s="116"/>
      <c r="M18" s="116"/>
      <c r="N18" s="116"/>
      <c r="O18" s="115"/>
      <c r="P18" s="141" t="s">
        <v>428</v>
      </c>
    </row>
    <row r="19" spans="1:16" s="15" customFormat="1" ht="89.25">
      <c r="A19" s="32" t="s">
        <v>388</v>
      </c>
      <c r="B19" s="278"/>
      <c r="C19" s="280"/>
      <c r="D19" s="110"/>
      <c r="E19" s="32" t="s">
        <v>348</v>
      </c>
      <c r="F19" s="32" t="s">
        <v>389</v>
      </c>
      <c r="G19" s="32" t="s">
        <v>390</v>
      </c>
      <c r="H19" s="116"/>
      <c r="I19" s="114"/>
      <c r="J19" s="115" t="s">
        <v>29</v>
      </c>
      <c r="K19" s="168"/>
      <c r="L19" s="116"/>
      <c r="M19" s="116"/>
      <c r="N19" s="116"/>
      <c r="O19" s="115"/>
      <c r="P19" s="141" t="s">
        <v>428</v>
      </c>
    </row>
    <row r="20" spans="1:16" s="15" customFormat="1" ht="102">
      <c r="A20" s="32" t="s">
        <v>391</v>
      </c>
      <c r="B20" s="278"/>
      <c r="C20" s="116" t="s">
        <v>392</v>
      </c>
      <c r="D20" s="110"/>
      <c r="E20" s="32" t="s">
        <v>393</v>
      </c>
      <c r="F20" s="32" t="s">
        <v>394</v>
      </c>
      <c r="G20" s="32" t="s">
        <v>395</v>
      </c>
      <c r="H20" s="116"/>
      <c r="I20" s="114" t="s">
        <v>35</v>
      </c>
      <c r="J20" s="115" t="s">
        <v>29</v>
      </c>
      <c r="K20" s="168"/>
      <c r="L20" s="116"/>
      <c r="M20" s="118"/>
      <c r="N20" s="116"/>
      <c r="O20" s="115"/>
      <c r="P20" s="141"/>
    </row>
    <row r="21" spans="1:16" s="15" customFormat="1" ht="63.75">
      <c r="A21" s="32" t="s">
        <v>396</v>
      </c>
      <c r="B21" s="278"/>
      <c r="C21" s="32" t="s">
        <v>397</v>
      </c>
      <c r="D21" s="110"/>
      <c r="E21" s="32"/>
      <c r="F21" s="32" t="s">
        <v>398</v>
      </c>
      <c r="G21" s="32" t="s">
        <v>399</v>
      </c>
      <c r="H21" s="116"/>
      <c r="I21" s="114"/>
      <c r="J21" s="115" t="s">
        <v>29</v>
      </c>
      <c r="K21" s="168"/>
      <c r="L21" s="168" t="s">
        <v>400</v>
      </c>
      <c r="M21" s="118"/>
      <c r="N21" s="116"/>
      <c r="O21" s="115"/>
      <c r="P21" s="141" t="s">
        <v>428</v>
      </c>
    </row>
    <row r="22" spans="1:16" ht="15.75">
      <c r="A22" s="121"/>
      <c r="B22" s="122" t="s">
        <v>401</v>
      </c>
      <c r="C22" s="123"/>
      <c r="D22" s="123"/>
      <c r="E22" s="123"/>
      <c r="F22" s="124"/>
      <c r="G22" s="123"/>
      <c r="H22" s="123"/>
      <c r="I22" s="123"/>
      <c r="J22" s="123"/>
      <c r="K22" s="123"/>
      <c r="L22" s="123"/>
      <c r="M22" s="123"/>
      <c r="N22" s="123"/>
      <c r="O22" s="123"/>
      <c r="P22" s="123"/>
    </row>
    <row r="23" spans="1:16" ht="140.25">
      <c r="A23" s="171" t="s">
        <v>402</v>
      </c>
      <c r="B23" s="277" t="s">
        <v>403</v>
      </c>
      <c r="C23" s="109" t="s">
        <v>346</v>
      </c>
      <c r="D23" s="110"/>
      <c r="E23" s="260" t="s">
        <v>404</v>
      </c>
      <c r="F23" s="111" t="s">
        <v>405</v>
      </c>
      <c r="G23" s="112" t="s">
        <v>350</v>
      </c>
      <c r="H23" s="113"/>
      <c r="I23" s="114" t="s">
        <v>36</v>
      </c>
      <c r="J23" s="115" t="s">
        <v>79</v>
      </c>
      <c r="L23" s="32"/>
      <c r="M23" s="116"/>
      <c r="N23" s="168"/>
      <c r="O23" s="115"/>
      <c r="P23" s="141"/>
    </row>
    <row r="24" spans="1:16" ht="165.75">
      <c r="A24" s="171" t="s">
        <v>406</v>
      </c>
      <c r="B24" s="278"/>
      <c r="C24" s="117" t="s">
        <v>352</v>
      </c>
      <c r="D24" s="110"/>
      <c r="E24" s="279"/>
      <c r="F24" s="171" t="s">
        <v>407</v>
      </c>
      <c r="G24" s="172" t="s">
        <v>354</v>
      </c>
      <c r="H24" s="168"/>
      <c r="I24" s="114" t="s">
        <v>36</v>
      </c>
      <c r="J24" s="115" t="s">
        <v>79</v>
      </c>
      <c r="L24" s="32"/>
      <c r="M24" s="116"/>
      <c r="N24" s="168"/>
      <c r="O24" s="115"/>
      <c r="P24" s="141"/>
    </row>
    <row r="25" spans="1:16" ht="114.75">
      <c r="A25" s="171" t="s">
        <v>408</v>
      </c>
      <c r="B25" s="278"/>
      <c r="C25" s="117" t="s">
        <v>356</v>
      </c>
      <c r="D25" s="110"/>
      <c r="E25" s="172" t="s">
        <v>357</v>
      </c>
      <c r="F25" s="172" t="s">
        <v>358</v>
      </c>
      <c r="G25" s="172" t="s">
        <v>359</v>
      </c>
      <c r="H25" s="116"/>
      <c r="I25" s="114" t="s">
        <v>36</v>
      </c>
      <c r="J25" s="115" t="s">
        <v>29</v>
      </c>
      <c r="K25" s="168"/>
      <c r="L25" s="32"/>
      <c r="M25" s="116"/>
      <c r="N25" s="116"/>
      <c r="O25" s="115"/>
      <c r="P25" s="141"/>
    </row>
    <row r="26" spans="1:16" ht="63.75">
      <c r="A26" s="171" t="s">
        <v>409</v>
      </c>
      <c r="B26" s="278"/>
      <c r="C26" s="117" t="s">
        <v>361</v>
      </c>
      <c r="D26" s="110"/>
      <c r="E26" s="32" t="s">
        <v>357</v>
      </c>
      <c r="F26" s="32" t="s">
        <v>362</v>
      </c>
      <c r="G26" s="32" t="s">
        <v>363</v>
      </c>
      <c r="H26" s="116"/>
      <c r="I26" s="114" t="s">
        <v>36</v>
      </c>
      <c r="J26" s="115" t="s">
        <v>29</v>
      </c>
      <c r="K26" s="168"/>
      <c r="L26" s="32"/>
      <c r="M26" s="116"/>
      <c r="N26" s="116"/>
      <c r="O26" s="115"/>
      <c r="P26" s="141"/>
    </row>
    <row r="27" spans="1:16" ht="165.75">
      <c r="A27" s="171" t="s">
        <v>410</v>
      </c>
      <c r="B27" s="278"/>
      <c r="C27" s="117" t="s">
        <v>365</v>
      </c>
      <c r="D27" s="110"/>
      <c r="E27" s="171" t="s">
        <v>411</v>
      </c>
      <c r="F27" s="172" t="s">
        <v>366</v>
      </c>
      <c r="G27" s="171" t="s">
        <v>367</v>
      </c>
      <c r="H27" s="116"/>
      <c r="I27" s="114" t="s">
        <v>36</v>
      </c>
      <c r="J27" s="115" t="s">
        <v>29</v>
      </c>
      <c r="K27" s="168"/>
      <c r="L27" s="32"/>
      <c r="M27" s="116"/>
      <c r="N27" s="116"/>
      <c r="O27" s="115"/>
      <c r="P27" s="141"/>
    </row>
    <row r="28" spans="1:16" ht="178.5">
      <c r="A28" s="171" t="s">
        <v>412</v>
      </c>
      <c r="B28" s="278"/>
      <c r="C28" s="117" t="s">
        <v>369</v>
      </c>
      <c r="D28" s="110"/>
      <c r="E28" s="260" t="s">
        <v>411</v>
      </c>
      <c r="F28" s="171" t="s">
        <v>413</v>
      </c>
      <c r="G28" s="260" t="s">
        <v>371</v>
      </c>
      <c r="H28" s="32"/>
      <c r="I28" s="114" t="s">
        <v>36</v>
      </c>
      <c r="J28" s="115" t="s">
        <v>29</v>
      </c>
      <c r="K28" s="168"/>
      <c r="L28" s="32"/>
      <c r="M28" s="116"/>
      <c r="N28" s="116"/>
      <c r="O28" s="115"/>
      <c r="P28" s="141"/>
    </row>
    <row r="29" spans="1:16" ht="178.5">
      <c r="A29" s="171" t="s">
        <v>414</v>
      </c>
      <c r="B29" s="278"/>
      <c r="C29" s="117" t="s">
        <v>373</v>
      </c>
      <c r="D29" s="110"/>
      <c r="E29" s="235"/>
      <c r="F29" s="171" t="s">
        <v>415</v>
      </c>
      <c r="G29" s="279"/>
      <c r="H29" s="32"/>
      <c r="I29" s="114" t="s">
        <v>36</v>
      </c>
      <c r="J29" s="115" t="s">
        <v>29</v>
      </c>
      <c r="K29" s="168"/>
      <c r="L29" s="32"/>
      <c r="M29" s="116"/>
      <c r="N29" s="116"/>
      <c r="O29" s="115"/>
      <c r="P29" s="141"/>
    </row>
    <row r="30" spans="1:16" ht="165.75">
      <c r="A30" s="171" t="s">
        <v>416</v>
      </c>
      <c r="B30" s="278"/>
      <c r="C30" s="117" t="s">
        <v>376</v>
      </c>
      <c r="D30" s="110"/>
      <c r="E30" s="171" t="s">
        <v>411</v>
      </c>
      <c r="F30" s="171" t="s">
        <v>417</v>
      </c>
      <c r="G30" s="172" t="s">
        <v>378</v>
      </c>
      <c r="H30" s="116"/>
      <c r="I30" s="114" t="s">
        <v>36</v>
      </c>
      <c r="J30" s="115" t="s">
        <v>29</v>
      </c>
      <c r="K30" s="168"/>
      <c r="L30" s="32"/>
      <c r="M30" s="116"/>
      <c r="N30" s="116"/>
      <c r="O30" s="115"/>
      <c r="P30" s="141"/>
    </row>
    <row r="31" spans="1:16" ht="89.25">
      <c r="A31" s="171" t="s">
        <v>418</v>
      </c>
      <c r="B31" s="278"/>
      <c r="C31" s="117" t="s">
        <v>380</v>
      </c>
      <c r="D31" s="110"/>
      <c r="E31" s="171" t="s">
        <v>411</v>
      </c>
      <c r="F31" s="171" t="s">
        <v>419</v>
      </c>
      <c r="G31" s="172" t="s">
        <v>382</v>
      </c>
      <c r="H31" s="32"/>
      <c r="I31" s="114" t="s">
        <v>36</v>
      </c>
      <c r="J31" s="115" t="s">
        <v>29</v>
      </c>
      <c r="K31" s="168"/>
      <c r="L31" s="32"/>
      <c r="M31" s="116"/>
      <c r="N31" s="116"/>
      <c r="O31" s="115"/>
      <c r="P31" s="141"/>
    </row>
    <row r="32" spans="1:16" ht="89.25">
      <c r="A32" s="171" t="s">
        <v>420</v>
      </c>
      <c r="B32" s="278"/>
      <c r="C32" s="117" t="s">
        <v>421</v>
      </c>
      <c r="D32" s="110"/>
      <c r="E32" s="171" t="s">
        <v>411</v>
      </c>
      <c r="F32" s="171" t="s">
        <v>422</v>
      </c>
      <c r="G32" s="172" t="s">
        <v>423</v>
      </c>
      <c r="H32" s="32"/>
      <c r="I32" s="114" t="s">
        <v>36</v>
      </c>
      <c r="J32" s="115" t="s">
        <v>29</v>
      </c>
      <c r="K32" s="168"/>
      <c r="L32" s="32"/>
      <c r="M32" s="118"/>
      <c r="N32" s="116"/>
      <c r="O32" s="115"/>
      <c r="P32" s="141"/>
    </row>
    <row r="33" spans="1:16" ht="63.75">
      <c r="A33" s="171" t="s">
        <v>424</v>
      </c>
      <c r="B33" s="278"/>
      <c r="C33" s="280" t="s">
        <v>384</v>
      </c>
      <c r="D33" s="110"/>
      <c r="E33" s="171" t="s">
        <v>425</v>
      </c>
      <c r="F33" s="32" t="s">
        <v>386</v>
      </c>
      <c r="G33" s="32" t="s">
        <v>387</v>
      </c>
      <c r="H33" s="116"/>
      <c r="I33" s="114" t="s">
        <v>36</v>
      </c>
      <c r="J33" s="115" t="s">
        <v>29</v>
      </c>
      <c r="K33" s="168"/>
      <c r="L33" s="32"/>
      <c r="M33" s="116"/>
      <c r="N33" s="116"/>
      <c r="O33" s="115"/>
      <c r="P33" s="141"/>
    </row>
    <row r="34" spans="1:16" ht="76.5">
      <c r="A34" s="171" t="s">
        <v>426</v>
      </c>
      <c r="B34" s="278"/>
      <c r="C34" s="280"/>
      <c r="D34" s="110"/>
      <c r="E34" s="171" t="s">
        <v>411</v>
      </c>
      <c r="F34" s="32" t="s">
        <v>389</v>
      </c>
      <c r="G34" s="32" t="s">
        <v>390</v>
      </c>
      <c r="H34" s="116"/>
      <c r="I34" s="114" t="s">
        <v>36</v>
      </c>
      <c r="J34" s="115" t="s">
        <v>29</v>
      </c>
      <c r="K34" s="168"/>
      <c r="L34" s="32"/>
      <c r="M34" s="116"/>
      <c r="N34" s="116"/>
      <c r="O34" s="115"/>
      <c r="P34" s="141"/>
    </row>
    <row r="35" spans="1:16" ht="38.25">
      <c r="A35" s="171" t="s">
        <v>427</v>
      </c>
      <c r="B35" s="278"/>
      <c r="C35" s="32" t="s">
        <v>397</v>
      </c>
      <c r="D35" s="110"/>
      <c r="E35" s="32"/>
      <c r="F35" s="171" t="s">
        <v>398</v>
      </c>
      <c r="G35" s="32" t="s">
        <v>399</v>
      </c>
      <c r="H35" s="32"/>
      <c r="I35" s="114" t="s">
        <v>36</v>
      </c>
      <c r="J35" s="115" t="s">
        <v>29</v>
      </c>
      <c r="K35" s="168"/>
      <c r="L35" s="32"/>
      <c r="M35" s="100"/>
      <c r="N35" s="116"/>
      <c r="O35" s="115"/>
      <c r="P35" s="171"/>
    </row>
  </sheetData>
  <mergeCells count="19">
    <mergeCell ref="B1:I1"/>
    <mergeCell ref="B2:I2"/>
    <mergeCell ref="B3:I3"/>
    <mergeCell ref="A4:B4"/>
    <mergeCell ref="D4:E4"/>
    <mergeCell ref="G4:I4"/>
    <mergeCell ref="A5:B5"/>
    <mergeCell ref="D5:E5"/>
    <mergeCell ref="G5:I5"/>
    <mergeCell ref="B9:B21"/>
    <mergeCell ref="E9:E10"/>
    <mergeCell ref="E14:E15"/>
    <mergeCell ref="G14:G15"/>
    <mergeCell ref="C18:C19"/>
    <mergeCell ref="B23:B35"/>
    <mergeCell ref="E23:E24"/>
    <mergeCell ref="E28:E29"/>
    <mergeCell ref="G28:G29"/>
    <mergeCell ref="C33:C34"/>
  </mergeCells>
  <conditionalFormatting sqref="I1:I3">
    <cfRule type="cellIs" priority="70" operator="equal">
      <formula>"UNTEST"</formula>
    </cfRule>
    <cfRule type="cellIs" dxfId="16" priority="71" stopIfTrue="1" operator="equal">
      <formula>"NA"</formula>
    </cfRule>
    <cfRule type="cellIs" dxfId="15" priority="72" stopIfTrue="1" operator="equal">
      <formula>"FAIL"</formula>
    </cfRule>
    <cfRule type="cellIs" dxfId="14" priority="73" stopIfTrue="1" operator="equal">
      <formula>"PASS"</formula>
    </cfRule>
  </conditionalFormatting>
  <conditionalFormatting sqref="J7">
    <cfRule type="cellIs" priority="38" operator="equal">
      <formula>"UNTEST"</formula>
    </cfRule>
    <cfRule type="cellIs" dxfId="13" priority="39" stopIfTrue="1" operator="equal">
      <formula>"NA"</formula>
    </cfRule>
    <cfRule type="cellIs" dxfId="12" priority="40" stopIfTrue="1" operator="equal">
      <formula>"FAIL"</formula>
    </cfRule>
    <cfRule type="cellIs" dxfId="11" priority="41" stopIfTrue="1" operator="equal">
      <formula>"PASS"</formula>
    </cfRule>
  </conditionalFormatting>
  <conditionalFormatting sqref="I9:I21">
    <cfRule type="cellIs" priority="12" operator="equal">
      <formula>"UNTEST"</formula>
    </cfRule>
    <cfRule type="cellIs" dxfId="10" priority="13" stopIfTrue="1" operator="equal">
      <formula>"NA"</formula>
    </cfRule>
    <cfRule type="cellIs" dxfId="9" priority="14" stopIfTrue="1" operator="equal">
      <formula>"FAIL"</formula>
    </cfRule>
    <cfRule type="cellIs" dxfId="8" priority="15" stopIfTrue="1" operator="equal">
      <formula>"PASS"</formula>
    </cfRule>
  </conditionalFormatting>
  <conditionalFormatting sqref="I9:I21">
    <cfRule type="containsText" dxfId="7" priority="9" operator="containsText" text="UNTEST">
      <formula>NOT(ISERROR(SEARCH("UNTEST",I9)))</formula>
    </cfRule>
    <cfRule type="containsText" dxfId="6" priority="10" operator="containsText" text="UNTEST">
      <formula>NOT(ISERROR(SEARCH("UNTEST",I9)))</formula>
    </cfRule>
    <cfRule type="containsText" priority="11" operator="containsText" text="UNTEST">
      <formula>NOT(ISERROR(SEARCH("UNTEST",I9)))</formula>
    </cfRule>
  </conditionalFormatting>
  <conditionalFormatting sqref="J9:J35">
    <cfRule type="cellIs" dxfId="5" priority="8" operator="equal">
      <formula>"No"</formula>
    </cfRule>
  </conditionalFormatting>
  <conditionalFormatting sqref="I23:I35">
    <cfRule type="cellIs" priority="4" operator="equal">
      <formula>"UNTEST"</formula>
    </cfRule>
    <cfRule type="cellIs" dxfId="4" priority="5" stopIfTrue="1" operator="equal">
      <formula>"NA"</formula>
    </cfRule>
    <cfRule type="cellIs" dxfId="3" priority="6" stopIfTrue="1" operator="equal">
      <formula>"FAIL"</formula>
    </cfRule>
    <cfRule type="cellIs" dxfId="2" priority="7" stopIfTrue="1" operator="equal">
      <formula>"PASS"</formula>
    </cfRule>
  </conditionalFormatting>
  <conditionalFormatting sqref="I23:I35">
    <cfRule type="containsText" dxfId="1" priority="1" operator="containsText" text="UNTEST">
      <formula>NOT(ISERROR(SEARCH("UNTEST",I23)))</formula>
    </cfRule>
    <cfRule type="containsText" dxfId="0" priority="2" operator="containsText" text="UNTEST">
      <formula>NOT(ISERROR(SEARCH("UNTEST",I23)))</formula>
    </cfRule>
    <cfRule type="containsText" priority="3" operator="containsText" text="UNTEST">
      <formula>NOT(ISERROR(SEARCH("UNTEST",I23)))</formula>
    </cfRule>
  </conditionalFormatting>
  <dataValidations count="3">
    <dataValidation type="list" allowBlank="1" showInputMessage="1" showErrorMessage="1" sqref="I23:I35 I9:I21">
      <formula1>"PASS, FAIL, UNTEST, NA"</formula1>
    </dataValidation>
    <dataValidation type="list" allowBlank="1" showInputMessage="1" showErrorMessage="1" sqref="J23:J35 J9:J21">
      <formula1>"Yes, No"</formula1>
    </dataValidation>
    <dataValidation type="list" allowBlank="1" showInputMessage="1" showErrorMessage="1" sqref="O23:O35 O9:O21">
      <formula1>"Minor, Medium, Severe, Critical"</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49a7cad-99d3-4b21-9607-c6d95f7f8222">
      <UserInfo>
        <DisplayName>Van Nguyen Thi</DisplayName>
        <AccountId>98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07FC301103E74AA38A570AB1925182" ma:contentTypeVersion="6" ma:contentTypeDescription="Create a new document." ma:contentTypeScope="" ma:versionID="5340782bdd88e054981c8de54ddd0610">
  <xsd:schema xmlns:xsd="http://www.w3.org/2001/XMLSchema" xmlns:xs="http://www.w3.org/2001/XMLSchema" xmlns:p="http://schemas.microsoft.com/office/2006/metadata/properties" xmlns:ns2="c49a7cad-99d3-4b21-9607-c6d95f7f8222" xmlns:ns3="c30e483d-ac7f-4964-a5ce-79da714f4b59" targetNamespace="http://schemas.microsoft.com/office/2006/metadata/properties" ma:root="true" ma:fieldsID="9ddd0324305752f6a1f550ad8152c12b" ns2:_="" ns3:_="">
    <xsd:import namespace="c49a7cad-99d3-4b21-9607-c6d95f7f8222"/>
    <xsd:import namespace="c30e483d-ac7f-4964-a5ce-79da714f4b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9a7cad-99d3-4b21-9607-c6d95f7f822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0e483d-ac7f-4964-a5ce-79da714f4b5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D8CF4A-D77A-4B73-9169-4E522F0D56CD}">
  <ds:schemaRefs>
    <ds:schemaRef ds:uri="http://schemas.microsoft.com/office/2006/metadata/properties"/>
    <ds:schemaRef ds:uri="http://schemas.microsoft.com/office/infopath/2007/PartnerControls"/>
    <ds:schemaRef ds:uri="c49a7cad-99d3-4b21-9607-c6d95f7f8222"/>
  </ds:schemaRefs>
</ds:datastoreItem>
</file>

<file path=customXml/itemProps2.xml><?xml version="1.0" encoding="utf-8"?>
<ds:datastoreItem xmlns:ds="http://schemas.openxmlformats.org/officeDocument/2006/customXml" ds:itemID="{C849C23E-2378-445C-958A-AC82723AC321}">
  <ds:schemaRefs>
    <ds:schemaRef ds:uri="http://schemas.microsoft.com/sharepoint/v3/contenttype/forms"/>
  </ds:schemaRefs>
</ds:datastoreItem>
</file>

<file path=customXml/itemProps3.xml><?xml version="1.0" encoding="utf-8"?>
<ds:datastoreItem xmlns:ds="http://schemas.openxmlformats.org/officeDocument/2006/customXml" ds:itemID="{122EF7A4-88E1-441A-8C92-A0A2F34A3E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9a7cad-99d3-4b21-9607-c6d95f7f8222"/>
    <ds:schemaRef ds:uri="c30e483d-ac7f-4964-a5ce-79da714f4b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Summary</vt:lpstr>
      <vt:lpstr>S32DS_000</vt:lpstr>
      <vt:lpstr>S32DS_001</vt:lpstr>
      <vt:lpstr>S32DS_002</vt:lpstr>
      <vt:lpstr>S32DS_003</vt:lpstr>
      <vt:lpstr>S32DS_004</vt:lpstr>
      <vt:lpstr>S32DS_005</vt:lpstr>
    </vt:vector>
  </TitlesOfParts>
  <Manager/>
  <Company>Motorola</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Motorola PC</dc:creator>
  <cp:keywords/>
  <dc:description/>
  <cp:lastModifiedBy>Bui Thi Binh (FGA.S16)</cp:lastModifiedBy>
  <cp:revision/>
  <dcterms:created xsi:type="dcterms:W3CDTF">2004-04-29T10:17:23Z</dcterms:created>
  <dcterms:modified xsi:type="dcterms:W3CDTF">2018-09-24T03:38:20Z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0x010100FF07FC301103E74AA38A570AB1925182</vt:lpwstr>
  </property>
</Properties>
</file>