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09"/>
  <workbookPr codeName="ThisWorkbook" defaultThemeVersion="166925"/>
  <mc:AlternateContent xmlns:mc="http://schemas.openxmlformats.org/markup-compatibility/2006">
    <mc:Choice Requires="x15">
      <x15ac:absPath xmlns:x15ac="http://schemas.microsoft.com/office/spreadsheetml/2010/11/ac" url="/Users/ngoclam/Documents/Import:Export/Excel/"/>
    </mc:Choice>
  </mc:AlternateContent>
  <xr:revisionPtr revIDLastSave="0" documentId="13_ncr:1_{82CD66EF-6EB5-8B41-BEE6-1906AEF2C669}" xr6:coauthVersionLast="47" xr6:coauthVersionMax="47" xr10:uidLastSave="{00000000-0000-0000-0000-000000000000}"/>
  <bookViews>
    <workbookView xWindow="0" yWindow="500" windowWidth="28800" windowHeight="15660" activeTab="2" xr2:uid="{E6BDDD67-BB22-4B18-AF66-6C56CCC897E5}"/>
  </bookViews>
  <sheets>
    <sheet name="Main Function" sheetId="9" state="hidden" r:id="rId1"/>
    <sheet name="Database" sheetId="8" r:id="rId2"/>
    <sheet name="DashboardOut" sheetId="10" r:id="rId3"/>
  </sheets>
  <externalReferences>
    <externalReference r:id="rId4"/>
  </externalReferences>
  <definedNames>
    <definedName name="Dec">'[1]Data Validation'!$M$2:$N$29</definedName>
    <definedName name="NativeTimeline_Date">#N/A</definedName>
    <definedName name="Slicer_Category_Type">#N/A</definedName>
    <definedName name="Slicer_Category1">#N/A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8"/>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A40" i="9" l="1"/>
  <c r="L6" i="9"/>
  <c r="B23" i="9"/>
  <c r="L7" i="9"/>
  <c r="L8" i="9"/>
  <c r="C23" i="9"/>
  <c r="L5" i="9"/>
  <c r="D14" i="9"/>
  <c r="A23" i="9"/>
</calcChain>
</file>

<file path=xl/sharedStrings.xml><?xml version="1.0" encoding="utf-8"?>
<sst xmlns="http://schemas.openxmlformats.org/spreadsheetml/2006/main" count="2584" uniqueCount="92">
  <si>
    <t>Date</t>
  </si>
  <si>
    <t>Description</t>
  </si>
  <si>
    <t>Debit</t>
  </si>
  <si>
    <t>Credit</t>
  </si>
  <si>
    <t>Amount</t>
  </si>
  <si>
    <t>Sub-category</t>
  </si>
  <si>
    <t>Category</t>
  </si>
  <si>
    <t>Category Type</t>
  </si>
  <si>
    <t>Data With Decision</t>
  </si>
  <si>
    <t>Drink</t>
  </si>
  <si>
    <t>Estate Mangement</t>
  </si>
  <si>
    <t>Financail upgrade</t>
  </si>
  <si>
    <t>Green's</t>
  </si>
  <si>
    <t>Power source</t>
  </si>
  <si>
    <t>Fuel</t>
  </si>
  <si>
    <t>Cinemas</t>
  </si>
  <si>
    <t>Fashionistas</t>
  </si>
  <si>
    <t>Burger</t>
  </si>
  <si>
    <t>Uba</t>
  </si>
  <si>
    <t>Taxi</t>
  </si>
  <si>
    <t>Onlne earning</t>
  </si>
  <si>
    <t>YouTube</t>
  </si>
  <si>
    <t>Phone</t>
  </si>
  <si>
    <t>Sallah give away</t>
  </si>
  <si>
    <t>Online streaming</t>
  </si>
  <si>
    <t>Suya</t>
  </si>
  <si>
    <t>Oha soup/White soup</t>
  </si>
  <si>
    <t>Orphanage</t>
  </si>
  <si>
    <t>Trainers</t>
  </si>
  <si>
    <t>Hangingout/Ticket</t>
  </si>
  <si>
    <t>Foodary</t>
  </si>
  <si>
    <t>Global Fashion</t>
  </si>
  <si>
    <t>Taken medication</t>
  </si>
  <si>
    <t>Sport ware</t>
  </si>
  <si>
    <t>Clubing</t>
  </si>
  <si>
    <t>Home décor</t>
  </si>
  <si>
    <t>Feedings</t>
  </si>
  <si>
    <t>Month number</t>
  </si>
  <si>
    <t>Sum of Debit</t>
  </si>
  <si>
    <t>Sum of Amount</t>
  </si>
  <si>
    <t>Sum of Credit</t>
  </si>
  <si>
    <t>Grand Total</t>
  </si>
  <si>
    <t>Job</t>
  </si>
  <si>
    <t>Khóa học</t>
  </si>
  <si>
    <t>Lương</t>
  </si>
  <si>
    <t>Tiền thu</t>
  </si>
  <si>
    <t>Cà phê</t>
  </si>
  <si>
    <t>Ăn tối</t>
  </si>
  <si>
    <t>Tiền chi</t>
  </si>
  <si>
    <t>Cho thuê</t>
  </si>
  <si>
    <t>Chi trả cơ bản</t>
  </si>
  <si>
    <t>Vay nợ</t>
  </si>
  <si>
    <t>Di chuyển</t>
  </si>
  <si>
    <t>Nhu yếu phẩm</t>
  </si>
  <si>
    <t>Ga/điện</t>
  </si>
  <si>
    <t>Giải trí</t>
  </si>
  <si>
    <t>Ngẫu hứng</t>
  </si>
  <si>
    <t>Quần áo</t>
  </si>
  <si>
    <t>Ăn uống</t>
  </si>
  <si>
    <t>Thụ động</t>
  </si>
  <si>
    <t>Giảng dạy</t>
  </si>
  <si>
    <t>Điện thoại</t>
  </si>
  <si>
    <t>Quà tặng</t>
  </si>
  <si>
    <t>Ủng hộ</t>
  </si>
  <si>
    <t>Từ thiện</t>
  </si>
  <si>
    <t>Xăng xe</t>
  </si>
  <si>
    <t>Bác sĩ</t>
  </si>
  <si>
    <t>Sức khỏe y tế</t>
  </si>
  <si>
    <t>Đồ đạc nội thất</t>
  </si>
  <si>
    <t>Công việc chính</t>
  </si>
  <si>
    <t>Row Labels</t>
  </si>
  <si>
    <t>Các hạng mục tổng quan</t>
  </si>
  <si>
    <t>Dòng tiền qua các tháng</t>
  </si>
  <si>
    <t>2022</t>
  </si>
  <si>
    <t>Years</t>
  </si>
  <si>
    <t>Trending chi tiền trong tuần</t>
  </si>
  <si>
    <t>Weekday</t>
  </si>
  <si>
    <t>Thứ hai</t>
  </si>
  <si>
    <t>Thứ sáu</t>
  </si>
  <si>
    <t>Thứ bảy</t>
  </si>
  <si>
    <t>Thứ năm</t>
  </si>
  <si>
    <t>Chủ nhật</t>
  </si>
  <si>
    <t>Thứ ba</t>
  </si>
  <si>
    <t>Thứ tư</t>
  </si>
  <si>
    <t>`</t>
  </si>
  <si>
    <t>Column1</t>
  </si>
  <si>
    <t>Column Labels</t>
  </si>
  <si>
    <t>Dòng tiền ra</t>
  </si>
  <si>
    <t>Dòng tiền vào</t>
  </si>
  <si>
    <t>Cuối kỳ</t>
  </si>
  <si>
    <t>(Multiple Items)</t>
  </si>
  <si>
    <t>Aug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</si>
</sst>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43" formatCode="_(* #,##0.00_);_(* \(#,##0.00\);_(* &quot;-&quot;??_);_(@_)"/>
    <numFmt numFmtId="164" formatCode="ddd"/>
    <numFmt numFmtId="165" formatCode="_(* #,##0_);_(* \(#,##0\);_(* &quot;-&quot;??_);_(@_)"/>
  </numFmts>
  <fonts count="3" x14ac:knownFonts="1">
    <font>
      <sz val="11"/>
      <color theme="1"/>
      <name val="Calibri"/>
      <family val="2"/>
      <scheme val="minor"/>
    </font>
    <font>
      <b/>
      <sz val="11"/>
      <color theme="1"/>
      <name val="Calibri"/>
      <family val="2"/>
      <scheme val="minor"/>
    </font>
    <font>
      <sz val="11"/>
      <color theme="1"/>
      <name val="Calibri"/>
      <family val="2"/>
      <scheme val="minor"/>
    </font>
  </fonts>
  <fills count="7">
    <fill>
      <patternFill patternType="none"/>
    </fill>
    <fill>
      <patternFill patternType="gray125"/>
    </fill>
    <fill>
      <patternFill patternType="solid">
        <fgColor theme="1"/>
        <bgColor theme="0" tint="-0.14999847407452621"/>
      </patternFill>
    </fill>
    <fill>
      <patternFill patternType="solid">
        <fgColor theme="0" tint="-0.34998626667073579"/>
        <bgColor indexed="64"/>
      </patternFill>
    </fill>
    <fill>
      <patternFill patternType="solid">
        <fgColor rgb="FFFFFF00"/>
        <bgColor indexed="64"/>
      </patternFill>
    </fill>
    <fill>
      <patternFill patternType="solid">
        <fgColor rgb="FF64C4ED"/>
        <bgColor indexed="64"/>
      </patternFill>
    </fill>
    <fill>
      <patternFill patternType="solid">
        <fgColor theme="4" tint="-0.249977111117893"/>
        <bgColor indexed="64"/>
      </patternFill>
    </fill>
  </fills>
  <borders count="10">
    <border>
      <left/>
      <right/>
      <top/>
      <bottom/>
      <diagonal/>
    </border>
    <border>
      <left style="thin">
        <color theme="1"/>
      </left>
      <right style="thin">
        <color theme="1"/>
      </right>
      <top/>
      <bottom style="thin">
        <color theme="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43" fontId="2" fillId="0" borderId="0" applyFont="0" applyFill="0" applyBorder="0" applyAlignment="0" applyProtection="0"/>
  </cellStyleXfs>
  <cellXfs count="29">
    <xf numFmtId="0" fontId="0" fillId="0" borderId="0" xfId="0"/>
    <xf numFmtId="14" fontId="0" fillId="0" borderId="0" xfId="0" applyNumberFormat="1"/>
    <xf numFmtId="0" fontId="0" fillId="0" borderId="0" xfId="0" pivotButton="1"/>
    <xf numFmtId="14" fontId="0" fillId="0" borderId="0" xfId="0" applyNumberFormat="1" applyAlignment="1">
      <alignment vertical="center" wrapText="1"/>
    </xf>
    <xf numFmtId="0" fontId="0" fillId="0" borderId="0" xfId="0" applyAlignment="1">
      <alignment vertical="center" wrapText="1"/>
    </xf>
    <xf numFmtId="14" fontId="1" fillId="2" borderId="1" xfId="0" applyNumberFormat="1" applyFont="1" applyFill="1" applyBorder="1"/>
    <xf numFmtId="0" fontId="1" fillId="2" borderId="1" xfId="0" applyFont="1" applyFill="1" applyBorder="1"/>
    <xf numFmtId="164" fontId="1" fillId="2" borderId="1" xfId="0" applyNumberFormat="1" applyFont="1" applyFill="1" applyBorder="1"/>
    <xf numFmtId="0" fontId="0" fillId="0" borderId="0" xfId="0" applyAlignment="1">
      <alignment horizontal="left"/>
    </xf>
    <xf numFmtId="0" fontId="0" fillId="3" borderId="0" xfId="0" applyFill="1"/>
    <xf numFmtId="165" fontId="0" fillId="4" borderId="0" xfId="1" applyNumberFormat="1" applyFont="1" applyFill="1"/>
    <xf numFmtId="165" fontId="0" fillId="0" borderId="0" xfId="0" applyNumberFormat="1"/>
    <xf numFmtId="0" fontId="0" fillId="5" borderId="2" xfId="0" applyFill="1" applyBorder="1"/>
    <xf numFmtId="0" fontId="0" fillId="5" borderId="3" xfId="0" applyFill="1" applyBorder="1"/>
    <xf numFmtId="0" fontId="0" fillId="5" borderId="4" xfId="0" applyFill="1" applyBorder="1"/>
    <xf numFmtId="0" fontId="0" fillId="5" borderId="5" xfId="0" applyFill="1" applyBorder="1"/>
    <xf numFmtId="0" fontId="0" fillId="5" borderId="0" xfId="0" applyFill="1"/>
    <xf numFmtId="0" fontId="0" fillId="5" borderId="6" xfId="0" applyFill="1" applyBorder="1"/>
    <xf numFmtId="0" fontId="0" fillId="5" borderId="7" xfId="0" applyFill="1" applyBorder="1"/>
    <xf numFmtId="0" fontId="0" fillId="5" borderId="8" xfId="0" applyFill="1" applyBorder="1"/>
    <xf numFmtId="0" fontId="0" fillId="5" borderId="9" xfId="0" applyFill="1" applyBorder="1"/>
    <xf numFmtId="0" fontId="0" fillId="6" borderId="4" xfId="0" applyFill="1" applyBorder="1"/>
    <xf numFmtId="0" fontId="0" fillId="6" borderId="6" xfId="0" applyFill="1" applyBorder="1"/>
    <xf numFmtId="0" fontId="0" fillId="6" borderId="9" xfId="0" applyFill="1" applyBorder="1"/>
    <xf numFmtId="0" fontId="0" fillId="6" borderId="7" xfId="0" applyFill="1" applyBorder="1"/>
    <xf numFmtId="0" fontId="0" fillId="6" borderId="8" xfId="0" applyFill="1" applyBorder="1"/>
    <xf numFmtId="0" fontId="0" fillId="6" borderId="2" xfId="0" applyFill="1" applyBorder="1"/>
    <xf numFmtId="0" fontId="0" fillId="6" borderId="5" xfId="0" applyFill="1" applyBorder="1"/>
    <xf numFmtId="0" fontId="0" fillId="6" borderId="3" xfId="0" applyFill="1" applyBorder="1"/>
  </cellXfs>
  <cellStyles count="2">
    <cellStyle name="Comma" xfId="1" builtinId="3"/>
    <cellStyle name="Normal" xfId="0" builtinId="0"/>
  </cellStyles>
  <dxfs count="77">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numFmt numFmtId="166" formatCode="m/d/yyyy"/>
      <alignment horizontal="general" vertical="center" textRotation="0" wrapText="1" indent="0" justifyLastLine="0" shrinkToFit="0" readingOrder="0"/>
    </dxf>
    <dxf>
      <border outline="0">
        <top style="thin">
          <color theme="1"/>
        </top>
      </border>
    </dxf>
    <dxf>
      <alignment horizontal="general" vertical="center" textRotation="0" wrapText="1" indent="0" justifyLastLine="0" shrinkToFit="0" readingOrder="0"/>
    </dxf>
    <dxf>
      <border outline="0">
        <bottom style="thin">
          <color theme="1"/>
        </bottom>
      </border>
    </dxf>
    <dxf>
      <font>
        <b/>
        <i val="0"/>
        <strike val="0"/>
        <condense val="0"/>
        <extend val="0"/>
        <outline val="0"/>
        <shadow val="0"/>
        <u val="none"/>
        <vertAlign val="baseline"/>
        <sz val="11"/>
        <color theme="1"/>
        <name val="Calibri"/>
        <family val="2"/>
        <scheme val="minor"/>
      </font>
      <fill>
        <patternFill patternType="solid">
          <fgColor theme="0" tint="-0.14999847407452621"/>
          <bgColor theme="1"/>
        </patternFill>
      </fill>
      <border diagonalUp="0" diagonalDown="0" outline="0">
        <left style="thin">
          <color theme="1"/>
        </left>
        <right style="thin">
          <color theme="1"/>
        </right>
        <top/>
        <bottom/>
      </border>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font>
        <b/>
        <color theme="1"/>
      </font>
      <border>
        <bottom style="thin">
          <color theme="8"/>
        </bottom>
        <vertical/>
        <horizontal/>
      </border>
    </dxf>
    <dxf>
      <font>
        <b val="0"/>
        <i val="0"/>
        <sz val="16"/>
        <color theme="1"/>
        <name val="Calibri Light"/>
        <family val="2"/>
        <scheme val="major"/>
      </font>
      <fill>
        <patternFill patternType="none">
          <bgColor auto="1"/>
        </patternFill>
      </fill>
      <border diagonalUp="0" diagonalDown="0">
        <left/>
        <right/>
        <top/>
        <bottom/>
        <vertical/>
        <horizontal/>
      </border>
    </dxf>
    <dxf>
      <font>
        <b/>
        <color theme="1"/>
      </font>
      <border>
        <bottom style="thin">
          <color theme="7"/>
        </bottom>
        <vertical/>
        <horizontal/>
      </border>
    </dxf>
    <dxf>
      <font>
        <color theme="1"/>
      </font>
      <fill>
        <patternFill patternType="none">
          <bgColor auto="1"/>
        </patternFill>
      </fill>
      <border diagonalUp="0" diagonalDown="0">
        <left/>
        <right/>
        <top/>
        <bottom/>
        <vertical/>
        <horizontal/>
      </border>
    </dxf>
    <dxf>
      <font>
        <b/>
        <color theme="1"/>
      </font>
      <border>
        <bottom style="thin">
          <color theme="7"/>
        </bottom>
        <vertical/>
        <horizontal/>
      </border>
    </dxf>
    <dxf>
      <font>
        <color theme="1"/>
      </font>
      <fill>
        <patternFill patternType="none">
          <bgColor auto="1"/>
        </patternFill>
      </fill>
      <border diagonalUp="0" diagonalDown="0">
        <left/>
        <right/>
        <top/>
        <bottom/>
        <vertical/>
        <horizontal/>
      </border>
    </dxf>
    <dxf>
      <font>
        <b/>
        <color theme="1"/>
      </font>
      <border>
        <bottom style="thin">
          <color theme="4"/>
        </bottom>
        <vertical/>
        <horizontal/>
      </border>
    </dxf>
    <dxf>
      <font>
        <color theme="1"/>
      </font>
      <fill>
        <patternFill>
          <bgColor rgb="FF2C2C2C"/>
        </patternFill>
      </fill>
      <border diagonalUp="0" diagonalDown="0">
        <left/>
        <right/>
        <top/>
        <bottom/>
        <vertical/>
        <horizontal/>
      </border>
    </dxf>
    <dxf>
      <font>
        <b/>
        <color theme="1"/>
      </font>
      <border>
        <bottom style="thin">
          <color theme="4"/>
        </bottom>
        <vertical/>
        <horizontal/>
      </border>
    </dxf>
    <dxf>
      <font>
        <color theme="1"/>
      </font>
      <fill>
        <patternFill>
          <bgColor rgb="FF2C2C2C"/>
        </patternFill>
      </fill>
      <border diagonalUp="0" diagonalDown="0">
        <left/>
        <right/>
        <top/>
        <bottom/>
        <vertical/>
        <horizontal/>
      </border>
    </dxf>
    <dxf>
      <font>
        <b/>
        <color theme="1"/>
      </font>
      <border>
        <bottom style="thin">
          <color theme="7"/>
        </bottom>
        <vertical/>
        <horizontal/>
      </border>
    </dxf>
    <dxf>
      <font>
        <sz val="16"/>
        <color theme="1"/>
        <name val="Calibri"/>
        <family val="2"/>
        <scheme val="minor"/>
      </font>
      <fill>
        <patternFill patternType="none">
          <bgColor auto="1"/>
        </patternFill>
      </fill>
      <border diagonalUp="0" diagonalDown="0">
        <left/>
        <right/>
        <top/>
        <bottom/>
        <vertical/>
        <horizontal/>
      </border>
    </dxf>
    <dxf>
      <font>
        <b/>
        <sz val="11"/>
        <color theme="1"/>
      </font>
      <border>
        <vertical/>
        <horizontal/>
      </border>
    </dxf>
    <dxf>
      <font>
        <color theme="1"/>
      </font>
      <fill>
        <patternFill patternType="none">
          <bgColor auto="1"/>
        </patternFill>
      </fill>
      <border diagonalUp="0" diagonalDown="0">
        <left/>
        <right/>
        <top/>
        <bottom/>
        <vertical/>
        <horizontal/>
      </border>
    </dxf>
  </dxfs>
  <tableStyles count="7" defaultTableStyle="TableStyleMedium2" defaultPivotStyle="PivotStyleLight16">
    <tableStyle name="Format Timeline" pivot="0" table="0" count="9" xr9:uid="{3FA70193-33A0-4269-A3E3-FF323E8F8F26}">
      <tableStyleElement type="wholeTable" dxfId="76"/>
      <tableStyleElement type="headerRow" dxfId="75"/>
    </tableStyle>
    <tableStyle name="Slicer format Vuong" pivot="0" table="0" count="10" xr9:uid="{10152301-FF31-489D-9A75-337E17FE46FF}">
      <tableStyleElement type="wholeTable" dxfId="74"/>
      <tableStyleElement type="headerRow" dxfId="73"/>
    </tableStyle>
    <tableStyle name="SlicerStyleLight1 2" pivot="0" table="0" count="10" xr9:uid="{BB02D0BC-3D7A-44D4-94D3-9D08F0610933}">
      <tableStyleElement type="wholeTable" dxfId="72"/>
      <tableStyleElement type="headerRow" dxfId="71"/>
    </tableStyle>
    <tableStyle name="SlicerStyleLight1 2 2" pivot="0" table="0" count="10" xr9:uid="{81155A0E-8934-400E-96CE-D396D748D9F2}">
      <tableStyleElement type="wholeTable" dxfId="70"/>
      <tableStyleElement type="headerRow" dxfId="69"/>
    </tableStyle>
    <tableStyle name="SlicerStyleLight4 2" pivot="0" table="0" count="10" xr9:uid="{3F3BDBF2-4D69-4700-B946-8CFFDA9646B7}">
      <tableStyleElement type="wholeTable" dxfId="68"/>
      <tableStyleElement type="headerRow" dxfId="67"/>
    </tableStyle>
    <tableStyle name="SlicerStyleLight4 2 2" pivot="0" table="0" count="10" xr9:uid="{BC61493B-A769-4A0F-990C-A9918994341B}">
      <tableStyleElement type="wholeTable" dxfId="66"/>
      <tableStyleElement type="headerRow" dxfId="65"/>
    </tableStyle>
    <tableStyle name="Style filter" pivot="0" table="0" count="10" xr9:uid="{EC0DF75E-AFE0-4DA4-AC91-75761D026F29}">
      <tableStyleElement type="wholeTable" dxfId="64"/>
      <tableStyleElement type="headerRow" dxfId="63"/>
    </tableStyle>
  </tableStyles>
  <colors>
    <mruColors>
      <color rgb="FF2C62DC"/>
      <color rgb="FF64C4ED"/>
      <color rgb="FF00A1DA"/>
      <color rgb="FF5698E8"/>
      <color rgb="FFFABCBC"/>
      <color rgb="FFEFF7FB"/>
      <color rgb="FF232323"/>
      <color rgb="FFFF5858"/>
      <color rgb="FF5C38FF"/>
      <color rgb="FFFFD058"/>
    </mruColors>
  </colors>
  <extLst>
    <ext xmlns:x14="http://schemas.microsoft.com/office/spreadsheetml/2009/9/main" uri="{46F421CA-312F-682f-3DD2-61675219B42D}">
      <x14:dxfs count="4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b/>
            <i val="0"/>
            <sz val="20"/>
            <color theme="8" tint="-0.249977111117893"/>
            <name val="Calibri"/>
            <family val="2"/>
            <scheme val="minor"/>
          </font>
          <fill>
            <patternFill patternType="none">
              <fgColor indexed="64"/>
              <bgColor auto="1"/>
            </patternFill>
          </fill>
          <border diagonalUp="0" diagonalDown="0">
            <left/>
            <right/>
            <top/>
            <bottom/>
            <vertical/>
            <horizontal/>
          </border>
        </dxf>
        <dxf>
          <font>
            <b/>
            <i val="0"/>
            <sz val="20"/>
            <color rgb="FF0070C0"/>
            <name val="Calibri"/>
            <family val="2"/>
            <scheme val="minor"/>
          </font>
          <fill>
            <patternFill patternType="none">
              <fgColor indexed="64"/>
              <bgColor auto="1"/>
            </patternFill>
          </fill>
          <border diagonalUp="0" diagonalDown="0">
            <left/>
            <right/>
            <top/>
            <bottom/>
            <vertical/>
            <horizontal/>
          </border>
        </dxf>
        <dxf>
          <font>
            <b/>
            <i val="0"/>
            <sz val="16"/>
            <color rgb="FF64C4ED"/>
            <name val="Calibri"/>
            <family val="2"/>
            <scheme val="minor"/>
          </font>
          <fill>
            <patternFill patternType="none">
              <fgColor indexed="64"/>
              <bgColor auto="1"/>
            </patternFill>
          </fill>
          <border diagonalUp="0" diagonalDown="0">
            <left/>
            <right/>
            <top/>
            <bottom/>
            <vertical/>
            <horizontal/>
          </border>
        </dxf>
        <dxf>
          <font>
            <b/>
            <i val="0"/>
            <sz val="16"/>
            <color rgb="FF64C4ED"/>
            <name val="Calibri"/>
            <family val="2"/>
            <scheme val="minor"/>
          </font>
          <fill>
            <patternFill patternType="none">
              <fgColor indexed="64"/>
              <bgColor auto="1"/>
            </patternFill>
          </fill>
          <border diagonalUp="0" diagonalDown="0">
            <left/>
            <right/>
            <top/>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7" tint="0.79995117038483843"/>
              <bgColor theme="8" tint="0.59996337778862885"/>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7" tint="0.59999389629810485"/>
              <bgColor theme="8" tint="0.599963377788628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7" tint="0.79998168889431442"/>
              <bgColor theme="7"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7" tint="0.59999389629810485"/>
              <bgColor theme="7"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b/>
            <i val="0"/>
            <sz val="12"/>
            <color rgb="FFFFD058"/>
          </font>
          <fill>
            <patternFill patternType="solid">
              <fgColor auto="1"/>
              <bgColor rgb="FF2C2C2C"/>
            </patternFill>
          </fill>
          <border diagonalUp="0" diagonalDown="0">
            <left/>
            <right/>
            <top/>
            <bottom/>
            <vertical/>
            <horizontal/>
          </border>
        </dxf>
        <dxf>
          <font>
            <color rgb="FFFF5858"/>
          </font>
          <fill>
            <patternFill patternType="solid">
              <fgColor auto="1"/>
              <bgColor rgb="FF2C2C2C"/>
            </patternFill>
          </fill>
          <border diagonalUp="0" diagonalDown="0">
            <left/>
            <right/>
            <top/>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b/>
            <i val="0"/>
            <sz val="11"/>
            <color theme="0" tint="-4.9989318521683403E-2"/>
          </font>
          <fill>
            <patternFill patternType="solid">
              <fgColor theme="4" tint="0.59999389629810485"/>
              <bgColor rgb="FF2C2C2C"/>
            </patternFill>
          </fill>
          <border diagonalUp="0" diagonalDown="0">
            <left/>
            <right/>
            <top/>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b val="0"/>
            <i val="0"/>
            <color theme="0" tint="-0.34998626667073579"/>
          </font>
          <fill>
            <patternFill patternType="solid">
              <fgColor rgb="FFFFFFFF"/>
              <bgColor rgb="FF2C2C2C"/>
            </patternFill>
          </fill>
          <border diagonalUp="0" diagonalDown="0">
            <left/>
            <right/>
            <top/>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b/>
            <i val="0"/>
            <sz val="18"/>
            <color rgb="FFFFD058"/>
          </font>
          <fill>
            <patternFill patternType="solid">
              <fgColor auto="1"/>
              <bgColor rgb="FF2C2C2C"/>
            </patternFill>
          </fill>
          <border diagonalUp="0" diagonalDown="0">
            <left/>
            <right/>
            <top/>
            <bottom/>
            <vertical/>
            <horizontal/>
          </border>
        </dxf>
        <dxf>
          <font>
            <color rgb="FFFF5858"/>
          </font>
          <fill>
            <patternFill patternType="solid">
              <fgColor auto="1"/>
              <bgColor rgb="FF2C2C2C"/>
            </patternFill>
          </fill>
          <border diagonalUp="0" diagonalDown="0">
            <left/>
            <right/>
            <top/>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b/>
            <i val="0"/>
            <sz val="14"/>
            <color theme="0" tint="-4.9989318521683403E-2"/>
          </font>
          <fill>
            <patternFill patternType="solid">
              <fgColor theme="4" tint="0.59999389629810485"/>
              <bgColor rgb="FF2C2C2C"/>
            </patternFill>
          </fill>
          <border diagonalUp="0" diagonalDown="0">
            <left/>
            <right/>
            <top/>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b val="0"/>
            <i val="0"/>
            <color theme="0" tint="-0.34998626667073579"/>
          </font>
          <fill>
            <patternFill patternType="solid">
              <fgColor rgb="FFFFFFFF"/>
              <bgColor rgb="FF2C2C2C"/>
            </patternFill>
          </fill>
          <border diagonalUp="0" diagonalDown="0">
            <left/>
            <right/>
            <top/>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7" tint="0.79998168889431442"/>
              <bgColor theme="7" tint="0.79998168889431442"/>
            </patternFill>
          </fill>
          <border>
            <left style="thin">
              <color rgb="FFCCCCCC"/>
            </left>
            <right style="thin">
              <color rgb="FFCCCCCC"/>
            </right>
            <top style="thin">
              <color rgb="FFCCCCCC"/>
            </top>
            <bottom style="thin">
              <color rgb="FFCCCCCC"/>
            </bottom>
            <vertical/>
            <horizontal/>
          </border>
        </dxf>
        <dxf>
          <font>
            <b/>
            <i val="0"/>
            <sz val="20"/>
            <color rgb="FF00A1DA"/>
            <name val="Calibri"/>
            <family val="2"/>
            <scheme val="minor"/>
          </font>
          <fill>
            <patternFill patternType="none">
              <fgColor indexed="64"/>
              <bgColor auto="1"/>
            </patternFill>
          </fill>
          <border diagonalUp="0" diagonalDown="0">
            <left/>
            <right/>
            <top/>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b val="0"/>
            <i val="0"/>
            <sz val="18"/>
            <color rgb="FF64C4ED"/>
            <name val="Calibri"/>
            <family val="2"/>
            <scheme val="minor"/>
          </font>
          <fill>
            <patternFill patternType="none">
              <fgColor indexed="64"/>
              <bgColor auto="1"/>
            </patternFill>
          </fill>
          <border diagonalUp="0" diagonalDown="0">
            <left/>
            <right/>
            <top/>
            <bottom/>
            <vertical/>
            <horizontal/>
          </border>
        </dxf>
      </x14:dxfs>
    </ext>
    <ext xmlns:x14="http://schemas.microsoft.com/office/spreadsheetml/2009/9/main" uri="{EB79DEF2-80B8-43e5-95BD-54CBDDF9020C}">
      <x14:slicerStyles defaultSlicerStyle="SlicerStyleLight1">
        <x14:slicerStyle name="Slicer format Vuong">
          <x14:slicerStyleElements>
            <x14:slicerStyleElement type="unselectedItemWithData" dxfId="47"/>
            <x14:slicerStyleElement type="unselectedItemWithNoData" dxfId="46"/>
            <x14:slicerStyleElement type="selectedItemWithData" dxfId="45"/>
            <x14:slicerStyleElement type="selectedItemWithNoData" dxfId="44"/>
            <x14:slicerStyleElement type="hoveredUnselectedItemWithData" dxfId="43"/>
            <x14:slicerStyleElement type="hoveredSelectedItemWithData" dxfId="42"/>
            <x14:slicerStyleElement type="hoveredUnselectedItemWithNoData" dxfId="41"/>
            <x14:slicerStyleElement type="hoveredSelectedItemWithNoData" dxfId="40"/>
          </x14:slicerStyleElements>
        </x14:slicerStyle>
        <x14:slicerStyle name="SlicerStyleLight1 2">
          <x14:slicerStyleElements>
            <x14:slicerStyleElement type="unselectedItemWithData" dxfId="39"/>
            <x14:slicerStyleElement type="unselectedItemWithNoData" dxfId="38"/>
            <x14:slicerStyleElement type="selectedItemWithData" dxfId="37"/>
            <x14:slicerStyleElement type="selectedItemWithNoData" dxfId="36"/>
            <x14:slicerStyleElement type="hoveredUnselectedItemWithData" dxfId="35"/>
            <x14:slicerStyleElement type="hoveredSelectedItemWithData" dxfId="34"/>
            <x14:slicerStyleElement type="hoveredUnselectedItemWithNoData" dxfId="33"/>
            <x14:slicerStyleElement type="hoveredSelectedItemWithNoData" dxfId="32"/>
          </x14:slicerStyleElements>
        </x14:slicerStyle>
        <x14:slicerStyle name="SlicerStyleLight1 2 2">
          <x14:slicerStyleElements>
            <x14:slicerStyleElement type="unselectedItemWithData" dxfId="31"/>
            <x14:slicerStyleElement type="unselectedItemWithNoData" dxfId="30"/>
            <x14:slicerStyleElement type="selectedItemWithData" dxfId="29"/>
            <x14:slicerStyleElement type="selectedItemWithNoData" dxfId="28"/>
            <x14:slicerStyleElement type="hoveredUnselectedItemWithData" dxfId="27"/>
            <x14:slicerStyleElement type="hoveredSelectedItemWithData" dxfId="26"/>
            <x14:slicerStyleElement type="hoveredUnselectedItemWithNoData" dxfId="25"/>
            <x14:slicerStyleElement type="hoveredSelectedItemWithNoData" dxfId="24"/>
          </x14:slicerStyleElements>
        </x14:slicerStyle>
        <x14:slicerStyle name="SlicerStyleLight4 2">
          <x14:slicerStyleElements>
            <x14:slicerStyleElement type="unselectedItemWithData" dxfId="23"/>
            <x14:slicerStyleElement type="unselectedItemWithNoData" dxfId="22"/>
            <x14:slicerStyleElement type="selectedItemWithData" dxfId="21"/>
            <x14:slicerStyleElement type="selectedItemWithNoData" dxfId="20"/>
            <x14:slicerStyleElement type="hoveredUnselectedItemWithData" dxfId="19"/>
            <x14:slicerStyleElement type="hoveredSelectedItemWithData" dxfId="18"/>
            <x14:slicerStyleElement type="hoveredUnselectedItemWithNoData" dxfId="17"/>
            <x14:slicerStyleElement type="hoveredSelectedItemWithNoData" dxfId="16"/>
          </x14:slicerStyleElements>
        </x14:slicerStyle>
        <x14:slicerStyle name="SlicerStyleLight4 2 2">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tyle filter">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A0A4C193-F2C1-4fcb-8827-314CF55A85BB}">
      <x15:dxfs count="7">
        <dxf>
          <fill>
            <patternFill patternType="solid">
              <fgColor theme="7" tint="0.39997558519241921"/>
              <bgColor theme="7" tint="0.39997558519241921"/>
            </patternFill>
          </fill>
          <border>
            <vertical/>
            <horizontal/>
          </border>
        </dxf>
        <dxf>
          <fill>
            <gradientFill degree="90">
              <stop position="0">
                <color theme="0" tint="-0.14999847407452621"/>
              </stop>
              <stop position="1">
                <color theme="0" tint="-0.14999847407452621"/>
              </stop>
            </gradientFill>
          </fill>
          <border>
            <vertical/>
            <horizontal/>
          </border>
        </dxf>
        <dxf>
          <fill>
            <gradientFill degree="90">
              <stop position="0">
                <color theme="7" tint="0.59999389629810485"/>
              </stop>
              <stop position="1">
                <color theme="7"/>
              </stop>
            </gradientFill>
          </fill>
          <border>
            <vertical/>
            <horizontal/>
          </border>
        </dxf>
        <dxf>
          <font>
            <sz val="9"/>
            <color theme="1" tint="0.499984740745262"/>
          </font>
          <border>
            <left/>
            <right/>
            <top/>
            <bottom/>
            <vertical/>
            <horizontal/>
          </border>
        </dxf>
        <dxf>
          <font>
            <sz val="9"/>
            <color theme="1" tint="0.499984740745262"/>
          </font>
          <border>
            <left/>
            <right/>
            <top/>
            <bottom/>
            <vertical/>
            <horizontal/>
          </border>
        </dxf>
        <dxf>
          <font>
            <sz val="9"/>
            <color theme="1" tint="0.499984740745262"/>
          </font>
          <border>
            <left/>
            <right/>
            <top/>
            <bottom/>
            <vertical/>
            <horizontal/>
          </border>
        </dxf>
        <dxf>
          <font>
            <sz val="10"/>
            <color theme="7" tint="-0.249977111117893"/>
          </font>
          <border>
            <left/>
            <right/>
            <top/>
            <bottom/>
            <vertical/>
            <horizontal/>
          </border>
        </dxf>
      </x15:dxfs>
    </ext>
    <ext xmlns:x15="http://schemas.microsoft.com/office/spreadsheetml/2010/11/main" uri="{9260A510-F301-46a8-8635-F512D64BE5F5}">
      <x15:timelineStyles defaultTimelineStyle="TimeSlicerStyleLight1">
        <x15:timelineStyle name="Format Timeline">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microsoft.com/office/2011/relationships/timelineCache" Target="timelineCaches/timelineCache1.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externalLink" Target="externalLinks/externalLink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[Quản lý Tài chính cá nhân.xlsx]Main Function!PivotTable6</c:name>
    <c:fmtId val="5"/>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N"/>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N"/>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N"/>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N"/>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N"/>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N"/>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N"/>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N"/>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N"/>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N"/>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N"/>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N"/>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N"/>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N"/>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N"/>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N"/>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N"/>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N"/>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N"/>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N"/>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N"/>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N"/>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N"/>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rgbClr val="FABCB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N"/>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N"/>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N"/>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N"/>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N"/>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'Main Function'!$N$21:$N$22</c:f>
              <c:strCache>
                <c:ptCount val="1"/>
                <c:pt idx="0">
                  <c:v>Ăn tối</c:v>
                </c:pt>
              </c:strCache>
            </c:strRef>
          </c:tx>
          <c:spPr>
            <a:solidFill>
              <a:schemeClr val="accent1"/>
            </a:solidFill>
            <a:ln>
              <a:noFill/>
            </a:ln>
            <a:effectLst/>
          </c:spPr>
          <c:invertIfNegative val="0"/>
          <c:cat>
            <c:strRef>
              <c:f>'Main Function'!$M$23:$M$29</c:f>
              <c:strCache>
                <c:ptCount val="7"/>
                <c:pt idx="0">
                  <c:v>Chủ nhật</c:v>
                </c:pt>
                <c:pt idx="1">
                  <c:v>Thứ ba</c:v>
                </c:pt>
                <c:pt idx="2">
                  <c:v>Thứ bảy</c:v>
                </c:pt>
                <c:pt idx="3">
                  <c:v>Thứ hai</c:v>
                </c:pt>
                <c:pt idx="4">
                  <c:v>Thứ năm</c:v>
                </c:pt>
                <c:pt idx="5">
                  <c:v>Thứ sáu</c:v>
                </c:pt>
                <c:pt idx="6">
                  <c:v>Thứ tư</c:v>
                </c:pt>
              </c:strCache>
            </c:strRef>
          </c:cat>
          <c:val>
            <c:numRef>
              <c:f>'Main Function'!$N$23:$N$29</c:f>
              <c:numCache>
                <c:formatCode>_(* #,##0_);_(* \(#,##0\);_(* "-"??_);_(@_)</c:formatCode>
                <c:ptCount val="7"/>
                <c:pt idx="0">
                  <c:v>12.9</c:v>
                </c:pt>
                <c:pt idx="1">
                  <c:v>25</c:v>
                </c:pt>
                <c:pt idx="2">
                  <c:v>95.9</c:v>
                </c:pt>
                <c:pt idx="3">
                  <c:v>20</c:v>
                </c:pt>
                <c:pt idx="4">
                  <c:v>25</c:v>
                </c:pt>
                <c:pt idx="5">
                  <c:v>20</c:v>
                </c:pt>
                <c:pt idx="6">
                  <c:v>25</c:v>
                </c:pt>
              </c:numCache>
            </c:numRef>
          </c:val>
          <c:extLst>
            <c:ext xmlns:c16="http://schemas.microsoft.com/office/drawing/2014/chart" uri="{C3380CC4-5D6E-409C-BE32-E72D297353CC}">
              <c16:uniqueId val="{00000000-EFC2-D64F-90CB-CCE064D355CA}"/>
            </c:ext>
          </c:extLst>
        </c:ser>
        <c:ser>
          <c:idx val="1"/>
          <c:order val="1"/>
          <c:tx>
            <c:strRef>
              <c:f>'Main Function'!$O$21:$O$22</c:f>
              <c:strCache>
                <c:ptCount val="1"/>
                <c:pt idx="0">
                  <c:v>Chi trả cơ bản</c:v>
                </c:pt>
              </c:strCache>
            </c:strRef>
          </c:tx>
          <c:spPr>
            <a:solidFill>
              <a:schemeClr val="accent2"/>
            </a:solidFill>
            <a:ln>
              <a:noFill/>
            </a:ln>
            <a:effectLst/>
          </c:spPr>
          <c:invertIfNegative val="0"/>
          <c:cat>
            <c:strRef>
              <c:f>'Main Function'!$M$23:$M$29</c:f>
              <c:strCache>
                <c:ptCount val="7"/>
                <c:pt idx="0">
                  <c:v>Chủ nhật</c:v>
                </c:pt>
                <c:pt idx="1">
                  <c:v>Thứ ba</c:v>
                </c:pt>
                <c:pt idx="2">
                  <c:v>Thứ bảy</c:v>
                </c:pt>
                <c:pt idx="3">
                  <c:v>Thứ hai</c:v>
                </c:pt>
                <c:pt idx="4">
                  <c:v>Thứ năm</c:v>
                </c:pt>
                <c:pt idx="5">
                  <c:v>Thứ sáu</c:v>
                </c:pt>
                <c:pt idx="6">
                  <c:v>Thứ tư</c:v>
                </c:pt>
              </c:strCache>
            </c:strRef>
          </c:cat>
          <c:val>
            <c:numRef>
              <c:f>'Main Function'!$O$23:$O$29</c:f>
              <c:numCache>
                <c:formatCode>_(* #,##0_);_(* \(#,##0\);_(* "-"??_);_(@_)</c:formatCode>
                <c:ptCount val="7"/>
                <c:pt idx="1">
                  <c:v>1840</c:v>
                </c:pt>
                <c:pt idx="3">
                  <c:v>51.1</c:v>
                </c:pt>
                <c:pt idx="5">
                  <c:v>674.8</c:v>
                </c:pt>
              </c:numCache>
            </c:numRef>
          </c:val>
          <c:extLst>
            <c:ext xmlns:c16="http://schemas.microsoft.com/office/drawing/2014/chart" uri="{C3380CC4-5D6E-409C-BE32-E72D297353CC}">
              <c16:uniqueId val="{00000002-2346-074A-B0D9-BAE1AB8F8546}"/>
            </c:ext>
          </c:extLst>
        </c:ser>
        <c:ser>
          <c:idx val="2"/>
          <c:order val="2"/>
          <c:tx>
            <c:strRef>
              <c:f>'Main Function'!$P$21:$P$22</c:f>
              <c:strCache>
                <c:ptCount val="1"/>
                <c:pt idx="0">
                  <c:v>Công việc chính</c:v>
                </c:pt>
              </c:strCache>
            </c:strRef>
          </c:tx>
          <c:spPr>
            <a:solidFill>
              <a:schemeClr val="accent3"/>
            </a:solidFill>
            <a:ln>
              <a:noFill/>
            </a:ln>
            <a:effectLst/>
          </c:spPr>
          <c:invertIfNegative val="0"/>
          <c:cat>
            <c:strRef>
              <c:f>'Main Function'!$M$23:$M$29</c:f>
              <c:strCache>
                <c:ptCount val="7"/>
                <c:pt idx="0">
                  <c:v>Chủ nhật</c:v>
                </c:pt>
                <c:pt idx="1">
                  <c:v>Thứ ba</c:v>
                </c:pt>
                <c:pt idx="2">
                  <c:v>Thứ bảy</c:v>
                </c:pt>
                <c:pt idx="3">
                  <c:v>Thứ hai</c:v>
                </c:pt>
                <c:pt idx="4">
                  <c:v>Thứ năm</c:v>
                </c:pt>
                <c:pt idx="5">
                  <c:v>Thứ sáu</c:v>
                </c:pt>
                <c:pt idx="6">
                  <c:v>Thứ tư</c:v>
                </c:pt>
              </c:strCache>
            </c:strRef>
          </c:cat>
          <c:val>
            <c:numRef>
              <c:f>'Main Function'!$P$23:$P$29</c:f>
              <c:numCache>
                <c:formatCode>_(* #,##0_);_(* \(#,##0\);_(* "-"??_);_(@_)</c:formatCode>
                <c:ptCount val="7"/>
              </c:numCache>
            </c:numRef>
          </c:val>
          <c:extLst>
            <c:ext xmlns:c16="http://schemas.microsoft.com/office/drawing/2014/chart" uri="{C3380CC4-5D6E-409C-BE32-E72D297353CC}">
              <c16:uniqueId val="{00000003-2346-074A-B0D9-BAE1AB8F8546}"/>
            </c:ext>
          </c:extLst>
        </c:ser>
        <c:ser>
          <c:idx val="3"/>
          <c:order val="3"/>
          <c:tx>
            <c:strRef>
              <c:f>'Main Function'!$Q$21:$Q$22</c:f>
              <c:strCache>
                <c:ptCount val="1"/>
                <c:pt idx="0">
                  <c:v>Di chuyển</c:v>
                </c:pt>
              </c:strCache>
            </c:strRef>
          </c:tx>
          <c:spPr>
            <a:solidFill>
              <a:schemeClr val="accent4"/>
            </a:solidFill>
            <a:ln>
              <a:noFill/>
            </a:ln>
            <a:effectLst/>
          </c:spPr>
          <c:invertIfNegative val="0"/>
          <c:cat>
            <c:strRef>
              <c:f>'Main Function'!$M$23:$M$29</c:f>
              <c:strCache>
                <c:ptCount val="7"/>
                <c:pt idx="0">
                  <c:v>Chủ nhật</c:v>
                </c:pt>
                <c:pt idx="1">
                  <c:v>Thứ ba</c:v>
                </c:pt>
                <c:pt idx="2">
                  <c:v>Thứ bảy</c:v>
                </c:pt>
                <c:pt idx="3">
                  <c:v>Thứ hai</c:v>
                </c:pt>
                <c:pt idx="4">
                  <c:v>Thứ năm</c:v>
                </c:pt>
                <c:pt idx="5">
                  <c:v>Thứ sáu</c:v>
                </c:pt>
                <c:pt idx="6">
                  <c:v>Thứ tư</c:v>
                </c:pt>
              </c:strCache>
            </c:strRef>
          </c:cat>
          <c:val>
            <c:numRef>
              <c:f>'Main Function'!$Q$23:$Q$29</c:f>
              <c:numCache>
                <c:formatCode>_(* #,##0_);_(* \(#,##0\);_(* "-"??_);_(@_)</c:formatCode>
                <c:ptCount val="7"/>
                <c:pt idx="0">
                  <c:v>53</c:v>
                </c:pt>
                <c:pt idx="1">
                  <c:v>300</c:v>
                </c:pt>
                <c:pt idx="3">
                  <c:v>64.099999999999994</c:v>
                </c:pt>
                <c:pt idx="6">
                  <c:v>78</c:v>
                </c:pt>
              </c:numCache>
            </c:numRef>
          </c:val>
          <c:extLst>
            <c:ext xmlns:c16="http://schemas.microsoft.com/office/drawing/2014/chart" uri="{C3380CC4-5D6E-409C-BE32-E72D297353CC}">
              <c16:uniqueId val="{00000004-2346-074A-B0D9-BAE1AB8F8546}"/>
            </c:ext>
          </c:extLst>
        </c:ser>
        <c:ser>
          <c:idx val="4"/>
          <c:order val="4"/>
          <c:tx>
            <c:strRef>
              <c:f>'Main Function'!$R$21:$R$22</c:f>
              <c:strCache>
                <c:ptCount val="1"/>
                <c:pt idx="0">
                  <c:v>Lương</c:v>
                </c:pt>
              </c:strCache>
            </c:strRef>
          </c:tx>
          <c:spPr>
            <a:solidFill>
              <a:schemeClr val="accent5"/>
            </a:solidFill>
            <a:ln>
              <a:noFill/>
            </a:ln>
            <a:effectLst/>
          </c:spPr>
          <c:invertIfNegative val="0"/>
          <c:cat>
            <c:strRef>
              <c:f>'Main Function'!$M$23:$M$29</c:f>
              <c:strCache>
                <c:ptCount val="7"/>
                <c:pt idx="0">
                  <c:v>Chủ nhật</c:v>
                </c:pt>
                <c:pt idx="1">
                  <c:v>Thứ ba</c:v>
                </c:pt>
                <c:pt idx="2">
                  <c:v>Thứ bảy</c:v>
                </c:pt>
                <c:pt idx="3">
                  <c:v>Thứ hai</c:v>
                </c:pt>
                <c:pt idx="4">
                  <c:v>Thứ năm</c:v>
                </c:pt>
                <c:pt idx="5">
                  <c:v>Thứ sáu</c:v>
                </c:pt>
                <c:pt idx="6">
                  <c:v>Thứ tư</c:v>
                </c:pt>
              </c:strCache>
            </c:strRef>
          </c:cat>
          <c:val>
            <c:numRef>
              <c:f>'Main Function'!$R$23:$R$29</c:f>
              <c:numCache>
                <c:formatCode>_(* #,##0_);_(* \(#,##0\);_(* "-"??_);_(@_)</c:formatCode>
                <c:ptCount val="7"/>
              </c:numCache>
            </c:numRef>
          </c:val>
          <c:extLst>
            <c:ext xmlns:c16="http://schemas.microsoft.com/office/drawing/2014/chart" uri="{C3380CC4-5D6E-409C-BE32-E72D297353CC}">
              <c16:uniqueId val="{00000005-2346-074A-B0D9-BAE1AB8F8546}"/>
            </c:ext>
          </c:extLst>
        </c:ser>
        <c:ser>
          <c:idx val="5"/>
          <c:order val="5"/>
          <c:tx>
            <c:strRef>
              <c:f>'Main Function'!$S$21:$S$22</c:f>
              <c:strCache>
                <c:ptCount val="1"/>
                <c:pt idx="0">
                  <c:v>Ngẫu hứng</c:v>
                </c:pt>
              </c:strCache>
            </c:strRef>
          </c:tx>
          <c:spPr>
            <a:solidFill>
              <a:srgbClr val="FABCBC"/>
            </a:solidFill>
            <a:ln>
              <a:noFill/>
            </a:ln>
            <a:effectLst/>
          </c:spPr>
          <c:invertIfNegative val="0"/>
          <c:cat>
            <c:strRef>
              <c:f>'Main Function'!$M$23:$M$29</c:f>
              <c:strCache>
                <c:ptCount val="7"/>
                <c:pt idx="0">
                  <c:v>Chủ nhật</c:v>
                </c:pt>
                <c:pt idx="1">
                  <c:v>Thứ ba</c:v>
                </c:pt>
                <c:pt idx="2">
                  <c:v>Thứ bảy</c:v>
                </c:pt>
                <c:pt idx="3">
                  <c:v>Thứ hai</c:v>
                </c:pt>
                <c:pt idx="4">
                  <c:v>Thứ năm</c:v>
                </c:pt>
                <c:pt idx="5">
                  <c:v>Thứ sáu</c:v>
                </c:pt>
                <c:pt idx="6">
                  <c:v>Thứ tư</c:v>
                </c:pt>
              </c:strCache>
            </c:strRef>
          </c:cat>
          <c:val>
            <c:numRef>
              <c:f>'Main Function'!$S$23:$S$29</c:f>
              <c:numCache>
                <c:formatCode>_(* #,##0_);_(* \(#,##0\);_(* "-"??_);_(@_)</c:formatCode>
                <c:ptCount val="7"/>
                <c:pt idx="0">
                  <c:v>146.1</c:v>
                </c:pt>
                <c:pt idx="2">
                  <c:v>402.79999999999995</c:v>
                </c:pt>
                <c:pt idx="6">
                  <c:v>80.900000000000006</c:v>
                </c:pt>
              </c:numCache>
            </c:numRef>
          </c:val>
          <c:extLst>
            <c:ext xmlns:c16="http://schemas.microsoft.com/office/drawing/2014/chart" uri="{C3380CC4-5D6E-409C-BE32-E72D297353CC}">
              <c16:uniqueId val="{00000006-2346-074A-B0D9-BAE1AB8F8546}"/>
            </c:ext>
          </c:extLst>
        </c:ser>
        <c:ser>
          <c:idx val="6"/>
          <c:order val="6"/>
          <c:tx>
            <c:strRef>
              <c:f>'Main Function'!$T$21:$T$22</c:f>
              <c:strCache>
                <c:ptCount val="1"/>
                <c:pt idx="0">
                  <c:v>Thụ động</c:v>
                </c:pt>
              </c:strCache>
            </c:strRef>
          </c:tx>
          <c:spPr>
            <a:solidFill>
              <a:schemeClr val="accent1">
                <a:lumMod val="60000"/>
              </a:schemeClr>
            </a:solidFill>
            <a:ln>
              <a:noFill/>
            </a:ln>
            <a:effectLst/>
          </c:spPr>
          <c:invertIfNegative val="0"/>
          <c:cat>
            <c:strRef>
              <c:f>'Main Function'!$M$23:$M$29</c:f>
              <c:strCache>
                <c:ptCount val="7"/>
                <c:pt idx="0">
                  <c:v>Chủ nhật</c:v>
                </c:pt>
                <c:pt idx="1">
                  <c:v>Thứ ba</c:v>
                </c:pt>
                <c:pt idx="2">
                  <c:v>Thứ bảy</c:v>
                </c:pt>
                <c:pt idx="3">
                  <c:v>Thứ hai</c:v>
                </c:pt>
                <c:pt idx="4">
                  <c:v>Thứ năm</c:v>
                </c:pt>
                <c:pt idx="5">
                  <c:v>Thứ sáu</c:v>
                </c:pt>
                <c:pt idx="6">
                  <c:v>Thứ tư</c:v>
                </c:pt>
              </c:strCache>
            </c:strRef>
          </c:cat>
          <c:val>
            <c:numRef>
              <c:f>'Main Function'!$T$23:$T$29</c:f>
              <c:numCache>
                <c:formatCode>_(* #,##0_);_(* \(#,##0\);_(* "-"??_);_(@_)</c:formatCode>
                <c:ptCount val="7"/>
              </c:numCache>
            </c:numRef>
          </c:val>
          <c:extLst>
            <c:ext xmlns:c16="http://schemas.microsoft.com/office/drawing/2014/chart" uri="{C3380CC4-5D6E-409C-BE32-E72D297353CC}">
              <c16:uniqueId val="{00000007-2346-074A-B0D9-BAE1AB8F8546}"/>
            </c:ext>
          </c:extLst>
        </c:ser>
        <c:ser>
          <c:idx val="7"/>
          <c:order val="7"/>
          <c:tx>
            <c:strRef>
              <c:f>'Main Function'!$U$21:$U$22</c:f>
              <c:strCache>
                <c:ptCount val="1"/>
                <c:pt idx="0">
                  <c:v>Từ thiện</c:v>
                </c:pt>
              </c:strCache>
            </c:strRef>
          </c:tx>
          <c:spPr>
            <a:solidFill>
              <a:schemeClr val="accent2">
                <a:lumMod val="60000"/>
              </a:schemeClr>
            </a:solidFill>
            <a:ln>
              <a:noFill/>
            </a:ln>
            <a:effectLst/>
          </c:spPr>
          <c:invertIfNegative val="0"/>
          <c:cat>
            <c:strRef>
              <c:f>'Main Function'!$M$23:$M$29</c:f>
              <c:strCache>
                <c:ptCount val="7"/>
                <c:pt idx="0">
                  <c:v>Chủ nhật</c:v>
                </c:pt>
                <c:pt idx="1">
                  <c:v>Thứ ba</c:v>
                </c:pt>
                <c:pt idx="2">
                  <c:v>Thứ bảy</c:v>
                </c:pt>
                <c:pt idx="3">
                  <c:v>Thứ hai</c:v>
                </c:pt>
                <c:pt idx="4">
                  <c:v>Thứ năm</c:v>
                </c:pt>
                <c:pt idx="5">
                  <c:v>Thứ sáu</c:v>
                </c:pt>
                <c:pt idx="6">
                  <c:v>Thứ tư</c:v>
                </c:pt>
              </c:strCache>
            </c:strRef>
          </c:cat>
          <c:val>
            <c:numRef>
              <c:f>'Main Function'!$U$23:$U$29</c:f>
              <c:numCache>
                <c:formatCode>_(* #,##0_);_(* \(#,##0\);_(* "-"??_);_(@_)</c:formatCode>
                <c:ptCount val="7"/>
                <c:pt idx="3">
                  <c:v>55</c:v>
                </c:pt>
              </c:numCache>
            </c:numRef>
          </c:val>
          <c:extLst>
            <c:ext xmlns:c16="http://schemas.microsoft.com/office/drawing/2014/chart" uri="{C3380CC4-5D6E-409C-BE32-E72D297353CC}">
              <c16:uniqueId val="{00000008-2346-074A-B0D9-BAE1AB8F8546}"/>
            </c:ext>
          </c:extLst>
        </c:ser>
        <c:dLbls>
          <c:showLegendKey val="0"/>
          <c:showVal val="0"/>
          <c:showCatName val="0"/>
          <c:showSerName val="0"/>
          <c:showPercent val="0"/>
          <c:showBubbleSize val="0"/>
        </c:dLbls>
        <c:gapWidth val="150"/>
        <c:overlap val="100"/>
        <c:axId val="1855645120"/>
        <c:axId val="1855646080"/>
      </c:barChart>
      <c:catAx>
        <c:axId val="18556451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VN"/>
          </a:p>
        </c:txPr>
        <c:crossAx val="1855646080"/>
        <c:crosses val="autoZero"/>
        <c:auto val="1"/>
        <c:lblAlgn val="ctr"/>
        <c:lblOffset val="100"/>
        <c:noMultiLvlLbl val="0"/>
      </c:catAx>
      <c:valAx>
        <c:axId val="1855646080"/>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VN"/>
          </a:p>
        </c:txPr>
        <c:crossAx val="18556451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V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V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[Quản lý Tài chính cá nhân.xlsx]Main Function!PivotTable2</c:name>
    <c:fmtId val="4"/>
  </c:pivotSource>
  <c:chart>
    <c:autoTitleDeleted val="0"/>
    <c:pivotFmts>
      <c:pivotFmt>
        <c:idx val="0"/>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N"/>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5698E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N"/>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B050"/>
          </a:solidFill>
          <a:ln>
            <a:solidFill>
              <a:schemeClr val="accent6">
                <a:lumMod val="60000"/>
                <a:lumOff val="4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N"/>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5698E8"/>
          </a:solidFill>
          <a:ln>
            <a:noFill/>
          </a:ln>
          <a:effectLst/>
        </c:spPr>
      </c:pivotFmt>
      <c:pivotFmt>
        <c:idx val="4"/>
        <c:spPr>
          <a:solidFill>
            <a:srgbClr val="5698E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N"/>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N"/>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00B050"/>
          </a:solidFill>
          <a:ln>
            <a:solidFill>
              <a:schemeClr val="accent6">
                <a:lumMod val="60000"/>
                <a:lumOff val="4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N"/>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5698E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N"/>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N"/>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50"/>
          </a:solidFill>
          <a:ln>
            <a:solidFill>
              <a:schemeClr val="accent6">
                <a:lumMod val="60000"/>
                <a:lumOff val="4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N"/>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'Main Function'!$A$21</c:f>
              <c:strCache>
                <c:ptCount val="1"/>
                <c:pt idx="0">
                  <c:v>Dòng tiền vào</c:v>
                </c:pt>
              </c:strCache>
            </c:strRef>
          </c:tx>
          <c:spPr>
            <a:solidFill>
              <a:srgbClr val="5698E8"/>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N"/>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'Main Function'!$A$22</c:f>
              <c:strCache>
                <c:ptCount val="1"/>
                <c:pt idx="0">
                  <c:v>Total</c:v>
                </c:pt>
              </c:strCache>
            </c:strRef>
          </c:cat>
          <c:val>
            <c:numRef>
              <c:f>'Main Function'!$A$22</c:f>
              <c:numCache>
                <c:formatCode>_(* #,##0_);_(* \(#,##0\);_(* "-"??_);_(@_)</c:formatCode>
                <c:ptCount val="1"/>
                <c:pt idx="0">
                  <c:v>25800</c:v>
                </c:pt>
              </c:numCache>
            </c:numRef>
          </c:val>
          <c:extLst>
            <c:ext xmlns:c16="http://schemas.microsoft.com/office/drawing/2014/chart" uri="{C3380CC4-5D6E-409C-BE32-E72D297353CC}">
              <c16:uniqueId val="{00000000-DAC3-4A97-949C-2ACC482FF0A4}"/>
            </c:ext>
          </c:extLst>
        </c:ser>
        <c:ser>
          <c:idx val="1"/>
          <c:order val="1"/>
          <c:tx>
            <c:strRef>
              <c:f>'Main Function'!$B$21</c:f>
              <c:strCache>
                <c:ptCount val="1"/>
                <c:pt idx="0">
                  <c:v>Dòng tiền ra</c:v>
                </c:pt>
              </c:strCache>
            </c:strRef>
          </c:tx>
          <c:spPr>
            <a:solidFill>
              <a:srgbClr val="FFC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N"/>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'Main Function'!$A$22</c:f>
              <c:strCache>
                <c:ptCount val="1"/>
                <c:pt idx="0">
                  <c:v>Total</c:v>
                </c:pt>
              </c:strCache>
            </c:strRef>
          </c:cat>
          <c:val>
            <c:numRef>
              <c:f>'Main Function'!$B$22</c:f>
              <c:numCache>
                <c:formatCode>_(* #,##0_);_(* \(#,##0\);_(* "-"??_);_(@_)</c:formatCode>
                <c:ptCount val="1"/>
                <c:pt idx="0">
                  <c:v>3969.6000000000004</c:v>
                </c:pt>
              </c:numCache>
            </c:numRef>
          </c:val>
          <c:extLst>
            <c:ext xmlns:c16="http://schemas.microsoft.com/office/drawing/2014/chart" uri="{C3380CC4-5D6E-409C-BE32-E72D297353CC}">
              <c16:uniqueId val="{00000001-DAC3-4A97-949C-2ACC482FF0A4}"/>
            </c:ext>
          </c:extLst>
        </c:ser>
        <c:ser>
          <c:idx val="2"/>
          <c:order val="2"/>
          <c:tx>
            <c:strRef>
              <c:f>'Main Function'!$C$21</c:f>
              <c:strCache>
                <c:ptCount val="1"/>
                <c:pt idx="0">
                  <c:v>Cuối kỳ</c:v>
                </c:pt>
              </c:strCache>
            </c:strRef>
          </c:tx>
          <c:spPr>
            <a:solidFill>
              <a:srgbClr val="00B050"/>
            </a:solidFill>
            <a:ln>
              <a:solidFill>
                <a:schemeClr val="accent6">
                  <a:lumMod val="60000"/>
                  <a:lumOff val="40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N"/>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'Main Function'!$A$22</c:f>
              <c:strCache>
                <c:ptCount val="1"/>
                <c:pt idx="0">
                  <c:v>Total</c:v>
                </c:pt>
              </c:strCache>
            </c:strRef>
          </c:cat>
          <c:val>
            <c:numRef>
              <c:f>'Main Function'!$C$22</c:f>
              <c:numCache>
                <c:formatCode>_(* #,##0_);_(* \(#,##0\);_(* "-"??_);_(@_)</c:formatCode>
                <c:ptCount val="1"/>
                <c:pt idx="0">
                  <c:v>21830.399999999994</c:v>
                </c:pt>
              </c:numCache>
            </c:numRef>
          </c:val>
          <c:extLst>
            <c:ext xmlns:c16="http://schemas.microsoft.com/office/drawing/2014/chart" uri="{C3380CC4-5D6E-409C-BE32-E72D297353CC}">
              <c16:uniqueId val="{00000002-DAC3-4A97-949C-2ACC482FF0A4}"/>
            </c:ext>
          </c:extLst>
        </c:ser>
        <c:dLbls>
          <c:dLblPos val="ctr"/>
          <c:showLegendKey val="0"/>
          <c:showVal val="1"/>
          <c:showCatName val="0"/>
          <c:showSerName val="0"/>
          <c:showPercent val="0"/>
          <c:showBubbleSize val="0"/>
        </c:dLbls>
        <c:gapWidth val="150"/>
        <c:overlap val="100"/>
        <c:axId val="918152847"/>
        <c:axId val="918153807"/>
      </c:barChart>
      <c:catAx>
        <c:axId val="9181528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VN"/>
          </a:p>
        </c:txPr>
        <c:crossAx val="918153807"/>
        <c:crosses val="autoZero"/>
        <c:auto val="1"/>
        <c:lblAlgn val="ctr"/>
        <c:lblOffset val="100"/>
        <c:noMultiLvlLbl val="0"/>
      </c:catAx>
      <c:valAx>
        <c:axId val="918153807"/>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VN"/>
          </a:p>
        </c:txPr>
        <c:crossAx val="918152847"/>
        <c:crosses val="autoZero"/>
        <c:crossBetween val="between"/>
      </c:valAx>
      <c:spPr>
        <a:noFill/>
        <a:ln>
          <a:noFill/>
        </a:ln>
        <a:effectLst/>
      </c:spPr>
    </c:plotArea>
    <c:legend>
      <c:legendPos val="r"/>
      <c:layout>
        <c:manualLayout>
          <c:xMode val="edge"/>
          <c:yMode val="edge"/>
          <c:x val="0.78996784776902884"/>
          <c:y val="0.38281167979002623"/>
          <c:w val="0.19336548556430447"/>
          <c:h val="0.3640062700495771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V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V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[Quản lý Tài chính cá nhân.xlsx]Main Function!PivotTable4</c:name>
    <c:fmtId val="4"/>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N"/>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C000"/>
          </a:solidFill>
          <a:ln w="139700">
            <a:solidFill>
              <a:srgbClr val="FFC000"/>
            </a:solidFill>
          </a:ln>
          <a:effectLst/>
        </c:spPr>
      </c:pivotFmt>
      <c:pivotFmt>
        <c:idx val="2"/>
        <c:spPr>
          <a:solidFill>
            <a:srgbClr val="5698E8"/>
          </a:solidFill>
          <a:ln w="41275">
            <a:solidFill>
              <a:srgbClr val="5698E8"/>
            </a:solidFill>
          </a:ln>
          <a:effectLst/>
        </c:spPr>
      </c:pivotFmt>
      <c:pivotFmt>
        <c:idx val="3"/>
        <c:spPr>
          <a:solidFill>
            <a:schemeClr val="accent1"/>
          </a:solidFill>
          <a:ln w="38100">
            <a:solidFill>
              <a:schemeClr val="bg1">
                <a:lumMod val="65000"/>
              </a:schemeClr>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N"/>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5698E8"/>
          </a:solidFill>
          <a:ln w="41275">
            <a:solidFill>
              <a:srgbClr val="5698E8"/>
            </a:solidFill>
          </a:ln>
          <a:effectLst/>
        </c:spPr>
      </c:pivotFmt>
      <c:pivotFmt>
        <c:idx val="6"/>
        <c:spPr>
          <a:solidFill>
            <a:srgbClr val="FFC000"/>
          </a:solidFill>
          <a:ln w="139700">
            <a:solidFill>
              <a:srgbClr val="FFC000"/>
            </a:solidFill>
          </a:ln>
          <a:effectLst/>
        </c:spPr>
      </c:pivotFmt>
      <c:pivotFmt>
        <c:idx val="7"/>
        <c:spPr>
          <a:solidFill>
            <a:schemeClr val="accent1"/>
          </a:solidFill>
          <a:ln w="38100">
            <a:solidFill>
              <a:schemeClr val="bg1">
                <a:lumMod val="65000"/>
              </a:schemeClr>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N"/>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5698E8"/>
          </a:solidFill>
          <a:ln w="41275">
            <a:solidFill>
              <a:srgbClr val="5698E8"/>
            </a:solidFill>
          </a:ln>
          <a:effectLst/>
        </c:spPr>
      </c:pivotFmt>
      <c:pivotFmt>
        <c:idx val="10"/>
        <c:spPr>
          <a:solidFill>
            <a:srgbClr val="FFC000"/>
          </a:solidFill>
          <a:ln w="139700">
            <a:solidFill>
              <a:srgbClr val="FFC000"/>
            </a:solidFill>
          </a:ln>
          <a:effectLst/>
        </c:spPr>
      </c:pivotFmt>
      <c:pivotFmt>
        <c:idx val="11"/>
        <c:spPr>
          <a:solidFill>
            <a:schemeClr val="accent1"/>
          </a:solidFill>
          <a:ln w="38100">
            <a:solidFill>
              <a:schemeClr val="bg1">
                <a:lumMod val="65000"/>
              </a:schemeClr>
            </a:solidFill>
          </a:ln>
          <a:effectLst/>
        </c:spPr>
      </c:pivotFmt>
    </c:pivotFmts>
    <c:plotArea>
      <c:layout>
        <c:manualLayout>
          <c:layoutTarget val="inner"/>
          <c:xMode val="edge"/>
          <c:yMode val="edge"/>
          <c:x val="8.9873782937351959E-2"/>
          <c:y val="0.12251907850336459"/>
          <c:w val="0.53171131746565292"/>
          <c:h val="0.669706039780671"/>
        </c:manualLayout>
      </c:layout>
      <c:doughnutChart>
        <c:varyColors val="1"/>
        <c:ser>
          <c:idx val="0"/>
          <c:order val="0"/>
          <c:tx>
            <c:strRef>
              <c:f>'Main Function'!$K$4</c:f>
              <c:strCache>
                <c:ptCount val="1"/>
                <c:pt idx="0">
                  <c:v>Total</c:v>
                </c:pt>
              </c:strCache>
            </c:strRef>
          </c:tx>
          <c:dPt>
            <c:idx val="0"/>
            <c:bubble3D val="0"/>
            <c:spPr>
              <a:solidFill>
                <a:srgbClr val="5698E8"/>
              </a:solidFill>
              <a:ln w="41275">
                <a:solidFill>
                  <a:srgbClr val="5698E8"/>
                </a:solidFill>
              </a:ln>
              <a:effectLst/>
            </c:spPr>
            <c:extLst>
              <c:ext xmlns:c16="http://schemas.microsoft.com/office/drawing/2014/chart" uri="{C3380CC4-5D6E-409C-BE32-E72D297353CC}">
                <c16:uniqueId val="{00000001-A46A-4E8D-9964-2E8796375308}"/>
              </c:ext>
            </c:extLst>
          </c:dPt>
          <c:dPt>
            <c:idx val="1"/>
            <c:bubble3D val="0"/>
            <c:spPr>
              <a:solidFill>
                <a:srgbClr val="FFC000"/>
              </a:solidFill>
              <a:ln w="139700">
                <a:solidFill>
                  <a:srgbClr val="FFC000"/>
                </a:solidFill>
              </a:ln>
              <a:effectLst/>
            </c:spPr>
            <c:extLst>
              <c:ext xmlns:c16="http://schemas.microsoft.com/office/drawing/2014/chart" uri="{C3380CC4-5D6E-409C-BE32-E72D297353CC}">
                <c16:uniqueId val="{00000003-A46A-4E8D-9964-2E8796375308}"/>
              </c:ext>
            </c:extLst>
          </c:dPt>
          <c:dPt>
            <c:idx val="2"/>
            <c:bubble3D val="0"/>
            <c:spPr>
              <a:solidFill>
                <a:schemeClr val="accent3"/>
              </a:solidFill>
              <a:ln w="38100">
                <a:solidFill>
                  <a:schemeClr val="bg1">
                    <a:lumMod val="65000"/>
                  </a:schemeClr>
                </a:solidFill>
              </a:ln>
              <a:effectLst/>
            </c:spPr>
            <c:extLst>
              <c:ext xmlns:c16="http://schemas.microsoft.com/office/drawing/2014/chart" uri="{C3380CC4-5D6E-409C-BE32-E72D297353CC}">
                <c16:uniqueId val="{00000005-A46A-4E8D-9964-2E879637530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N"/>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'Main Function'!$J$5:$J$8</c:f>
              <c:strCache>
                <c:ptCount val="3"/>
                <c:pt idx="0">
                  <c:v>Công việc chính</c:v>
                </c:pt>
                <c:pt idx="1">
                  <c:v>Lương</c:v>
                </c:pt>
                <c:pt idx="2">
                  <c:v>Thụ động</c:v>
                </c:pt>
              </c:strCache>
            </c:strRef>
          </c:cat>
          <c:val>
            <c:numRef>
              <c:f>'Main Function'!$K$5:$K$8</c:f>
              <c:numCache>
                <c:formatCode>_(* #,##0_);_(* \(#,##0\);_(* "-"??_);_(@_)</c:formatCode>
                <c:ptCount val="3"/>
                <c:pt idx="0">
                  <c:v>20000</c:v>
                </c:pt>
                <c:pt idx="1">
                  <c:v>5000</c:v>
                </c:pt>
                <c:pt idx="2">
                  <c:v>800</c:v>
                </c:pt>
              </c:numCache>
            </c:numRef>
          </c:val>
          <c:extLst>
            <c:ext xmlns:c16="http://schemas.microsoft.com/office/drawing/2014/chart" uri="{C3380CC4-5D6E-409C-BE32-E72D297353CC}">
              <c16:uniqueId val="{00000006-A46A-4E8D-9964-2E8796375308}"/>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V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V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[Quản lý Tài chính cá nhân.xlsx]Main Function!PivotTable5</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N"/>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N"/>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N"/>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N"/>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5698E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N"/>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N"/>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'Main Function'!$H$21</c:f>
              <c:strCache>
                <c:ptCount val="1"/>
                <c:pt idx="0">
                  <c:v>Sum of Debit</c:v>
                </c:pt>
              </c:strCache>
            </c:strRef>
          </c:tx>
          <c:spPr>
            <a:solidFill>
              <a:srgbClr val="5698E8"/>
            </a:solidFill>
            <a:ln>
              <a:noFill/>
            </a:ln>
            <a:effectLst/>
          </c:spPr>
          <c:invertIfNegative val="0"/>
          <c:cat>
            <c:multiLvlStrRef>
              <c:f>'Main Function'!$F$22:$G$22</c:f>
              <c:multiLvlStrCache>
                <c:ptCount val="1"/>
                <c:lvl>
                  <c:pt idx="0">
                    <c:v>Aug</c:v>
                  </c:pt>
                </c:lvl>
                <c:lvl>
                  <c:pt idx="0">
                    <c:v>2022</c:v>
                  </c:pt>
                </c:lvl>
              </c:multiLvlStrCache>
            </c:multiLvlStrRef>
          </c:cat>
          <c:val>
            <c:numRef>
              <c:f>'Main Function'!$H$22</c:f>
              <c:numCache>
                <c:formatCode>_(* #,##0_);_(* \(#,##0\);_(* "-"??_);_(@_)</c:formatCode>
                <c:ptCount val="1"/>
                <c:pt idx="0">
                  <c:v>3969.6000000000004</c:v>
                </c:pt>
              </c:numCache>
            </c:numRef>
          </c:val>
          <c:extLst>
            <c:ext xmlns:c16="http://schemas.microsoft.com/office/drawing/2014/chart" uri="{C3380CC4-5D6E-409C-BE32-E72D297353CC}">
              <c16:uniqueId val="{00000003-B853-0B40-843F-51D94DA1ACAD}"/>
            </c:ext>
          </c:extLst>
        </c:ser>
        <c:ser>
          <c:idx val="1"/>
          <c:order val="1"/>
          <c:tx>
            <c:strRef>
              <c:f>'Main Function'!$I$21</c:f>
              <c:strCache>
                <c:ptCount val="1"/>
                <c:pt idx="0">
                  <c:v>Sum of Credit</c:v>
                </c:pt>
              </c:strCache>
            </c:strRef>
          </c:tx>
          <c:spPr>
            <a:solidFill>
              <a:srgbClr val="FFC000"/>
            </a:solidFill>
            <a:ln>
              <a:noFill/>
            </a:ln>
            <a:effectLst/>
          </c:spPr>
          <c:invertIfNegative val="0"/>
          <c:cat>
            <c:multiLvlStrRef>
              <c:f>'Main Function'!$F$22:$G$22</c:f>
              <c:multiLvlStrCache>
                <c:ptCount val="1"/>
                <c:lvl>
                  <c:pt idx="0">
                    <c:v>Aug</c:v>
                  </c:pt>
                </c:lvl>
                <c:lvl>
                  <c:pt idx="0">
                    <c:v>2022</c:v>
                  </c:pt>
                </c:lvl>
              </c:multiLvlStrCache>
            </c:multiLvlStrRef>
          </c:cat>
          <c:val>
            <c:numRef>
              <c:f>'Main Function'!$I$22</c:f>
              <c:numCache>
                <c:formatCode>_(* #,##0_);_(* \(#,##0\);_(* "-"??_);_(@_)</c:formatCode>
                <c:ptCount val="1"/>
                <c:pt idx="0">
                  <c:v>25800</c:v>
                </c:pt>
              </c:numCache>
            </c:numRef>
          </c:val>
          <c:extLst>
            <c:ext xmlns:c16="http://schemas.microsoft.com/office/drawing/2014/chart" uri="{C3380CC4-5D6E-409C-BE32-E72D297353CC}">
              <c16:uniqueId val="{00000004-B853-0B40-843F-51D94DA1ACAD}"/>
            </c:ext>
          </c:extLst>
        </c:ser>
        <c:dLbls>
          <c:showLegendKey val="0"/>
          <c:showVal val="0"/>
          <c:showCatName val="0"/>
          <c:showSerName val="0"/>
          <c:showPercent val="0"/>
          <c:showBubbleSize val="0"/>
        </c:dLbls>
        <c:gapWidth val="150"/>
        <c:overlap val="100"/>
        <c:axId val="930970927"/>
        <c:axId val="930977647"/>
      </c:barChart>
      <c:catAx>
        <c:axId val="9309709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VN"/>
          </a:p>
        </c:txPr>
        <c:crossAx val="930977647"/>
        <c:crosses val="autoZero"/>
        <c:auto val="1"/>
        <c:lblAlgn val="ctr"/>
        <c:lblOffset val="100"/>
        <c:noMultiLvlLbl val="0"/>
      </c:catAx>
      <c:valAx>
        <c:axId val="930977647"/>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VN"/>
          </a:p>
        </c:txPr>
        <c:crossAx val="9309709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V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V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[Quản lý Tài chính cá nhân.xlsx]Main Function!PivotTable3</c:name>
    <c:fmtId val="2"/>
  </c:pivotSource>
  <c:chart>
    <c:autoTitleDeleted val="1"/>
    <c:pivotFmts>
      <c:pivotFmt>
        <c:idx val="0"/>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N"/>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N"/>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N"/>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'Main Function'!$G$4</c:f>
              <c:strCache>
                <c:ptCount val="1"/>
                <c:pt idx="0">
                  <c:v>Total</c:v>
                </c:pt>
              </c:strCache>
            </c:strRef>
          </c:tx>
          <c:spPr>
            <a:solidFill>
              <a:srgbClr val="FFC000"/>
            </a:solidFill>
            <a:ln>
              <a:noFill/>
            </a:ln>
            <a:effectLst/>
          </c:spPr>
          <c:invertIfNegative val="0"/>
          <c:cat>
            <c:strRef>
              <c:f>'Main Function'!$F$5:$F$10</c:f>
              <c:strCache>
                <c:ptCount val="5"/>
                <c:pt idx="0">
                  <c:v>Từ thiện</c:v>
                </c:pt>
                <c:pt idx="1">
                  <c:v>Ăn tối</c:v>
                </c:pt>
                <c:pt idx="2">
                  <c:v>Di chuyển</c:v>
                </c:pt>
                <c:pt idx="3">
                  <c:v>Ngẫu hứng</c:v>
                </c:pt>
                <c:pt idx="4">
                  <c:v>Chi trả cơ bản</c:v>
                </c:pt>
              </c:strCache>
            </c:strRef>
          </c:cat>
          <c:val>
            <c:numRef>
              <c:f>'Main Function'!$G$5:$G$10</c:f>
              <c:numCache>
                <c:formatCode>_(* #,##0_);_(* \(#,##0\);_(* "-"??_);_(@_)</c:formatCode>
                <c:ptCount val="5"/>
                <c:pt idx="0">
                  <c:v>55</c:v>
                </c:pt>
                <c:pt idx="1">
                  <c:v>223.8</c:v>
                </c:pt>
                <c:pt idx="2">
                  <c:v>495.09999999999997</c:v>
                </c:pt>
                <c:pt idx="3">
                  <c:v>629.79999999999995</c:v>
                </c:pt>
                <c:pt idx="4">
                  <c:v>2565.9</c:v>
                </c:pt>
              </c:numCache>
            </c:numRef>
          </c:val>
          <c:extLst>
            <c:ext xmlns:c16="http://schemas.microsoft.com/office/drawing/2014/chart" uri="{C3380CC4-5D6E-409C-BE32-E72D297353CC}">
              <c16:uniqueId val="{00000000-A411-4335-B50C-9BAF4359AACB}"/>
            </c:ext>
          </c:extLst>
        </c:ser>
        <c:dLbls>
          <c:showLegendKey val="0"/>
          <c:showVal val="0"/>
          <c:showCatName val="0"/>
          <c:showSerName val="0"/>
          <c:showPercent val="0"/>
          <c:showBubbleSize val="0"/>
        </c:dLbls>
        <c:gapWidth val="150"/>
        <c:overlap val="100"/>
        <c:axId val="221641295"/>
        <c:axId val="221641775"/>
      </c:barChart>
      <c:catAx>
        <c:axId val="22164129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VN"/>
          </a:p>
        </c:txPr>
        <c:crossAx val="221641775"/>
        <c:crosses val="autoZero"/>
        <c:auto val="1"/>
        <c:lblAlgn val="ctr"/>
        <c:lblOffset val="100"/>
        <c:noMultiLvlLbl val="0"/>
      </c:catAx>
      <c:valAx>
        <c:axId val="221641775"/>
        <c:scaling>
          <c:orientation val="minMax"/>
        </c:scaling>
        <c:delete val="0"/>
        <c:axPos val="b"/>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VN"/>
          </a:p>
        </c:txPr>
        <c:crossAx val="2216412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V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V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[Quản lý Tài chính cá nhân.xlsx]Main Function!PivotTable8</c:name>
    <c:fmtId val="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N"/>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N"/>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N"/>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'Main Function'!$N$35</c:f>
              <c:strCache>
                <c:ptCount val="1"/>
                <c:pt idx="0">
                  <c:v>Total</c:v>
                </c:pt>
              </c:strCache>
            </c:strRef>
          </c:tx>
          <c:spPr>
            <a:solidFill>
              <a:srgbClr val="FFC000"/>
            </a:solidFill>
            <a:ln>
              <a:noFill/>
            </a:ln>
            <a:effectLst/>
          </c:spPr>
          <c:invertIfNegative val="0"/>
          <c:cat>
            <c:strRef>
              <c:f>'Main Function'!$M$36:$M$49</c:f>
              <c:strCache>
                <c:ptCount val="13"/>
                <c:pt idx="0">
                  <c:v>Điện thoại</c:v>
                </c:pt>
                <c:pt idx="1">
                  <c:v>Quà tặng</c:v>
                </c:pt>
                <c:pt idx="2">
                  <c:v>Ga/điện</c:v>
                </c:pt>
                <c:pt idx="3">
                  <c:v>Taxi</c:v>
                </c:pt>
                <c:pt idx="4">
                  <c:v>Ủng hộ</c:v>
                </c:pt>
                <c:pt idx="5">
                  <c:v>Giải trí</c:v>
                </c:pt>
                <c:pt idx="6">
                  <c:v>Ăn uống</c:v>
                </c:pt>
                <c:pt idx="7">
                  <c:v>Cà phê</c:v>
                </c:pt>
                <c:pt idx="8">
                  <c:v>Xăng xe</c:v>
                </c:pt>
                <c:pt idx="9">
                  <c:v>Vay nợ</c:v>
                </c:pt>
                <c:pt idx="10">
                  <c:v>Quần áo</c:v>
                </c:pt>
                <c:pt idx="11">
                  <c:v>Nhu yếu phẩm</c:v>
                </c:pt>
                <c:pt idx="12">
                  <c:v>Cho thuê</c:v>
                </c:pt>
              </c:strCache>
            </c:strRef>
          </c:cat>
          <c:val>
            <c:numRef>
              <c:f>'Main Function'!$N$36:$N$49</c:f>
              <c:numCache>
                <c:formatCode>_(* #,##0_);_(* \(#,##0\);_(* "-"??_);_(@_)</c:formatCode>
                <c:ptCount val="13"/>
                <c:pt idx="0">
                  <c:v>40</c:v>
                </c:pt>
                <c:pt idx="1">
                  <c:v>45.9</c:v>
                </c:pt>
                <c:pt idx="2">
                  <c:v>51.1</c:v>
                </c:pt>
                <c:pt idx="3">
                  <c:v>53</c:v>
                </c:pt>
                <c:pt idx="4">
                  <c:v>55</c:v>
                </c:pt>
                <c:pt idx="5">
                  <c:v>75.900000000000006</c:v>
                </c:pt>
                <c:pt idx="6">
                  <c:v>103.8</c:v>
                </c:pt>
                <c:pt idx="7">
                  <c:v>120</c:v>
                </c:pt>
                <c:pt idx="8">
                  <c:v>142.1</c:v>
                </c:pt>
                <c:pt idx="9">
                  <c:v>300</c:v>
                </c:pt>
                <c:pt idx="10">
                  <c:v>508</c:v>
                </c:pt>
                <c:pt idx="11">
                  <c:v>674.8</c:v>
                </c:pt>
                <c:pt idx="12">
                  <c:v>1800</c:v>
                </c:pt>
              </c:numCache>
            </c:numRef>
          </c:val>
          <c:extLst>
            <c:ext xmlns:c16="http://schemas.microsoft.com/office/drawing/2014/chart" uri="{C3380CC4-5D6E-409C-BE32-E72D297353CC}">
              <c16:uniqueId val="{00000000-8DDF-4226-AC8F-9B0DFDC66270}"/>
            </c:ext>
          </c:extLst>
        </c:ser>
        <c:dLbls>
          <c:showLegendKey val="0"/>
          <c:showVal val="0"/>
          <c:showCatName val="0"/>
          <c:showSerName val="0"/>
          <c:showPercent val="0"/>
          <c:showBubbleSize val="0"/>
        </c:dLbls>
        <c:gapWidth val="219"/>
        <c:overlap val="-27"/>
        <c:axId val="1245753647"/>
        <c:axId val="1245741167"/>
      </c:barChart>
      <c:catAx>
        <c:axId val="12457536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VN"/>
          </a:p>
        </c:txPr>
        <c:crossAx val="1245741167"/>
        <c:crosses val="autoZero"/>
        <c:auto val="1"/>
        <c:lblAlgn val="ctr"/>
        <c:lblOffset val="100"/>
        <c:noMultiLvlLbl val="0"/>
      </c:catAx>
      <c:valAx>
        <c:axId val="1245741167"/>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VN"/>
          </a:p>
        </c:txPr>
        <c:crossAx val="12457536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V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8.svg"/><Relationship Id="rId13" Type="http://schemas.openxmlformats.org/officeDocument/2006/relationships/chart" Target="../charts/chart3.xml"/><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chart" Target="../charts/chart2.xml"/><Relationship Id="rId2" Type="http://schemas.openxmlformats.org/officeDocument/2006/relationships/image" Target="../media/image2.svg"/><Relationship Id="rId16" Type="http://schemas.openxmlformats.org/officeDocument/2006/relationships/chart" Target="../charts/chart6.xml"/><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chart" Target="../charts/chart1.xml"/><Relationship Id="rId5" Type="http://schemas.openxmlformats.org/officeDocument/2006/relationships/image" Target="../media/image5.png"/><Relationship Id="rId15" Type="http://schemas.openxmlformats.org/officeDocument/2006/relationships/chart" Target="../charts/chart5.xml"/><Relationship Id="rId10" Type="http://schemas.openxmlformats.org/officeDocument/2006/relationships/image" Target="../media/image10.svg"/><Relationship Id="rId4" Type="http://schemas.openxmlformats.org/officeDocument/2006/relationships/image" Target="../media/image4.svg"/><Relationship Id="rId9" Type="http://schemas.openxmlformats.org/officeDocument/2006/relationships/image" Target="../media/image9.png"/><Relationship Id="rId1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457200</xdr:colOff>
      <xdr:row>8</xdr:row>
      <xdr:rowOff>9525</xdr:rowOff>
    </xdr:from>
    <xdr:to>
      <xdr:col>5</xdr:col>
      <xdr:colOff>76200</xdr:colOff>
      <xdr:row>12</xdr:row>
      <xdr:rowOff>142874</xdr:rowOff>
    </xdr:to>
    <xdr:sp macro="" textlink="">
      <xdr:nvSpPr>
        <xdr:cNvPr id="2" name="Rectangle: Rounded Corners 1">
          <a:extLst>
            <a:ext uri="{FF2B5EF4-FFF2-40B4-BE49-F238E27FC236}">
              <a16:creationId xmlns:a16="http://schemas.microsoft.com/office/drawing/2014/main" id="{00000000-0008-0000-0800-000002000000}"/>
            </a:ext>
          </a:extLst>
        </xdr:cNvPr>
        <xdr:cNvSpPr/>
      </xdr:nvSpPr>
      <xdr:spPr>
        <a:xfrm>
          <a:off x="752475" y="1295400"/>
          <a:ext cx="1447800" cy="895349"/>
        </a:xfrm>
        <a:prstGeom prst="roundRect">
          <a:avLst>
            <a:gd name="adj" fmla="val 20901"/>
          </a:avLst>
        </a:prstGeom>
        <a:solidFill>
          <a:srgbClr val="5698E8"/>
        </a:solidFill>
        <a:ln>
          <a:solidFill>
            <a:srgbClr val="64C4ED"/>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228600</xdr:colOff>
      <xdr:row>8</xdr:row>
      <xdr:rowOff>19050</xdr:rowOff>
    </xdr:from>
    <xdr:to>
      <xdr:col>7</xdr:col>
      <xdr:colOff>457200</xdr:colOff>
      <xdr:row>12</xdr:row>
      <xdr:rowOff>152399</xdr:rowOff>
    </xdr:to>
    <xdr:sp macro="" textlink="">
      <xdr:nvSpPr>
        <xdr:cNvPr id="4" name="Rectangle: Rounded Corners 3">
          <a:extLst>
            <a:ext uri="{FF2B5EF4-FFF2-40B4-BE49-F238E27FC236}">
              <a16:creationId xmlns:a16="http://schemas.microsoft.com/office/drawing/2014/main" id="{00000000-0008-0000-0800-000004000000}"/>
            </a:ext>
          </a:extLst>
        </xdr:cNvPr>
        <xdr:cNvSpPr/>
      </xdr:nvSpPr>
      <xdr:spPr>
        <a:xfrm>
          <a:off x="2352675" y="1304925"/>
          <a:ext cx="1447800" cy="895349"/>
        </a:xfrm>
        <a:prstGeom prst="roundRect">
          <a:avLst>
            <a:gd name="adj" fmla="val 20901"/>
          </a:avLst>
        </a:prstGeom>
        <a:solidFill>
          <a:srgbClr val="5698E8"/>
        </a:solidFill>
        <a:ln>
          <a:solidFill>
            <a:srgbClr val="64C4ED"/>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560615</xdr:colOff>
      <xdr:row>8</xdr:row>
      <xdr:rowOff>19050</xdr:rowOff>
    </xdr:from>
    <xdr:to>
      <xdr:col>10</xdr:col>
      <xdr:colOff>179615</xdr:colOff>
      <xdr:row>12</xdr:row>
      <xdr:rowOff>152399</xdr:rowOff>
    </xdr:to>
    <xdr:sp macro="" textlink="">
      <xdr:nvSpPr>
        <xdr:cNvPr id="5" name="Rectangle: Rounded Corners 4">
          <a:extLst>
            <a:ext uri="{FF2B5EF4-FFF2-40B4-BE49-F238E27FC236}">
              <a16:creationId xmlns:a16="http://schemas.microsoft.com/office/drawing/2014/main" id="{00000000-0008-0000-0800-000005000000}"/>
            </a:ext>
          </a:extLst>
        </xdr:cNvPr>
        <xdr:cNvSpPr/>
      </xdr:nvSpPr>
      <xdr:spPr>
        <a:xfrm>
          <a:off x="3903890" y="1304925"/>
          <a:ext cx="1447800" cy="895349"/>
        </a:xfrm>
        <a:prstGeom prst="roundRect">
          <a:avLst>
            <a:gd name="adj" fmla="val 20901"/>
          </a:avLst>
        </a:prstGeom>
        <a:solidFill>
          <a:srgbClr val="FFC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sz="1100"/>
        </a:p>
      </xdr:txBody>
    </xdr:sp>
    <xdr:clientData/>
  </xdr:twoCellAnchor>
  <xdr:twoCellAnchor>
    <xdr:from>
      <xdr:col>10</xdr:col>
      <xdr:colOff>272143</xdr:colOff>
      <xdr:row>8</xdr:row>
      <xdr:rowOff>19050</xdr:rowOff>
    </xdr:from>
    <xdr:to>
      <xdr:col>12</xdr:col>
      <xdr:colOff>500743</xdr:colOff>
      <xdr:row>12</xdr:row>
      <xdr:rowOff>152399</xdr:rowOff>
    </xdr:to>
    <xdr:sp macro="" textlink="">
      <xdr:nvSpPr>
        <xdr:cNvPr id="6" name="Rectangle: Rounded Corners 5">
          <a:extLst>
            <a:ext uri="{FF2B5EF4-FFF2-40B4-BE49-F238E27FC236}">
              <a16:creationId xmlns:a16="http://schemas.microsoft.com/office/drawing/2014/main" id="{00000000-0008-0000-0800-000006000000}"/>
            </a:ext>
          </a:extLst>
        </xdr:cNvPr>
        <xdr:cNvSpPr/>
      </xdr:nvSpPr>
      <xdr:spPr>
        <a:xfrm>
          <a:off x="5444218" y="1304925"/>
          <a:ext cx="1447800" cy="895349"/>
        </a:xfrm>
        <a:prstGeom prst="roundRect">
          <a:avLst>
            <a:gd name="adj" fmla="val 20901"/>
          </a:avLst>
        </a:prstGeom>
        <a:solidFill>
          <a:srgbClr val="FFC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sz="1100"/>
        </a:p>
      </xdr:txBody>
    </xdr:sp>
    <xdr:clientData/>
  </xdr:twoCellAnchor>
  <xdr:twoCellAnchor>
    <xdr:from>
      <xdr:col>13</xdr:col>
      <xdr:colOff>1</xdr:colOff>
      <xdr:row>8</xdr:row>
      <xdr:rowOff>19050</xdr:rowOff>
    </xdr:from>
    <xdr:to>
      <xdr:col>15</xdr:col>
      <xdr:colOff>228601</xdr:colOff>
      <xdr:row>12</xdr:row>
      <xdr:rowOff>152399</xdr:rowOff>
    </xdr:to>
    <xdr:sp macro="" textlink="">
      <xdr:nvSpPr>
        <xdr:cNvPr id="7" name="Rectangle: Rounded Corners 6">
          <a:extLst>
            <a:ext uri="{FF2B5EF4-FFF2-40B4-BE49-F238E27FC236}">
              <a16:creationId xmlns:a16="http://schemas.microsoft.com/office/drawing/2014/main" id="{00000000-0008-0000-0800-000007000000}"/>
            </a:ext>
          </a:extLst>
        </xdr:cNvPr>
        <xdr:cNvSpPr/>
      </xdr:nvSpPr>
      <xdr:spPr>
        <a:xfrm>
          <a:off x="7000876" y="1304925"/>
          <a:ext cx="1447800" cy="895349"/>
        </a:xfrm>
        <a:prstGeom prst="roundRect">
          <a:avLst>
            <a:gd name="adj" fmla="val 20901"/>
          </a:avLst>
        </a:prstGeom>
        <a:solidFill>
          <a:srgbClr val="00B05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sz="1100"/>
        </a:p>
      </xdr:txBody>
    </xdr:sp>
    <xdr:clientData/>
  </xdr:twoCellAnchor>
  <xdr:twoCellAnchor>
    <xdr:from>
      <xdr:col>15</xdr:col>
      <xdr:colOff>352424</xdr:colOff>
      <xdr:row>3</xdr:row>
      <xdr:rowOff>114300</xdr:rowOff>
    </xdr:from>
    <xdr:to>
      <xdr:col>23</xdr:col>
      <xdr:colOff>447675</xdr:colOff>
      <xdr:row>12</xdr:row>
      <xdr:rowOff>152400</xdr:rowOff>
    </xdr:to>
    <xdr:sp macro="" textlink="">
      <xdr:nvSpPr>
        <xdr:cNvPr id="8" name="Rectangle: Rounded Corners 7">
          <a:extLst>
            <a:ext uri="{FF2B5EF4-FFF2-40B4-BE49-F238E27FC236}">
              <a16:creationId xmlns:a16="http://schemas.microsoft.com/office/drawing/2014/main" id="{00000000-0008-0000-0800-000008000000}"/>
            </a:ext>
          </a:extLst>
        </xdr:cNvPr>
        <xdr:cNvSpPr/>
      </xdr:nvSpPr>
      <xdr:spPr>
        <a:xfrm>
          <a:off x="8572499" y="447675"/>
          <a:ext cx="4972051" cy="1752600"/>
        </a:xfrm>
        <a:prstGeom prst="roundRect">
          <a:avLst>
            <a:gd name="adj" fmla="val 8401"/>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228599</xdr:colOff>
      <xdr:row>13</xdr:row>
      <xdr:rowOff>190499</xdr:rowOff>
    </xdr:from>
    <xdr:to>
      <xdr:col>10</xdr:col>
      <xdr:colOff>180974</xdr:colOff>
      <xdr:row>26</xdr:row>
      <xdr:rowOff>152400</xdr:rowOff>
    </xdr:to>
    <xdr:sp macro="" textlink="">
      <xdr:nvSpPr>
        <xdr:cNvPr id="9" name="Rectangle: Rounded Corners 8">
          <a:extLst>
            <a:ext uri="{FF2B5EF4-FFF2-40B4-BE49-F238E27FC236}">
              <a16:creationId xmlns:a16="http://schemas.microsoft.com/office/drawing/2014/main" id="{00000000-0008-0000-0800-000009000000}"/>
            </a:ext>
          </a:extLst>
        </xdr:cNvPr>
        <xdr:cNvSpPr/>
      </xdr:nvSpPr>
      <xdr:spPr>
        <a:xfrm>
          <a:off x="2352674" y="2428874"/>
          <a:ext cx="3000375" cy="2438401"/>
        </a:xfrm>
        <a:prstGeom prst="roundRect">
          <a:avLst>
            <a:gd name="adj" fmla="val 8401"/>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304800</xdr:colOff>
      <xdr:row>14</xdr:row>
      <xdr:rowOff>9524</xdr:rowOff>
    </xdr:from>
    <xdr:to>
      <xdr:col>15</xdr:col>
      <xdr:colOff>190501</xdr:colOff>
      <xdr:row>26</xdr:row>
      <xdr:rowOff>180975</xdr:rowOff>
    </xdr:to>
    <xdr:sp macro="" textlink="">
      <xdr:nvSpPr>
        <xdr:cNvPr id="10" name="Rectangle: Rounded Corners 9">
          <a:extLst>
            <a:ext uri="{FF2B5EF4-FFF2-40B4-BE49-F238E27FC236}">
              <a16:creationId xmlns:a16="http://schemas.microsoft.com/office/drawing/2014/main" id="{00000000-0008-0000-0800-00000A000000}"/>
            </a:ext>
          </a:extLst>
        </xdr:cNvPr>
        <xdr:cNvSpPr/>
      </xdr:nvSpPr>
      <xdr:spPr>
        <a:xfrm>
          <a:off x="5476875" y="2438399"/>
          <a:ext cx="2933701" cy="2457451"/>
        </a:xfrm>
        <a:prstGeom prst="roundRect">
          <a:avLst>
            <a:gd name="adj" fmla="val 8401"/>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361950</xdr:colOff>
      <xdr:row>13</xdr:row>
      <xdr:rowOff>190499</xdr:rowOff>
    </xdr:from>
    <xdr:to>
      <xdr:col>23</xdr:col>
      <xdr:colOff>457200</xdr:colOff>
      <xdr:row>27</xdr:row>
      <xdr:rowOff>9525</xdr:rowOff>
    </xdr:to>
    <xdr:sp macro="" textlink="">
      <xdr:nvSpPr>
        <xdr:cNvPr id="11" name="Rectangle: Rounded Corners 10">
          <a:extLst>
            <a:ext uri="{FF2B5EF4-FFF2-40B4-BE49-F238E27FC236}">
              <a16:creationId xmlns:a16="http://schemas.microsoft.com/office/drawing/2014/main" id="{00000000-0008-0000-0800-00000B000000}"/>
            </a:ext>
          </a:extLst>
        </xdr:cNvPr>
        <xdr:cNvSpPr/>
      </xdr:nvSpPr>
      <xdr:spPr>
        <a:xfrm>
          <a:off x="8582025" y="2428874"/>
          <a:ext cx="4972050" cy="2486026"/>
        </a:xfrm>
        <a:prstGeom prst="roundRect">
          <a:avLst>
            <a:gd name="adj" fmla="val 8401"/>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209550</xdr:colOff>
      <xdr:row>28</xdr:row>
      <xdr:rowOff>28575</xdr:rowOff>
    </xdr:from>
    <xdr:to>
      <xdr:col>17</xdr:col>
      <xdr:colOff>133350</xdr:colOff>
      <xdr:row>40</xdr:row>
      <xdr:rowOff>19051</xdr:rowOff>
    </xdr:to>
    <xdr:sp macro="" textlink="">
      <xdr:nvSpPr>
        <xdr:cNvPr id="12" name="Rectangle: Rounded Corners 11">
          <a:extLst>
            <a:ext uri="{FF2B5EF4-FFF2-40B4-BE49-F238E27FC236}">
              <a16:creationId xmlns:a16="http://schemas.microsoft.com/office/drawing/2014/main" id="{00000000-0008-0000-0800-00000C000000}"/>
            </a:ext>
          </a:extLst>
        </xdr:cNvPr>
        <xdr:cNvSpPr/>
      </xdr:nvSpPr>
      <xdr:spPr>
        <a:xfrm>
          <a:off x="2333625" y="5124450"/>
          <a:ext cx="7239000" cy="2276476"/>
        </a:xfrm>
        <a:prstGeom prst="roundRect">
          <a:avLst>
            <a:gd name="adj" fmla="val 8401"/>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17</xdr:col>
      <xdr:colOff>285750</xdr:colOff>
      <xdr:row>28</xdr:row>
      <xdr:rowOff>38100</xdr:rowOff>
    </xdr:from>
    <xdr:to>
      <xdr:col>23</xdr:col>
      <xdr:colOff>466725</xdr:colOff>
      <xdr:row>40</xdr:row>
      <xdr:rowOff>19050</xdr:rowOff>
    </xdr:to>
    <xdr:sp macro="" textlink="">
      <xdr:nvSpPr>
        <xdr:cNvPr id="13" name="Rectangle: Rounded Corners 12">
          <a:extLst>
            <a:ext uri="{FF2B5EF4-FFF2-40B4-BE49-F238E27FC236}">
              <a16:creationId xmlns:a16="http://schemas.microsoft.com/office/drawing/2014/main" id="{00000000-0008-0000-0800-00000D000000}"/>
            </a:ext>
          </a:extLst>
        </xdr:cNvPr>
        <xdr:cNvSpPr/>
      </xdr:nvSpPr>
      <xdr:spPr>
        <a:xfrm>
          <a:off x="9725025" y="5133975"/>
          <a:ext cx="3838575" cy="2266950"/>
        </a:xfrm>
        <a:prstGeom prst="roundRect">
          <a:avLst>
            <a:gd name="adj" fmla="val 8401"/>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479779</xdr:colOff>
      <xdr:row>3</xdr:row>
      <xdr:rowOff>152400</xdr:rowOff>
    </xdr:from>
    <xdr:to>
      <xdr:col>15</xdr:col>
      <xdr:colOff>180975</xdr:colOff>
      <xdr:row>7</xdr:row>
      <xdr:rowOff>104775</xdr:rowOff>
    </xdr:to>
    <xdr:sp macro="" textlink="">
      <xdr:nvSpPr>
        <xdr:cNvPr id="14" name="Rectangle: Rounded Corners 13">
          <a:extLst>
            <a:ext uri="{FF2B5EF4-FFF2-40B4-BE49-F238E27FC236}">
              <a16:creationId xmlns:a16="http://schemas.microsoft.com/office/drawing/2014/main" id="{00000000-0008-0000-0800-00000E000000}"/>
            </a:ext>
          </a:extLst>
        </xdr:cNvPr>
        <xdr:cNvSpPr/>
      </xdr:nvSpPr>
      <xdr:spPr>
        <a:xfrm>
          <a:off x="832557" y="674511"/>
          <a:ext cx="8873418" cy="742597"/>
        </a:xfrm>
        <a:prstGeom prst="roundRect">
          <a:avLst>
            <a:gd name="adj" fmla="val 24401"/>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447675</xdr:colOff>
      <xdr:row>13</xdr:row>
      <xdr:rowOff>180975</xdr:rowOff>
    </xdr:from>
    <xdr:to>
      <xdr:col>5</xdr:col>
      <xdr:colOff>57151</xdr:colOff>
      <xdr:row>30</xdr:row>
      <xdr:rowOff>123825</xdr:rowOff>
    </xdr:to>
    <xdr:sp macro="" textlink="">
      <xdr:nvSpPr>
        <xdr:cNvPr id="15" name="Rectangle: Rounded Corners 14">
          <a:extLst>
            <a:ext uri="{FF2B5EF4-FFF2-40B4-BE49-F238E27FC236}">
              <a16:creationId xmlns:a16="http://schemas.microsoft.com/office/drawing/2014/main" id="{00000000-0008-0000-0800-00000F000000}"/>
            </a:ext>
          </a:extLst>
        </xdr:cNvPr>
        <xdr:cNvSpPr/>
      </xdr:nvSpPr>
      <xdr:spPr>
        <a:xfrm>
          <a:off x="742950" y="2609850"/>
          <a:ext cx="1438276" cy="3181350"/>
        </a:xfrm>
        <a:prstGeom prst="roundRect">
          <a:avLst>
            <a:gd name="adj" fmla="val 8401"/>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600075</xdr:colOff>
      <xdr:row>11</xdr:row>
      <xdr:rowOff>57150</xdr:rowOff>
    </xdr:from>
    <xdr:to>
      <xdr:col>4</xdr:col>
      <xdr:colOff>504825</xdr:colOff>
      <xdr:row>12</xdr:row>
      <xdr:rowOff>123825</xdr:rowOff>
    </xdr:to>
    <xdr:sp macro="" textlink="">
      <xdr:nvSpPr>
        <xdr:cNvPr id="16" name="TextBox 15">
          <a:extLst>
            <a:ext uri="{FF2B5EF4-FFF2-40B4-BE49-F238E27FC236}">
              <a16:creationId xmlns:a16="http://schemas.microsoft.com/office/drawing/2014/main" id="{00000000-0008-0000-0800-000010000000}"/>
            </a:ext>
          </a:extLst>
        </xdr:cNvPr>
        <xdr:cNvSpPr txBox="1"/>
      </xdr:nvSpPr>
      <xdr:spPr>
        <a:xfrm>
          <a:off x="895350" y="1914525"/>
          <a:ext cx="1123950"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1200" b="1" i="0" u="none" strike="noStrike">
              <a:solidFill>
                <a:schemeClr val="bg1"/>
              </a:solidFill>
              <a:latin typeface="+mn-lt"/>
              <a:ea typeface="Cambria" panose="02040503050406030204" pitchFamily="18" charset="0"/>
              <a:cs typeface="Calibri"/>
            </a:rPr>
            <a:t>Tổng</a:t>
          </a:r>
          <a:r>
            <a:rPr lang="en-US" sz="1200" b="1" i="0" u="none" strike="noStrike" baseline="0">
              <a:solidFill>
                <a:schemeClr val="bg1"/>
              </a:solidFill>
              <a:latin typeface="+mn-lt"/>
              <a:ea typeface="Cambria" panose="02040503050406030204" pitchFamily="18" charset="0"/>
              <a:cs typeface="Calibri"/>
            </a:rPr>
            <a:t> thu nhập</a:t>
          </a:r>
          <a:endParaRPr lang="en-US" sz="1200" b="1" i="0" u="none" strike="noStrike">
            <a:solidFill>
              <a:schemeClr val="bg1"/>
            </a:solidFill>
            <a:latin typeface="+mn-lt"/>
            <a:ea typeface="Cambria" panose="02040503050406030204" pitchFamily="18" charset="0"/>
            <a:cs typeface="Calibri"/>
          </a:endParaRPr>
        </a:p>
      </xdr:txBody>
    </xdr:sp>
    <xdr:clientData/>
  </xdr:twoCellAnchor>
  <xdr:twoCellAnchor>
    <xdr:from>
      <xdr:col>5</xdr:col>
      <xdr:colOff>276225</xdr:colOff>
      <xdr:row>11</xdr:row>
      <xdr:rowOff>66675</xdr:rowOff>
    </xdr:from>
    <xdr:to>
      <xdr:col>7</xdr:col>
      <xdr:colOff>381000</xdr:colOff>
      <xdr:row>12</xdr:row>
      <xdr:rowOff>133350</xdr:rowOff>
    </xdr:to>
    <xdr:sp macro="" textlink="">
      <xdr:nvSpPr>
        <xdr:cNvPr id="17" name="TextBox 16">
          <a:extLst>
            <a:ext uri="{FF2B5EF4-FFF2-40B4-BE49-F238E27FC236}">
              <a16:creationId xmlns:a16="http://schemas.microsoft.com/office/drawing/2014/main" id="{00000000-0008-0000-0800-000011000000}"/>
            </a:ext>
          </a:extLst>
        </xdr:cNvPr>
        <xdr:cNvSpPr txBox="1"/>
      </xdr:nvSpPr>
      <xdr:spPr>
        <a:xfrm>
          <a:off x="2400300" y="1924050"/>
          <a:ext cx="1323975"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1200" b="1" i="0" u="none" strike="noStrike">
              <a:solidFill>
                <a:schemeClr val="bg1"/>
              </a:solidFill>
              <a:latin typeface="+mn-lt"/>
              <a:ea typeface="Cambria" panose="02040503050406030204" pitchFamily="18" charset="0"/>
              <a:cs typeface="Calibri"/>
            </a:rPr>
            <a:t>Income thụ</a:t>
          </a:r>
          <a:r>
            <a:rPr lang="en-US" sz="1200" b="1" i="0" u="none" strike="noStrike" baseline="0">
              <a:solidFill>
                <a:schemeClr val="bg1"/>
              </a:solidFill>
              <a:latin typeface="+mn-lt"/>
              <a:ea typeface="Cambria" panose="02040503050406030204" pitchFamily="18" charset="0"/>
              <a:cs typeface="Calibri"/>
            </a:rPr>
            <a:t> động</a:t>
          </a:r>
          <a:endParaRPr lang="en-US" sz="1200" b="1" i="0" u="none" strike="noStrike">
            <a:solidFill>
              <a:schemeClr val="bg1"/>
            </a:solidFill>
            <a:latin typeface="+mn-lt"/>
            <a:ea typeface="Cambria" panose="02040503050406030204" pitchFamily="18" charset="0"/>
            <a:cs typeface="Calibri"/>
          </a:endParaRPr>
        </a:p>
      </xdr:txBody>
    </xdr:sp>
    <xdr:clientData/>
  </xdr:twoCellAnchor>
  <xdr:twoCellAnchor>
    <xdr:from>
      <xdr:col>8</xdr:col>
      <xdr:colOff>0</xdr:colOff>
      <xdr:row>11</xdr:row>
      <xdr:rowOff>66675</xdr:rowOff>
    </xdr:from>
    <xdr:to>
      <xdr:col>10</xdr:col>
      <xdr:colOff>28575</xdr:colOff>
      <xdr:row>12</xdr:row>
      <xdr:rowOff>133350</xdr:rowOff>
    </xdr:to>
    <xdr:sp macro="" textlink="">
      <xdr:nvSpPr>
        <xdr:cNvPr id="18" name="TextBox 17">
          <a:extLst>
            <a:ext uri="{FF2B5EF4-FFF2-40B4-BE49-F238E27FC236}">
              <a16:creationId xmlns:a16="http://schemas.microsoft.com/office/drawing/2014/main" id="{00000000-0008-0000-0800-000012000000}"/>
            </a:ext>
          </a:extLst>
        </xdr:cNvPr>
        <xdr:cNvSpPr txBox="1"/>
      </xdr:nvSpPr>
      <xdr:spPr>
        <a:xfrm>
          <a:off x="3952875" y="1924050"/>
          <a:ext cx="1247775"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1200" b="1" i="0" u="none" strike="noStrike">
              <a:solidFill>
                <a:schemeClr val="bg1"/>
              </a:solidFill>
              <a:latin typeface="+mn-lt"/>
              <a:ea typeface="Cambria" panose="02040503050406030204" pitchFamily="18" charset="0"/>
              <a:cs typeface="Calibri"/>
            </a:rPr>
            <a:t>Tổng</a:t>
          </a:r>
          <a:r>
            <a:rPr lang="en-US" sz="1200" b="1" i="0" u="none" strike="noStrike" baseline="0">
              <a:solidFill>
                <a:schemeClr val="bg1"/>
              </a:solidFill>
              <a:latin typeface="+mn-lt"/>
              <a:ea typeface="Cambria" panose="02040503050406030204" pitchFamily="18" charset="0"/>
              <a:cs typeface="Calibri"/>
            </a:rPr>
            <a:t> chi</a:t>
          </a:r>
          <a:endParaRPr lang="en-US" sz="1200" b="1" i="0" u="none" strike="noStrike">
            <a:solidFill>
              <a:schemeClr val="bg1"/>
            </a:solidFill>
            <a:latin typeface="+mn-lt"/>
            <a:ea typeface="Cambria" panose="02040503050406030204" pitchFamily="18" charset="0"/>
            <a:cs typeface="Calibri"/>
          </a:endParaRPr>
        </a:p>
      </xdr:txBody>
    </xdr:sp>
    <xdr:clientData/>
  </xdr:twoCellAnchor>
  <xdr:twoCellAnchor>
    <xdr:from>
      <xdr:col>10</xdr:col>
      <xdr:colOff>371475</xdr:colOff>
      <xdr:row>11</xdr:row>
      <xdr:rowOff>66675</xdr:rowOff>
    </xdr:from>
    <xdr:to>
      <xdr:col>12</xdr:col>
      <xdr:colOff>400050</xdr:colOff>
      <xdr:row>12</xdr:row>
      <xdr:rowOff>133350</xdr:rowOff>
    </xdr:to>
    <xdr:sp macro="" textlink="">
      <xdr:nvSpPr>
        <xdr:cNvPr id="19" name="TextBox 18">
          <a:extLst>
            <a:ext uri="{FF2B5EF4-FFF2-40B4-BE49-F238E27FC236}">
              <a16:creationId xmlns:a16="http://schemas.microsoft.com/office/drawing/2014/main" id="{00000000-0008-0000-0800-000013000000}"/>
            </a:ext>
          </a:extLst>
        </xdr:cNvPr>
        <xdr:cNvSpPr txBox="1"/>
      </xdr:nvSpPr>
      <xdr:spPr>
        <a:xfrm>
          <a:off x="5543550" y="1924050"/>
          <a:ext cx="1247775"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1200" b="1" i="0" u="none" strike="noStrike">
              <a:solidFill>
                <a:schemeClr val="bg1"/>
              </a:solidFill>
              <a:latin typeface="+mn-lt"/>
              <a:ea typeface="Cambria" panose="02040503050406030204" pitchFamily="18" charset="0"/>
              <a:cs typeface="Calibri"/>
            </a:rPr>
            <a:t>Chi cá</a:t>
          </a:r>
          <a:r>
            <a:rPr lang="en-US" sz="1200" b="1" i="0" u="none" strike="noStrike" baseline="0">
              <a:solidFill>
                <a:schemeClr val="bg1"/>
              </a:solidFill>
              <a:latin typeface="+mn-lt"/>
              <a:ea typeface="Cambria" panose="02040503050406030204" pitchFamily="18" charset="0"/>
              <a:cs typeface="Calibri"/>
            </a:rPr>
            <a:t> nhân</a:t>
          </a:r>
          <a:endParaRPr lang="en-US" sz="1200" b="1" i="0" u="none" strike="noStrike">
            <a:solidFill>
              <a:schemeClr val="bg1"/>
            </a:solidFill>
            <a:latin typeface="+mn-lt"/>
            <a:ea typeface="Cambria" panose="02040503050406030204" pitchFamily="18" charset="0"/>
            <a:cs typeface="Calibri"/>
          </a:endParaRPr>
        </a:p>
      </xdr:txBody>
    </xdr:sp>
    <xdr:clientData/>
  </xdr:twoCellAnchor>
  <xdr:twoCellAnchor>
    <xdr:from>
      <xdr:col>13</xdr:col>
      <xdr:colOff>123825</xdr:colOff>
      <xdr:row>11</xdr:row>
      <xdr:rowOff>76200</xdr:rowOff>
    </xdr:from>
    <xdr:to>
      <xdr:col>15</xdr:col>
      <xdr:colOff>152400</xdr:colOff>
      <xdr:row>12</xdr:row>
      <xdr:rowOff>142875</xdr:rowOff>
    </xdr:to>
    <xdr:sp macro="" textlink="">
      <xdr:nvSpPr>
        <xdr:cNvPr id="20" name="TextBox 19">
          <a:extLst>
            <a:ext uri="{FF2B5EF4-FFF2-40B4-BE49-F238E27FC236}">
              <a16:creationId xmlns:a16="http://schemas.microsoft.com/office/drawing/2014/main" id="{00000000-0008-0000-0800-000014000000}"/>
            </a:ext>
          </a:extLst>
        </xdr:cNvPr>
        <xdr:cNvSpPr txBox="1"/>
      </xdr:nvSpPr>
      <xdr:spPr>
        <a:xfrm>
          <a:off x="7124700" y="1933575"/>
          <a:ext cx="1247775"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1200" b="1" i="0" u="none" strike="noStrike">
              <a:solidFill>
                <a:schemeClr val="bg1"/>
              </a:solidFill>
              <a:latin typeface="+mn-lt"/>
              <a:ea typeface="Cambria" panose="02040503050406030204" pitchFamily="18" charset="0"/>
              <a:cs typeface="Calibri"/>
            </a:rPr>
            <a:t>Khoản</a:t>
          </a:r>
          <a:r>
            <a:rPr lang="en-US" sz="1200" b="1" i="0" u="none" strike="noStrike" baseline="0">
              <a:solidFill>
                <a:schemeClr val="bg1"/>
              </a:solidFill>
              <a:latin typeface="+mn-lt"/>
              <a:ea typeface="Cambria" panose="02040503050406030204" pitchFamily="18" charset="0"/>
              <a:cs typeface="Calibri"/>
            </a:rPr>
            <a:t> dư</a:t>
          </a:r>
          <a:endParaRPr lang="en-US" sz="1200" b="1" i="0" u="none" strike="noStrike">
            <a:solidFill>
              <a:schemeClr val="bg1"/>
            </a:solidFill>
            <a:latin typeface="+mn-lt"/>
            <a:ea typeface="Cambria" panose="02040503050406030204" pitchFamily="18" charset="0"/>
            <a:cs typeface="Calibri"/>
          </a:endParaRPr>
        </a:p>
      </xdr:txBody>
    </xdr:sp>
    <xdr:clientData/>
  </xdr:twoCellAnchor>
  <xdr:twoCellAnchor>
    <xdr:from>
      <xdr:col>2</xdr:col>
      <xdr:colOff>610913</xdr:colOff>
      <xdr:row>8</xdr:row>
      <xdr:rowOff>85725</xdr:rowOff>
    </xdr:from>
    <xdr:to>
      <xdr:col>4</xdr:col>
      <xdr:colOff>601614</xdr:colOff>
      <xdr:row>10</xdr:row>
      <xdr:rowOff>73901</xdr:rowOff>
    </xdr:to>
    <xdr:sp macro="" textlink="'Main Function'!L8">
      <xdr:nvSpPr>
        <xdr:cNvPr id="21" name="TextBox 20">
          <a:extLst>
            <a:ext uri="{FF2B5EF4-FFF2-40B4-BE49-F238E27FC236}">
              <a16:creationId xmlns:a16="http://schemas.microsoft.com/office/drawing/2014/main" id="{00000000-0008-0000-0800-000015000000}"/>
            </a:ext>
          </a:extLst>
        </xdr:cNvPr>
        <xdr:cNvSpPr txBox="1"/>
      </xdr:nvSpPr>
      <xdr:spPr>
        <a:xfrm>
          <a:off x="906516" y="1366673"/>
          <a:ext cx="1212529" cy="3691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B567704B-9363-4094-8A51-C92EDEE94226}" type="TxLink">
            <a:rPr lang="en-US" sz="1800" b="1" i="0" u="none" strike="noStrike">
              <a:solidFill>
                <a:schemeClr val="bg1"/>
              </a:solidFill>
              <a:latin typeface="Calibri"/>
              <a:ea typeface="Cambria" panose="02040503050406030204" pitchFamily="18" charset="0"/>
              <a:cs typeface="Calibri"/>
            </a:rPr>
            <a:pPr marL="0" indent="0" algn="ctr"/>
            <a:t> 25.800 </a:t>
          </a:fld>
          <a:endParaRPr lang="en-US" sz="2000" b="1" i="0" u="none" strike="noStrike">
            <a:solidFill>
              <a:schemeClr val="bg1"/>
            </a:solidFill>
            <a:latin typeface="+mn-lt"/>
            <a:ea typeface="Cambria" panose="02040503050406030204" pitchFamily="18" charset="0"/>
            <a:cs typeface="Calibri"/>
          </a:endParaRPr>
        </a:p>
      </xdr:txBody>
    </xdr:sp>
    <xdr:clientData/>
  </xdr:twoCellAnchor>
  <xdr:twoCellAnchor>
    <xdr:from>
      <xdr:col>5</xdr:col>
      <xdr:colOff>381000</xdr:colOff>
      <xdr:row>8</xdr:row>
      <xdr:rowOff>66675</xdr:rowOff>
    </xdr:from>
    <xdr:to>
      <xdr:col>7</xdr:col>
      <xdr:colOff>373117</xdr:colOff>
      <xdr:row>10</xdr:row>
      <xdr:rowOff>54851</xdr:rowOff>
    </xdr:to>
    <xdr:sp macro="" textlink="'Main Function'!L7">
      <xdr:nvSpPr>
        <xdr:cNvPr id="23" name="TextBox 22">
          <a:extLst>
            <a:ext uri="{FF2B5EF4-FFF2-40B4-BE49-F238E27FC236}">
              <a16:creationId xmlns:a16="http://schemas.microsoft.com/office/drawing/2014/main" id="{00000000-0008-0000-0800-000017000000}"/>
            </a:ext>
          </a:extLst>
        </xdr:cNvPr>
        <xdr:cNvSpPr txBox="1"/>
      </xdr:nvSpPr>
      <xdr:spPr>
        <a:xfrm>
          <a:off x="2509345" y="1347623"/>
          <a:ext cx="1213944" cy="3691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C07CED2D-8047-4867-860C-D19F7BB14A7B}" type="TxLink">
            <a:rPr lang="en-US" sz="1800" b="1" i="0" u="none" strike="noStrike">
              <a:solidFill>
                <a:schemeClr val="bg1"/>
              </a:solidFill>
              <a:latin typeface="Calibri"/>
              <a:ea typeface="Cambria" panose="02040503050406030204" pitchFamily="18" charset="0"/>
              <a:cs typeface="Calibri"/>
            </a:rPr>
            <a:pPr marL="0" indent="0" algn="ctr"/>
            <a:t> 800 </a:t>
          </a:fld>
          <a:endParaRPr lang="en-US" sz="2000" b="1" i="0" u="none" strike="noStrike">
            <a:solidFill>
              <a:schemeClr val="bg1"/>
            </a:solidFill>
            <a:latin typeface="+mn-lt"/>
            <a:ea typeface="Cambria" panose="02040503050406030204" pitchFamily="18" charset="0"/>
            <a:cs typeface="Calibri"/>
          </a:endParaRPr>
        </a:p>
      </xdr:txBody>
    </xdr:sp>
    <xdr:clientData/>
  </xdr:twoCellAnchor>
  <xdr:twoCellAnchor>
    <xdr:from>
      <xdr:col>8</xdr:col>
      <xdr:colOff>47624</xdr:colOff>
      <xdr:row>8</xdr:row>
      <xdr:rowOff>47625</xdr:rowOff>
    </xdr:from>
    <xdr:to>
      <xdr:col>10</xdr:col>
      <xdr:colOff>38325</xdr:colOff>
      <xdr:row>10</xdr:row>
      <xdr:rowOff>35801</xdr:rowOff>
    </xdr:to>
    <xdr:sp macro="" textlink="'Main Function'!B23">
      <xdr:nvSpPr>
        <xdr:cNvPr id="24" name="TextBox 23">
          <a:extLst>
            <a:ext uri="{FF2B5EF4-FFF2-40B4-BE49-F238E27FC236}">
              <a16:creationId xmlns:a16="http://schemas.microsoft.com/office/drawing/2014/main" id="{00000000-0008-0000-0800-000018000000}"/>
            </a:ext>
          </a:extLst>
        </xdr:cNvPr>
        <xdr:cNvSpPr txBox="1"/>
      </xdr:nvSpPr>
      <xdr:spPr>
        <a:xfrm>
          <a:off x="4008710" y="1328573"/>
          <a:ext cx="1212529" cy="3691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6D432BE8-D994-4EE1-BEDD-5CF2570F842A}" type="TxLink">
            <a:rPr lang="en-US" sz="1800" b="1" i="0" u="none" strike="noStrike">
              <a:solidFill>
                <a:schemeClr val="bg1"/>
              </a:solidFill>
              <a:latin typeface="Calibri"/>
              <a:ea typeface="Cambria" panose="02040503050406030204" pitchFamily="18" charset="0"/>
              <a:cs typeface="Calibri"/>
            </a:rPr>
            <a:pPr marL="0" indent="0" algn="ctr"/>
            <a:t> 3.970 </a:t>
          </a:fld>
          <a:endParaRPr lang="en-US" sz="2000" b="1" i="0" u="none" strike="noStrike">
            <a:solidFill>
              <a:schemeClr val="bg1"/>
            </a:solidFill>
            <a:latin typeface="+mn-lt"/>
            <a:ea typeface="Cambria" panose="02040503050406030204" pitchFamily="18" charset="0"/>
            <a:cs typeface="Calibri"/>
          </a:endParaRPr>
        </a:p>
      </xdr:txBody>
    </xdr:sp>
    <xdr:clientData/>
  </xdr:twoCellAnchor>
  <xdr:twoCellAnchor>
    <xdr:from>
      <xdr:col>10</xdr:col>
      <xdr:colOff>381000</xdr:colOff>
      <xdr:row>8</xdr:row>
      <xdr:rowOff>47625</xdr:rowOff>
    </xdr:from>
    <xdr:to>
      <xdr:col>12</xdr:col>
      <xdr:colOff>373117</xdr:colOff>
      <xdr:row>10</xdr:row>
      <xdr:rowOff>35801</xdr:rowOff>
    </xdr:to>
    <xdr:sp macro="" textlink="">
      <xdr:nvSpPr>
        <xdr:cNvPr id="25" name="TextBox 24">
          <a:extLst>
            <a:ext uri="{FF2B5EF4-FFF2-40B4-BE49-F238E27FC236}">
              <a16:creationId xmlns:a16="http://schemas.microsoft.com/office/drawing/2014/main" id="{00000000-0008-0000-0800-000019000000}"/>
            </a:ext>
          </a:extLst>
        </xdr:cNvPr>
        <xdr:cNvSpPr txBox="1"/>
      </xdr:nvSpPr>
      <xdr:spPr>
        <a:xfrm>
          <a:off x="5563914" y="1328573"/>
          <a:ext cx="1213944" cy="3691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1800" b="1" i="0" u="none" strike="noStrike">
              <a:solidFill>
                <a:schemeClr val="bg1"/>
              </a:solidFill>
              <a:cs typeface="Calibri"/>
            </a:rPr>
            <a:t> 12.939 </a:t>
          </a:r>
        </a:p>
      </xdr:txBody>
    </xdr:sp>
    <xdr:clientData/>
  </xdr:twoCellAnchor>
  <xdr:twoCellAnchor>
    <xdr:from>
      <xdr:col>13</xdr:col>
      <xdr:colOff>152399</xdr:colOff>
      <xdr:row>8</xdr:row>
      <xdr:rowOff>38100</xdr:rowOff>
    </xdr:from>
    <xdr:to>
      <xdr:col>15</xdr:col>
      <xdr:colOff>144516</xdr:colOff>
      <xdr:row>10</xdr:row>
      <xdr:rowOff>26276</xdr:rowOff>
    </xdr:to>
    <xdr:sp macro="" textlink="'Main Function'!D14">
      <xdr:nvSpPr>
        <xdr:cNvPr id="26" name="TextBox 25">
          <a:extLst>
            <a:ext uri="{FF2B5EF4-FFF2-40B4-BE49-F238E27FC236}">
              <a16:creationId xmlns:a16="http://schemas.microsoft.com/office/drawing/2014/main" id="{00000000-0008-0000-0800-00001A000000}"/>
            </a:ext>
          </a:extLst>
        </xdr:cNvPr>
        <xdr:cNvSpPr txBox="1"/>
      </xdr:nvSpPr>
      <xdr:spPr>
        <a:xfrm>
          <a:off x="7168054" y="1319048"/>
          <a:ext cx="1213945" cy="3691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5E8707CB-BEC0-4332-A1E9-5CC3F3E3F658}" type="TxLink">
            <a:rPr lang="en-US" sz="1800" b="1" i="0" u="none" strike="noStrike">
              <a:solidFill>
                <a:schemeClr val="bg1"/>
              </a:solidFill>
              <a:latin typeface="Calibri"/>
              <a:ea typeface="Cambria" panose="02040503050406030204" pitchFamily="18" charset="0"/>
              <a:cs typeface="Calibri"/>
            </a:rPr>
            <a:pPr marL="0" indent="0" algn="ctr"/>
            <a:t> 21.830 </a:t>
          </a:fld>
          <a:endParaRPr lang="en-US" sz="2000" b="1" i="0" u="none" strike="noStrike">
            <a:solidFill>
              <a:schemeClr val="bg1"/>
            </a:solidFill>
            <a:latin typeface="+mn-lt"/>
            <a:ea typeface="Cambria" panose="02040503050406030204" pitchFamily="18" charset="0"/>
            <a:cs typeface="Calibri"/>
          </a:endParaRPr>
        </a:p>
      </xdr:txBody>
    </xdr:sp>
    <xdr:clientData/>
  </xdr:twoCellAnchor>
  <xdr:twoCellAnchor editAs="oneCell">
    <xdr:from>
      <xdr:col>3</xdr:col>
      <xdr:colOff>432896</xdr:colOff>
      <xdr:row>9</xdr:row>
      <xdr:rowOff>185243</xdr:rowOff>
    </xdr:from>
    <xdr:to>
      <xdr:col>4</xdr:col>
      <xdr:colOff>128095</xdr:colOff>
      <xdr:row>11</xdr:row>
      <xdr:rowOff>109042</xdr:rowOff>
    </xdr:to>
    <xdr:pic>
      <xdr:nvPicPr>
        <xdr:cNvPr id="28" name="Graphic 27" descr="Money envelope with solid fill">
          <a:extLst>
            <a:ext uri="{FF2B5EF4-FFF2-40B4-BE49-F238E27FC236}">
              <a16:creationId xmlns:a16="http://schemas.microsoft.com/office/drawing/2014/main" id="{00000000-0008-0000-0800-00001C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339413" y="1656691"/>
          <a:ext cx="306113" cy="304799"/>
        </a:xfrm>
        <a:prstGeom prst="rect">
          <a:avLst/>
        </a:prstGeom>
      </xdr:spPr>
    </xdr:pic>
    <xdr:clientData/>
  </xdr:twoCellAnchor>
  <xdr:twoCellAnchor editAs="oneCell">
    <xdr:from>
      <xdr:col>13</xdr:col>
      <xdr:colOff>588065</xdr:colOff>
      <xdr:row>9</xdr:row>
      <xdr:rowOff>140804</xdr:rowOff>
    </xdr:from>
    <xdr:to>
      <xdr:col>14</xdr:col>
      <xdr:colOff>347870</xdr:colOff>
      <xdr:row>11</xdr:row>
      <xdr:rowOff>132522</xdr:rowOff>
    </xdr:to>
    <xdr:pic>
      <xdr:nvPicPr>
        <xdr:cNvPr id="22" name="Graphic 21" descr="Piggy Bank with solid fill">
          <a:extLst>
            <a:ext uri="{FF2B5EF4-FFF2-40B4-BE49-F238E27FC236}">
              <a16:creationId xmlns:a16="http://schemas.microsoft.com/office/drawing/2014/main" id="{00000000-0008-0000-0800-000016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7628282" y="1615108"/>
          <a:ext cx="372718" cy="372718"/>
        </a:xfrm>
        <a:prstGeom prst="rect">
          <a:avLst/>
        </a:prstGeom>
      </xdr:spPr>
    </xdr:pic>
    <xdr:clientData/>
  </xdr:twoCellAnchor>
  <xdr:twoCellAnchor editAs="oneCell">
    <xdr:from>
      <xdr:col>11</xdr:col>
      <xdr:colOff>223631</xdr:colOff>
      <xdr:row>9</xdr:row>
      <xdr:rowOff>182217</xdr:rowOff>
    </xdr:from>
    <xdr:to>
      <xdr:col>11</xdr:col>
      <xdr:colOff>558248</xdr:colOff>
      <xdr:row>11</xdr:row>
      <xdr:rowOff>135834</xdr:rowOff>
    </xdr:to>
    <xdr:pic>
      <xdr:nvPicPr>
        <xdr:cNvPr id="29" name="Graphic 28" descr="User Crown Male with solid fill">
          <a:extLst>
            <a:ext uri="{FF2B5EF4-FFF2-40B4-BE49-F238E27FC236}">
              <a16:creationId xmlns:a16="http://schemas.microsoft.com/office/drawing/2014/main" id="{00000000-0008-0000-0800-00001D00000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6038022" y="1656521"/>
          <a:ext cx="334617" cy="334617"/>
        </a:xfrm>
        <a:prstGeom prst="rect">
          <a:avLst/>
        </a:prstGeom>
      </xdr:spPr>
    </xdr:pic>
    <xdr:clientData/>
  </xdr:twoCellAnchor>
  <xdr:twoCellAnchor editAs="oneCell">
    <xdr:from>
      <xdr:col>6</xdr:col>
      <xdr:colOff>223630</xdr:colOff>
      <xdr:row>9</xdr:row>
      <xdr:rowOff>157369</xdr:rowOff>
    </xdr:from>
    <xdr:to>
      <xdr:col>6</xdr:col>
      <xdr:colOff>578631</xdr:colOff>
      <xdr:row>11</xdr:row>
      <xdr:rowOff>131370</xdr:rowOff>
    </xdr:to>
    <xdr:pic>
      <xdr:nvPicPr>
        <xdr:cNvPr id="31" name="Graphic 30" descr="Credit card with solid fill">
          <a:extLst>
            <a:ext uri="{FF2B5EF4-FFF2-40B4-BE49-F238E27FC236}">
              <a16:creationId xmlns:a16="http://schemas.microsoft.com/office/drawing/2014/main" id="{00000000-0008-0000-0800-00001F000000}"/>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2973456" y="1631673"/>
          <a:ext cx="355001" cy="355001"/>
        </a:xfrm>
        <a:prstGeom prst="rect">
          <a:avLst/>
        </a:prstGeom>
      </xdr:spPr>
    </xdr:pic>
    <xdr:clientData/>
  </xdr:twoCellAnchor>
  <xdr:twoCellAnchor editAs="oneCell">
    <xdr:from>
      <xdr:col>8</xdr:col>
      <xdr:colOff>497869</xdr:colOff>
      <xdr:row>9</xdr:row>
      <xdr:rowOff>158283</xdr:rowOff>
    </xdr:from>
    <xdr:to>
      <xdr:col>9</xdr:col>
      <xdr:colOff>231913</xdr:colOff>
      <xdr:row>11</xdr:row>
      <xdr:rowOff>124240</xdr:rowOff>
    </xdr:to>
    <xdr:pic>
      <xdr:nvPicPr>
        <xdr:cNvPr id="33" name="Graphic 32" descr="Flying Money outline">
          <a:extLst>
            <a:ext uri="{FF2B5EF4-FFF2-40B4-BE49-F238E27FC236}">
              <a16:creationId xmlns:a16="http://schemas.microsoft.com/office/drawing/2014/main" id="{00000000-0008-0000-0800-000021000000}"/>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4473521" y="1632587"/>
          <a:ext cx="346957" cy="346957"/>
        </a:xfrm>
        <a:prstGeom prst="rect">
          <a:avLst/>
        </a:prstGeom>
      </xdr:spPr>
    </xdr:pic>
    <xdr:clientData/>
  </xdr:twoCellAnchor>
  <xdr:twoCellAnchor>
    <xdr:from>
      <xdr:col>15</xdr:col>
      <xdr:colOff>476250</xdr:colOff>
      <xdr:row>15</xdr:row>
      <xdr:rowOff>161925</xdr:rowOff>
    </xdr:from>
    <xdr:to>
      <xdr:col>23</xdr:col>
      <xdr:colOff>381000</xdr:colOff>
      <xdr:row>26</xdr:row>
      <xdr:rowOff>114300</xdr:rowOff>
    </xdr:to>
    <xdr:graphicFrame macro="">
      <xdr:nvGraphicFramePr>
        <xdr:cNvPr id="27" name="Chart 26">
          <a:extLst>
            <a:ext uri="{FF2B5EF4-FFF2-40B4-BE49-F238E27FC236}">
              <a16:creationId xmlns:a16="http://schemas.microsoft.com/office/drawing/2014/main" id="{00000000-0008-0000-0800-00001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editAs="absolute">
    <xdr:from>
      <xdr:col>17</xdr:col>
      <xdr:colOff>295275</xdr:colOff>
      <xdr:row>14</xdr:row>
      <xdr:rowOff>76200</xdr:rowOff>
    </xdr:from>
    <xdr:to>
      <xdr:col>20</xdr:col>
      <xdr:colOff>381415</xdr:colOff>
      <xdr:row>15</xdr:row>
      <xdr:rowOff>123824</xdr:rowOff>
    </xdr:to>
    <xdr:sp macro="" textlink="">
      <xdr:nvSpPr>
        <xdr:cNvPr id="3" name="Rectangle: Rounded Corners 2">
          <a:extLst>
            <a:ext uri="{FF2B5EF4-FFF2-40B4-BE49-F238E27FC236}">
              <a16:creationId xmlns:a16="http://schemas.microsoft.com/office/drawing/2014/main" id="{AE0ECAB2-A8B1-419A-BF9C-84312890A2A5}"/>
            </a:ext>
          </a:extLst>
        </xdr:cNvPr>
        <xdr:cNvSpPr/>
      </xdr:nvSpPr>
      <xdr:spPr>
        <a:xfrm>
          <a:off x="9734550" y="2695575"/>
          <a:ext cx="1914940" cy="238124"/>
        </a:xfrm>
        <a:prstGeom prst="roundRect">
          <a:avLst>
            <a:gd name="adj" fmla="val 0"/>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r"/>
          <a:r>
            <a:rPr lang="en-US" sz="1100" b="1" i="0">
              <a:solidFill>
                <a:srgbClr val="00A1DA"/>
              </a:solidFill>
              <a:latin typeface="+mn-lt"/>
              <a:ea typeface="+mn-ea"/>
              <a:cs typeface="+mn-cs"/>
            </a:rPr>
            <a:t>Cơ</a:t>
          </a:r>
          <a:r>
            <a:rPr lang="en-US" sz="1100" b="1" i="0" baseline="0">
              <a:solidFill>
                <a:srgbClr val="00A1DA"/>
              </a:solidFill>
              <a:latin typeface="+mn-lt"/>
              <a:ea typeface="+mn-ea"/>
              <a:cs typeface="+mn-cs"/>
            </a:rPr>
            <a:t> cấu chi tiêu trong tuần</a:t>
          </a:r>
          <a:endParaRPr lang="en-US" sz="1100" b="1" i="0">
            <a:solidFill>
              <a:srgbClr val="00A1DA"/>
            </a:solidFill>
            <a:latin typeface="+mn-lt"/>
            <a:ea typeface="+mn-ea"/>
            <a:cs typeface="+mn-cs"/>
          </a:endParaRPr>
        </a:p>
      </xdr:txBody>
    </xdr:sp>
    <xdr:clientData/>
  </xdr:twoCellAnchor>
  <xdr:twoCellAnchor>
    <xdr:from>
      <xdr:col>5</xdr:col>
      <xdr:colOff>304801</xdr:colOff>
      <xdr:row>16</xdr:row>
      <xdr:rowOff>38100</xdr:rowOff>
    </xdr:from>
    <xdr:to>
      <xdr:col>10</xdr:col>
      <xdr:colOff>114301</xdr:colOff>
      <xdr:row>26</xdr:row>
      <xdr:rowOff>171450</xdr:rowOff>
    </xdr:to>
    <xdr:graphicFrame macro="">
      <xdr:nvGraphicFramePr>
        <xdr:cNvPr id="30" name="Chart 29">
          <a:extLst>
            <a:ext uri="{FF2B5EF4-FFF2-40B4-BE49-F238E27FC236}">
              <a16:creationId xmlns:a16="http://schemas.microsoft.com/office/drawing/2014/main" id="{D70B3498-C1E5-47B0-85FA-7DF03B3080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10</xdr:col>
      <xdr:colOff>435348</xdr:colOff>
      <xdr:row>16</xdr:row>
      <xdr:rowOff>33619</xdr:rowOff>
    </xdr:from>
    <xdr:to>
      <xdr:col>15</xdr:col>
      <xdr:colOff>201706</xdr:colOff>
      <xdr:row>27</xdr:row>
      <xdr:rowOff>172571</xdr:rowOff>
    </xdr:to>
    <xdr:graphicFrame macro="">
      <xdr:nvGraphicFramePr>
        <xdr:cNvPr id="32" name="Chart 31">
          <a:extLst>
            <a:ext uri="{FF2B5EF4-FFF2-40B4-BE49-F238E27FC236}">
              <a16:creationId xmlns:a16="http://schemas.microsoft.com/office/drawing/2014/main" id="{AA0A8249-3B5D-46BA-BC1D-99EB338FDA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editAs="absolute">
    <xdr:from>
      <xdr:col>11</xdr:col>
      <xdr:colOff>66675</xdr:colOff>
      <xdr:row>14</xdr:row>
      <xdr:rowOff>123825</xdr:rowOff>
    </xdr:from>
    <xdr:to>
      <xdr:col>14</xdr:col>
      <xdr:colOff>152815</xdr:colOff>
      <xdr:row>15</xdr:row>
      <xdr:rowOff>171449</xdr:rowOff>
    </xdr:to>
    <xdr:sp macro="" textlink="">
      <xdr:nvSpPr>
        <xdr:cNvPr id="34" name="Rectangle: Rounded Corners 33">
          <a:extLst>
            <a:ext uri="{FF2B5EF4-FFF2-40B4-BE49-F238E27FC236}">
              <a16:creationId xmlns:a16="http://schemas.microsoft.com/office/drawing/2014/main" id="{F6420683-F48D-4A02-87FB-9F24D5F8777F}"/>
            </a:ext>
          </a:extLst>
        </xdr:cNvPr>
        <xdr:cNvSpPr/>
      </xdr:nvSpPr>
      <xdr:spPr>
        <a:xfrm>
          <a:off x="5848350" y="2743200"/>
          <a:ext cx="1914940" cy="238124"/>
        </a:xfrm>
        <a:prstGeom prst="roundRect">
          <a:avLst>
            <a:gd name="adj" fmla="val 0"/>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r"/>
          <a:r>
            <a:rPr lang="en-US" sz="1100" b="1" i="0">
              <a:solidFill>
                <a:srgbClr val="00A1DA"/>
              </a:solidFill>
              <a:latin typeface="+mn-lt"/>
              <a:ea typeface="+mn-ea"/>
              <a:cs typeface="+mn-cs"/>
            </a:rPr>
            <a:t>Cơ</a:t>
          </a:r>
          <a:r>
            <a:rPr lang="en-US" sz="1100" b="1" i="0" baseline="0">
              <a:solidFill>
                <a:srgbClr val="00A1DA"/>
              </a:solidFill>
              <a:latin typeface="+mn-lt"/>
              <a:ea typeface="+mn-ea"/>
              <a:cs typeface="+mn-cs"/>
            </a:rPr>
            <a:t> cấu nguồn thu nhập</a:t>
          </a:r>
          <a:endParaRPr lang="en-US" sz="1100" b="1" i="0">
            <a:solidFill>
              <a:srgbClr val="00A1DA"/>
            </a:solidFill>
            <a:latin typeface="+mn-lt"/>
            <a:ea typeface="+mn-ea"/>
            <a:cs typeface="+mn-cs"/>
          </a:endParaRPr>
        </a:p>
      </xdr:txBody>
    </xdr:sp>
    <xdr:clientData/>
  </xdr:twoCellAnchor>
  <xdr:twoCellAnchor editAs="absolute">
    <xdr:from>
      <xdr:col>6</xdr:col>
      <xdr:colOff>142875</xdr:colOff>
      <xdr:row>14</xdr:row>
      <xdr:rowOff>152400</xdr:rowOff>
    </xdr:from>
    <xdr:to>
      <xdr:col>9</xdr:col>
      <xdr:colOff>229015</xdr:colOff>
      <xdr:row>16</xdr:row>
      <xdr:rowOff>9524</xdr:rowOff>
    </xdr:to>
    <xdr:sp macro="" textlink="">
      <xdr:nvSpPr>
        <xdr:cNvPr id="35" name="Rectangle: Rounded Corners 34">
          <a:extLst>
            <a:ext uri="{FF2B5EF4-FFF2-40B4-BE49-F238E27FC236}">
              <a16:creationId xmlns:a16="http://schemas.microsoft.com/office/drawing/2014/main" id="{B45DCCC8-AF5D-4836-9759-3EF1DF8FA48A}"/>
            </a:ext>
          </a:extLst>
        </xdr:cNvPr>
        <xdr:cNvSpPr/>
      </xdr:nvSpPr>
      <xdr:spPr>
        <a:xfrm>
          <a:off x="2876550" y="2771775"/>
          <a:ext cx="1914940" cy="238124"/>
        </a:xfrm>
        <a:prstGeom prst="roundRect">
          <a:avLst>
            <a:gd name="adj" fmla="val 0"/>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r"/>
          <a:r>
            <a:rPr lang="en-US" sz="1100" b="1" i="0">
              <a:solidFill>
                <a:srgbClr val="00A1DA"/>
              </a:solidFill>
              <a:latin typeface="+mn-lt"/>
              <a:ea typeface="+mn-ea"/>
              <a:cs typeface="+mn-cs"/>
            </a:rPr>
            <a:t>Cơ</a:t>
          </a:r>
          <a:r>
            <a:rPr lang="en-US" sz="1100" b="1" i="0" baseline="0">
              <a:solidFill>
                <a:srgbClr val="00A1DA"/>
              </a:solidFill>
              <a:latin typeface="+mn-lt"/>
              <a:ea typeface="+mn-ea"/>
              <a:cs typeface="+mn-cs"/>
            </a:rPr>
            <a:t> cấu dòng tiền</a:t>
          </a:r>
          <a:endParaRPr lang="en-US" sz="1100" b="1" i="0">
            <a:solidFill>
              <a:srgbClr val="00A1DA"/>
            </a:solidFill>
            <a:latin typeface="+mn-lt"/>
            <a:ea typeface="+mn-ea"/>
            <a:cs typeface="+mn-cs"/>
          </a:endParaRPr>
        </a:p>
      </xdr:txBody>
    </xdr:sp>
    <xdr:clientData/>
  </xdr:twoCellAnchor>
  <xdr:twoCellAnchor>
    <xdr:from>
      <xdr:col>5</xdr:col>
      <xdr:colOff>266700</xdr:colOff>
      <xdr:row>29</xdr:row>
      <xdr:rowOff>123825</xdr:rowOff>
    </xdr:from>
    <xdr:to>
      <xdr:col>17</xdr:col>
      <xdr:colOff>171450</xdr:colOff>
      <xdr:row>40</xdr:row>
      <xdr:rowOff>19050</xdr:rowOff>
    </xdr:to>
    <xdr:graphicFrame macro="">
      <xdr:nvGraphicFramePr>
        <xdr:cNvPr id="36" name="Chart 35">
          <a:extLst>
            <a:ext uri="{FF2B5EF4-FFF2-40B4-BE49-F238E27FC236}">
              <a16:creationId xmlns:a16="http://schemas.microsoft.com/office/drawing/2014/main" id="{162A0D2F-7B04-4471-A7C1-317079F725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editAs="absolute">
    <xdr:from>
      <xdr:col>9</xdr:col>
      <xdr:colOff>342900</xdr:colOff>
      <xdr:row>28</xdr:row>
      <xdr:rowOff>114300</xdr:rowOff>
    </xdr:from>
    <xdr:to>
      <xdr:col>12</xdr:col>
      <xdr:colOff>429040</xdr:colOff>
      <xdr:row>29</xdr:row>
      <xdr:rowOff>161924</xdr:rowOff>
    </xdr:to>
    <xdr:sp macro="" textlink="">
      <xdr:nvSpPr>
        <xdr:cNvPr id="37" name="Rectangle: Rounded Corners 36">
          <a:extLst>
            <a:ext uri="{FF2B5EF4-FFF2-40B4-BE49-F238E27FC236}">
              <a16:creationId xmlns:a16="http://schemas.microsoft.com/office/drawing/2014/main" id="{1DABAA68-6036-4EA8-92AA-FDD36C89BED3}"/>
            </a:ext>
          </a:extLst>
        </xdr:cNvPr>
        <xdr:cNvSpPr/>
      </xdr:nvSpPr>
      <xdr:spPr>
        <a:xfrm>
          <a:off x="4905375" y="5400675"/>
          <a:ext cx="1914940" cy="238124"/>
        </a:xfrm>
        <a:prstGeom prst="roundRect">
          <a:avLst>
            <a:gd name="adj" fmla="val 0"/>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r"/>
          <a:r>
            <a:rPr lang="en-US" sz="1100" b="1" i="0">
              <a:solidFill>
                <a:srgbClr val="00A1DA"/>
              </a:solidFill>
              <a:latin typeface="+mn-lt"/>
              <a:ea typeface="+mn-ea"/>
              <a:cs typeface="+mn-cs"/>
            </a:rPr>
            <a:t>Chi &amp; tiêu</a:t>
          </a:r>
          <a:r>
            <a:rPr lang="en-US" sz="1100" b="1" i="0" baseline="0">
              <a:solidFill>
                <a:srgbClr val="00A1DA"/>
              </a:solidFill>
              <a:latin typeface="+mn-lt"/>
              <a:ea typeface="+mn-ea"/>
              <a:cs typeface="+mn-cs"/>
            </a:rPr>
            <a:t> trên từng tháng</a:t>
          </a:r>
          <a:endParaRPr lang="en-US" sz="1100" b="1" i="0">
            <a:solidFill>
              <a:srgbClr val="00A1DA"/>
            </a:solidFill>
            <a:latin typeface="+mn-lt"/>
            <a:ea typeface="+mn-ea"/>
            <a:cs typeface="+mn-cs"/>
          </a:endParaRPr>
        </a:p>
      </xdr:txBody>
    </xdr:sp>
    <xdr:clientData/>
  </xdr:twoCellAnchor>
  <xdr:twoCellAnchor>
    <xdr:from>
      <xdr:col>17</xdr:col>
      <xdr:colOff>304800</xdr:colOff>
      <xdr:row>29</xdr:row>
      <xdr:rowOff>114300</xdr:rowOff>
    </xdr:from>
    <xdr:to>
      <xdr:col>23</xdr:col>
      <xdr:colOff>390525</xdr:colOff>
      <xdr:row>40</xdr:row>
      <xdr:rowOff>38100</xdr:rowOff>
    </xdr:to>
    <xdr:graphicFrame macro="">
      <xdr:nvGraphicFramePr>
        <xdr:cNvPr id="38" name="Chart 37">
          <a:extLst>
            <a:ext uri="{FF2B5EF4-FFF2-40B4-BE49-F238E27FC236}">
              <a16:creationId xmlns:a16="http://schemas.microsoft.com/office/drawing/2014/main" id="{F840F93E-A2D9-46C0-B4B4-1D83214085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editAs="absolute">
    <xdr:from>
      <xdr:col>19</xdr:col>
      <xdr:colOff>0</xdr:colOff>
      <xdr:row>28</xdr:row>
      <xdr:rowOff>104775</xdr:rowOff>
    </xdr:from>
    <xdr:to>
      <xdr:col>22</xdr:col>
      <xdr:colOff>480786</xdr:colOff>
      <xdr:row>29</xdr:row>
      <xdr:rowOff>152399</xdr:rowOff>
    </xdr:to>
    <xdr:sp macro="" textlink="">
      <xdr:nvSpPr>
        <xdr:cNvPr id="39" name="Rectangle: Rounded Corners 38">
          <a:extLst>
            <a:ext uri="{FF2B5EF4-FFF2-40B4-BE49-F238E27FC236}">
              <a16:creationId xmlns:a16="http://schemas.microsoft.com/office/drawing/2014/main" id="{271C2BB1-4286-4531-AEE3-7BEC9066AE47}"/>
            </a:ext>
          </a:extLst>
        </xdr:cNvPr>
        <xdr:cNvSpPr/>
      </xdr:nvSpPr>
      <xdr:spPr>
        <a:xfrm>
          <a:off x="10631714" y="5393418"/>
          <a:ext cx="2304143" cy="238124"/>
        </a:xfrm>
        <a:prstGeom prst="roundRect">
          <a:avLst>
            <a:gd name="adj" fmla="val 0"/>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r"/>
          <a:r>
            <a:rPr lang="en-US" sz="1100" b="1" i="0">
              <a:solidFill>
                <a:srgbClr val="00A1DA"/>
              </a:solidFill>
              <a:latin typeface="+mn-lt"/>
              <a:ea typeface="+mn-ea"/>
              <a:cs typeface="+mn-cs"/>
            </a:rPr>
            <a:t>Top chi tiêu</a:t>
          </a:r>
          <a:r>
            <a:rPr lang="en-US" sz="1100" b="1" i="0" baseline="0">
              <a:solidFill>
                <a:srgbClr val="00A1DA"/>
              </a:solidFill>
              <a:latin typeface="+mn-lt"/>
              <a:ea typeface="+mn-ea"/>
              <a:cs typeface="+mn-cs"/>
            </a:rPr>
            <a:t> cao nhất</a:t>
          </a:r>
          <a:endParaRPr lang="en-US" sz="1100" b="1" i="0">
            <a:solidFill>
              <a:srgbClr val="00A1DA"/>
            </a:solidFill>
            <a:latin typeface="+mn-lt"/>
            <a:ea typeface="+mn-ea"/>
            <a:cs typeface="+mn-cs"/>
          </a:endParaRPr>
        </a:p>
      </xdr:txBody>
    </xdr:sp>
    <xdr:clientData/>
  </xdr:twoCellAnchor>
  <xdr:twoCellAnchor>
    <xdr:from>
      <xdr:col>15</xdr:col>
      <xdr:colOff>390525</xdr:colOff>
      <xdr:row>4</xdr:row>
      <xdr:rowOff>136150</xdr:rowOff>
    </xdr:from>
    <xdr:to>
      <xdr:col>23</xdr:col>
      <xdr:colOff>470647</xdr:colOff>
      <xdr:row>13</xdr:row>
      <xdr:rowOff>67235</xdr:rowOff>
    </xdr:to>
    <xdr:graphicFrame macro="">
      <xdr:nvGraphicFramePr>
        <xdr:cNvPr id="40" name="Chart 39">
          <a:extLst>
            <a:ext uri="{FF2B5EF4-FFF2-40B4-BE49-F238E27FC236}">
              <a16:creationId xmlns:a16="http://schemas.microsoft.com/office/drawing/2014/main" id="{622DDF58-F861-464C-AD23-790D2D8605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editAs="oneCell">
    <xdr:from>
      <xdr:col>2</xdr:col>
      <xdr:colOff>606778</xdr:colOff>
      <xdr:row>0</xdr:row>
      <xdr:rowOff>56029</xdr:rowOff>
    </xdr:from>
    <xdr:to>
      <xdr:col>14</xdr:col>
      <xdr:colOff>481855</xdr:colOff>
      <xdr:row>7</xdr:row>
      <xdr:rowOff>44824</xdr:rowOff>
    </xdr:to>
    <mc:AlternateContent xmlns:mc="http://schemas.openxmlformats.org/markup-compatibility/2006">
      <mc:Choice xmlns:tsle="http://schemas.microsoft.com/office/drawing/2012/timeslicer" Requires="tsle">
        <xdr:graphicFrame macro="">
          <xdr:nvGraphicFramePr>
            <xdr:cNvPr id="41" name="Date">
              <a:extLst>
                <a:ext uri="{FF2B5EF4-FFF2-40B4-BE49-F238E27FC236}">
                  <a16:creationId xmlns:a16="http://schemas.microsoft.com/office/drawing/2014/main" id="{4AFB8479-937F-45B8-811B-65BEA7576D4C}"/>
                </a:ext>
              </a:extLst>
            </xdr:cNvPr>
            <xdr:cNvGraphicFramePr/>
          </xdr:nvGraphicFramePr>
          <xdr:xfrm>
            <a:off x="0" y="0"/>
            <a:ext cx="0" cy="0"/>
          </xdr:xfrm>
          <a:graphic>
            <a:graphicData uri="http://schemas.microsoft.com/office/drawing/2012/timeslicer">
              <tsle:timeslicer xmlns:tsle="http://schemas.microsoft.com/office/drawing/2012/timeslicer" name="Date"/>
            </a:graphicData>
          </a:graphic>
        </xdr:graphicFrame>
      </mc:Choice>
      <mc:Fallback>
        <xdr:sp macro="" textlink="">
          <xdr:nvSpPr>
            <xdr:cNvPr id="0" name=""/>
            <xdr:cNvSpPr>
              <a:spLocks noTextEdit="1"/>
            </xdr:cNvSpPr>
          </xdr:nvSpPr>
          <xdr:spPr>
            <a:xfrm>
              <a:off x="959556" y="56029"/>
              <a:ext cx="8341743" cy="1301128"/>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absolute">
    <xdr:from>
      <xdr:col>17</xdr:col>
      <xdr:colOff>361950</xdr:colOff>
      <xdr:row>3</xdr:row>
      <xdr:rowOff>123825</xdr:rowOff>
    </xdr:from>
    <xdr:to>
      <xdr:col>21</xdr:col>
      <xdr:colOff>462643</xdr:colOff>
      <xdr:row>4</xdr:row>
      <xdr:rowOff>171449</xdr:rowOff>
    </xdr:to>
    <xdr:sp macro="" textlink="">
      <xdr:nvSpPr>
        <xdr:cNvPr id="42" name="Rectangle: Rounded Corners 41">
          <a:extLst>
            <a:ext uri="{FF2B5EF4-FFF2-40B4-BE49-F238E27FC236}">
              <a16:creationId xmlns:a16="http://schemas.microsoft.com/office/drawing/2014/main" id="{E0504366-47AE-4528-B976-EA42883B34A5}"/>
            </a:ext>
          </a:extLst>
        </xdr:cNvPr>
        <xdr:cNvSpPr/>
      </xdr:nvSpPr>
      <xdr:spPr>
        <a:xfrm>
          <a:off x="9778093" y="649968"/>
          <a:ext cx="2531836" cy="238124"/>
        </a:xfrm>
        <a:prstGeom prst="roundRect">
          <a:avLst>
            <a:gd name="adj" fmla="val 0"/>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r"/>
          <a:r>
            <a:rPr lang="en-US" sz="1100" b="1" i="0">
              <a:solidFill>
                <a:srgbClr val="00A1DA"/>
              </a:solidFill>
              <a:latin typeface="+mn-lt"/>
              <a:ea typeface="+mn-ea"/>
              <a:cs typeface="+mn-cs"/>
            </a:rPr>
            <a:t>Toàn</a:t>
          </a:r>
          <a:r>
            <a:rPr lang="en-US" sz="1100" b="1" i="0" baseline="0">
              <a:solidFill>
                <a:srgbClr val="00A1DA"/>
              </a:solidFill>
              <a:latin typeface="+mn-lt"/>
              <a:ea typeface="+mn-ea"/>
              <a:cs typeface="+mn-cs"/>
            </a:rPr>
            <a:t> bộ hạng mục đã chi trả hàng tháng</a:t>
          </a:r>
          <a:endParaRPr lang="en-US" sz="1100" b="1" i="0">
            <a:solidFill>
              <a:srgbClr val="00A1DA"/>
            </a:solidFill>
            <a:latin typeface="+mn-lt"/>
            <a:ea typeface="+mn-ea"/>
            <a:cs typeface="+mn-cs"/>
          </a:endParaRPr>
        </a:p>
      </xdr:txBody>
    </xdr:sp>
    <xdr:clientData/>
  </xdr:twoCellAnchor>
  <xdr:twoCellAnchor editAs="oneCell">
    <xdr:from>
      <xdr:col>2</xdr:col>
      <xdr:colOff>533400</xdr:colOff>
      <xdr:row>15</xdr:row>
      <xdr:rowOff>9525</xdr:rowOff>
    </xdr:from>
    <xdr:to>
      <xdr:col>5</xdr:col>
      <xdr:colOff>0</xdr:colOff>
      <xdr:row>30</xdr:row>
      <xdr:rowOff>76200</xdr:rowOff>
    </xdr:to>
    <mc:AlternateContent xmlns:mc="http://schemas.openxmlformats.org/markup-compatibility/2006" xmlns:a14="http://schemas.microsoft.com/office/drawing/2010/main">
      <mc:Choice Requires="a14">
        <xdr:graphicFrame macro="">
          <xdr:nvGraphicFramePr>
            <xdr:cNvPr id="43" name="Category 1">
              <a:extLst>
                <a:ext uri="{FF2B5EF4-FFF2-40B4-BE49-F238E27FC236}">
                  <a16:creationId xmlns:a16="http://schemas.microsoft.com/office/drawing/2014/main" id="{43B86BA1-9D0F-4C4B-AF01-7CCC1A31D5EF}"/>
                </a:ext>
              </a:extLst>
            </xdr:cNvPr>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mlns="">
        <xdr:sp macro="" textlink="">
          <xdr:nvSpPr>
            <xdr:cNvPr id="0" name=""/>
            <xdr:cNvSpPr>
              <a:spLocks noTextEdit="1"/>
            </xdr:cNvSpPr>
          </xdr:nvSpPr>
          <xdr:spPr>
            <a:xfrm>
              <a:off x="832757" y="2821668"/>
              <a:ext cx="1289957" cy="29241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419100</xdr:colOff>
      <xdr:row>31</xdr:row>
      <xdr:rowOff>114300</xdr:rowOff>
    </xdr:from>
    <xdr:to>
      <xdr:col>5</xdr:col>
      <xdr:colOff>28575</xdr:colOff>
      <xdr:row>40</xdr:row>
      <xdr:rowOff>19050</xdr:rowOff>
    </xdr:to>
    <xdr:sp macro="" textlink="">
      <xdr:nvSpPr>
        <xdr:cNvPr id="47" name="Rectangle: Rounded Corners 46">
          <a:extLst>
            <a:ext uri="{FF2B5EF4-FFF2-40B4-BE49-F238E27FC236}">
              <a16:creationId xmlns:a16="http://schemas.microsoft.com/office/drawing/2014/main" id="{91913AD2-429A-46C8-8FA1-5F8BC49BC536}"/>
            </a:ext>
          </a:extLst>
        </xdr:cNvPr>
        <xdr:cNvSpPr/>
      </xdr:nvSpPr>
      <xdr:spPr>
        <a:xfrm>
          <a:off x="714375" y="5972175"/>
          <a:ext cx="1438275" cy="1619250"/>
        </a:xfrm>
        <a:prstGeom prst="roundRect">
          <a:avLst>
            <a:gd name="adj" fmla="val 8401"/>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2</xdr:col>
      <xdr:colOff>495300</xdr:colOff>
      <xdr:row>33</xdr:row>
      <xdr:rowOff>85725</xdr:rowOff>
    </xdr:from>
    <xdr:to>
      <xdr:col>5</xdr:col>
      <xdr:colOff>38100</xdr:colOff>
      <xdr:row>38</xdr:row>
      <xdr:rowOff>160564</xdr:rowOff>
    </xdr:to>
    <mc:AlternateContent xmlns:mc="http://schemas.openxmlformats.org/markup-compatibility/2006" xmlns:a14="http://schemas.microsoft.com/office/drawing/2010/main">
      <mc:Choice Requires="a14">
        <xdr:graphicFrame macro="">
          <xdr:nvGraphicFramePr>
            <xdr:cNvPr id="48" name="Category Type">
              <a:extLst>
                <a:ext uri="{FF2B5EF4-FFF2-40B4-BE49-F238E27FC236}">
                  <a16:creationId xmlns:a16="http://schemas.microsoft.com/office/drawing/2014/main" id="{50A22439-05A1-41D3-B158-AB00B9590BD8}"/>
                </a:ext>
              </a:extLst>
            </xdr:cNvPr>
            <xdr:cNvGraphicFramePr/>
          </xdr:nvGraphicFramePr>
          <xdr:xfrm>
            <a:off x="0" y="0"/>
            <a:ext cx="0" cy="0"/>
          </xdr:xfrm>
          <a:graphic>
            <a:graphicData uri="http://schemas.microsoft.com/office/drawing/2010/slicer">
              <sle:slicer xmlns:sle="http://schemas.microsoft.com/office/drawing/2010/slicer" name="Category Type"/>
            </a:graphicData>
          </a:graphic>
        </xdr:graphicFrame>
      </mc:Choice>
      <mc:Fallback xmlns="">
        <xdr:sp macro="" textlink="">
          <xdr:nvSpPr>
            <xdr:cNvPr id="0" name=""/>
            <xdr:cNvSpPr>
              <a:spLocks noTextEdit="1"/>
            </xdr:cNvSpPr>
          </xdr:nvSpPr>
          <xdr:spPr>
            <a:xfrm>
              <a:off x="794657" y="6326868"/>
              <a:ext cx="1366157" cy="10273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HP/Downloads/Personal_Finance_Dashboard_d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pyright"/>
      <sheetName val="Dashboard"/>
      <sheetName val="Analysis"/>
      <sheetName val="Transactions"/>
      <sheetName val="November and December"/>
      <sheetName val="Data Validation"/>
      <sheetName val="More Resources"/>
    </sheetNames>
    <sheetDataSet>
      <sheetData sheetId="0" refreshError="1"/>
      <sheetData sheetId="1" refreshError="1"/>
      <sheetData sheetId="2" refreshError="1"/>
      <sheetData sheetId="3" refreshError="1"/>
      <sheetData sheetId="4" refreshError="1"/>
      <sheetData sheetId="5">
        <row r="2">
          <cell r="M2" t="str">
            <v>ACME Pty Ltd</v>
          </cell>
          <cell r="N2" t="str">
            <v>Data With Decision</v>
          </cell>
        </row>
        <row r="3">
          <cell r="M3" t="str">
            <v>Ground</v>
          </cell>
          <cell r="N3" t="str">
            <v>Drink</v>
          </cell>
        </row>
        <row r="4">
          <cell r="M4" t="str">
            <v>Estate Mgt.</v>
          </cell>
          <cell r="N4" t="str">
            <v>Estate Mangement</v>
          </cell>
        </row>
        <row r="5">
          <cell r="M5" t="str">
            <v>Finance Co.</v>
          </cell>
          <cell r="N5" t="str">
            <v>Financail upgrade</v>
          </cell>
        </row>
        <row r="6">
          <cell r="M6" t="str">
            <v>Green's</v>
          </cell>
          <cell r="N6" t="str">
            <v>Green's</v>
          </cell>
        </row>
        <row r="7">
          <cell r="M7" t="str">
            <v>Elec. Co.</v>
          </cell>
          <cell r="N7" t="str">
            <v>Power source</v>
          </cell>
        </row>
        <row r="8">
          <cell r="M8" t="str">
            <v>Fuel. Co</v>
          </cell>
          <cell r="N8" t="str">
            <v>Fuel</v>
          </cell>
        </row>
        <row r="9">
          <cell r="M9" t="str">
            <v>Event Cinemas</v>
          </cell>
          <cell r="N9" t="str">
            <v>Cinemas</v>
          </cell>
        </row>
        <row r="10">
          <cell r="M10" t="str">
            <v>Fashionistas</v>
          </cell>
          <cell r="N10" t="str">
            <v>Fashionistas</v>
          </cell>
        </row>
        <row r="11">
          <cell r="M11" t="str">
            <v>Joe's Grill</v>
          </cell>
          <cell r="N11" t="str">
            <v>Burger</v>
          </cell>
        </row>
        <row r="12">
          <cell r="M12" t="str">
            <v>Taxi Co.</v>
          </cell>
          <cell r="N12" t="str">
            <v>Uba</v>
          </cell>
        </row>
        <row r="13">
          <cell r="M13" t="str">
            <v>Muscle Beach</v>
          </cell>
          <cell r="N13" t="str">
            <v>Onlne earning</v>
          </cell>
        </row>
        <row r="14">
          <cell r="M14" t="str">
            <v>Smile Dental</v>
          </cell>
          <cell r="N14" t="str">
            <v>Onlne earning</v>
          </cell>
        </row>
        <row r="15">
          <cell r="M15" t="str">
            <v>Phone Co.</v>
          </cell>
          <cell r="N15" t="str">
            <v>Phone</v>
          </cell>
        </row>
        <row r="16">
          <cell r="M16" t="str">
            <v>Sam's Gifts</v>
          </cell>
          <cell r="N16" t="str">
            <v>Sallah give away</v>
          </cell>
        </row>
        <row r="17">
          <cell r="M17" t="str">
            <v>Streaming Co.</v>
          </cell>
          <cell r="N17" t="str">
            <v>Online streaming</v>
          </cell>
        </row>
        <row r="18">
          <cell r="M18" t="str">
            <v>Pizza Pomodoro</v>
          </cell>
          <cell r="N18" t="str">
            <v>Suya</v>
          </cell>
        </row>
        <row r="19">
          <cell r="M19" t="str">
            <v>Golden Arches</v>
          </cell>
          <cell r="N19" t="str">
            <v>Oha soup/White soup</v>
          </cell>
        </row>
        <row r="20">
          <cell r="M20" t="str">
            <v>Worldvision</v>
          </cell>
          <cell r="N20" t="str">
            <v>Orphanage</v>
          </cell>
        </row>
        <row r="21">
          <cell r="M21" t="str">
            <v>Ted's Trainers</v>
          </cell>
          <cell r="N21" t="str">
            <v>Trainers</v>
          </cell>
        </row>
        <row r="22">
          <cell r="M22" t="str">
            <v>Ticketek</v>
          </cell>
          <cell r="N22" t="str">
            <v>Hangingout/Ticket</v>
          </cell>
        </row>
        <row r="23">
          <cell r="M23" t="str">
            <v>Global Fashion</v>
          </cell>
          <cell r="N23" t="str">
            <v>Global Fashion</v>
          </cell>
        </row>
        <row r="24">
          <cell r="M24" t="str">
            <v>Village Medical</v>
          </cell>
          <cell r="N24" t="str">
            <v>Taken medication</v>
          </cell>
        </row>
        <row r="25">
          <cell r="M25" t="str">
            <v>Sports Co.</v>
          </cell>
          <cell r="N25" t="str">
            <v>Sport ware</v>
          </cell>
        </row>
        <row r="26">
          <cell r="M26" t="str">
            <v>Foodary</v>
          </cell>
          <cell r="N26" t="str">
            <v>Foodary</v>
          </cell>
        </row>
        <row r="27">
          <cell r="M27" t="str">
            <v>BW Club</v>
          </cell>
          <cell r="N27" t="str">
            <v>Clubing</v>
          </cell>
        </row>
        <row r="28">
          <cell r="M28" t="str">
            <v>Home Decorator</v>
          </cell>
          <cell r="N28" t="str">
            <v>Home décor</v>
          </cell>
        </row>
        <row r="29">
          <cell r="M29" t="str">
            <v>Fodary</v>
          </cell>
          <cell r="N29" t="str">
            <v>Feedings</v>
          </cell>
        </row>
      </sheetData>
      <sheetData sheetId="6"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S540" refreshedDate="45033.47145474537" createdVersion="8" refreshedVersion="8" minRefreshableVersion="3" recordCount="496" xr:uid="{D400A164-76D8-4E04-986F-B0DB444F1D96}">
  <cacheSource type="worksheet">
    <worksheetSource name="Table4"/>
  </cacheSource>
  <cacheFields count="13">
    <cacheField name="Date" numFmtId="14">
      <sharedItems containsSemiMixedTypes="0" containsNonDate="0" containsDate="1" containsString="0" minDate="2022-07-03T00:00:00" maxDate="2023-04-30T00:00:00" count="272">
        <d v="2022-07-03T00:00:00"/>
        <d v="2022-07-04T00:00:00"/>
        <d v="2022-07-05T00:00:00"/>
        <d v="2022-07-06T00:00:00"/>
        <d v="2022-07-07T00:00:00"/>
        <d v="2022-07-10T00:00:00"/>
        <d v="2022-07-11T00:00:00"/>
        <d v="2022-07-12T00:00:00"/>
        <d v="2022-07-13T00:00:00"/>
        <d v="2022-07-14T00:00:00"/>
        <d v="2022-07-15T00:00:00"/>
        <d v="2022-07-16T00:00:00"/>
        <d v="2022-07-17T00:00:00"/>
        <d v="2022-07-18T00:00:00"/>
        <d v="2022-07-19T00:00:00"/>
        <d v="2022-07-20T00:00:00"/>
        <d v="2022-07-21T00:00:00"/>
        <d v="2022-07-22T00:00:00"/>
        <d v="2022-07-23T00:00:00"/>
        <d v="2022-07-24T00:00:00"/>
        <d v="2022-07-25T00:00:00"/>
        <d v="2022-07-26T00:00:00"/>
        <d v="2022-07-27T00:00:00"/>
        <d v="2022-07-28T00:00:00"/>
        <d v="2022-07-29T00:00:00"/>
        <d v="2022-07-30T00:00:00"/>
        <d v="2022-07-31T00:00:00"/>
        <d v="2022-08-01T00:00:00"/>
        <d v="2022-08-02T00:00:00"/>
        <d v="2022-08-03T00:00:00"/>
        <d v="2022-08-04T00:00:00"/>
        <d v="2022-08-07T00:00:00"/>
        <d v="2022-08-08T00:00:00"/>
        <d v="2022-08-09T00:00:00"/>
        <d v="2022-08-10T00:00:00"/>
        <d v="2022-08-11T00:00:00"/>
        <d v="2022-08-12T00:00:00"/>
        <d v="2022-08-13T00:00:00"/>
        <d v="2022-08-14T00:00:00"/>
        <d v="2022-08-15T00:00:00"/>
        <d v="2022-08-16T00:00:00"/>
        <d v="2022-08-17T00:00:00"/>
        <d v="2022-08-18T00:00:00"/>
        <d v="2022-08-19T00:00:00"/>
        <d v="2022-08-20T00:00:00"/>
        <d v="2022-08-21T00:00:00"/>
        <d v="2022-08-22T00:00:00"/>
        <d v="2022-08-23T00:00:00"/>
        <d v="2022-08-24T00:00:00"/>
        <d v="2022-08-25T00:00:00"/>
        <d v="2022-08-26T00:00:00"/>
        <d v="2022-08-27T00:00:00"/>
        <d v="2022-08-28T00:00:00"/>
        <d v="2022-08-29T00:00:00"/>
        <d v="2022-08-30T00:00:00"/>
        <d v="2022-08-31T00:00:00"/>
        <d v="2022-09-01T00:00:00"/>
        <d v="2022-09-04T00:00:00"/>
        <d v="2022-09-05T00:00:00"/>
        <d v="2022-09-06T00:00:00"/>
        <d v="2022-09-07T00:00:00"/>
        <d v="2022-09-08T00:00:00"/>
        <d v="2022-09-09T00:00:00"/>
        <d v="2022-09-10T00:00:00"/>
        <d v="2022-09-11T00:00:00"/>
        <d v="2022-09-12T00:00:00"/>
        <d v="2022-09-13T00:00:00"/>
        <d v="2022-09-14T00:00:00"/>
        <d v="2022-09-15T00:00:00"/>
        <d v="2022-09-16T00:00:00"/>
        <d v="2022-09-17T00:00:00"/>
        <d v="2022-09-18T00:00:00"/>
        <d v="2022-09-19T00:00:00"/>
        <d v="2022-09-20T00:00:00"/>
        <d v="2022-09-21T00:00:00"/>
        <d v="2022-09-22T00:00:00"/>
        <d v="2022-09-23T00:00:00"/>
        <d v="2022-09-24T00:00:00"/>
        <d v="2022-09-25T00:00:00"/>
        <d v="2022-09-26T00:00:00"/>
        <d v="2022-09-27T00:00:00"/>
        <d v="2022-09-28T00:00:00"/>
        <d v="2022-09-29T00:00:00"/>
        <d v="2022-09-30T00:00:00"/>
        <d v="2022-10-01T00:00:00"/>
        <d v="2022-10-02T00:00:00"/>
        <d v="2022-10-05T00:00:00"/>
        <d v="2022-10-06T00:00:00"/>
        <d v="2022-10-07T00:00:00"/>
        <d v="2022-10-08T00:00:00"/>
        <d v="2022-10-09T00:00:00"/>
        <d v="2022-10-10T00:00:00"/>
        <d v="2022-10-11T00:00:00"/>
        <d v="2022-10-12T00:00:00"/>
        <d v="2022-10-13T00:00:00"/>
        <d v="2022-10-14T00:00:00"/>
        <d v="2022-10-15T00:00:00"/>
        <d v="2022-10-16T00:00:00"/>
        <d v="2022-10-17T00:00:00"/>
        <d v="2022-10-18T00:00:00"/>
        <d v="2022-10-19T00:00:00"/>
        <d v="2022-10-20T00:00:00"/>
        <d v="2022-10-21T00:00:00"/>
        <d v="2022-10-22T00:00:00"/>
        <d v="2022-10-23T00:00:00"/>
        <d v="2022-10-24T00:00:00"/>
        <d v="2022-10-25T00:00:00"/>
        <d v="2022-10-26T00:00:00"/>
        <d v="2022-10-27T00:00:00"/>
        <d v="2022-10-29T00:00:00"/>
        <d v="2022-10-30T00:00:00"/>
        <d v="2022-10-31T00:00:00"/>
        <d v="2022-11-01T00:00:00"/>
        <d v="2022-11-02T00:00:00"/>
        <d v="2022-11-05T00:00:00"/>
        <d v="2022-11-06T00:00:00"/>
        <d v="2022-11-07T00:00:00"/>
        <d v="2022-11-08T00:00:00"/>
        <d v="2022-11-09T00:00:00"/>
        <d v="2022-11-10T00:00:00"/>
        <d v="2022-11-11T00:00:00"/>
        <d v="2022-11-12T00:00:00"/>
        <d v="2022-11-13T00:00:00"/>
        <d v="2022-11-14T00:00:00"/>
        <d v="2022-11-15T00:00:00"/>
        <d v="2022-11-16T00:00:00"/>
        <d v="2022-11-17T00:00:00"/>
        <d v="2022-11-18T00:00:00"/>
        <d v="2022-11-19T00:00:00"/>
        <d v="2022-11-20T00:00:00"/>
        <d v="2022-11-21T00:00:00"/>
        <d v="2022-11-22T00:00:00"/>
        <d v="2022-11-23T00:00:00"/>
        <d v="2022-11-24T00:00:00"/>
        <d v="2022-11-25T00:00:00"/>
        <d v="2022-11-27T00:00:00"/>
        <d v="2022-11-26T00:00:00"/>
        <d v="2022-11-28T00:00:00"/>
        <d v="2022-11-30T00:00:00"/>
        <d v="2022-12-01T00:00:00"/>
        <d v="2022-12-02T00:00:00"/>
        <d v="2022-12-03T00:00:00"/>
        <d v="2022-12-06T00:00:00"/>
        <d v="2022-12-07T00:00:00"/>
        <d v="2022-12-08T00:00:00"/>
        <d v="2022-12-09T00:00:00"/>
        <d v="2022-12-10T00:00:00"/>
        <d v="2022-12-11T00:00:00"/>
        <d v="2022-12-12T00:00:00"/>
        <d v="2022-12-13T00:00:00"/>
        <d v="2022-12-14T00:00:00"/>
        <d v="2022-12-15T00:00:00"/>
        <d v="2022-12-16T00:00:00"/>
        <d v="2022-12-17T00:00:00"/>
        <d v="2022-12-18T00:00:00"/>
        <d v="2022-12-19T00:00:00"/>
        <d v="2022-12-20T00:00:00"/>
        <d v="2022-12-21T00:00:00"/>
        <d v="2022-12-22T00:00:00"/>
        <d v="2022-12-23T00:00:00"/>
        <d v="2022-12-24T00:00:00"/>
        <d v="2022-12-25T00:00:00"/>
        <d v="2022-12-26T00:00:00"/>
        <d v="2022-12-27T00:00:00"/>
        <d v="2022-12-28T00:00:00"/>
        <d v="2022-12-29T00:00:00"/>
        <d v="2022-12-30T00:00:00"/>
        <d v="2023-01-01T00:00:00"/>
        <d v="2023-01-02T00:00:00"/>
        <d v="2023-01-03T00:00:00"/>
        <d v="2023-01-06T00:00:00"/>
        <d v="2023-01-07T00:00:00"/>
        <d v="2023-01-08T00:00:00"/>
        <d v="2023-01-09T00:00:00"/>
        <d v="2023-01-10T00:00:00"/>
        <d v="2023-01-11T00:00:00"/>
        <d v="2023-01-12T00:00:00"/>
        <d v="2023-01-13T00:00:00"/>
        <d v="2023-01-14T00:00:00"/>
        <d v="2023-01-15T00:00:00"/>
        <d v="2023-01-16T00:00:00"/>
        <d v="2023-01-17T00:00:00"/>
        <d v="2023-01-18T00:00:00"/>
        <d v="2023-01-19T00:00:00"/>
        <d v="2023-01-20T00:00:00"/>
        <d v="2023-01-21T00:00:00"/>
        <d v="2023-01-22T00:00:00"/>
        <d v="2023-01-23T00:00:00"/>
        <d v="2023-01-24T00:00:00"/>
        <d v="2023-01-25T00:00:00"/>
        <d v="2023-01-26T00:00:00"/>
        <d v="2023-01-27T00:00:00"/>
        <d v="2023-01-29T00:00:00"/>
        <d v="2023-01-30T00:00:00"/>
        <d v="2023-02-01T00:00:00"/>
        <d v="2023-02-02T00:00:00"/>
        <d v="2023-02-03T00:00:00"/>
        <d v="2023-02-06T00:00:00"/>
        <d v="2023-02-07T00:00:00"/>
        <d v="2023-02-08T00:00:00"/>
        <d v="2023-02-09T00:00:00"/>
        <d v="2023-02-10T00:00:00"/>
        <d v="2023-02-11T00:00:00"/>
        <d v="2023-02-12T00:00:00"/>
        <d v="2023-02-13T00:00:00"/>
        <d v="2023-02-14T00:00:00"/>
        <d v="2023-02-15T00:00:00"/>
        <d v="2023-02-16T00:00:00"/>
        <d v="2023-02-17T00:00:00"/>
        <d v="2023-02-18T00:00:00"/>
        <d v="2023-02-19T00:00:00"/>
        <d v="2023-02-20T00:00:00"/>
        <d v="2023-02-21T00:00:00"/>
        <d v="2023-02-22T00:00:00"/>
        <d v="2023-02-23T00:00:00"/>
        <d v="2023-02-24T00:00:00"/>
        <d v="2023-02-25T00:00:00"/>
        <d v="2023-02-26T00:00:00"/>
        <d v="2023-02-27T00:00:00"/>
        <d v="2023-03-01T00:00:00"/>
        <d v="2023-03-02T00:00:00"/>
        <d v="2023-03-04T00:00:00"/>
        <d v="2023-03-05T00:00:00"/>
        <d v="2023-03-06T00:00:00"/>
        <d v="2023-03-09T00:00:00"/>
        <d v="2023-03-10T00:00:00"/>
        <d v="2023-03-11T00:00:00"/>
        <d v="2023-03-12T00:00:00"/>
        <d v="2023-03-13T00:00:00"/>
        <d v="2023-03-14T00:00:00"/>
        <d v="2023-03-15T00:00:00"/>
        <d v="2023-03-16T00:00:00"/>
        <d v="2023-03-17T00:00:00"/>
        <d v="2023-03-18T00:00:00"/>
        <d v="2023-03-19T00:00:00"/>
        <d v="2023-03-20T00:00:00"/>
        <d v="2023-03-21T00:00:00"/>
        <d v="2023-03-22T00:00:00"/>
        <d v="2023-03-23T00:00:00"/>
        <d v="2023-03-24T00:00:00"/>
        <d v="2023-03-25T00:00:00"/>
        <d v="2023-03-26T00:00:00"/>
        <d v="2023-03-27T00:00:00"/>
        <d v="2023-03-28T00:00:00"/>
        <d v="2023-03-29T00:00:00"/>
        <d v="2023-03-30T00:00:00"/>
        <d v="2023-04-01T00:00:00"/>
        <d v="2023-04-02T00:00:00"/>
        <d v="2023-04-04T00:00:00"/>
        <d v="2023-04-05T00:00:00"/>
        <d v="2023-04-06T00:00:00"/>
        <d v="2023-04-09T00:00:00"/>
        <d v="2023-04-10T00:00:00"/>
        <d v="2023-04-11T00:00:00"/>
        <d v="2023-04-12T00:00:00"/>
        <d v="2023-04-13T00:00:00"/>
        <d v="2023-04-14T00:00:00"/>
        <d v="2023-04-15T00:00:00"/>
        <d v="2023-04-16T00:00:00"/>
        <d v="2023-04-17T00:00:00"/>
        <d v="2023-04-18T00:00:00"/>
        <d v="2023-04-19T00:00:00"/>
        <d v="2023-04-20T00:00:00"/>
        <d v="2023-04-21T00:00:00"/>
        <d v="2023-04-22T00:00:00"/>
        <d v="2023-04-23T00:00:00"/>
        <d v="2023-04-24T00:00:00"/>
        <d v="2023-04-25T00:00:00"/>
        <d v="2023-04-26T00:00:00"/>
        <d v="2023-04-27T00:00:00"/>
        <d v="2023-04-28T00:00:00"/>
        <d v="2023-04-29T00:00:00"/>
      </sharedItems>
      <fieldGroup par="12" base="0">
        <rangePr groupBy="months" startDate="2022-07-03T00:00:00" endDate="2023-04-30T00:00:00"/>
        <groupItems count="14">
          <s v="&lt;7/3/2022"/>
          <s v="Jan"/>
          <s v="Feb"/>
          <s v="Mar"/>
          <s v="Apr"/>
          <s v="May"/>
          <s v="Jun"/>
          <s v="Jul"/>
          <s v="Aug"/>
          <s v="Sep"/>
          <s v="Oct"/>
          <s v="Nov"/>
          <s v="Dec"/>
          <s v="&gt;4/30/2023"/>
        </groupItems>
      </fieldGroup>
    </cacheField>
    <cacheField name="Description" numFmtId="0">
      <sharedItems/>
    </cacheField>
    <cacheField name="Debit" numFmtId="0">
      <sharedItems containsString="0" containsBlank="1" containsNumber="1" minValue="5" maxValue="900"/>
    </cacheField>
    <cacheField name="Credit" numFmtId="0">
      <sharedItems containsString="0" containsBlank="1" containsNumber="1" containsInteger="1" minValue="100" maxValue="20000" count="9">
        <n v="5000"/>
        <m/>
        <n v="4500"/>
        <n v="800"/>
        <n v="1000"/>
        <n v="2340"/>
        <n v="100"/>
        <n v="200"/>
        <n v="20000"/>
      </sharedItems>
    </cacheField>
    <cacheField name="Sub-category" numFmtId="0">
      <sharedItems count="19">
        <s v="Khóa học"/>
        <s v="Cà phê"/>
        <s v="Cho thuê"/>
        <s v="Vay nợ"/>
        <s v="Nhu yếu phẩm"/>
        <s v="Ga/điện"/>
        <s v="Giải trí"/>
        <s v="Quần áo"/>
        <s v="Ăn uống"/>
        <s v="Taxi"/>
        <s v="YouTube"/>
        <s v="Giảng dạy"/>
        <s v="Điện thoại"/>
        <s v="Quà tặng"/>
        <s v="Ủng hộ"/>
        <s v="Xăng xe"/>
        <s v="Bác sĩ"/>
        <s v="Đồ đạc nội thất"/>
        <s v="Công việc chính"/>
      </sharedItems>
    </cacheField>
    <cacheField name="Category" numFmtId="0">
      <sharedItems count="9">
        <s v="Lương"/>
        <s v="Ăn tối"/>
        <s v="Chi trả cơ bản"/>
        <s v="Di chuyển"/>
        <s v="Ngẫu hứng"/>
        <s v="Thụ động"/>
        <s v="Từ thiện"/>
        <s v="Sức khỏe y tế"/>
        <s v="Công việc chính"/>
      </sharedItems>
    </cacheField>
    <cacheField name="Category Type" numFmtId="0">
      <sharedItems count="2">
        <s v="Tiền thu"/>
        <s v="Tiền chi"/>
      </sharedItems>
    </cacheField>
    <cacheField name="Month number" numFmtId="0">
      <sharedItems containsSemiMixedTypes="0" containsString="0" containsNumber="1" containsInteger="1" minValue="1" maxValue="10"/>
    </cacheField>
    <cacheField name="Weekday" numFmtId="0">
      <sharedItems count="7">
        <s v="Thứ hai"/>
        <s v="Thứ ba"/>
        <s v="Thứ tư"/>
        <s v="Thứ năm"/>
        <s v="Thứ sáu"/>
        <s v="Thứ bảy"/>
        <s v="Chủ nhật"/>
      </sharedItems>
    </cacheField>
    <cacheField name="Amount" numFmtId="0">
      <sharedItems containsSemiMixedTypes="0" containsString="0" containsNumber="1" minValue="-900" maxValue="20000"/>
    </cacheField>
    <cacheField name="Column1" numFmtId="0">
      <sharedItems containsBlank="1"/>
    </cacheField>
    <cacheField name="Quarters" numFmtId="0" databaseField="0">
      <fieldGroup base="0">
        <rangePr groupBy="quarters" startDate="2022-07-03T00:00:00" endDate="2023-04-30T00:00:00"/>
        <groupItems count="6">
          <s v="&lt;7/3/2022"/>
          <s v="Qtr1"/>
          <s v="Qtr2"/>
          <s v="Qtr3"/>
          <s v="Qtr4"/>
          <s v="&gt;4/30/2023"/>
        </groupItems>
      </fieldGroup>
    </cacheField>
    <cacheField name="Years" numFmtId="0" databaseField="0">
      <fieldGroup base="0">
        <rangePr groupBy="years" startDate="2022-07-03T00:00:00" endDate="2023-04-30T00:00:00"/>
        <groupItems count="4">
          <s v="&lt;7/3/2022"/>
          <s v="2022"/>
          <s v="2023"/>
          <s v="&gt;4/30/2023"/>
        </groupItems>
      </fieldGroup>
    </cacheField>
  </cacheFields>
  <extLst>
    <ext xmlns:x14="http://schemas.microsoft.com/office/spreadsheetml/2009/9/main" uri="{725AE2AE-9491-48be-B2B4-4EB974FC3084}">
      <x14:pivotCacheDefinition pivotCacheId="62236979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96">
  <r>
    <x v="0"/>
    <s v="Data With Decision"/>
    <m/>
    <x v="0"/>
    <x v="0"/>
    <x v="0"/>
    <x v="0"/>
    <n v="1"/>
    <x v="0"/>
    <n v="5000"/>
    <m/>
  </r>
  <r>
    <x v="0"/>
    <s v="Drink"/>
    <n v="5"/>
    <x v="1"/>
    <x v="1"/>
    <x v="1"/>
    <x v="1"/>
    <n v="1"/>
    <x v="0"/>
    <n v="-5"/>
    <m/>
  </r>
  <r>
    <x v="1"/>
    <s v="Estate Mangement"/>
    <n v="900"/>
    <x v="1"/>
    <x v="2"/>
    <x v="2"/>
    <x v="1"/>
    <n v="1"/>
    <x v="1"/>
    <n v="-900"/>
    <m/>
  </r>
  <r>
    <x v="1"/>
    <s v="Financail upgrade"/>
    <n v="150"/>
    <x v="1"/>
    <x v="3"/>
    <x v="3"/>
    <x v="1"/>
    <n v="1"/>
    <x v="1"/>
    <n v="-150"/>
    <m/>
  </r>
  <r>
    <x v="1"/>
    <s v="Drink"/>
    <n v="5"/>
    <x v="1"/>
    <x v="1"/>
    <x v="1"/>
    <x v="1"/>
    <n v="1"/>
    <x v="1"/>
    <n v="-5"/>
    <m/>
  </r>
  <r>
    <x v="2"/>
    <s v="Drink"/>
    <n v="5"/>
    <x v="1"/>
    <x v="1"/>
    <x v="1"/>
    <x v="1"/>
    <n v="1"/>
    <x v="2"/>
    <n v="-5"/>
    <m/>
  </r>
  <r>
    <x v="3"/>
    <s v="Drink"/>
    <n v="5"/>
    <x v="1"/>
    <x v="1"/>
    <x v="1"/>
    <x v="1"/>
    <n v="1"/>
    <x v="3"/>
    <n v="-5"/>
    <m/>
  </r>
  <r>
    <x v="4"/>
    <s v="Drink"/>
    <n v="5"/>
    <x v="1"/>
    <x v="1"/>
    <x v="1"/>
    <x v="1"/>
    <n v="1"/>
    <x v="4"/>
    <n v="-5"/>
    <m/>
  </r>
  <r>
    <x v="4"/>
    <s v="Green's"/>
    <n v="155"/>
    <x v="1"/>
    <x v="4"/>
    <x v="2"/>
    <x v="1"/>
    <n v="1"/>
    <x v="4"/>
    <n v="-155"/>
    <m/>
  </r>
  <r>
    <x v="5"/>
    <s v="Power source"/>
    <n v="50"/>
    <x v="1"/>
    <x v="5"/>
    <x v="2"/>
    <x v="1"/>
    <n v="1"/>
    <x v="0"/>
    <n v="-50"/>
    <m/>
  </r>
  <r>
    <x v="5"/>
    <s v="Drink"/>
    <n v="5"/>
    <x v="1"/>
    <x v="1"/>
    <x v="1"/>
    <x v="1"/>
    <n v="1"/>
    <x v="0"/>
    <n v="-5"/>
    <m/>
  </r>
  <r>
    <x v="6"/>
    <s v="Drink"/>
    <n v="5"/>
    <x v="1"/>
    <x v="1"/>
    <x v="1"/>
    <x v="1"/>
    <n v="1"/>
    <x v="1"/>
    <n v="-5"/>
    <m/>
  </r>
  <r>
    <x v="7"/>
    <s v="Fuel"/>
    <n v="77"/>
    <x v="1"/>
    <x v="5"/>
    <x v="2"/>
    <x v="1"/>
    <n v="1"/>
    <x v="2"/>
    <n v="-77"/>
    <m/>
  </r>
  <r>
    <x v="7"/>
    <s v="Drink"/>
    <n v="5"/>
    <x v="1"/>
    <x v="1"/>
    <x v="1"/>
    <x v="1"/>
    <n v="1"/>
    <x v="2"/>
    <n v="-5"/>
    <m/>
  </r>
  <r>
    <x v="8"/>
    <s v="Drink"/>
    <n v="5"/>
    <x v="1"/>
    <x v="1"/>
    <x v="1"/>
    <x v="1"/>
    <n v="1"/>
    <x v="3"/>
    <n v="-5"/>
    <m/>
  </r>
  <r>
    <x v="9"/>
    <s v="Green's"/>
    <n v="135"/>
    <x v="1"/>
    <x v="4"/>
    <x v="2"/>
    <x v="1"/>
    <n v="1"/>
    <x v="4"/>
    <n v="-135"/>
    <m/>
  </r>
  <r>
    <x v="9"/>
    <s v="Drink"/>
    <n v="5"/>
    <x v="1"/>
    <x v="1"/>
    <x v="1"/>
    <x v="1"/>
    <n v="1"/>
    <x v="4"/>
    <n v="-5"/>
    <m/>
  </r>
  <r>
    <x v="10"/>
    <s v="Drink"/>
    <n v="5"/>
    <x v="1"/>
    <x v="1"/>
    <x v="1"/>
    <x v="1"/>
    <n v="1"/>
    <x v="5"/>
    <n v="-5"/>
    <m/>
  </r>
  <r>
    <x v="10"/>
    <s v="Cinemas"/>
    <n v="40"/>
    <x v="1"/>
    <x v="6"/>
    <x v="4"/>
    <x v="1"/>
    <n v="1"/>
    <x v="5"/>
    <n v="-40"/>
    <m/>
  </r>
  <r>
    <x v="10"/>
    <s v="Fashionistas"/>
    <n v="98"/>
    <x v="1"/>
    <x v="7"/>
    <x v="4"/>
    <x v="1"/>
    <n v="1"/>
    <x v="5"/>
    <n v="-98"/>
    <m/>
  </r>
  <r>
    <x v="10"/>
    <s v="Burger"/>
    <n v="52"/>
    <x v="1"/>
    <x v="8"/>
    <x v="1"/>
    <x v="1"/>
    <n v="1"/>
    <x v="5"/>
    <n v="-52"/>
    <m/>
  </r>
  <r>
    <x v="11"/>
    <s v="Uba"/>
    <n v="28"/>
    <x v="1"/>
    <x v="9"/>
    <x v="3"/>
    <x v="1"/>
    <n v="1"/>
    <x v="6"/>
    <n v="-28"/>
    <m/>
  </r>
  <r>
    <x v="12"/>
    <s v="Onlne earning"/>
    <m/>
    <x v="2"/>
    <x v="10"/>
    <x v="5"/>
    <x v="0"/>
    <n v="1"/>
    <x v="0"/>
    <n v="4500"/>
    <m/>
  </r>
  <r>
    <x v="12"/>
    <s v="Drink"/>
    <n v="5"/>
    <x v="1"/>
    <x v="1"/>
    <x v="1"/>
    <x v="1"/>
    <n v="1"/>
    <x v="0"/>
    <n v="-5"/>
    <m/>
  </r>
  <r>
    <x v="13"/>
    <s v="Drink"/>
    <n v="5"/>
    <x v="1"/>
    <x v="1"/>
    <x v="1"/>
    <x v="1"/>
    <n v="1"/>
    <x v="1"/>
    <n v="-5"/>
    <m/>
  </r>
  <r>
    <x v="13"/>
    <s v="Onlne earning"/>
    <m/>
    <x v="2"/>
    <x v="11"/>
    <x v="5"/>
    <x v="0"/>
    <n v="1"/>
    <x v="1"/>
    <n v="4500"/>
    <m/>
  </r>
  <r>
    <x v="13"/>
    <s v="Phone"/>
    <n v="40"/>
    <x v="1"/>
    <x v="12"/>
    <x v="2"/>
    <x v="1"/>
    <n v="1"/>
    <x v="1"/>
    <n v="-40"/>
    <m/>
  </r>
  <r>
    <x v="14"/>
    <s v="Sallah give away"/>
    <n v="45"/>
    <x v="1"/>
    <x v="13"/>
    <x v="4"/>
    <x v="1"/>
    <n v="1"/>
    <x v="2"/>
    <n v="-45"/>
    <s v="`"/>
  </r>
  <r>
    <x v="14"/>
    <s v="Online streaming"/>
    <n v="32"/>
    <x v="1"/>
    <x v="6"/>
    <x v="4"/>
    <x v="1"/>
    <n v="1"/>
    <x v="2"/>
    <n v="-32"/>
    <m/>
  </r>
  <r>
    <x v="14"/>
    <s v="Drink"/>
    <n v="5"/>
    <x v="1"/>
    <x v="1"/>
    <x v="1"/>
    <x v="1"/>
    <n v="1"/>
    <x v="2"/>
    <n v="-5"/>
    <m/>
  </r>
  <r>
    <x v="15"/>
    <s v="Drink"/>
    <n v="5"/>
    <x v="1"/>
    <x v="1"/>
    <x v="1"/>
    <x v="1"/>
    <n v="1"/>
    <x v="3"/>
    <n v="-5"/>
    <m/>
  </r>
  <r>
    <x v="16"/>
    <s v="Drink"/>
    <n v="5"/>
    <x v="1"/>
    <x v="1"/>
    <x v="1"/>
    <x v="1"/>
    <n v="1"/>
    <x v="4"/>
    <n v="-5"/>
    <m/>
  </r>
  <r>
    <x v="16"/>
    <s v="Green's"/>
    <n v="170"/>
    <x v="1"/>
    <x v="4"/>
    <x v="2"/>
    <x v="1"/>
    <n v="1"/>
    <x v="4"/>
    <n v="-170"/>
    <m/>
  </r>
  <r>
    <x v="17"/>
    <s v="Suya"/>
    <n v="37"/>
    <x v="1"/>
    <x v="8"/>
    <x v="1"/>
    <x v="1"/>
    <n v="1"/>
    <x v="5"/>
    <n v="-37"/>
    <m/>
  </r>
  <r>
    <x v="18"/>
    <s v="Oha soup/White soup"/>
    <n v="12"/>
    <x v="1"/>
    <x v="8"/>
    <x v="1"/>
    <x v="1"/>
    <n v="1"/>
    <x v="6"/>
    <n v="-12"/>
    <m/>
  </r>
  <r>
    <x v="19"/>
    <s v="Orphanage"/>
    <n v="55"/>
    <x v="1"/>
    <x v="14"/>
    <x v="6"/>
    <x v="1"/>
    <n v="1"/>
    <x v="0"/>
    <n v="-55"/>
    <m/>
  </r>
  <r>
    <x v="19"/>
    <s v="Fuel"/>
    <n v="63"/>
    <x v="1"/>
    <x v="15"/>
    <x v="3"/>
    <x v="1"/>
    <n v="1"/>
    <x v="0"/>
    <n v="-63"/>
    <m/>
  </r>
  <r>
    <x v="19"/>
    <s v="Drink"/>
    <n v="5"/>
    <x v="1"/>
    <x v="1"/>
    <x v="1"/>
    <x v="1"/>
    <n v="1"/>
    <x v="0"/>
    <n v="-5"/>
    <m/>
  </r>
  <r>
    <x v="20"/>
    <s v="Drink"/>
    <n v="5"/>
    <x v="1"/>
    <x v="1"/>
    <x v="1"/>
    <x v="1"/>
    <n v="1"/>
    <x v="1"/>
    <n v="-5"/>
    <m/>
  </r>
  <r>
    <x v="21"/>
    <s v="Drink"/>
    <n v="5"/>
    <x v="1"/>
    <x v="1"/>
    <x v="1"/>
    <x v="1"/>
    <n v="1"/>
    <x v="2"/>
    <n v="-5"/>
    <m/>
  </r>
  <r>
    <x v="22"/>
    <s v="Drink"/>
    <n v="5"/>
    <x v="1"/>
    <x v="1"/>
    <x v="1"/>
    <x v="1"/>
    <n v="1"/>
    <x v="3"/>
    <n v="-5"/>
    <m/>
  </r>
  <r>
    <x v="23"/>
    <s v="Drink"/>
    <n v="5"/>
    <x v="1"/>
    <x v="1"/>
    <x v="1"/>
    <x v="1"/>
    <n v="1"/>
    <x v="4"/>
    <n v="-5"/>
    <m/>
  </r>
  <r>
    <x v="23"/>
    <s v="Green's"/>
    <n v="162"/>
    <x v="1"/>
    <x v="4"/>
    <x v="2"/>
    <x v="1"/>
    <n v="1"/>
    <x v="4"/>
    <n v="-162"/>
    <m/>
  </r>
  <r>
    <x v="24"/>
    <s v="Trainers"/>
    <n v="125"/>
    <x v="1"/>
    <x v="7"/>
    <x v="4"/>
    <x v="1"/>
    <n v="1"/>
    <x v="5"/>
    <n v="-125"/>
    <m/>
  </r>
  <r>
    <x v="24"/>
    <s v="Hangingout/Ticket"/>
    <n v="175"/>
    <x v="1"/>
    <x v="6"/>
    <x v="4"/>
    <x v="1"/>
    <n v="1"/>
    <x v="5"/>
    <n v="-175"/>
    <m/>
  </r>
  <r>
    <x v="25"/>
    <s v="Fashionistas"/>
    <n v="145"/>
    <x v="1"/>
    <x v="7"/>
    <x v="4"/>
    <x v="1"/>
    <n v="1"/>
    <x v="6"/>
    <n v="-145"/>
    <m/>
  </r>
  <r>
    <x v="25"/>
    <s v="Uba"/>
    <n v="23"/>
    <x v="1"/>
    <x v="9"/>
    <x v="3"/>
    <x v="1"/>
    <n v="1"/>
    <x v="6"/>
    <n v="-23"/>
    <m/>
  </r>
  <r>
    <x v="26"/>
    <s v="Data With Decision"/>
    <m/>
    <x v="0"/>
    <x v="0"/>
    <x v="0"/>
    <x v="0"/>
    <n v="2"/>
    <x v="0"/>
    <n v="5000"/>
    <m/>
  </r>
  <r>
    <x v="26"/>
    <s v="Drink"/>
    <n v="5"/>
    <x v="1"/>
    <x v="1"/>
    <x v="1"/>
    <x v="1"/>
    <n v="2"/>
    <x v="0"/>
    <n v="-5"/>
    <m/>
  </r>
  <r>
    <x v="27"/>
    <s v="Estate Mangement"/>
    <n v="900"/>
    <x v="1"/>
    <x v="2"/>
    <x v="2"/>
    <x v="1"/>
    <n v="2"/>
    <x v="1"/>
    <n v="-900"/>
    <m/>
  </r>
  <r>
    <x v="27"/>
    <s v="Financail upgrade"/>
    <n v="150"/>
    <x v="1"/>
    <x v="3"/>
    <x v="3"/>
    <x v="1"/>
    <n v="2"/>
    <x v="1"/>
    <n v="-150"/>
    <m/>
  </r>
  <r>
    <x v="27"/>
    <s v="Drink"/>
    <n v="5"/>
    <x v="1"/>
    <x v="1"/>
    <x v="1"/>
    <x v="1"/>
    <n v="2"/>
    <x v="1"/>
    <n v="-5"/>
    <m/>
  </r>
  <r>
    <x v="28"/>
    <s v="Drink"/>
    <n v="5"/>
    <x v="1"/>
    <x v="1"/>
    <x v="1"/>
    <x v="1"/>
    <n v="2"/>
    <x v="2"/>
    <n v="-5"/>
    <m/>
  </r>
  <r>
    <x v="29"/>
    <s v="Drink"/>
    <n v="5"/>
    <x v="1"/>
    <x v="1"/>
    <x v="1"/>
    <x v="1"/>
    <n v="2"/>
    <x v="3"/>
    <n v="-5"/>
    <m/>
  </r>
  <r>
    <x v="30"/>
    <s v="Drink"/>
    <n v="5"/>
    <x v="1"/>
    <x v="1"/>
    <x v="1"/>
    <x v="1"/>
    <n v="2"/>
    <x v="4"/>
    <n v="-5"/>
    <m/>
  </r>
  <r>
    <x v="30"/>
    <s v="Green's"/>
    <n v="205"/>
    <x v="1"/>
    <x v="4"/>
    <x v="2"/>
    <x v="1"/>
    <n v="2"/>
    <x v="4"/>
    <n v="-205"/>
    <m/>
  </r>
  <r>
    <x v="31"/>
    <s v="Power source"/>
    <n v="51.1"/>
    <x v="1"/>
    <x v="5"/>
    <x v="2"/>
    <x v="1"/>
    <n v="2"/>
    <x v="0"/>
    <n v="-51.1"/>
    <m/>
  </r>
  <r>
    <x v="31"/>
    <s v="Drink"/>
    <n v="5"/>
    <x v="1"/>
    <x v="1"/>
    <x v="1"/>
    <x v="1"/>
    <n v="2"/>
    <x v="0"/>
    <n v="-5"/>
    <m/>
  </r>
  <r>
    <x v="32"/>
    <s v="Drink"/>
    <n v="5"/>
    <x v="1"/>
    <x v="1"/>
    <x v="1"/>
    <x v="1"/>
    <n v="2"/>
    <x v="1"/>
    <n v="-5"/>
    <m/>
  </r>
  <r>
    <x v="33"/>
    <s v="Fuel"/>
    <n v="78"/>
    <x v="1"/>
    <x v="15"/>
    <x v="3"/>
    <x v="1"/>
    <n v="2"/>
    <x v="2"/>
    <n v="-78"/>
    <m/>
  </r>
  <r>
    <x v="33"/>
    <s v="Drink"/>
    <n v="5"/>
    <x v="1"/>
    <x v="1"/>
    <x v="1"/>
    <x v="1"/>
    <n v="2"/>
    <x v="2"/>
    <n v="-5"/>
    <m/>
  </r>
  <r>
    <x v="34"/>
    <s v="Drink"/>
    <n v="5"/>
    <x v="1"/>
    <x v="1"/>
    <x v="1"/>
    <x v="1"/>
    <n v="2"/>
    <x v="3"/>
    <n v="-5"/>
    <m/>
  </r>
  <r>
    <x v="35"/>
    <s v="Green's"/>
    <n v="135.9"/>
    <x v="1"/>
    <x v="4"/>
    <x v="2"/>
    <x v="1"/>
    <n v="2"/>
    <x v="4"/>
    <n v="-135.9"/>
    <m/>
  </r>
  <r>
    <x v="35"/>
    <s v="Drink"/>
    <n v="5"/>
    <x v="1"/>
    <x v="1"/>
    <x v="1"/>
    <x v="1"/>
    <n v="2"/>
    <x v="4"/>
    <n v="-5"/>
    <m/>
  </r>
  <r>
    <x v="36"/>
    <s v="Drink"/>
    <n v="5"/>
    <x v="1"/>
    <x v="1"/>
    <x v="1"/>
    <x v="1"/>
    <n v="2"/>
    <x v="5"/>
    <n v="-5"/>
    <m/>
  </r>
  <r>
    <x v="36"/>
    <s v="Cinemas"/>
    <n v="40.9"/>
    <x v="1"/>
    <x v="6"/>
    <x v="4"/>
    <x v="1"/>
    <n v="2"/>
    <x v="5"/>
    <n v="-40.9"/>
    <m/>
  </r>
  <r>
    <x v="36"/>
    <s v="Fashionistas"/>
    <n v="99"/>
    <x v="1"/>
    <x v="7"/>
    <x v="4"/>
    <x v="1"/>
    <n v="2"/>
    <x v="5"/>
    <n v="-99"/>
    <m/>
  </r>
  <r>
    <x v="36"/>
    <s v="Burger"/>
    <n v="53"/>
    <x v="1"/>
    <x v="8"/>
    <x v="1"/>
    <x v="1"/>
    <n v="2"/>
    <x v="5"/>
    <n v="-53"/>
    <m/>
  </r>
  <r>
    <x v="37"/>
    <s v="Uba"/>
    <n v="28.9"/>
    <x v="1"/>
    <x v="9"/>
    <x v="3"/>
    <x v="1"/>
    <n v="2"/>
    <x v="6"/>
    <n v="-28.9"/>
    <m/>
  </r>
  <r>
    <x v="38"/>
    <s v="Onlne earning"/>
    <m/>
    <x v="3"/>
    <x v="10"/>
    <x v="5"/>
    <x v="0"/>
    <n v="2"/>
    <x v="0"/>
    <n v="800"/>
    <m/>
  </r>
  <r>
    <x v="38"/>
    <s v="Drink"/>
    <n v="5"/>
    <x v="1"/>
    <x v="1"/>
    <x v="1"/>
    <x v="1"/>
    <n v="2"/>
    <x v="0"/>
    <n v="-5"/>
    <m/>
  </r>
  <r>
    <x v="39"/>
    <s v="Drink"/>
    <n v="5"/>
    <x v="1"/>
    <x v="1"/>
    <x v="1"/>
    <x v="1"/>
    <n v="2"/>
    <x v="1"/>
    <n v="-5"/>
    <m/>
  </r>
  <r>
    <x v="39"/>
    <s v="Phone"/>
    <n v="40"/>
    <x v="1"/>
    <x v="12"/>
    <x v="2"/>
    <x v="1"/>
    <n v="2"/>
    <x v="1"/>
    <n v="-40"/>
    <m/>
  </r>
  <r>
    <x v="40"/>
    <s v="Sallah give away"/>
    <n v="45.9"/>
    <x v="1"/>
    <x v="13"/>
    <x v="4"/>
    <x v="1"/>
    <n v="2"/>
    <x v="2"/>
    <n v="-45.9"/>
    <m/>
  </r>
  <r>
    <x v="40"/>
    <s v="Online streaming"/>
    <n v="35"/>
    <x v="1"/>
    <x v="6"/>
    <x v="4"/>
    <x v="1"/>
    <n v="2"/>
    <x v="2"/>
    <n v="-35"/>
    <m/>
  </r>
  <r>
    <x v="40"/>
    <s v="Drink"/>
    <n v="5"/>
    <x v="1"/>
    <x v="1"/>
    <x v="1"/>
    <x v="1"/>
    <n v="2"/>
    <x v="2"/>
    <n v="-5"/>
    <m/>
  </r>
  <r>
    <x v="41"/>
    <s v="Drink"/>
    <n v="5"/>
    <x v="1"/>
    <x v="1"/>
    <x v="1"/>
    <x v="1"/>
    <n v="2"/>
    <x v="3"/>
    <n v="-5"/>
    <m/>
  </r>
  <r>
    <x v="42"/>
    <s v="Drink"/>
    <n v="5"/>
    <x v="1"/>
    <x v="1"/>
    <x v="1"/>
    <x v="1"/>
    <n v="2"/>
    <x v="4"/>
    <n v="-5"/>
    <m/>
  </r>
  <r>
    <x v="42"/>
    <s v="Green's"/>
    <n v="171"/>
    <x v="1"/>
    <x v="4"/>
    <x v="2"/>
    <x v="1"/>
    <n v="2"/>
    <x v="4"/>
    <n v="-171"/>
    <m/>
  </r>
  <r>
    <x v="43"/>
    <s v="Suya"/>
    <n v="37.9"/>
    <x v="1"/>
    <x v="8"/>
    <x v="1"/>
    <x v="1"/>
    <n v="2"/>
    <x v="5"/>
    <n v="-37.9"/>
    <m/>
  </r>
  <r>
    <x v="44"/>
    <s v="Oha soup/White soup"/>
    <n v="12.9"/>
    <x v="1"/>
    <x v="8"/>
    <x v="1"/>
    <x v="1"/>
    <n v="2"/>
    <x v="6"/>
    <n v="-12.9"/>
    <m/>
  </r>
  <r>
    <x v="45"/>
    <s v="Orphanage"/>
    <n v="55"/>
    <x v="1"/>
    <x v="14"/>
    <x v="6"/>
    <x v="1"/>
    <n v="2"/>
    <x v="0"/>
    <n v="-55"/>
    <m/>
  </r>
  <r>
    <x v="45"/>
    <s v="Fuel"/>
    <n v="64.099999999999994"/>
    <x v="1"/>
    <x v="15"/>
    <x v="3"/>
    <x v="1"/>
    <n v="2"/>
    <x v="0"/>
    <n v="-64.099999999999994"/>
    <m/>
  </r>
  <r>
    <x v="45"/>
    <s v="Drink"/>
    <n v="5"/>
    <x v="1"/>
    <x v="1"/>
    <x v="1"/>
    <x v="1"/>
    <n v="2"/>
    <x v="0"/>
    <n v="-5"/>
    <m/>
  </r>
  <r>
    <x v="46"/>
    <s v="Drink"/>
    <n v="5"/>
    <x v="1"/>
    <x v="1"/>
    <x v="1"/>
    <x v="1"/>
    <n v="2"/>
    <x v="1"/>
    <n v="-5"/>
    <m/>
  </r>
  <r>
    <x v="47"/>
    <s v="Drink"/>
    <n v="5"/>
    <x v="1"/>
    <x v="1"/>
    <x v="1"/>
    <x v="1"/>
    <n v="2"/>
    <x v="2"/>
    <n v="-5"/>
    <m/>
  </r>
  <r>
    <x v="48"/>
    <s v="Drink"/>
    <n v="5"/>
    <x v="1"/>
    <x v="1"/>
    <x v="1"/>
    <x v="1"/>
    <n v="2"/>
    <x v="3"/>
    <n v="-5"/>
    <m/>
  </r>
  <r>
    <x v="49"/>
    <s v="Drink"/>
    <n v="5"/>
    <x v="1"/>
    <x v="1"/>
    <x v="1"/>
    <x v="1"/>
    <n v="2"/>
    <x v="4"/>
    <n v="-5"/>
    <m/>
  </r>
  <r>
    <x v="49"/>
    <s v="Green's"/>
    <n v="162.9"/>
    <x v="1"/>
    <x v="4"/>
    <x v="2"/>
    <x v="1"/>
    <n v="2"/>
    <x v="4"/>
    <n v="-162.9"/>
    <m/>
  </r>
  <r>
    <x v="50"/>
    <s v="Trainers"/>
    <n v="125.9"/>
    <x v="1"/>
    <x v="7"/>
    <x v="4"/>
    <x v="1"/>
    <n v="2"/>
    <x v="5"/>
    <n v="-125.9"/>
    <m/>
  </r>
  <r>
    <x v="50"/>
    <s v="Global Fashion"/>
    <n v="137"/>
    <x v="1"/>
    <x v="7"/>
    <x v="4"/>
    <x v="1"/>
    <n v="2"/>
    <x v="5"/>
    <n v="-137"/>
    <m/>
  </r>
  <r>
    <x v="51"/>
    <s v="Fashionistas"/>
    <n v="146.1"/>
    <x v="1"/>
    <x v="7"/>
    <x v="4"/>
    <x v="1"/>
    <n v="2"/>
    <x v="6"/>
    <n v="-146.1"/>
    <m/>
  </r>
  <r>
    <x v="51"/>
    <s v="Uba"/>
    <n v="24.1"/>
    <x v="1"/>
    <x v="9"/>
    <x v="3"/>
    <x v="1"/>
    <n v="2"/>
    <x v="6"/>
    <n v="-24.1"/>
    <m/>
  </r>
  <r>
    <x v="52"/>
    <s v="Data With Decision"/>
    <m/>
    <x v="0"/>
    <x v="0"/>
    <x v="0"/>
    <x v="0"/>
    <n v="3"/>
    <x v="0"/>
    <n v="5000"/>
    <m/>
  </r>
  <r>
    <x v="52"/>
    <s v="Drink"/>
    <n v="5"/>
    <x v="1"/>
    <x v="1"/>
    <x v="1"/>
    <x v="1"/>
    <n v="3"/>
    <x v="0"/>
    <n v="-5"/>
    <m/>
  </r>
  <r>
    <x v="53"/>
    <s v="Estate Mangement"/>
    <n v="900"/>
    <x v="1"/>
    <x v="2"/>
    <x v="2"/>
    <x v="1"/>
    <n v="3"/>
    <x v="1"/>
    <n v="-900"/>
    <m/>
  </r>
  <r>
    <x v="53"/>
    <s v="Financail upgrade"/>
    <n v="150"/>
    <x v="1"/>
    <x v="3"/>
    <x v="3"/>
    <x v="1"/>
    <n v="3"/>
    <x v="1"/>
    <n v="-150"/>
    <m/>
  </r>
  <r>
    <x v="53"/>
    <s v="Drink"/>
    <n v="5"/>
    <x v="1"/>
    <x v="1"/>
    <x v="1"/>
    <x v="1"/>
    <n v="3"/>
    <x v="1"/>
    <n v="-5"/>
    <m/>
  </r>
  <r>
    <x v="54"/>
    <s v="Drink"/>
    <n v="5"/>
    <x v="1"/>
    <x v="1"/>
    <x v="1"/>
    <x v="1"/>
    <n v="3"/>
    <x v="2"/>
    <n v="-5"/>
    <m/>
  </r>
  <r>
    <x v="55"/>
    <s v="Drink"/>
    <n v="5"/>
    <x v="1"/>
    <x v="1"/>
    <x v="1"/>
    <x v="1"/>
    <n v="3"/>
    <x v="3"/>
    <n v="-5"/>
    <m/>
  </r>
  <r>
    <x v="56"/>
    <s v="Drink"/>
    <n v="5"/>
    <x v="1"/>
    <x v="1"/>
    <x v="1"/>
    <x v="1"/>
    <n v="3"/>
    <x v="4"/>
    <n v="-5"/>
    <m/>
  </r>
  <r>
    <x v="56"/>
    <s v="Green's"/>
    <n v="149"/>
    <x v="1"/>
    <x v="4"/>
    <x v="2"/>
    <x v="1"/>
    <n v="3"/>
    <x v="4"/>
    <n v="-149"/>
    <m/>
  </r>
  <r>
    <x v="57"/>
    <s v="Power source"/>
    <n v="52.1"/>
    <x v="1"/>
    <x v="5"/>
    <x v="2"/>
    <x v="1"/>
    <n v="3"/>
    <x v="0"/>
    <n v="-52.1"/>
    <m/>
  </r>
  <r>
    <x v="57"/>
    <s v="Drink"/>
    <n v="5"/>
    <x v="1"/>
    <x v="1"/>
    <x v="1"/>
    <x v="1"/>
    <n v="3"/>
    <x v="0"/>
    <n v="-5"/>
    <m/>
  </r>
  <r>
    <x v="58"/>
    <s v="Drink"/>
    <n v="5"/>
    <x v="1"/>
    <x v="1"/>
    <x v="1"/>
    <x v="1"/>
    <n v="3"/>
    <x v="1"/>
    <n v="-5"/>
    <m/>
  </r>
  <r>
    <x v="59"/>
    <s v="Fuel"/>
    <n v="78.900000000000006"/>
    <x v="1"/>
    <x v="15"/>
    <x v="3"/>
    <x v="1"/>
    <n v="3"/>
    <x v="2"/>
    <n v="-78.900000000000006"/>
    <m/>
  </r>
  <r>
    <x v="59"/>
    <s v="Drink"/>
    <n v="5"/>
    <x v="1"/>
    <x v="1"/>
    <x v="1"/>
    <x v="1"/>
    <n v="3"/>
    <x v="2"/>
    <n v="-5"/>
    <m/>
  </r>
  <r>
    <x v="60"/>
    <s v="Drink"/>
    <n v="5"/>
    <x v="1"/>
    <x v="1"/>
    <x v="1"/>
    <x v="1"/>
    <n v="3"/>
    <x v="3"/>
    <n v="-5"/>
    <m/>
  </r>
  <r>
    <x v="61"/>
    <s v="Green's"/>
    <n v="137"/>
    <x v="1"/>
    <x v="4"/>
    <x v="2"/>
    <x v="1"/>
    <n v="3"/>
    <x v="4"/>
    <n v="-137"/>
    <m/>
  </r>
  <r>
    <x v="61"/>
    <s v="Drink"/>
    <n v="5"/>
    <x v="1"/>
    <x v="1"/>
    <x v="1"/>
    <x v="1"/>
    <n v="3"/>
    <x v="4"/>
    <n v="-5"/>
    <m/>
  </r>
  <r>
    <x v="62"/>
    <s v="Drink"/>
    <n v="5"/>
    <x v="1"/>
    <x v="1"/>
    <x v="1"/>
    <x v="1"/>
    <n v="3"/>
    <x v="5"/>
    <n v="-5"/>
    <m/>
  </r>
  <r>
    <x v="62"/>
    <s v="Cinemas"/>
    <n v="41.8"/>
    <x v="1"/>
    <x v="6"/>
    <x v="4"/>
    <x v="1"/>
    <n v="3"/>
    <x v="5"/>
    <n v="-41.8"/>
    <m/>
  </r>
  <r>
    <x v="62"/>
    <s v="Fashionistas"/>
    <n v="99.9"/>
    <x v="1"/>
    <x v="7"/>
    <x v="4"/>
    <x v="1"/>
    <n v="3"/>
    <x v="5"/>
    <n v="-99.9"/>
    <m/>
  </r>
  <r>
    <x v="62"/>
    <s v="Burger"/>
    <n v="54"/>
    <x v="1"/>
    <x v="8"/>
    <x v="1"/>
    <x v="1"/>
    <n v="3"/>
    <x v="5"/>
    <n v="-54"/>
    <m/>
  </r>
  <r>
    <x v="63"/>
    <s v="Uba"/>
    <n v="30"/>
    <x v="1"/>
    <x v="9"/>
    <x v="3"/>
    <x v="1"/>
    <n v="3"/>
    <x v="6"/>
    <n v="-30"/>
    <m/>
  </r>
  <r>
    <x v="64"/>
    <s v="Onlne earning"/>
    <m/>
    <x v="4"/>
    <x v="10"/>
    <x v="5"/>
    <x v="0"/>
    <n v="3"/>
    <x v="0"/>
    <n v="1000"/>
    <m/>
  </r>
  <r>
    <x v="64"/>
    <s v="Drink"/>
    <n v="5"/>
    <x v="1"/>
    <x v="1"/>
    <x v="1"/>
    <x v="1"/>
    <n v="3"/>
    <x v="0"/>
    <n v="-5"/>
    <m/>
  </r>
  <r>
    <x v="65"/>
    <s v="Drink"/>
    <n v="5"/>
    <x v="1"/>
    <x v="1"/>
    <x v="1"/>
    <x v="1"/>
    <n v="3"/>
    <x v="1"/>
    <n v="-5"/>
    <m/>
  </r>
  <r>
    <x v="65"/>
    <s v="Taken medication"/>
    <n v="75"/>
    <x v="1"/>
    <x v="16"/>
    <x v="7"/>
    <x v="1"/>
    <n v="3"/>
    <x v="1"/>
    <n v="-75"/>
    <m/>
  </r>
  <r>
    <x v="65"/>
    <s v="Phone"/>
    <n v="40"/>
    <x v="1"/>
    <x v="12"/>
    <x v="2"/>
    <x v="1"/>
    <n v="3"/>
    <x v="1"/>
    <n v="-40"/>
    <m/>
  </r>
  <r>
    <x v="66"/>
    <s v="Sallah give away"/>
    <n v="46.8"/>
    <x v="1"/>
    <x v="13"/>
    <x v="4"/>
    <x v="1"/>
    <n v="3"/>
    <x v="2"/>
    <n v="-46.8"/>
    <m/>
  </r>
  <r>
    <x v="66"/>
    <s v="Online streaming"/>
    <n v="35"/>
    <x v="1"/>
    <x v="6"/>
    <x v="4"/>
    <x v="1"/>
    <n v="3"/>
    <x v="2"/>
    <n v="-35"/>
    <m/>
  </r>
  <r>
    <x v="66"/>
    <s v="Drink"/>
    <n v="5"/>
    <x v="1"/>
    <x v="1"/>
    <x v="1"/>
    <x v="1"/>
    <n v="3"/>
    <x v="2"/>
    <n v="-5"/>
    <m/>
  </r>
  <r>
    <x v="67"/>
    <s v="Drink"/>
    <n v="5"/>
    <x v="1"/>
    <x v="1"/>
    <x v="1"/>
    <x v="1"/>
    <n v="3"/>
    <x v="3"/>
    <n v="-5"/>
    <m/>
  </r>
  <r>
    <x v="68"/>
    <s v="Drink"/>
    <n v="5"/>
    <x v="1"/>
    <x v="1"/>
    <x v="1"/>
    <x v="1"/>
    <n v="3"/>
    <x v="4"/>
    <n v="-5"/>
    <m/>
  </r>
  <r>
    <x v="68"/>
    <s v="Green's"/>
    <n v="171.9"/>
    <x v="1"/>
    <x v="4"/>
    <x v="2"/>
    <x v="1"/>
    <n v="3"/>
    <x v="4"/>
    <n v="-171.9"/>
    <m/>
  </r>
  <r>
    <x v="69"/>
    <s v="Suya"/>
    <n v="39"/>
    <x v="1"/>
    <x v="8"/>
    <x v="1"/>
    <x v="1"/>
    <n v="3"/>
    <x v="5"/>
    <n v="-39"/>
    <m/>
  </r>
  <r>
    <x v="70"/>
    <s v="Oha soup/White soup"/>
    <n v="14"/>
    <x v="1"/>
    <x v="8"/>
    <x v="1"/>
    <x v="1"/>
    <n v="3"/>
    <x v="6"/>
    <n v="-14"/>
    <m/>
  </r>
  <r>
    <x v="71"/>
    <s v="Orphanage"/>
    <n v="55"/>
    <x v="1"/>
    <x v="14"/>
    <x v="6"/>
    <x v="1"/>
    <n v="3"/>
    <x v="0"/>
    <n v="-55"/>
    <m/>
  </r>
  <r>
    <x v="71"/>
    <s v="Fuel"/>
    <n v="65"/>
    <x v="1"/>
    <x v="15"/>
    <x v="3"/>
    <x v="1"/>
    <n v="3"/>
    <x v="0"/>
    <n v="-65"/>
    <m/>
  </r>
  <r>
    <x v="71"/>
    <s v="Drink"/>
    <n v="5"/>
    <x v="1"/>
    <x v="1"/>
    <x v="1"/>
    <x v="1"/>
    <n v="3"/>
    <x v="0"/>
    <n v="-5"/>
    <m/>
  </r>
  <r>
    <x v="72"/>
    <s v="Drink"/>
    <n v="5"/>
    <x v="1"/>
    <x v="1"/>
    <x v="1"/>
    <x v="1"/>
    <n v="3"/>
    <x v="1"/>
    <n v="-5"/>
    <m/>
  </r>
  <r>
    <x v="73"/>
    <s v="Drink"/>
    <n v="5"/>
    <x v="1"/>
    <x v="1"/>
    <x v="1"/>
    <x v="1"/>
    <n v="3"/>
    <x v="2"/>
    <n v="-5"/>
    <m/>
  </r>
  <r>
    <x v="74"/>
    <s v="Drink"/>
    <n v="5"/>
    <x v="1"/>
    <x v="1"/>
    <x v="1"/>
    <x v="1"/>
    <n v="3"/>
    <x v="3"/>
    <n v="-5"/>
    <m/>
  </r>
  <r>
    <x v="75"/>
    <s v="Drink"/>
    <n v="5"/>
    <x v="1"/>
    <x v="1"/>
    <x v="1"/>
    <x v="1"/>
    <n v="3"/>
    <x v="4"/>
    <n v="-5"/>
    <m/>
  </r>
  <r>
    <x v="75"/>
    <s v="Green's"/>
    <n v="209"/>
    <x v="1"/>
    <x v="4"/>
    <x v="2"/>
    <x v="1"/>
    <n v="3"/>
    <x v="4"/>
    <n v="-209"/>
    <m/>
  </r>
  <r>
    <x v="76"/>
    <s v="Trainers"/>
    <n v="127"/>
    <x v="1"/>
    <x v="7"/>
    <x v="4"/>
    <x v="1"/>
    <n v="3"/>
    <x v="5"/>
    <n v="-127"/>
    <m/>
  </r>
  <r>
    <x v="76"/>
    <s v="Sport ware"/>
    <n v="177.2"/>
    <x v="1"/>
    <x v="7"/>
    <x v="4"/>
    <x v="1"/>
    <n v="3"/>
    <x v="5"/>
    <n v="-177.2"/>
    <m/>
  </r>
  <r>
    <x v="77"/>
    <s v="Fashionistas"/>
    <n v="147.1"/>
    <x v="1"/>
    <x v="7"/>
    <x v="4"/>
    <x v="1"/>
    <n v="3"/>
    <x v="6"/>
    <n v="-147.1"/>
    <m/>
  </r>
  <r>
    <x v="77"/>
    <s v="Uba"/>
    <n v="25"/>
    <x v="1"/>
    <x v="9"/>
    <x v="3"/>
    <x v="1"/>
    <n v="3"/>
    <x v="6"/>
    <n v="-25"/>
    <m/>
  </r>
  <r>
    <x v="78"/>
    <s v="Foodary"/>
    <n v="15"/>
    <x v="1"/>
    <x v="8"/>
    <x v="1"/>
    <x v="1"/>
    <n v="3"/>
    <x v="0"/>
    <n v="-15"/>
    <m/>
  </r>
  <r>
    <x v="79"/>
    <s v="Drink"/>
    <n v="5"/>
    <x v="1"/>
    <x v="1"/>
    <x v="1"/>
    <x v="1"/>
    <n v="3"/>
    <x v="1"/>
    <n v="-5"/>
    <m/>
  </r>
  <r>
    <x v="80"/>
    <s v="Drink"/>
    <n v="5"/>
    <x v="1"/>
    <x v="1"/>
    <x v="1"/>
    <x v="1"/>
    <n v="3"/>
    <x v="2"/>
    <n v="-5"/>
    <m/>
  </r>
  <r>
    <x v="81"/>
    <s v="Data With Decision"/>
    <m/>
    <x v="0"/>
    <x v="0"/>
    <x v="0"/>
    <x v="0"/>
    <n v="4"/>
    <x v="3"/>
    <n v="5000"/>
    <m/>
  </r>
  <r>
    <x v="81"/>
    <s v="Drink"/>
    <n v="5"/>
    <x v="1"/>
    <x v="1"/>
    <x v="1"/>
    <x v="1"/>
    <n v="4"/>
    <x v="3"/>
    <n v="-5"/>
    <m/>
  </r>
  <r>
    <x v="82"/>
    <s v="Estate Mangement"/>
    <n v="900"/>
    <x v="1"/>
    <x v="2"/>
    <x v="2"/>
    <x v="1"/>
    <n v="4"/>
    <x v="4"/>
    <n v="-900"/>
    <m/>
  </r>
  <r>
    <x v="82"/>
    <s v="Financail upgrade"/>
    <n v="150"/>
    <x v="1"/>
    <x v="3"/>
    <x v="3"/>
    <x v="1"/>
    <n v="4"/>
    <x v="4"/>
    <n v="-150"/>
    <m/>
  </r>
  <r>
    <x v="82"/>
    <s v="Drink"/>
    <n v="5"/>
    <x v="1"/>
    <x v="1"/>
    <x v="1"/>
    <x v="1"/>
    <n v="4"/>
    <x v="4"/>
    <n v="-5"/>
    <m/>
  </r>
  <r>
    <x v="83"/>
    <s v="Drink"/>
    <n v="5"/>
    <x v="1"/>
    <x v="1"/>
    <x v="1"/>
    <x v="1"/>
    <n v="4"/>
    <x v="5"/>
    <n v="-5"/>
    <m/>
  </r>
  <r>
    <x v="84"/>
    <s v="Drink"/>
    <n v="5"/>
    <x v="1"/>
    <x v="1"/>
    <x v="1"/>
    <x v="1"/>
    <n v="4"/>
    <x v="6"/>
    <n v="-5"/>
    <m/>
  </r>
  <r>
    <x v="85"/>
    <s v="Drink"/>
    <n v="5"/>
    <x v="1"/>
    <x v="1"/>
    <x v="1"/>
    <x v="1"/>
    <n v="4"/>
    <x v="0"/>
    <n v="-5"/>
    <m/>
  </r>
  <r>
    <x v="85"/>
    <s v="Green's"/>
    <n v="158.19999999999999"/>
    <x v="1"/>
    <x v="4"/>
    <x v="2"/>
    <x v="1"/>
    <n v="4"/>
    <x v="0"/>
    <n v="-158.19999999999999"/>
    <m/>
  </r>
  <r>
    <x v="86"/>
    <s v="Power source"/>
    <n v="53.2"/>
    <x v="1"/>
    <x v="5"/>
    <x v="2"/>
    <x v="1"/>
    <n v="4"/>
    <x v="3"/>
    <n v="-53.2"/>
    <m/>
  </r>
  <r>
    <x v="86"/>
    <s v="Drink"/>
    <n v="5"/>
    <x v="1"/>
    <x v="1"/>
    <x v="1"/>
    <x v="1"/>
    <n v="4"/>
    <x v="3"/>
    <n v="-5"/>
    <m/>
  </r>
  <r>
    <x v="87"/>
    <s v="Drink"/>
    <n v="5"/>
    <x v="1"/>
    <x v="1"/>
    <x v="1"/>
    <x v="1"/>
    <n v="4"/>
    <x v="4"/>
    <n v="-5"/>
    <m/>
  </r>
  <r>
    <x v="88"/>
    <s v="Fuel"/>
    <n v="79.900000000000006"/>
    <x v="1"/>
    <x v="15"/>
    <x v="3"/>
    <x v="1"/>
    <n v="4"/>
    <x v="5"/>
    <n v="-79.900000000000006"/>
    <m/>
  </r>
  <r>
    <x v="88"/>
    <s v="Drink"/>
    <n v="5"/>
    <x v="1"/>
    <x v="1"/>
    <x v="1"/>
    <x v="1"/>
    <n v="4"/>
    <x v="5"/>
    <n v="-5"/>
    <m/>
  </r>
  <r>
    <x v="89"/>
    <s v="Drink"/>
    <n v="5"/>
    <x v="1"/>
    <x v="1"/>
    <x v="1"/>
    <x v="1"/>
    <n v="4"/>
    <x v="6"/>
    <n v="-5"/>
    <m/>
  </r>
  <r>
    <x v="90"/>
    <s v="Green's"/>
    <n v="98"/>
    <x v="1"/>
    <x v="4"/>
    <x v="2"/>
    <x v="1"/>
    <n v="4"/>
    <x v="0"/>
    <n v="-98"/>
    <m/>
  </r>
  <r>
    <x v="90"/>
    <s v="Drink"/>
    <n v="5"/>
    <x v="1"/>
    <x v="1"/>
    <x v="1"/>
    <x v="1"/>
    <n v="4"/>
    <x v="0"/>
    <n v="-5"/>
    <m/>
  </r>
  <r>
    <x v="91"/>
    <s v="Drink"/>
    <n v="5"/>
    <x v="1"/>
    <x v="1"/>
    <x v="1"/>
    <x v="1"/>
    <n v="4"/>
    <x v="1"/>
    <n v="-5"/>
    <m/>
  </r>
  <r>
    <x v="91"/>
    <s v="Cinemas"/>
    <n v="42.8"/>
    <x v="1"/>
    <x v="6"/>
    <x v="4"/>
    <x v="1"/>
    <n v="4"/>
    <x v="1"/>
    <n v="-42.8"/>
    <m/>
  </r>
  <r>
    <x v="91"/>
    <s v="Fashionistas"/>
    <n v="100.9"/>
    <x v="1"/>
    <x v="7"/>
    <x v="4"/>
    <x v="1"/>
    <n v="4"/>
    <x v="1"/>
    <n v="-100.9"/>
    <m/>
  </r>
  <r>
    <x v="91"/>
    <s v="Burger"/>
    <n v="54.9"/>
    <x v="1"/>
    <x v="8"/>
    <x v="1"/>
    <x v="1"/>
    <n v="4"/>
    <x v="1"/>
    <n v="-54.9"/>
    <m/>
  </r>
  <r>
    <x v="92"/>
    <s v="Uba"/>
    <n v="31"/>
    <x v="1"/>
    <x v="9"/>
    <x v="3"/>
    <x v="1"/>
    <n v="4"/>
    <x v="2"/>
    <n v="-31"/>
    <m/>
  </r>
  <r>
    <x v="93"/>
    <s v="Onlne earning"/>
    <m/>
    <x v="5"/>
    <x v="10"/>
    <x v="5"/>
    <x v="0"/>
    <n v="4"/>
    <x v="3"/>
    <n v="2340"/>
    <m/>
  </r>
  <r>
    <x v="93"/>
    <s v="Drink"/>
    <n v="5"/>
    <x v="1"/>
    <x v="1"/>
    <x v="1"/>
    <x v="1"/>
    <n v="4"/>
    <x v="3"/>
    <n v="-5"/>
    <m/>
  </r>
  <r>
    <x v="94"/>
    <s v="Drink"/>
    <n v="5"/>
    <x v="1"/>
    <x v="1"/>
    <x v="1"/>
    <x v="1"/>
    <n v="4"/>
    <x v="4"/>
    <n v="-5"/>
    <m/>
  </r>
  <r>
    <x v="94"/>
    <s v="Phone"/>
    <n v="40"/>
    <x v="1"/>
    <x v="12"/>
    <x v="2"/>
    <x v="1"/>
    <n v="4"/>
    <x v="4"/>
    <n v="-40"/>
    <m/>
  </r>
  <r>
    <x v="95"/>
    <s v="Sallah give away"/>
    <n v="47.9"/>
    <x v="1"/>
    <x v="13"/>
    <x v="4"/>
    <x v="1"/>
    <n v="4"/>
    <x v="5"/>
    <n v="-47.9"/>
    <m/>
  </r>
  <r>
    <x v="95"/>
    <s v="Online streaming"/>
    <n v="35"/>
    <x v="1"/>
    <x v="6"/>
    <x v="4"/>
    <x v="1"/>
    <n v="4"/>
    <x v="5"/>
    <n v="-35"/>
    <m/>
  </r>
  <r>
    <x v="95"/>
    <s v="Drink"/>
    <n v="5"/>
    <x v="1"/>
    <x v="1"/>
    <x v="1"/>
    <x v="1"/>
    <n v="4"/>
    <x v="5"/>
    <n v="-5"/>
    <m/>
  </r>
  <r>
    <x v="96"/>
    <s v="Drink"/>
    <n v="5"/>
    <x v="1"/>
    <x v="1"/>
    <x v="1"/>
    <x v="1"/>
    <n v="4"/>
    <x v="6"/>
    <n v="-5"/>
    <m/>
  </r>
  <r>
    <x v="97"/>
    <s v="Drink"/>
    <n v="5"/>
    <x v="1"/>
    <x v="1"/>
    <x v="1"/>
    <x v="1"/>
    <n v="4"/>
    <x v="0"/>
    <n v="-5"/>
    <m/>
  </r>
  <r>
    <x v="97"/>
    <s v="Green's"/>
    <n v="173"/>
    <x v="1"/>
    <x v="4"/>
    <x v="2"/>
    <x v="1"/>
    <n v="4"/>
    <x v="0"/>
    <n v="-173"/>
    <m/>
  </r>
  <r>
    <x v="98"/>
    <s v="Suya"/>
    <n v="40.1"/>
    <x v="1"/>
    <x v="8"/>
    <x v="1"/>
    <x v="1"/>
    <n v="4"/>
    <x v="1"/>
    <n v="-40.1"/>
    <m/>
  </r>
  <r>
    <x v="99"/>
    <s v="Oha soup/White soup"/>
    <n v="15.1"/>
    <x v="1"/>
    <x v="8"/>
    <x v="1"/>
    <x v="1"/>
    <n v="4"/>
    <x v="2"/>
    <n v="-15.1"/>
    <m/>
  </r>
  <r>
    <x v="100"/>
    <s v="Orphanage"/>
    <n v="55"/>
    <x v="1"/>
    <x v="14"/>
    <x v="6"/>
    <x v="1"/>
    <n v="4"/>
    <x v="3"/>
    <n v="-55"/>
    <m/>
  </r>
  <r>
    <x v="100"/>
    <s v="Fuel"/>
    <n v="66"/>
    <x v="1"/>
    <x v="15"/>
    <x v="3"/>
    <x v="1"/>
    <n v="4"/>
    <x v="3"/>
    <n v="-66"/>
    <m/>
  </r>
  <r>
    <x v="100"/>
    <s v="Drink"/>
    <n v="5"/>
    <x v="1"/>
    <x v="1"/>
    <x v="1"/>
    <x v="1"/>
    <n v="4"/>
    <x v="3"/>
    <n v="-5"/>
    <m/>
  </r>
  <r>
    <x v="101"/>
    <s v="Drink"/>
    <n v="5"/>
    <x v="1"/>
    <x v="1"/>
    <x v="1"/>
    <x v="1"/>
    <n v="4"/>
    <x v="4"/>
    <n v="-5"/>
    <m/>
  </r>
  <r>
    <x v="102"/>
    <s v="Drink"/>
    <n v="5"/>
    <x v="1"/>
    <x v="1"/>
    <x v="1"/>
    <x v="1"/>
    <n v="4"/>
    <x v="5"/>
    <n v="-5"/>
    <m/>
  </r>
  <r>
    <x v="103"/>
    <s v="Drink"/>
    <n v="5"/>
    <x v="1"/>
    <x v="1"/>
    <x v="1"/>
    <x v="1"/>
    <n v="4"/>
    <x v="6"/>
    <n v="-5"/>
    <m/>
  </r>
  <r>
    <x v="104"/>
    <s v="Drink"/>
    <n v="5"/>
    <x v="1"/>
    <x v="1"/>
    <x v="1"/>
    <x v="1"/>
    <n v="4"/>
    <x v="0"/>
    <n v="-5"/>
    <m/>
  </r>
  <r>
    <x v="104"/>
    <s v="Green's"/>
    <n v="164.9"/>
    <x v="1"/>
    <x v="4"/>
    <x v="2"/>
    <x v="1"/>
    <n v="4"/>
    <x v="0"/>
    <n v="-164.9"/>
    <m/>
  </r>
  <r>
    <x v="105"/>
    <s v="Trainers"/>
    <n v="127.9"/>
    <x v="1"/>
    <x v="7"/>
    <x v="4"/>
    <x v="1"/>
    <n v="4"/>
    <x v="1"/>
    <n v="-127.9"/>
    <m/>
  </r>
  <r>
    <x v="105"/>
    <s v="Clubing"/>
    <n v="300"/>
    <x v="1"/>
    <x v="6"/>
    <x v="4"/>
    <x v="1"/>
    <n v="4"/>
    <x v="1"/>
    <n v="-300"/>
    <m/>
  </r>
  <r>
    <x v="106"/>
    <s v="Fashionistas"/>
    <n v="148.1"/>
    <x v="1"/>
    <x v="7"/>
    <x v="4"/>
    <x v="1"/>
    <n v="4"/>
    <x v="2"/>
    <n v="-148.1"/>
    <m/>
  </r>
  <r>
    <x v="106"/>
    <s v="Uba"/>
    <n v="26.1"/>
    <x v="1"/>
    <x v="9"/>
    <x v="3"/>
    <x v="1"/>
    <n v="4"/>
    <x v="2"/>
    <n v="-26.1"/>
    <m/>
  </r>
  <r>
    <x v="107"/>
    <s v="Foodary"/>
    <n v="15"/>
    <x v="1"/>
    <x v="8"/>
    <x v="1"/>
    <x v="1"/>
    <n v="4"/>
    <x v="3"/>
    <n v="-15"/>
    <m/>
  </r>
  <r>
    <x v="107"/>
    <s v="Drink"/>
    <n v="5"/>
    <x v="1"/>
    <x v="1"/>
    <x v="1"/>
    <x v="1"/>
    <n v="4"/>
    <x v="3"/>
    <n v="-5"/>
    <m/>
  </r>
  <r>
    <x v="108"/>
    <s v="Drink"/>
    <n v="5"/>
    <x v="1"/>
    <x v="1"/>
    <x v="1"/>
    <x v="1"/>
    <n v="4"/>
    <x v="4"/>
    <n v="-5"/>
    <m/>
  </r>
  <r>
    <x v="109"/>
    <s v="Drink"/>
    <n v="5"/>
    <x v="1"/>
    <x v="1"/>
    <x v="1"/>
    <x v="1"/>
    <n v="5"/>
    <x v="6"/>
    <n v="-5"/>
    <m/>
  </r>
  <r>
    <x v="110"/>
    <s v="Data With Decision"/>
    <m/>
    <x v="0"/>
    <x v="0"/>
    <x v="0"/>
    <x v="0"/>
    <n v="5"/>
    <x v="0"/>
    <n v="5000"/>
    <m/>
  </r>
  <r>
    <x v="110"/>
    <s v="Estate Mangement"/>
    <n v="900"/>
    <x v="1"/>
    <x v="2"/>
    <x v="2"/>
    <x v="1"/>
    <n v="5"/>
    <x v="0"/>
    <n v="-900"/>
    <m/>
  </r>
  <r>
    <x v="110"/>
    <s v="Financail upgrade"/>
    <n v="150"/>
    <x v="1"/>
    <x v="3"/>
    <x v="3"/>
    <x v="1"/>
    <n v="5"/>
    <x v="0"/>
    <n v="-150"/>
    <m/>
  </r>
  <r>
    <x v="110"/>
    <s v="Drink"/>
    <n v="5"/>
    <x v="1"/>
    <x v="1"/>
    <x v="1"/>
    <x v="1"/>
    <n v="5"/>
    <x v="0"/>
    <n v="-5"/>
    <m/>
  </r>
  <r>
    <x v="111"/>
    <s v="Drink"/>
    <n v="5"/>
    <x v="1"/>
    <x v="1"/>
    <x v="1"/>
    <x v="1"/>
    <n v="5"/>
    <x v="1"/>
    <n v="-5"/>
    <m/>
  </r>
  <r>
    <x v="112"/>
    <s v="Drink"/>
    <n v="5"/>
    <x v="1"/>
    <x v="1"/>
    <x v="1"/>
    <x v="1"/>
    <n v="5"/>
    <x v="2"/>
    <n v="-5"/>
    <m/>
  </r>
  <r>
    <x v="113"/>
    <s v="Drink"/>
    <n v="5"/>
    <x v="1"/>
    <x v="1"/>
    <x v="1"/>
    <x v="1"/>
    <n v="5"/>
    <x v="3"/>
    <n v="-5"/>
    <m/>
  </r>
  <r>
    <x v="113"/>
    <s v="Green's"/>
    <n v="170"/>
    <x v="1"/>
    <x v="4"/>
    <x v="2"/>
    <x v="1"/>
    <n v="5"/>
    <x v="3"/>
    <n v="-170"/>
    <m/>
  </r>
  <r>
    <x v="114"/>
    <s v="Power source"/>
    <n v="54.1"/>
    <x v="1"/>
    <x v="5"/>
    <x v="2"/>
    <x v="1"/>
    <n v="5"/>
    <x v="6"/>
    <n v="-54.1"/>
    <m/>
  </r>
  <r>
    <x v="114"/>
    <s v="Drink"/>
    <n v="5"/>
    <x v="1"/>
    <x v="1"/>
    <x v="1"/>
    <x v="1"/>
    <n v="5"/>
    <x v="6"/>
    <n v="-5"/>
    <m/>
  </r>
  <r>
    <x v="115"/>
    <s v="Drink"/>
    <n v="5"/>
    <x v="1"/>
    <x v="1"/>
    <x v="1"/>
    <x v="1"/>
    <n v="5"/>
    <x v="0"/>
    <n v="-5"/>
    <m/>
  </r>
  <r>
    <x v="116"/>
    <s v="Fuel"/>
    <n v="81"/>
    <x v="1"/>
    <x v="15"/>
    <x v="3"/>
    <x v="1"/>
    <n v="5"/>
    <x v="1"/>
    <n v="-81"/>
    <m/>
  </r>
  <r>
    <x v="116"/>
    <s v="Drink"/>
    <n v="5"/>
    <x v="1"/>
    <x v="1"/>
    <x v="1"/>
    <x v="1"/>
    <n v="5"/>
    <x v="1"/>
    <n v="-5"/>
    <m/>
  </r>
  <r>
    <x v="117"/>
    <s v="Drink"/>
    <n v="5"/>
    <x v="1"/>
    <x v="1"/>
    <x v="1"/>
    <x v="1"/>
    <n v="5"/>
    <x v="2"/>
    <n v="-5"/>
    <m/>
  </r>
  <r>
    <x v="118"/>
    <s v="Green's"/>
    <n v="139.1"/>
    <x v="1"/>
    <x v="4"/>
    <x v="2"/>
    <x v="1"/>
    <n v="5"/>
    <x v="3"/>
    <n v="-139.1"/>
    <m/>
  </r>
  <r>
    <x v="118"/>
    <s v="Drink"/>
    <n v="5"/>
    <x v="1"/>
    <x v="1"/>
    <x v="1"/>
    <x v="1"/>
    <n v="5"/>
    <x v="3"/>
    <n v="-5"/>
    <m/>
  </r>
  <r>
    <x v="119"/>
    <s v="Drink"/>
    <n v="5"/>
    <x v="1"/>
    <x v="1"/>
    <x v="1"/>
    <x v="1"/>
    <n v="5"/>
    <x v="4"/>
    <n v="-5"/>
    <m/>
  </r>
  <r>
    <x v="119"/>
    <s v="Cinemas"/>
    <n v="43.9"/>
    <x v="1"/>
    <x v="6"/>
    <x v="4"/>
    <x v="1"/>
    <n v="5"/>
    <x v="4"/>
    <n v="-43.9"/>
    <m/>
  </r>
  <r>
    <x v="119"/>
    <s v="Fashionistas"/>
    <n v="101.8"/>
    <x v="1"/>
    <x v="7"/>
    <x v="4"/>
    <x v="1"/>
    <n v="5"/>
    <x v="4"/>
    <n v="-101.8"/>
    <m/>
  </r>
  <r>
    <x v="119"/>
    <s v="Burger"/>
    <n v="55.9"/>
    <x v="1"/>
    <x v="8"/>
    <x v="1"/>
    <x v="1"/>
    <n v="5"/>
    <x v="4"/>
    <n v="-55.9"/>
    <m/>
  </r>
  <r>
    <x v="120"/>
    <s v="Uba"/>
    <n v="32"/>
    <x v="1"/>
    <x v="9"/>
    <x v="3"/>
    <x v="1"/>
    <n v="5"/>
    <x v="5"/>
    <n v="-32"/>
    <m/>
  </r>
  <r>
    <x v="121"/>
    <s v="Onlne earning"/>
    <m/>
    <x v="4"/>
    <x v="10"/>
    <x v="5"/>
    <x v="0"/>
    <n v="5"/>
    <x v="6"/>
    <n v="1000"/>
    <m/>
  </r>
  <r>
    <x v="121"/>
    <s v="Drink"/>
    <n v="5"/>
    <x v="1"/>
    <x v="1"/>
    <x v="1"/>
    <x v="1"/>
    <n v="5"/>
    <x v="6"/>
    <n v="-5"/>
    <m/>
  </r>
  <r>
    <x v="122"/>
    <s v="Drink"/>
    <n v="5"/>
    <x v="1"/>
    <x v="1"/>
    <x v="1"/>
    <x v="1"/>
    <n v="5"/>
    <x v="0"/>
    <n v="-5"/>
    <m/>
  </r>
  <r>
    <x v="122"/>
    <s v="Taken medication"/>
    <n v="75"/>
    <x v="1"/>
    <x v="16"/>
    <x v="7"/>
    <x v="1"/>
    <n v="5"/>
    <x v="0"/>
    <n v="-75"/>
    <m/>
  </r>
  <r>
    <x v="122"/>
    <s v="Phone"/>
    <n v="40"/>
    <x v="1"/>
    <x v="12"/>
    <x v="2"/>
    <x v="1"/>
    <n v="5"/>
    <x v="0"/>
    <n v="-40"/>
    <m/>
  </r>
  <r>
    <x v="123"/>
    <s v="Sallah give away"/>
    <n v="49"/>
    <x v="1"/>
    <x v="13"/>
    <x v="4"/>
    <x v="1"/>
    <n v="5"/>
    <x v="1"/>
    <n v="-49"/>
    <m/>
  </r>
  <r>
    <x v="123"/>
    <s v="Online streaming"/>
    <n v="35"/>
    <x v="1"/>
    <x v="6"/>
    <x v="4"/>
    <x v="1"/>
    <n v="5"/>
    <x v="1"/>
    <n v="-35"/>
    <m/>
  </r>
  <r>
    <x v="123"/>
    <s v="Drink"/>
    <n v="5"/>
    <x v="1"/>
    <x v="1"/>
    <x v="1"/>
    <x v="1"/>
    <n v="5"/>
    <x v="1"/>
    <n v="-5"/>
    <m/>
  </r>
  <r>
    <x v="124"/>
    <s v="Drink"/>
    <n v="5"/>
    <x v="1"/>
    <x v="1"/>
    <x v="1"/>
    <x v="1"/>
    <n v="5"/>
    <x v="2"/>
    <n v="-5"/>
    <m/>
  </r>
  <r>
    <x v="125"/>
    <s v="Drink"/>
    <n v="5"/>
    <x v="1"/>
    <x v="1"/>
    <x v="1"/>
    <x v="1"/>
    <n v="5"/>
    <x v="3"/>
    <n v="-5"/>
    <m/>
  </r>
  <r>
    <x v="125"/>
    <s v="Green's"/>
    <n v="174"/>
    <x v="1"/>
    <x v="4"/>
    <x v="2"/>
    <x v="1"/>
    <n v="5"/>
    <x v="3"/>
    <n v="-174"/>
    <m/>
  </r>
  <r>
    <x v="126"/>
    <s v="Suya"/>
    <n v="41.1"/>
    <x v="1"/>
    <x v="8"/>
    <x v="1"/>
    <x v="1"/>
    <n v="5"/>
    <x v="4"/>
    <n v="-41.1"/>
    <m/>
  </r>
  <r>
    <x v="127"/>
    <s v="Oha soup/White soup"/>
    <n v="16.2"/>
    <x v="1"/>
    <x v="8"/>
    <x v="1"/>
    <x v="1"/>
    <n v="5"/>
    <x v="5"/>
    <n v="-16.2"/>
    <m/>
  </r>
  <r>
    <x v="128"/>
    <s v="Orphanage"/>
    <n v="55"/>
    <x v="1"/>
    <x v="14"/>
    <x v="6"/>
    <x v="1"/>
    <n v="5"/>
    <x v="6"/>
    <n v="-55"/>
    <m/>
  </r>
  <r>
    <x v="128"/>
    <s v="Fuel"/>
    <n v="67"/>
    <x v="1"/>
    <x v="15"/>
    <x v="3"/>
    <x v="1"/>
    <n v="5"/>
    <x v="6"/>
    <n v="-67"/>
    <m/>
  </r>
  <r>
    <x v="128"/>
    <s v="Drink"/>
    <n v="5"/>
    <x v="1"/>
    <x v="1"/>
    <x v="1"/>
    <x v="1"/>
    <n v="5"/>
    <x v="6"/>
    <n v="-5"/>
    <m/>
  </r>
  <r>
    <x v="129"/>
    <s v="Drink"/>
    <n v="5"/>
    <x v="1"/>
    <x v="1"/>
    <x v="1"/>
    <x v="1"/>
    <n v="5"/>
    <x v="0"/>
    <n v="-5"/>
    <m/>
  </r>
  <r>
    <x v="130"/>
    <s v="Drink"/>
    <n v="5"/>
    <x v="1"/>
    <x v="1"/>
    <x v="1"/>
    <x v="1"/>
    <n v="5"/>
    <x v="1"/>
    <n v="-5"/>
    <m/>
  </r>
  <r>
    <x v="131"/>
    <s v="Drink"/>
    <n v="5"/>
    <x v="1"/>
    <x v="1"/>
    <x v="1"/>
    <x v="1"/>
    <n v="5"/>
    <x v="2"/>
    <n v="-5"/>
    <m/>
  </r>
  <r>
    <x v="132"/>
    <s v="Drink"/>
    <n v="5"/>
    <x v="1"/>
    <x v="1"/>
    <x v="1"/>
    <x v="1"/>
    <n v="5"/>
    <x v="3"/>
    <n v="-5"/>
    <m/>
  </r>
  <r>
    <x v="132"/>
    <s v="Green's"/>
    <n v="165.8"/>
    <x v="1"/>
    <x v="4"/>
    <x v="2"/>
    <x v="1"/>
    <n v="5"/>
    <x v="3"/>
    <n v="-165.8"/>
    <m/>
  </r>
  <r>
    <x v="133"/>
    <s v="Trainers"/>
    <n v="128.80000000000001"/>
    <x v="1"/>
    <x v="7"/>
    <x v="4"/>
    <x v="1"/>
    <n v="5"/>
    <x v="4"/>
    <n v="-128.80000000000001"/>
    <m/>
  </r>
  <r>
    <x v="133"/>
    <s v="Home décor"/>
    <n v="235"/>
    <x v="1"/>
    <x v="17"/>
    <x v="4"/>
    <x v="1"/>
    <n v="5"/>
    <x v="4"/>
    <n v="-235"/>
    <m/>
  </r>
  <r>
    <x v="134"/>
    <s v="Fashionistas"/>
    <n v="149.19999999999999"/>
    <x v="1"/>
    <x v="7"/>
    <x v="4"/>
    <x v="1"/>
    <n v="5"/>
    <x v="5"/>
    <n v="-149.19999999999999"/>
    <m/>
  </r>
  <r>
    <x v="134"/>
    <s v="Uba"/>
    <n v="27.2"/>
    <x v="1"/>
    <x v="9"/>
    <x v="3"/>
    <x v="1"/>
    <n v="5"/>
    <x v="5"/>
    <n v="-27.2"/>
    <m/>
  </r>
  <r>
    <x v="135"/>
    <s v="Foodary"/>
    <n v="15"/>
    <x v="1"/>
    <x v="8"/>
    <x v="1"/>
    <x v="1"/>
    <n v="5"/>
    <x v="0"/>
    <n v="-15"/>
    <m/>
  </r>
  <r>
    <x v="136"/>
    <s v="Drink"/>
    <n v="5"/>
    <x v="1"/>
    <x v="1"/>
    <x v="1"/>
    <x v="1"/>
    <n v="5"/>
    <x v="6"/>
    <n v="-5"/>
    <m/>
  </r>
  <r>
    <x v="135"/>
    <s v="Drink"/>
    <n v="5"/>
    <x v="1"/>
    <x v="1"/>
    <x v="1"/>
    <x v="1"/>
    <n v="5"/>
    <x v="0"/>
    <n v="-5"/>
    <m/>
  </r>
  <r>
    <x v="137"/>
    <s v="Data With Decision"/>
    <m/>
    <x v="0"/>
    <x v="0"/>
    <x v="0"/>
    <x v="0"/>
    <n v="6"/>
    <x v="1"/>
    <n v="5000"/>
    <m/>
  </r>
  <r>
    <x v="138"/>
    <s v="Drink"/>
    <n v="5"/>
    <x v="1"/>
    <x v="1"/>
    <x v="1"/>
    <x v="1"/>
    <n v="6"/>
    <x v="3"/>
    <n v="-5"/>
    <m/>
  </r>
  <r>
    <x v="138"/>
    <s v="Estate Mangement"/>
    <n v="900"/>
    <x v="1"/>
    <x v="2"/>
    <x v="2"/>
    <x v="1"/>
    <n v="6"/>
    <x v="3"/>
    <n v="-900"/>
    <m/>
  </r>
  <r>
    <x v="138"/>
    <s v="Financail upgrade"/>
    <n v="150"/>
    <x v="1"/>
    <x v="3"/>
    <x v="3"/>
    <x v="1"/>
    <n v="6"/>
    <x v="3"/>
    <n v="-150"/>
    <m/>
  </r>
  <r>
    <x v="138"/>
    <s v="Drink"/>
    <n v="5"/>
    <x v="1"/>
    <x v="1"/>
    <x v="1"/>
    <x v="1"/>
    <n v="6"/>
    <x v="3"/>
    <n v="-5"/>
    <m/>
  </r>
  <r>
    <x v="139"/>
    <s v="Drink"/>
    <n v="5"/>
    <x v="1"/>
    <x v="1"/>
    <x v="1"/>
    <x v="1"/>
    <n v="6"/>
    <x v="4"/>
    <n v="-5"/>
    <m/>
  </r>
  <r>
    <x v="140"/>
    <s v="Drink"/>
    <n v="5"/>
    <x v="1"/>
    <x v="1"/>
    <x v="1"/>
    <x v="1"/>
    <n v="6"/>
    <x v="5"/>
    <n v="-5"/>
    <m/>
  </r>
  <r>
    <x v="141"/>
    <s v="Drink"/>
    <n v="5"/>
    <x v="1"/>
    <x v="1"/>
    <x v="1"/>
    <x v="1"/>
    <n v="6"/>
    <x v="6"/>
    <n v="-5"/>
    <m/>
  </r>
  <r>
    <x v="141"/>
    <s v="Green's"/>
    <n v="119"/>
    <x v="1"/>
    <x v="4"/>
    <x v="2"/>
    <x v="1"/>
    <n v="6"/>
    <x v="6"/>
    <n v="-119"/>
    <m/>
  </r>
  <r>
    <x v="142"/>
    <s v="Power source"/>
    <n v="55"/>
    <x v="1"/>
    <x v="5"/>
    <x v="2"/>
    <x v="1"/>
    <n v="6"/>
    <x v="2"/>
    <n v="-55"/>
    <m/>
  </r>
  <r>
    <x v="142"/>
    <s v="Drink"/>
    <n v="5"/>
    <x v="1"/>
    <x v="1"/>
    <x v="1"/>
    <x v="1"/>
    <n v="6"/>
    <x v="2"/>
    <n v="-5"/>
    <m/>
  </r>
  <r>
    <x v="143"/>
    <s v="Drink"/>
    <n v="5"/>
    <x v="1"/>
    <x v="1"/>
    <x v="1"/>
    <x v="1"/>
    <n v="6"/>
    <x v="3"/>
    <n v="-5"/>
    <m/>
  </r>
  <r>
    <x v="144"/>
    <s v="Fuel"/>
    <n v="82.1"/>
    <x v="1"/>
    <x v="15"/>
    <x v="3"/>
    <x v="1"/>
    <n v="6"/>
    <x v="4"/>
    <n v="-82.1"/>
    <m/>
  </r>
  <r>
    <x v="144"/>
    <s v="Drink"/>
    <n v="5"/>
    <x v="1"/>
    <x v="1"/>
    <x v="1"/>
    <x v="1"/>
    <n v="6"/>
    <x v="4"/>
    <n v="-5"/>
    <m/>
  </r>
  <r>
    <x v="145"/>
    <s v="Drink"/>
    <n v="5"/>
    <x v="1"/>
    <x v="1"/>
    <x v="1"/>
    <x v="1"/>
    <n v="6"/>
    <x v="5"/>
    <n v="-5"/>
    <m/>
  </r>
  <r>
    <x v="146"/>
    <s v="Green's"/>
    <n v="140.19999999999999"/>
    <x v="1"/>
    <x v="4"/>
    <x v="2"/>
    <x v="1"/>
    <n v="6"/>
    <x v="6"/>
    <n v="-140.19999999999999"/>
    <m/>
  </r>
  <r>
    <x v="146"/>
    <s v="Drink"/>
    <n v="5"/>
    <x v="1"/>
    <x v="1"/>
    <x v="1"/>
    <x v="1"/>
    <n v="6"/>
    <x v="6"/>
    <n v="-5"/>
    <m/>
  </r>
  <r>
    <x v="147"/>
    <s v="Drink"/>
    <n v="5"/>
    <x v="1"/>
    <x v="1"/>
    <x v="1"/>
    <x v="1"/>
    <n v="6"/>
    <x v="0"/>
    <n v="-5"/>
    <m/>
  </r>
  <r>
    <x v="147"/>
    <s v="Cinemas"/>
    <n v="44.9"/>
    <x v="1"/>
    <x v="6"/>
    <x v="4"/>
    <x v="1"/>
    <n v="6"/>
    <x v="0"/>
    <n v="-44.9"/>
    <m/>
  </r>
  <r>
    <x v="147"/>
    <s v="Fashionistas"/>
    <n v="102.9"/>
    <x v="1"/>
    <x v="7"/>
    <x v="4"/>
    <x v="1"/>
    <n v="6"/>
    <x v="0"/>
    <n v="-102.9"/>
    <m/>
  </r>
  <r>
    <x v="147"/>
    <s v="Burger"/>
    <n v="56.9"/>
    <x v="1"/>
    <x v="8"/>
    <x v="1"/>
    <x v="1"/>
    <n v="6"/>
    <x v="0"/>
    <n v="-56.9"/>
    <m/>
  </r>
  <r>
    <x v="148"/>
    <s v="Uba"/>
    <n v="33.1"/>
    <x v="1"/>
    <x v="9"/>
    <x v="3"/>
    <x v="1"/>
    <n v="6"/>
    <x v="1"/>
    <n v="-33.1"/>
    <m/>
  </r>
  <r>
    <x v="149"/>
    <s v="Onlne earning"/>
    <m/>
    <x v="6"/>
    <x v="10"/>
    <x v="5"/>
    <x v="0"/>
    <n v="6"/>
    <x v="2"/>
    <n v="100"/>
    <m/>
  </r>
  <r>
    <x v="149"/>
    <s v="Drink"/>
    <n v="5"/>
    <x v="1"/>
    <x v="1"/>
    <x v="1"/>
    <x v="1"/>
    <n v="6"/>
    <x v="2"/>
    <n v="-5"/>
    <m/>
  </r>
  <r>
    <x v="150"/>
    <s v="Drink"/>
    <n v="5"/>
    <x v="1"/>
    <x v="1"/>
    <x v="1"/>
    <x v="1"/>
    <n v="6"/>
    <x v="3"/>
    <n v="-5"/>
    <m/>
  </r>
  <r>
    <x v="150"/>
    <s v="Phone"/>
    <n v="40"/>
    <x v="1"/>
    <x v="12"/>
    <x v="2"/>
    <x v="1"/>
    <n v="6"/>
    <x v="3"/>
    <n v="-40"/>
    <m/>
  </r>
  <r>
    <x v="151"/>
    <s v="Sallah give away"/>
    <n v="50.1"/>
    <x v="1"/>
    <x v="13"/>
    <x v="4"/>
    <x v="1"/>
    <n v="6"/>
    <x v="4"/>
    <n v="-50.1"/>
    <m/>
  </r>
  <r>
    <x v="151"/>
    <s v="Online streaming"/>
    <n v="35"/>
    <x v="1"/>
    <x v="6"/>
    <x v="4"/>
    <x v="1"/>
    <n v="6"/>
    <x v="4"/>
    <n v="-35"/>
    <m/>
  </r>
  <r>
    <x v="151"/>
    <s v="Drink"/>
    <n v="5"/>
    <x v="1"/>
    <x v="1"/>
    <x v="1"/>
    <x v="1"/>
    <n v="6"/>
    <x v="4"/>
    <n v="-5"/>
    <m/>
  </r>
  <r>
    <x v="152"/>
    <s v="Drink"/>
    <n v="5"/>
    <x v="1"/>
    <x v="1"/>
    <x v="1"/>
    <x v="1"/>
    <n v="6"/>
    <x v="5"/>
    <n v="-5"/>
    <m/>
  </r>
  <r>
    <x v="153"/>
    <s v="Drink"/>
    <n v="5"/>
    <x v="1"/>
    <x v="1"/>
    <x v="1"/>
    <x v="1"/>
    <n v="6"/>
    <x v="6"/>
    <n v="-5"/>
    <m/>
  </r>
  <r>
    <x v="153"/>
    <s v="Green's"/>
    <n v="234"/>
    <x v="1"/>
    <x v="4"/>
    <x v="2"/>
    <x v="1"/>
    <n v="6"/>
    <x v="6"/>
    <n v="-234"/>
    <m/>
  </r>
  <r>
    <x v="154"/>
    <s v="Suya"/>
    <n v="42.1"/>
    <x v="1"/>
    <x v="8"/>
    <x v="1"/>
    <x v="1"/>
    <n v="6"/>
    <x v="0"/>
    <n v="-42.1"/>
    <m/>
  </r>
  <r>
    <x v="155"/>
    <s v="Oha soup/White soup"/>
    <n v="17.100000000000001"/>
    <x v="1"/>
    <x v="8"/>
    <x v="1"/>
    <x v="1"/>
    <n v="6"/>
    <x v="1"/>
    <n v="-17.100000000000001"/>
    <m/>
  </r>
  <r>
    <x v="156"/>
    <s v="Orphanage"/>
    <n v="55"/>
    <x v="1"/>
    <x v="14"/>
    <x v="6"/>
    <x v="1"/>
    <n v="6"/>
    <x v="2"/>
    <n v="-55"/>
    <m/>
  </r>
  <r>
    <x v="156"/>
    <s v="Fuel"/>
    <n v="67.900000000000006"/>
    <x v="1"/>
    <x v="15"/>
    <x v="3"/>
    <x v="1"/>
    <n v="6"/>
    <x v="2"/>
    <n v="-67.900000000000006"/>
    <m/>
  </r>
  <r>
    <x v="156"/>
    <s v="Drink"/>
    <n v="5"/>
    <x v="1"/>
    <x v="1"/>
    <x v="1"/>
    <x v="1"/>
    <n v="6"/>
    <x v="2"/>
    <n v="-5"/>
    <m/>
  </r>
  <r>
    <x v="157"/>
    <s v="Drink"/>
    <n v="5"/>
    <x v="1"/>
    <x v="1"/>
    <x v="1"/>
    <x v="1"/>
    <n v="6"/>
    <x v="3"/>
    <n v="-5"/>
    <m/>
  </r>
  <r>
    <x v="158"/>
    <s v="Drink"/>
    <n v="5"/>
    <x v="1"/>
    <x v="1"/>
    <x v="1"/>
    <x v="1"/>
    <n v="6"/>
    <x v="4"/>
    <n v="-5"/>
    <m/>
  </r>
  <r>
    <x v="159"/>
    <s v="Drink"/>
    <n v="5"/>
    <x v="1"/>
    <x v="1"/>
    <x v="1"/>
    <x v="1"/>
    <n v="6"/>
    <x v="5"/>
    <n v="-5"/>
    <m/>
  </r>
  <r>
    <x v="160"/>
    <s v="Drink"/>
    <n v="5"/>
    <x v="1"/>
    <x v="1"/>
    <x v="1"/>
    <x v="1"/>
    <n v="6"/>
    <x v="6"/>
    <n v="-5"/>
    <m/>
  </r>
  <r>
    <x v="160"/>
    <s v="Green's"/>
    <n v="166.9"/>
    <x v="1"/>
    <x v="4"/>
    <x v="2"/>
    <x v="1"/>
    <n v="6"/>
    <x v="6"/>
    <n v="-166.9"/>
    <m/>
  </r>
  <r>
    <x v="161"/>
    <s v="Trainers"/>
    <n v="129.9"/>
    <x v="1"/>
    <x v="7"/>
    <x v="4"/>
    <x v="1"/>
    <n v="6"/>
    <x v="0"/>
    <n v="-129.9"/>
    <m/>
  </r>
  <r>
    <x v="161"/>
    <s v="Hangingout/Ticket"/>
    <n v="180.3"/>
    <x v="1"/>
    <x v="6"/>
    <x v="4"/>
    <x v="1"/>
    <n v="6"/>
    <x v="0"/>
    <n v="-180.3"/>
    <m/>
  </r>
  <r>
    <x v="162"/>
    <s v="Fashionistas"/>
    <n v="150.1"/>
    <x v="1"/>
    <x v="7"/>
    <x v="4"/>
    <x v="1"/>
    <n v="6"/>
    <x v="1"/>
    <n v="-150.1"/>
    <m/>
  </r>
  <r>
    <x v="162"/>
    <s v="Uba"/>
    <n v="28.2"/>
    <x v="1"/>
    <x v="9"/>
    <x v="3"/>
    <x v="1"/>
    <n v="6"/>
    <x v="1"/>
    <n v="-28.2"/>
    <m/>
  </r>
  <r>
    <x v="162"/>
    <s v="Foodary"/>
    <n v="15"/>
    <x v="1"/>
    <x v="8"/>
    <x v="1"/>
    <x v="1"/>
    <n v="6"/>
    <x v="1"/>
    <n v="-15"/>
    <m/>
  </r>
  <r>
    <x v="163"/>
    <s v="Drink"/>
    <n v="5"/>
    <x v="1"/>
    <x v="1"/>
    <x v="1"/>
    <x v="1"/>
    <n v="6"/>
    <x v="2"/>
    <n v="-5"/>
    <m/>
  </r>
  <r>
    <x v="164"/>
    <s v="Drink"/>
    <n v="5"/>
    <x v="1"/>
    <x v="1"/>
    <x v="1"/>
    <x v="1"/>
    <n v="7"/>
    <x v="3"/>
    <n v="-5"/>
    <m/>
  </r>
  <r>
    <x v="165"/>
    <s v="Data With Decision"/>
    <m/>
    <x v="0"/>
    <x v="0"/>
    <x v="0"/>
    <x v="0"/>
    <n v="7"/>
    <x v="4"/>
    <n v="5000"/>
    <m/>
  </r>
  <r>
    <x v="166"/>
    <s v="Drink"/>
    <n v="5"/>
    <x v="1"/>
    <x v="1"/>
    <x v="1"/>
    <x v="1"/>
    <n v="7"/>
    <x v="5"/>
    <n v="-5"/>
    <m/>
  </r>
  <r>
    <x v="167"/>
    <s v="Estate Mangement"/>
    <n v="900"/>
    <x v="1"/>
    <x v="2"/>
    <x v="2"/>
    <x v="1"/>
    <n v="7"/>
    <x v="0"/>
    <n v="-900"/>
    <m/>
  </r>
  <r>
    <x v="167"/>
    <s v="Financail upgrade"/>
    <n v="150"/>
    <x v="1"/>
    <x v="3"/>
    <x v="3"/>
    <x v="1"/>
    <n v="7"/>
    <x v="0"/>
    <n v="-150"/>
    <m/>
  </r>
  <r>
    <x v="167"/>
    <s v="Feedings"/>
    <n v="15"/>
    <x v="1"/>
    <x v="8"/>
    <x v="1"/>
    <x v="1"/>
    <n v="7"/>
    <x v="0"/>
    <n v="-15"/>
    <m/>
  </r>
  <r>
    <x v="167"/>
    <s v="Drink"/>
    <n v="5"/>
    <x v="1"/>
    <x v="1"/>
    <x v="1"/>
    <x v="1"/>
    <n v="7"/>
    <x v="0"/>
    <n v="-5"/>
    <m/>
  </r>
  <r>
    <x v="168"/>
    <s v="Drink"/>
    <n v="5"/>
    <x v="1"/>
    <x v="1"/>
    <x v="1"/>
    <x v="1"/>
    <n v="7"/>
    <x v="1"/>
    <n v="-5"/>
    <m/>
  </r>
  <r>
    <x v="169"/>
    <s v="Drink"/>
    <n v="5"/>
    <x v="1"/>
    <x v="1"/>
    <x v="1"/>
    <x v="1"/>
    <n v="7"/>
    <x v="2"/>
    <n v="-5"/>
    <m/>
  </r>
  <r>
    <x v="169"/>
    <s v="Green's"/>
    <n v="180"/>
    <x v="1"/>
    <x v="4"/>
    <x v="2"/>
    <x v="1"/>
    <n v="7"/>
    <x v="2"/>
    <n v="-180"/>
    <m/>
  </r>
  <r>
    <x v="170"/>
    <s v="Power source"/>
    <n v="56.1"/>
    <x v="1"/>
    <x v="5"/>
    <x v="2"/>
    <x v="1"/>
    <n v="7"/>
    <x v="5"/>
    <n v="-56.1"/>
    <m/>
  </r>
  <r>
    <x v="170"/>
    <s v="Drink"/>
    <n v="5"/>
    <x v="1"/>
    <x v="1"/>
    <x v="1"/>
    <x v="1"/>
    <n v="7"/>
    <x v="5"/>
    <n v="-5"/>
    <m/>
  </r>
  <r>
    <x v="171"/>
    <s v="Drink"/>
    <n v="5"/>
    <x v="1"/>
    <x v="1"/>
    <x v="1"/>
    <x v="1"/>
    <n v="7"/>
    <x v="6"/>
    <n v="-5"/>
    <m/>
  </r>
  <r>
    <x v="172"/>
    <s v="Fuel"/>
    <n v="83.1"/>
    <x v="1"/>
    <x v="15"/>
    <x v="3"/>
    <x v="1"/>
    <n v="7"/>
    <x v="0"/>
    <n v="-83.1"/>
    <m/>
  </r>
  <r>
    <x v="172"/>
    <s v="Drink"/>
    <n v="5"/>
    <x v="1"/>
    <x v="1"/>
    <x v="1"/>
    <x v="1"/>
    <n v="7"/>
    <x v="0"/>
    <n v="-5"/>
    <m/>
  </r>
  <r>
    <x v="173"/>
    <s v="Drink"/>
    <n v="5"/>
    <x v="1"/>
    <x v="1"/>
    <x v="1"/>
    <x v="1"/>
    <n v="7"/>
    <x v="1"/>
    <n v="-5"/>
    <m/>
  </r>
  <r>
    <x v="174"/>
    <s v="Green's"/>
    <n v="141.1"/>
    <x v="1"/>
    <x v="4"/>
    <x v="2"/>
    <x v="1"/>
    <n v="7"/>
    <x v="2"/>
    <n v="-141.1"/>
    <m/>
  </r>
  <r>
    <x v="174"/>
    <s v="Drink"/>
    <n v="5"/>
    <x v="1"/>
    <x v="1"/>
    <x v="1"/>
    <x v="1"/>
    <n v="7"/>
    <x v="2"/>
    <n v="-5"/>
    <m/>
  </r>
  <r>
    <x v="175"/>
    <s v="Drink"/>
    <n v="5"/>
    <x v="1"/>
    <x v="1"/>
    <x v="1"/>
    <x v="1"/>
    <n v="7"/>
    <x v="3"/>
    <n v="-5"/>
    <m/>
  </r>
  <r>
    <x v="175"/>
    <s v="Cinemas"/>
    <n v="45.8"/>
    <x v="1"/>
    <x v="6"/>
    <x v="4"/>
    <x v="1"/>
    <n v="7"/>
    <x v="3"/>
    <n v="-45.8"/>
    <m/>
  </r>
  <r>
    <x v="175"/>
    <s v="Fashionistas"/>
    <n v="103.8"/>
    <x v="1"/>
    <x v="7"/>
    <x v="4"/>
    <x v="1"/>
    <n v="7"/>
    <x v="3"/>
    <n v="-103.8"/>
    <m/>
  </r>
  <r>
    <x v="175"/>
    <s v="Burger"/>
    <n v="58"/>
    <x v="1"/>
    <x v="8"/>
    <x v="1"/>
    <x v="1"/>
    <n v="7"/>
    <x v="3"/>
    <n v="-58"/>
    <m/>
  </r>
  <r>
    <x v="176"/>
    <s v="Uba"/>
    <n v="34.200000000000003"/>
    <x v="1"/>
    <x v="9"/>
    <x v="3"/>
    <x v="1"/>
    <n v="7"/>
    <x v="4"/>
    <n v="-34.200000000000003"/>
    <m/>
  </r>
  <r>
    <x v="177"/>
    <s v="Onlne earning"/>
    <m/>
    <x v="7"/>
    <x v="10"/>
    <x v="5"/>
    <x v="0"/>
    <n v="7"/>
    <x v="5"/>
    <n v="200"/>
    <m/>
  </r>
  <r>
    <x v="177"/>
    <s v="Drink"/>
    <n v="5"/>
    <x v="1"/>
    <x v="1"/>
    <x v="1"/>
    <x v="1"/>
    <n v="7"/>
    <x v="5"/>
    <n v="-5"/>
    <m/>
  </r>
  <r>
    <x v="178"/>
    <s v="Drink"/>
    <n v="5"/>
    <x v="1"/>
    <x v="1"/>
    <x v="1"/>
    <x v="1"/>
    <n v="7"/>
    <x v="6"/>
    <n v="-5"/>
    <m/>
  </r>
  <r>
    <x v="178"/>
    <s v="Phone"/>
    <n v="40"/>
    <x v="1"/>
    <x v="12"/>
    <x v="2"/>
    <x v="1"/>
    <n v="7"/>
    <x v="6"/>
    <n v="-40"/>
    <m/>
  </r>
  <r>
    <x v="179"/>
    <s v="Sallah give away"/>
    <n v="51.1"/>
    <x v="1"/>
    <x v="13"/>
    <x v="4"/>
    <x v="1"/>
    <n v="7"/>
    <x v="0"/>
    <n v="-51.1"/>
    <m/>
  </r>
  <r>
    <x v="179"/>
    <s v="Online streaming"/>
    <n v="35"/>
    <x v="1"/>
    <x v="6"/>
    <x v="4"/>
    <x v="1"/>
    <n v="7"/>
    <x v="0"/>
    <n v="-35"/>
    <m/>
  </r>
  <r>
    <x v="179"/>
    <s v="Drink"/>
    <n v="5"/>
    <x v="1"/>
    <x v="1"/>
    <x v="1"/>
    <x v="1"/>
    <n v="7"/>
    <x v="0"/>
    <n v="-5"/>
    <m/>
  </r>
  <r>
    <x v="180"/>
    <s v="Drink"/>
    <n v="5"/>
    <x v="1"/>
    <x v="1"/>
    <x v="1"/>
    <x v="1"/>
    <n v="7"/>
    <x v="1"/>
    <n v="-5"/>
    <m/>
  </r>
  <r>
    <x v="181"/>
    <s v="Drink"/>
    <n v="5"/>
    <x v="1"/>
    <x v="1"/>
    <x v="1"/>
    <x v="1"/>
    <n v="7"/>
    <x v="2"/>
    <n v="-5"/>
    <m/>
  </r>
  <r>
    <x v="181"/>
    <s v="Green's"/>
    <n v="176"/>
    <x v="1"/>
    <x v="4"/>
    <x v="2"/>
    <x v="1"/>
    <n v="7"/>
    <x v="2"/>
    <n v="-176"/>
    <m/>
  </r>
  <r>
    <x v="182"/>
    <s v="Suya"/>
    <n v="43.1"/>
    <x v="1"/>
    <x v="8"/>
    <x v="1"/>
    <x v="1"/>
    <n v="7"/>
    <x v="3"/>
    <n v="-43.1"/>
    <m/>
  </r>
  <r>
    <x v="183"/>
    <s v="Oha soup/White soup"/>
    <n v="18.2"/>
    <x v="1"/>
    <x v="8"/>
    <x v="1"/>
    <x v="1"/>
    <n v="7"/>
    <x v="4"/>
    <n v="-18.2"/>
    <m/>
  </r>
  <r>
    <x v="184"/>
    <s v="Orphanage"/>
    <n v="55"/>
    <x v="1"/>
    <x v="14"/>
    <x v="6"/>
    <x v="1"/>
    <n v="7"/>
    <x v="5"/>
    <n v="-55"/>
    <m/>
  </r>
  <r>
    <x v="184"/>
    <s v="Fuel"/>
    <n v="68.8"/>
    <x v="1"/>
    <x v="15"/>
    <x v="3"/>
    <x v="1"/>
    <n v="7"/>
    <x v="5"/>
    <n v="-68.8"/>
    <m/>
  </r>
  <r>
    <x v="184"/>
    <s v="Drink"/>
    <n v="5"/>
    <x v="1"/>
    <x v="1"/>
    <x v="1"/>
    <x v="1"/>
    <n v="7"/>
    <x v="5"/>
    <n v="-5"/>
    <m/>
  </r>
  <r>
    <x v="185"/>
    <s v="Drink"/>
    <n v="5"/>
    <x v="1"/>
    <x v="1"/>
    <x v="1"/>
    <x v="1"/>
    <n v="7"/>
    <x v="6"/>
    <n v="-5"/>
    <m/>
  </r>
  <r>
    <x v="186"/>
    <s v="Drink"/>
    <n v="5"/>
    <x v="1"/>
    <x v="1"/>
    <x v="1"/>
    <x v="1"/>
    <n v="7"/>
    <x v="0"/>
    <n v="-5"/>
    <m/>
  </r>
  <r>
    <x v="187"/>
    <s v="Drink"/>
    <n v="5"/>
    <x v="1"/>
    <x v="1"/>
    <x v="1"/>
    <x v="1"/>
    <n v="7"/>
    <x v="1"/>
    <n v="-5"/>
    <m/>
  </r>
  <r>
    <x v="188"/>
    <s v="Drink"/>
    <n v="5"/>
    <x v="1"/>
    <x v="1"/>
    <x v="1"/>
    <x v="1"/>
    <n v="7"/>
    <x v="2"/>
    <n v="-5"/>
    <m/>
  </r>
  <r>
    <x v="188"/>
    <s v="Green's"/>
    <n v="193"/>
    <x v="1"/>
    <x v="4"/>
    <x v="2"/>
    <x v="1"/>
    <n v="7"/>
    <x v="2"/>
    <n v="-193"/>
    <m/>
  </r>
  <r>
    <x v="189"/>
    <s v="Trainers"/>
    <n v="130.80000000000001"/>
    <x v="1"/>
    <x v="7"/>
    <x v="4"/>
    <x v="1"/>
    <n v="7"/>
    <x v="3"/>
    <n v="-130.80000000000001"/>
    <m/>
  </r>
  <r>
    <x v="189"/>
    <s v="Home décor"/>
    <n v="181.4"/>
    <x v="1"/>
    <x v="17"/>
    <x v="4"/>
    <x v="1"/>
    <n v="7"/>
    <x v="3"/>
    <n v="-181.4"/>
    <m/>
  </r>
  <r>
    <x v="190"/>
    <s v="Fashionistas"/>
    <n v="151.19999999999999"/>
    <x v="1"/>
    <x v="7"/>
    <x v="4"/>
    <x v="1"/>
    <n v="7"/>
    <x v="4"/>
    <n v="-151.19999999999999"/>
    <m/>
  </r>
  <r>
    <x v="190"/>
    <s v="Uba"/>
    <n v="29.3"/>
    <x v="1"/>
    <x v="9"/>
    <x v="3"/>
    <x v="1"/>
    <n v="7"/>
    <x v="4"/>
    <n v="-29.3"/>
    <m/>
  </r>
  <r>
    <x v="190"/>
    <s v="Foodary"/>
    <n v="15"/>
    <x v="1"/>
    <x v="8"/>
    <x v="1"/>
    <x v="1"/>
    <n v="7"/>
    <x v="4"/>
    <n v="-15"/>
    <m/>
  </r>
  <r>
    <x v="191"/>
    <s v="Drink"/>
    <n v="5"/>
    <x v="1"/>
    <x v="1"/>
    <x v="1"/>
    <x v="1"/>
    <n v="7"/>
    <x v="5"/>
    <n v="-5"/>
    <m/>
  </r>
  <r>
    <x v="192"/>
    <s v="Drink"/>
    <n v="5"/>
    <x v="1"/>
    <x v="1"/>
    <x v="1"/>
    <x v="1"/>
    <n v="8"/>
    <x v="0"/>
    <n v="-5"/>
    <m/>
  </r>
  <r>
    <x v="192"/>
    <s v="Data With Decision"/>
    <m/>
    <x v="0"/>
    <x v="0"/>
    <x v="0"/>
    <x v="0"/>
    <n v="8"/>
    <x v="0"/>
    <n v="5000"/>
    <m/>
  </r>
  <r>
    <x v="193"/>
    <s v="Drink"/>
    <n v="5"/>
    <x v="1"/>
    <x v="1"/>
    <x v="1"/>
    <x v="1"/>
    <n v="8"/>
    <x v="1"/>
    <n v="-5"/>
    <m/>
  </r>
  <r>
    <x v="194"/>
    <s v="Estate Mangement"/>
    <n v="900"/>
    <x v="1"/>
    <x v="2"/>
    <x v="2"/>
    <x v="1"/>
    <n v="8"/>
    <x v="3"/>
    <n v="-900"/>
    <m/>
  </r>
  <r>
    <x v="194"/>
    <s v="Financail upgrade"/>
    <n v="150"/>
    <x v="1"/>
    <x v="3"/>
    <x v="3"/>
    <x v="1"/>
    <n v="8"/>
    <x v="3"/>
    <n v="-150"/>
    <m/>
  </r>
  <r>
    <x v="194"/>
    <s v="Drink"/>
    <n v="5"/>
    <x v="1"/>
    <x v="1"/>
    <x v="1"/>
    <x v="1"/>
    <n v="8"/>
    <x v="3"/>
    <n v="-5"/>
    <m/>
  </r>
  <r>
    <x v="194"/>
    <s v="Drink"/>
    <n v="5"/>
    <x v="1"/>
    <x v="1"/>
    <x v="1"/>
    <x v="1"/>
    <n v="8"/>
    <x v="3"/>
    <n v="-5"/>
    <m/>
  </r>
  <r>
    <x v="195"/>
    <s v="Drink"/>
    <n v="5"/>
    <x v="1"/>
    <x v="1"/>
    <x v="1"/>
    <x v="1"/>
    <n v="8"/>
    <x v="4"/>
    <n v="-5"/>
    <m/>
  </r>
  <r>
    <x v="196"/>
    <s v="Drink"/>
    <n v="5"/>
    <x v="1"/>
    <x v="1"/>
    <x v="1"/>
    <x v="1"/>
    <n v="8"/>
    <x v="5"/>
    <n v="-5"/>
    <m/>
  </r>
  <r>
    <x v="196"/>
    <s v="Green's"/>
    <n v="137"/>
    <x v="1"/>
    <x v="4"/>
    <x v="2"/>
    <x v="1"/>
    <n v="8"/>
    <x v="5"/>
    <n v="-137"/>
    <m/>
  </r>
  <r>
    <x v="197"/>
    <s v="Power source"/>
    <n v="57"/>
    <x v="1"/>
    <x v="5"/>
    <x v="2"/>
    <x v="1"/>
    <n v="8"/>
    <x v="1"/>
    <n v="-57"/>
    <m/>
  </r>
  <r>
    <x v="197"/>
    <s v="Drink"/>
    <n v="5"/>
    <x v="1"/>
    <x v="1"/>
    <x v="1"/>
    <x v="1"/>
    <n v="8"/>
    <x v="1"/>
    <n v="-5"/>
    <m/>
  </r>
  <r>
    <x v="198"/>
    <s v="Drink"/>
    <n v="5"/>
    <x v="1"/>
    <x v="1"/>
    <x v="1"/>
    <x v="1"/>
    <n v="8"/>
    <x v="2"/>
    <n v="-5"/>
    <m/>
  </r>
  <r>
    <x v="199"/>
    <s v="Fuel"/>
    <n v="84.2"/>
    <x v="1"/>
    <x v="15"/>
    <x v="3"/>
    <x v="1"/>
    <n v="8"/>
    <x v="3"/>
    <n v="-84.2"/>
    <m/>
  </r>
  <r>
    <x v="199"/>
    <s v="Drink"/>
    <n v="5"/>
    <x v="1"/>
    <x v="1"/>
    <x v="1"/>
    <x v="1"/>
    <n v="8"/>
    <x v="3"/>
    <n v="-5"/>
    <m/>
  </r>
  <r>
    <x v="200"/>
    <s v="Drink"/>
    <n v="5"/>
    <x v="1"/>
    <x v="1"/>
    <x v="1"/>
    <x v="1"/>
    <n v="8"/>
    <x v="4"/>
    <n v="-5"/>
    <m/>
  </r>
  <r>
    <x v="201"/>
    <s v="Green's"/>
    <n v="142.1"/>
    <x v="1"/>
    <x v="4"/>
    <x v="2"/>
    <x v="1"/>
    <n v="8"/>
    <x v="5"/>
    <n v="-142.1"/>
    <m/>
  </r>
  <r>
    <x v="201"/>
    <s v="Drink"/>
    <n v="5"/>
    <x v="1"/>
    <x v="1"/>
    <x v="1"/>
    <x v="1"/>
    <n v="8"/>
    <x v="5"/>
    <n v="-5"/>
    <m/>
  </r>
  <r>
    <x v="202"/>
    <s v="Drink"/>
    <n v="5"/>
    <x v="1"/>
    <x v="1"/>
    <x v="1"/>
    <x v="1"/>
    <n v="8"/>
    <x v="6"/>
    <n v="-5"/>
    <m/>
  </r>
  <r>
    <x v="202"/>
    <s v="Cinemas"/>
    <n v="46.8"/>
    <x v="1"/>
    <x v="6"/>
    <x v="4"/>
    <x v="1"/>
    <n v="8"/>
    <x v="6"/>
    <n v="-46.8"/>
    <m/>
  </r>
  <r>
    <x v="202"/>
    <s v="Fashionistas"/>
    <n v="104.7"/>
    <x v="1"/>
    <x v="7"/>
    <x v="4"/>
    <x v="1"/>
    <n v="8"/>
    <x v="6"/>
    <n v="-104.7"/>
    <m/>
  </r>
  <r>
    <x v="202"/>
    <s v="Burger"/>
    <n v="59.1"/>
    <x v="1"/>
    <x v="8"/>
    <x v="1"/>
    <x v="1"/>
    <n v="8"/>
    <x v="6"/>
    <n v="-59.1"/>
    <m/>
  </r>
  <r>
    <x v="203"/>
    <s v="Uba"/>
    <n v="35.1"/>
    <x v="1"/>
    <x v="9"/>
    <x v="3"/>
    <x v="1"/>
    <n v="8"/>
    <x v="0"/>
    <n v="-35.1"/>
    <m/>
  </r>
  <r>
    <x v="204"/>
    <s v="Onlne earning"/>
    <m/>
    <x v="3"/>
    <x v="10"/>
    <x v="5"/>
    <x v="0"/>
    <n v="8"/>
    <x v="1"/>
    <n v="800"/>
    <m/>
  </r>
  <r>
    <x v="204"/>
    <s v="Drink"/>
    <n v="5"/>
    <x v="1"/>
    <x v="1"/>
    <x v="1"/>
    <x v="1"/>
    <n v="8"/>
    <x v="1"/>
    <n v="-5"/>
    <m/>
  </r>
  <r>
    <x v="205"/>
    <s v="Drink"/>
    <n v="5"/>
    <x v="1"/>
    <x v="1"/>
    <x v="1"/>
    <x v="1"/>
    <n v="8"/>
    <x v="2"/>
    <n v="-5"/>
    <m/>
  </r>
  <r>
    <x v="205"/>
    <s v="Phone"/>
    <n v="40"/>
    <x v="1"/>
    <x v="12"/>
    <x v="2"/>
    <x v="1"/>
    <n v="8"/>
    <x v="2"/>
    <n v="-40"/>
    <m/>
  </r>
  <r>
    <x v="206"/>
    <s v="Sallah give away"/>
    <n v="52.1"/>
    <x v="1"/>
    <x v="13"/>
    <x v="4"/>
    <x v="1"/>
    <n v="8"/>
    <x v="3"/>
    <n v="-52.1"/>
    <m/>
  </r>
  <r>
    <x v="206"/>
    <s v="Online streaming"/>
    <n v="35"/>
    <x v="1"/>
    <x v="6"/>
    <x v="4"/>
    <x v="1"/>
    <n v="8"/>
    <x v="3"/>
    <n v="-35"/>
    <m/>
  </r>
  <r>
    <x v="206"/>
    <s v="Drink"/>
    <n v="5"/>
    <x v="1"/>
    <x v="1"/>
    <x v="1"/>
    <x v="1"/>
    <n v="8"/>
    <x v="3"/>
    <n v="-5"/>
    <m/>
  </r>
  <r>
    <x v="207"/>
    <s v="Drink"/>
    <n v="5"/>
    <x v="1"/>
    <x v="1"/>
    <x v="1"/>
    <x v="1"/>
    <n v="8"/>
    <x v="4"/>
    <n v="-5"/>
    <m/>
  </r>
  <r>
    <x v="208"/>
    <s v="Drink"/>
    <n v="5"/>
    <x v="1"/>
    <x v="1"/>
    <x v="1"/>
    <x v="1"/>
    <n v="8"/>
    <x v="5"/>
    <n v="-5"/>
    <m/>
  </r>
  <r>
    <x v="208"/>
    <s v="Green's"/>
    <n v="177"/>
    <x v="1"/>
    <x v="4"/>
    <x v="2"/>
    <x v="1"/>
    <n v="8"/>
    <x v="5"/>
    <n v="-177"/>
    <m/>
  </r>
  <r>
    <x v="209"/>
    <s v="Suya"/>
    <n v="44.2"/>
    <x v="1"/>
    <x v="8"/>
    <x v="1"/>
    <x v="1"/>
    <n v="8"/>
    <x v="6"/>
    <n v="-44.2"/>
    <m/>
  </r>
  <r>
    <x v="210"/>
    <s v="Oha soup/White soup"/>
    <n v="19.2"/>
    <x v="1"/>
    <x v="8"/>
    <x v="1"/>
    <x v="1"/>
    <n v="8"/>
    <x v="0"/>
    <n v="-19.2"/>
    <m/>
  </r>
  <r>
    <x v="211"/>
    <s v="Orphanage"/>
    <n v="55"/>
    <x v="1"/>
    <x v="14"/>
    <x v="6"/>
    <x v="1"/>
    <n v="8"/>
    <x v="1"/>
    <n v="-55"/>
    <m/>
  </r>
  <r>
    <x v="211"/>
    <s v="Fuel"/>
    <n v="69.7"/>
    <x v="1"/>
    <x v="15"/>
    <x v="3"/>
    <x v="1"/>
    <n v="8"/>
    <x v="1"/>
    <n v="-69.7"/>
    <m/>
  </r>
  <r>
    <x v="211"/>
    <s v="Drink"/>
    <n v="5"/>
    <x v="1"/>
    <x v="1"/>
    <x v="1"/>
    <x v="1"/>
    <n v="8"/>
    <x v="1"/>
    <n v="-5"/>
    <m/>
  </r>
  <r>
    <x v="212"/>
    <s v="Drink"/>
    <n v="5"/>
    <x v="1"/>
    <x v="1"/>
    <x v="1"/>
    <x v="1"/>
    <n v="8"/>
    <x v="2"/>
    <n v="-5"/>
    <m/>
  </r>
  <r>
    <x v="213"/>
    <s v="Drink"/>
    <n v="5"/>
    <x v="1"/>
    <x v="1"/>
    <x v="1"/>
    <x v="1"/>
    <n v="8"/>
    <x v="3"/>
    <n v="-5"/>
    <m/>
  </r>
  <r>
    <x v="214"/>
    <s v="Drink"/>
    <n v="5"/>
    <x v="1"/>
    <x v="1"/>
    <x v="1"/>
    <x v="1"/>
    <n v="8"/>
    <x v="4"/>
    <n v="-5"/>
    <m/>
  </r>
  <r>
    <x v="215"/>
    <s v="Drink"/>
    <n v="5"/>
    <x v="1"/>
    <x v="1"/>
    <x v="1"/>
    <x v="1"/>
    <n v="8"/>
    <x v="5"/>
    <n v="-5"/>
    <m/>
  </r>
  <r>
    <x v="215"/>
    <s v="Green's"/>
    <n v="117"/>
    <x v="1"/>
    <x v="4"/>
    <x v="2"/>
    <x v="1"/>
    <n v="8"/>
    <x v="5"/>
    <n v="-117"/>
    <m/>
  </r>
  <r>
    <x v="216"/>
    <s v="Trainers"/>
    <n v="131.9"/>
    <x v="1"/>
    <x v="7"/>
    <x v="4"/>
    <x v="1"/>
    <n v="8"/>
    <x v="6"/>
    <n v="-131.9"/>
    <m/>
  </r>
  <r>
    <x v="216"/>
    <s v="Hangingout/Ticket"/>
    <n v="182.4"/>
    <x v="1"/>
    <x v="6"/>
    <x v="4"/>
    <x v="1"/>
    <n v="8"/>
    <x v="6"/>
    <n v="-182.4"/>
    <m/>
  </r>
  <r>
    <x v="217"/>
    <s v="Fashionistas"/>
    <n v="152.30000000000001"/>
    <x v="1"/>
    <x v="7"/>
    <x v="4"/>
    <x v="1"/>
    <n v="8"/>
    <x v="0"/>
    <n v="-152.30000000000001"/>
    <m/>
  </r>
  <r>
    <x v="217"/>
    <s v="Uba"/>
    <n v="30.3"/>
    <x v="1"/>
    <x v="9"/>
    <x v="3"/>
    <x v="1"/>
    <n v="8"/>
    <x v="0"/>
    <n v="-30.3"/>
    <m/>
  </r>
  <r>
    <x v="217"/>
    <s v="Foodary"/>
    <n v="15"/>
    <x v="1"/>
    <x v="8"/>
    <x v="1"/>
    <x v="1"/>
    <n v="8"/>
    <x v="0"/>
    <n v="-15"/>
    <m/>
  </r>
  <r>
    <x v="218"/>
    <s v="Drink"/>
    <n v="5"/>
    <x v="1"/>
    <x v="1"/>
    <x v="1"/>
    <x v="1"/>
    <n v="8"/>
    <x v="1"/>
    <n v="-5"/>
    <m/>
  </r>
  <r>
    <x v="219"/>
    <s v="Drink"/>
    <n v="5"/>
    <x v="1"/>
    <x v="1"/>
    <x v="1"/>
    <x v="1"/>
    <n v="9"/>
    <x v="3"/>
    <n v="-5"/>
    <m/>
  </r>
  <r>
    <x v="219"/>
    <s v="Data With Decision"/>
    <m/>
    <x v="0"/>
    <x v="0"/>
    <x v="0"/>
    <x v="0"/>
    <n v="9"/>
    <x v="3"/>
    <n v="5000"/>
    <m/>
  </r>
  <r>
    <x v="220"/>
    <s v="Drink"/>
    <n v="5"/>
    <x v="1"/>
    <x v="1"/>
    <x v="1"/>
    <x v="1"/>
    <n v="9"/>
    <x v="4"/>
    <n v="-5"/>
    <m/>
  </r>
  <r>
    <x v="221"/>
    <s v="Estate Mangement"/>
    <n v="900"/>
    <x v="1"/>
    <x v="2"/>
    <x v="2"/>
    <x v="1"/>
    <n v="9"/>
    <x v="6"/>
    <n v="-900"/>
    <m/>
  </r>
  <r>
    <x v="221"/>
    <s v="Financail upgrade"/>
    <n v="150"/>
    <x v="1"/>
    <x v="3"/>
    <x v="3"/>
    <x v="1"/>
    <n v="9"/>
    <x v="6"/>
    <n v="-150"/>
    <m/>
  </r>
  <r>
    <x v="221"/>
    <s v="Drink"/>
    <n v="5"/>
    <x v="1"/>
    <x v="1"/>
    <x v="1"/>
    <x v="1"/>
    <n v="9"/>
    <x v="6"/>
    <n v="-5"/>
    <m/>
  </r>
  <r>
    <x v="221"/>
    <s v="Drink"/>
    <n v="5"/>
    <x v="1"/>
    <x v="1"/>
    <x v="1"/>
    <x v="1"/>
    <n v="9"/>
    <x v="6"/>
    <n v="-5"/>
    <m/>
  </r>
  <r>
    <x v="222"/>
    <s v="Drink"/>
    <n v="5"/>
    <x v="1"/>
    <x v="1"/>
    <x v="1"/>
    <x v="1"/>
    <n v="9"/>
    <x v="0"/>
    <n v="-5"/>
    <m/>
  </r>
  <r>
    <x v="223"/>
    <s v="Drink"/>
    <n v="5"/>
    <x v="1"/>
    <x v="1"/>
    <x v="1"/>
    <x v="1"/>
    <n v="9"/>
    <x v="1"/>
    <n v="-5"/>
    <m/>
  </r>
  <r>
    <x v="223"/>
    <s v="Green's"/>
    <n v="163.4"/>
    <x v="1"/>
    <x v="4"/>
    <x v="2"/>
    <x v="1"/>
    <n v="9"/>
    <x v="1"/>
    <n v="-163.4"/>
    <m/>
  </r>
  <r>
    <x v="224"/>
    <s v="Power source"/>
    <n v="58.1"/>
    <x v="1"/>
    <x v="5"/>
    <x v="2"/>
    <x v="1"/>
    <n v="9"/>
    <x v="4"/>
    <n v="-58.1"/>
    <m/>
  </r>
  <r>
    <x v="224"/>
    <s v="Drink"/>
    <n v="5"/>
    <x v="1"/>
    <x v="1"/>
    <x v="1"/>
    <x v="1"/>
    <n v="9"/>
    <x v="4"/>
    <n v="-5"/>
    <m/>
  </r>
  <r>
    <x v="225"/>
    <s v="Drink"/>
    <n v="5"/>
    <x v="1"/>
    <x v="1"/>
    <x v="1"/>
    <x v="1"/>
    <n v="9"/>
    <x v="5"/>
    <n v="-5"/>
    <m/>
  </r>
  <r>
    <x v="226"/>
    <s v="Fuel"/>
    <n v="85.3"/>
    <x v="1"/>
    <x v="15"/>
    <x v="3"/>
    <x v="1"/>
    <n v="9"/>
    <x v="6"/>
    <n v="-85.3"/>
    <m/>
  </r>
  <r>
    <x v="226"/>
    <s v="Drink"/>
    <n v="5"/>
    <x v="1"/>
    <x v="1"/>
    <x v="1"/>
    <x v="1"/>
    <n v="9"/>
    <x v="6"/>
    <n v="-5"/>
    <m/>
  </r>
  <r>
    <x v="227"/>
    <s v="Drink"/>
    <n v="5"/>
    <x v="1"/>
    <x v="1"/>
    <x v="1"/>
    <x v="1"/>
    <n v="9"/>
    <x v="0"/>
    <n v="-5"/>
    <m/>
  </r>
  <r>
    <x v="228"/>
    <s v="Green's"/>
    <n v="143"/>
    <x v="1"/>
    <x v="4"/>
    <x v="2"/>
    <x v="1"/>
    <n v="9"/>
    <x v="1"/>
    <n v="-143"/>
    <m/>
  </r>
  <r>
    <x v="228"/>
    <s v="Drink"/>
    <n v="5"/>
    <x v="1"/>
    <x v="1"/>
    <x v="1"/>
    <x v="1"/>
    <n v="9"/>
    <x v="1"/>
    <n v="-5"/>
    <m/>
  </r>
  <r>
    <x v="229"/>
    <s v="Drink"/>
    <n v="5"/>
    <x v="1"/>
    <x v="1"/>
    <x v="1"/>
    <x v="1"/>
    <n v="9"/>
    <x v="2"/>
    <n v="-5"/>
    <m/>
  </r>
  <r>
    <x v="229"/>
    <s v="Cinemas"/>
    <n v="47.8"/>
    <x v="1"/>
    <x v="6"/>
    <x v="4"/>
    <x v="1"/>
    <n v="9"/>
    <x v="2"/>
    <n v="-47.8"/>
    <m/>
  </r>
  <r>
    <x v="229"/>
    <s v="Fashionistas"/>
    <n v="105.8"/>
    <x v="1"/>
    <x v="7"/>
    <x v="4"/>
    <x v="1"/>
    <n v="9"/>
    <x v="2"/>
    <n v="-105.8"/>
    <m/>
  </r>
  <r>
    <x v="229"/>
    <s v="Burger"/>
    <n v="60.1"/>
    <x v="1"/>
    <x v="8"/>
    <x v="1"/>
    <x v="1"/>
    <n v="9"/>
    <x v="2"/>
    <n v="-60.1"/>
    <m/>
  </r>
  <r>
    <x v="230"/>
    <s v="Uba"/>
    <n v="36.200000000000003"/>
    <x v="1"/>
    <x v="9"/>
    <x v="3"/>
    <x v="1"/>
    <n v="9"/>
    <x v="3"/>
    <n v="-36.200000000000003"/>
    <m/>
  </r>
  <r>
    <x v="231"/>
    <s v="Onlne earning"/>
    <m/>
    <x v="6"/>
    <x v="10"/>
    <x v="5"/>
    <x v="0"/>
    <n v="9"/>
    <x v="4"/>
    <n v="100"/>
    <m/>
  </r>
  <r>
    <x v="231"/>
    <s v="Drink"/>
    <n v="5"/>
    <x v="1"/>
    <x v="1"/>
    <x v="1"/>
    <x v="1"/>
    <n v="9"/>
    <x v="4"/>
    <n v="-5"/>
    <m/>
  </r>
  <r>
    <x v="232"/>
    <s v="Drink"/>
    <n v="5"/>
    <x v="1"/>
    <x v="1"/>
    <x v="1"/>
    <x v="1"/>
    <n v="9"/>
    <x v="5"/>
    <n v="-5"/>
    <m/>
  </r>
  <r>
    <x v="232"/>
    <s v="Phone"/>
    <n v="40"/>
    <x v="1"/>
    <x v="12"/>
    <x v="2"/>
    <x v="1"/>
    <n v="9"/>
    <x v="5"/>
    <n v="-40"/>
    <m/>
  </r>
  <r>
    <x v="233"/>
    <s v="Sallah give away"/>
    <n v="53"/>
    <x v="1"/>
    <x v="13"/>
    <x v="4"/>
    <x v="1"/>
    <n v="9"/>
    <x v="6"/>
    <n v="-53"/>
    <m/>
  </r>
  <r>
    <x v="233"/>
    <s v="Online streaming"/>
    <n v="35"/>
    <x v="1"/>
    <x v="6"/>
    <x v="4"/>
    <x v="1"/>
    <n v="9"/>
    <x v="6"/>
    <n v="-35"/>
    <m/>
  </r>
  <r>
    <x v="233"/>
    <s v="Drink"/>
    <n v="5"/>
    <x v="1"/>
    <x v="1"/>
    <x v="1"/>
    <x v="1"/>
    <n v="9"/>
    <x v="6"/>
    <n v="-5"/>
    <m/>
  </r>
  <r>
    <x v="234"/>
    <s v="Drink"/>
    <n v="5"/>
    <x v="1"/>
    <x v="1"/>
    <x v="1"/>
    <x v="1"/>
    <n v="9"/>
    <x v="0"/>
    <n v="-5"/>
    <m/>
  </r>
  <r>
    <x v="235"/>
    <s v="Drink"/>
    <n v="5"/>
    <x v="1"/>
    <x v="1"/>
    <x v="1"/>
    <x v="1"/>
    <n v="9"/>
    <x v="1"/>
    <n v="-5"/>
    <m/>
  </r>
  <r>
    <x v="235"/>
    <s v="Green's"/>
    <n v="177.9"/>
    <x v="1"/>
    <x v="4"/>
    <x v="2"/>
    <x v="1"/>
    <n v="9"/>
    <x v="1"/>
    <n v="-177.9"/>
    <m/>
  </r>
  <r>
    <x v="236"/>
    <s v="Suya"/>
    <n v="45.3"/>
    <x v="1"/>
    <x v="8"/>
    <x v="1"/>
    <x v="1"/>
    <n v="9"/>
    <x v="2"/>
    <n v="-45.3"/>
    <m/>
  </r>
  <r>
    <x v="237"/>
    <s v="Oha soup/White soup"/>
    <n v="20.100000000000001"/>
    <x v="1"/>
    <x v="8"/>
    <x v="1"/>
    <x v="1"/>
    <n v="9"/>
    <x v="3"/>
    <n v="-20.100000000000001"/>
    <m/>
  </r>
  <r>
    <x v="238"/>
    <s v="Orphanage"/>
    <n v="55"/>
    <x v="1"/>
    <x v="14"/>
    <x v="6"/>
    <x v="1"/>
    <n v="9"/>
    <x v="4"/>
    <n v="-55"/>
    <m/>
  </r>
  <r>
    <x v="238"/>
    <s v="Fuel"/>
    <n v="70.599999999999994"/>
    <x v="1"/>
    <x v="15"/>
    <x v="3"/>
    <x v="1"/>
    <n v="9"/>
    <x v="4"/>
    <n v="-70.599999999999994"/>
    <m/>
  </r>
  <r>
    <x v="238"/>
    <s v="Drink"/>
    <n v="5"/>
    <x v="1"/>
    <x v="1"/>
    <x v="1"/>
    <x v="1"/>
    <n v="9"/>
    <x v="4"/>
    <n v="-5"/>
    <m/>
  </r>
  <r>
    <x v="239"/>
    <s v="Drink"/>
    <n v="5"/>
    <x v="1"/>
    <x v="1"/>
    <x v="1"/>
    <x v="1"/>
    <n v="9"/>
    <x v="5"/>
    <n v="-5"/>
    <m/>
  </r>
  <r>
    <x v="240"/>
    <s v="Drink"/>
    <n v="5"/>
    <x v="1"/>
    <x v="1"/>
    <x v="1"/>
    <x v="1"/>
    <n v="9"/>
    <x v="6"/>
    <n v="-5"/>
    <m/>
  </r>
  <r>
    <x v="241"/>
    <s v="Drink"/>
    <n v="5"/>
    <x v="1"/>
    <x v="1"/>
    <x v="1"/>
    <x v="1"/>
    <n v="9"/>
    <x v="0"/>
    <n v="-5"/>
    <m/>
  </r>
  <r>
    <x v="242"/>
    <s v="Drink"/>
    <n v="5"/>
    <x v="1"/>
    <x v="1"/>
    <x v="1"/>
    <x v="1"/>
    <n v="9"/>
    <x v="1"/>
    <n v="-5"/>
    <m/>
  </r>
  <r>
    <x v="242"/>
    <s v="Green's"/>
    <n v="223"/>
    <x v="1"/>
    <x v="4"/>
    <x v="2"/>
    <x v="1"/>
    <n v="9"/>
    <x v="1"/>
    <n v="-223"/>
    <m/>
  </r>
  <r>
    <x v="243"/>
    <s v="Trainers"/>
    <n v="132.9"/>
    <x v="1"/>
    <x v="7"/>
    <x v="4"/>
    <x v="1"/>
    <n v="9"/>
    <x v="2"/>
    <n v="-132.9"/>
    <m/>
  </r>
  <r>
    <x v="243"/>
    <s v="Global Fashion"/>
    <n v="175"/>
    <x v="1"/>
    <x v="7"/>
    <x v="4"/>
    <x v="1"/>
    <n v="9"/>
    <x v="2"/>
    <n v="-175"/>
    <m/>
  </r>
  <r>
    <x v="244"/>
    <s v="Fashionistas"/>
    <n v="153.4"/>
    <x v="1"/>
    <x v="7"/>
    <x v="4"/>
    <x v="1"/>
    <n v="9"/>
    <x v="3"/>
    <n v="-153.4"/>
    <m/>
  </r>
  <r>
    <x v="244"/>
    <s v="Uba"/>
    <n v="31.2"/>
    <x v="1"/>
    <x v="9"/>
    <x v="3"/>
    <x v="1"/>
    <n v="9"/>
    <x v="3"/>
    <n v="-31.2"/>
    <m/>
  </r>
  <r>
    <x v="244"/>
    <s v="Foodary"/>
    <n v="15"/>
    <x v="1"/>
    <x v="8"/>
    <x v="1"/>
    <x v="1"/>
    <n v="9"/>
    <x v="3"/>
    <n v="-15"/>
    <m/>
  </r>
  <r>
    <x v="245"/>
    <s v="Drink"/>
    <n v="5"/>
    <x v="1"/>
    <x v="1"/>
    <x v="1"/>
    <x v="1"/>
    <n v="10"/>
    <x v="4"/>
    <n v="-5"/>
    <m/>
  </r>
  <r>
    <x v="246"/>
    <s v="Drink"/>
    <n v="5"/>
    <x v="1"/>
    <x v="1"/>
    <x v="1"/>
    <x v="1"/>
    <n v="10"/>
    <x v="6"/>
    <n v="-5"/>
    <m/>
  </r>
  <r>
    <x v="246"/>
    <s v="Data With Decision"/>
    <m/>
    <x v="0"/>
    <x v="0"/>
    <x v="0"/>
    <x v="0"/>
    <n v="10"/>
    <x v="6"/>
    <n v="5000"/>
    <m/>
  </r>
  <r>
    <x v="247"/>
    <s v="Drink"/>
    <n v="5"/>
    <x v="1"/>
    <x v="1"/>
    <x v="1"/>
    <x v="1"/>
    <n v="10"/>
    <x v="0"/>
    <n v="-5"/>
    <m/>
  </r>
  <r>
    <x v="248"/>
    <s v="Estate Mangement"/>
    <n v="900"/>
    <x v="1"/>
    <x v="2"/>
    <x v="2"/>
    <x v="1"/>
    <n v="10"/>
    <x v="2"/>
    <n v="-900"/>
    <m/>
  </r>
  <r>
    <x v="248"/>
    <s v="Financail upgrade"/>
    <n v="150"/>
    <x v="1"/>
    <x v="3"/>
    <x v="3"/>
    <x v="1"/>
    <n v="10"/>
    <x v="2"/>
    <n v="-150"/>
    <m/>
  </r>
  <r>
    <x v="248"/>
    <s v="Drink"/>
    <n v="5"/>
    <x v="1"/>
    <x v="1"/>
    <x v="1"/>
    <x v="1"/>
    <n v="10"/>
    <x v="2"/>
    <n v="-5"/>
    <m/>
  </r>
  <r>
    <x v="248"/>
    <s v="Drink"/>
    <n v="5"/>
    <x v="1"/>
    <x v="1"/>
    <x v="1"/>
    <x v="1"/>
    <n v="10"/>
    <x v="2"/>
    <n v="-5"/>
    <m/>
  </r>
  <r>
    <x v="249"/>
    <s v="Drink"/>
    <n v="5"/>
    <x v="1"/>
    <x v="1"/>
    <x v="1"/>
    <x v="1"/>
    <n v="10"/>
    <x v="3"/>
    <n v="-5"/>
    <m/>
  </r>
  <r>
    <x v="250"/>
    <s v="Drink"/>
    <n v="5"/>
    <x v="1"/>
    <x v="1"/>
    <x v="1"/>
    <x v="1"/>
    <n v="10"/>
    <x v="4"/>
    <n v="-5"/>
    <m/>
  </r>
  <r>
    <x v="250"/>
    <s v="Green's"/>
    <n v="105"/>
    <x v="1"/>
    <x v="4"/>
    <x v="2"/>
    <x v="1"/>
    <n v="10"/>
    <x v="4"/>
    <n v="-105"/>
    <m/>
  </r>
  <r>
    <x v="251"/>
    <s v="Power source"/>
    <n v="59"/>
    <x v="1"/>
    <x v="5"/>
    <x v="2"/>
    <x v="1"/>
    <n v="10"/>
    <x v="0"/>
    <n v="-59"/>
    <m/>
  </r>
  <r>
    <x v="251"/>
    <s v="Drink"/>
    <n v="5"/>
    <x v="1"/>
    <x v="1"/>
    <x v="1"/>
    <x v="1"/>
    <n v="10"/>
    <x v="0"/>
    <n v="-5"/>
    <m/>
  </r>
  <r>
    <x v="252"/>
    <s v="Drink"/>
    <n v="5"/>
    <x v="1"/>
    <x v="1"/>
    <x v="1"/>
    <x v="1"/>
    <n v="10"/>
    <x v="1"/>
    <n v="-5"/>
    <m/>
  </r>
  <r>
    <x v="253"/>
    <s v="Fuel"/>
    <n v="86.4"/>
    <x v="1"/>
    <x v="15"/>
    <x v="3"/>
    <x v="1"/>
    <n v="10"/>
    <x v="2"/>
    <n v="-86.4"/>
    <m/>
  </r>
  <r>
    <x v="253"/>
    <s v="Drink"/>
    <n v="5"/>
    <x v="1"/>
    <x v="1"/>
    <x v="1"/>
    <x v="1"/>
    <n v="10"/>
    <x v="2"/>
    <n v="-5"/>
    <m/>
  </r>
  <r>
    <x v="254"/>
    <s v="Drink"/>
    <n v="5"/>
    <x v="1"/>
    <x v="1"/>
    <x v="1"/>
    <x v="1"/>
    <n v="10"/>
    <x v="3"/>
    <n v="-5"/>
    <m/>
  </r>
  <r>
    <x v="255"/>
    <s v="Green's"/>
    <n v="143.9"/>
    <x v="1"/>
    <x v="4"/>
    <x v="2"/>
    <x v="1"/>
    <n v="10"/>
    <x v="4"/>
    <n v="-143.9"/>
    <m/>
  </r>
  <r>
    <x v="255"/>
    <s v="Drink"/>
    <n v="5"/>
    <x v="1"/>
    <x v="1"/>
    <x v="1"/>
    <x v="1"/>
    <n v="10"/>
    <x v="4"/>
    <n v="-5"/>
    <m/>
  </r>
  <r>
    <x v="256"/>
    <s v="Drink"/>
    <n v="5"/>
    <x v="1"/>
    <x v="1"/>
    <x v="1"/>
    <x v="1"/>
    <n v="10"/>
    <x v="5"/>
    <n v="-5"/>
    <m/>
  </r>
  <r>
    <x v="256"/>
    <s v="Cinemas"/>
    <n v="48.8"/>
    <x v="1"/>
    <x v="6"/>
    <x v="4"/>
    <x v="1"/>
    <n v="10"/>
    <x v="5"/>
    <n v="-48.8"/>
    <m/>
  </r>
  <r>
    <x v="256"/>
    <s v="Fashionistas"/>
    <n v="106.7"/>
    <x v="1"/>
    <x v="7"/>
    <x v="4"/>
    <x v="1"/>
    <n v="10"/>
    <x v="5"/>
    <n v="-106.7"/>
    <m/>
  </r>
  <r>
    <x v="256"/>
    <s v="Burger"/>
    <n v="61.1"/>
    <x v="1"/>
    <x v="8"/>
    <x v="1"/>
    <x v="1"/>
    <n v="10"/>
    <x v="5"/>
    <n v="-61.1"/>
    <m/>
  </r>
  <r>
    <x v="257"/>
    <s v="Uba"/>
    <n v="37.200000000000003"/>
    <x v="1"/>
    <x v="9"/>
    <x v="3"/>
    <x v="1"/>
    <n v="10"/>
    <x v="6"/>
    <n v="-37.200000000000003"/>
    <m/>
  </r>
  <r>
    <x v="258"/>
    <s v="Onlne earning"/>
    <m/>
    <x v="6"/>
    <x v="10"/>
    <x v="5"/>
    <x v="0"/>
    <n v="10"/>
    <x v="0"/>
    <n v="100"/>
    <m/>
  </r>
  <r>
    <x v="258"/>
    <s v="Drink"/>
    <n v="5"/>
    <x v="1"/>
    <x v="1"/>
    <x v="1"/>
    <x v="1"/>
    <n v="10"/>
    <x v="0"/>
    <n v="-5"/>
    <m/>
  </r>
  <r>
    <x v="259"/>
    <s v="Drink"/>
    <n v="5"/>
    <x v="1"/>
    <x v="1"/>
    <x v="1"/>
    <x v="1"/>
    <n v="10"/>
    <x v="1"/>
    <n v="-5"/>
    <m/>
  </r>
  <r>
    <x v="259"/>
    <s v="Taken medication"/>
    <n v="75"/>
    <x v="1"/>
    <x v="16"/>
    <x v="7"/>
    <x v="1"/>
    <n v="10"/>
    <x v="1"/>
    <n v="-75"/>
    <m/>
  </r>
  <r>
    <x v="259"/>
    <s v="Phone"/>
    <n v="40"/>
    <x v="1"/>
    <x v="12"/>
    <x v="2"/>
    <x v="1"/>
    <n v="10"/>
    <x v="1"/>
    <n v="-40"/>
    <m/>
  </r>
  <r>
    <x v="260"/>
    <s v="Sallah give away"/>
    <n v="54.1"/>
    <x v="1"/>
    <x v="13"/>
    <x v="4"/>
    <x v="1"/>
    <n v="10"/>
    <x v="2"/>
    <n v="-54.1"/>
    <m/>
  </r>
  <r>
    <x v="260"/>
    <s v="Online streaming"/>
    <n v="35"/>
    <x v="1"/>
    <x v="6"/>
    <x v="4"/>
    <x v="1"/>
    <n v="10"/>
    <x v="2"/>
    <n v="-35"/>
    <m/>
  </r>
  <r>
    <x v="260"/>
    <s v="Drink"/>
    <n v="5"/>
    <x v="1"/>
    <x v="1"/>
    <x v="1"/>
    <x v="1"/>
    <n v="10"/>
    <x v="2"/>
    <n v="-5"/>
    <m/>
  </r>
  <r>
    <x v="261"/>
    <s v="Drink"/>
    <n v="5"/>
    <x v="1"/>
    <x v="1"/>
    <x v="1"/>
    <x v="1"/>
    <n v="10"/>
    <x v="3"/>
    <n v="-5"/>
    <m/>
  </r>
  <r>
    <x v="262"/>
    <s v="Drink"/>
    <n v="5"/>
    <x v="1"/>
    <x v="1"/>
    <x v="1"/>
    <x v="1"/>
    <n v="10"/>
    <x v="4"/>
    <n v="-5"/>
    <m/>
  </r>
  <r>
    <x v="262"/>
    <s v="Green's"/>
    <n v="178.9"/>
    <x v="1"/>
    <x v="4"/>
    <x v="2"/>
    <x v="1"/>
    <n v="10"/>
    <x v="4"/>
    <n v="-178.9"/>
    <m/>
  </r>
  <r>
    <x v="263"/>
    <s v="Suya"/>
    <n v="46.2"/>
    <x v="1"/>
    <x v="8"/>
    <x v="1"/>
    <x v="1"/>
    <n v="10"/>
    <x v="5"/>
    <n v="-46.2"/>
    <m/>
  </r>
  <r>
    <x v="264"/>
    <s v="Oha soup/White soup"/>
    <n v="21.1"/>
    <x v="1"/>
    <x v="8"/>
    <x v="1"/>
    <x v="1"/>
    <n v="10"/>
    <x v="6"/>
    <n v="-21.1"/>
    <m/>
  </r>
  <r>
    <x v="265"/>
    <s v="Orphanage"/>
    <n v="55"/>
    <x v="1"/>
    <x v="14"/>
    <x v="6"/>
    <x v="1"/>
    <n v="10"/>
    <x v="0"/>
    <n v="-55"/>
    <m/>
  </r>
  <r>
    <x v="265"/>
    <s v="Fuel"/>
    <n v="71.5"/>
    <x v="1"/>
    <x v="15"/>
    <x v="3"/>
    <x v="1"/>
    <n v="10"/>
    <x v="0"/>
    <n v="-71.5"/>
    <m/>
  </r>
  <r>
    <x v="265"/>
    <s v="Drink"/>
    <n v="5"/>
    <x v="1"/>
    <x v="1"/>
    <x v="1"/>
    <x v="1"/>
    <n v="10"/>
    <x v="0"/>
    <n v="-5"/>
    <m/>
  </r>
  <r>
    <x v="266"/>
    <s v="Drink"/>
    <n v="5"/>
    <x v="1"/>
    <x v="1"/>
    <x v="1"/>
    <x v="1"/>
    <n v="10"/>
    <x v="1"/>
    <n v="-5"/>
    <m/>
  </r>
  <r>
    <x v="267"/>
    <s v="Drink"/>
    <n v="5"/>
    <x v="1"/>
    <x v="1"/>
    <x v="1"/>
    <x v="1"/>
    <n v="10"/>
    <x v="2"/>
    <n v="-5"/>
    <m/>
  </r>
  <r>
    <x v="268"/>
    <s v="Drink"/>
    <n v="5"/>
    <x v="1"/>
    <x v="1"/>
    <x v="1"/>
    <x v="1"/>
    <n v="10"/>
    <x v="3"/>
    <n v="-5"/>
    <m/>
  </r>
  <r>
    <x v="269"/>
    <s v="Drink"/>
    <n v="5"/>
    <x v="1"/>
    <x v="1"/>
    <x v="1"/>
    <x v="1"/>
    <n v="10"/>
    <x v="4"/>
    <n v="-5"/>
    <m/>
  </r>
  <r>
    <x v="269"/>
    <s v="Green's"/>
    <n v="189"/>
    <x v="1"/>
    <x v="4"/>
    <x v="2"/>
    <x v="1"/>
    <n v="10"/>
    <x v="4"/>
    <n v="-189"/>
    <m/>
  </r>
  <r>
    <x v="270"/>
    <s v="Trainers"/>
    <n v="133.80000000000001"/>
    <x v="1"/>
    <x v="7"/>
    <x v="4"/>
    <x v="1"/>
    <n v="10"/>
    <x v="5"/>
    <n v="-133.80000000000001"/>
    <m/>
  </r>
  <r>
    <x v="270"/>
    <s v="Hangingout/Ticket"/>
    <n v="184.4"/>
    <x v="1"/>
    <x v="6"/>
    <x v="4"/>
    <x v="1"/>
    <n v="10"/>
    <x v="5"/>
    <n v="-184.4"/>
    <m/>
  </r>
  <r>
    <x v="271"/>
    <s v="Fashionistas"/>
    <n v="154.5"/>
    <x v="1"/>
    <x v="7"/>
    <x v="4"/>
    <x v="1"/>
    <n v="10"/>
    <x v="6"/>
    <n v="-154.5"/>
    <m/>
  </r>
  <r>
    <x v="271"/>
    <s v="Uba"/>
    <n v="32.1"/>
    <x v="1"/>
    <x v="9"/>
    <x v="3"/>
    <x v="1"/>
    <n v="10"/>
    <x v="6"/>
    <n v="-32.1"/>
    <m/>
  </r>
  <r>
    <x v="271"/>
    <s v="Foodary"/>
    <n v="15"/>
    <x v="1"/>
    <x v="8"/>
    <x v="1"/>
    <x v="1"/>
    <n v="10"/>
    <x v="6"/>
    <n v="-15"/>
    <m/>
  </r>
  <r>
    <x v="0"/>
    <s v="Job"/>
    <m/>
    <x v="8"/>
    <x v="18"/>
    <x v="8"/>
    <x v="0"/>
    <n v="1"/>
    <x v="0"/>
    <n v="20000"/>
    <m/>
  </r>
  <r>
    <x v="26"/>
    <s v="Job"/>
    <m/>
    <x v="8"/>
    <x v="18"/>
    <x v="8"/>
    <x v="0"/>
    <n v="2"/>
    <x v="0"/>
    <n v="20000"/>
    <m/>
  </r>
  <r>
    <x v="52"/>
    <s v="Job"/>
    <m/>
    <x v="8"/>
    <x v="18"/>
    <x v="8"/>
    <x v="0"/>
    <n v="3"/>
    <x v="0"/>
    <n v="20000"/>
    <m/>
  </r>
  <r>
    <x v="81"/>
    <s v="Job"/>
    <m/>
    <x v="8"/>
    <x v="18"/>
    <x v="8"/>
    <x v="0"/>
    <n v="4"/>
    <x v="3"/>
    <n v="20000"/>
    <m/>
  </r>
  <r>
    <x v="110"/>
    <s v="Job"/>
    <m/>
    <x v="8"/>
    <x v="18"/>
    <x v="8"/>
    <x v="0"/>
    <n v="5"/>
    <x v="0"/>
    <n v="20000"/>
    <m/>
  </r>
  <r>
    <x v="137"/>
    <s v="Job"/>
    <m/>
    <x v="8"/>
    <x v="18"/>
    <x v="8"/>
    <x v="0"/>
    <n v="6"/>
    <x v="1"/>
    <n v="20000"/>
    <m/>
  </r>
  <r>
    <x v="165"/>
    <s v="Job"/>
    <m/>
    <x v="8"/>
    <x v="18"/>
    <x v="8"/>
    <x v="0"/>
    <n v="7"/>
    <x v="4"/>
    <n v="20000"/>
    <m/>
  </r>
  <r>
    <x v="192"/>
    <s v="Job"/>
    <m/>
    <x v="8"/>
    <x v="18"/>
    <x v="8"/>
    <x v="0"/>
    <n v="8"/>
    <x v="0"/>
    <n v="20000"/>
    <m/>
  </r>
  <r>
    <x v="219"/>
    <s v="Job"/>
    <m/>
    <x v="8"/>
    <x v="18"/>
    <x v="8"/>
    <x v="0"/>
    <n v="9"/>
    <x v="3"/>
    <n v="20000"/>
    <m/>
  </r>
  <r>
    <x v="246"/>
    <s v="Job"/>
    <m/>
    <x v="8"/>
    <x v="18"/>
    <x v="8"/>
    <x v="0"/>
    <n v="10"/>
    <x v="6"/>
    <n v="20000"/>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9FBEECC-52E3-467F-86C8-D937573C8525}" name="PivotTable1"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A4:C13" firstHeaderRow="0" firstDataRow="1" firstDataCol="1"/>
  <pivotFields count="13">
    <pivotField numFmtId="14" showAll="0">
      <items count="15">
        <item x="0"/>
        <item x="1"/>
        <item x="2"/>
        <item x="3"/>
        <item x="4"/>
        <item x="5"/>
        <item x="6"/>
        <item x="7"/>
        <item x="8"/>
        <item x="9"/>
        <item x="10"/>
        <item x="11"/>
        <item x="12"/>
        <item x="13"/>
        <item t="default"/>
      </items>
    </pivotField>
    <pivotField showAll="0"/>
    <pivotField dataField="1" showAll="0"/>
    <pivotField dataField="1" showAll="0"/>
    <pivotField showAll="0"/>
    <pivotField axis="axisRow" showAll="0">
      <items count="10">
        <item x="1"/>
        <item x="2"/>
        <item x="8"/>
        <item x="3"/>
        <item x="0"/>
        <item x="4"/>
        <item x="7"/>
        <item x="5"/>
        <item x="6"/>
        <item t="default"/>
      </items>
    </pivotField>
    <pivotField showAll="0">
      <items count="3">
        <item x="1"/>
        <item h="1" x="0"/>
        <item t="default"/>
      </items>
    </pivotField>
    <pivotField showAll="0"/>
    <pivotField showAll="0"/>
    <pivotField showAll="0"/>
    <pivotField showAll="0"/>
    <pivotField showAll="0">
      <items count="7">
        <item x="0"/>
        <item x="1"/>
        <item x="2"/>
        <item x="3"/>
        <item x="4"/>
        <item x="5"/>
        <item t="default"/>
      </items>
    </pivotField>
    <pivotField showAll="0">
      <items count="5">
        <item x="0"/>
        <item x="1"/>
        <item x="2"/>
        <item x="3"/>
        <item t="default"/>
      </items>
    </pivotField>
  </pivotFields>
  <rowFields count="1">
    <field x="5"/>
  </rowFields>
  <rowItems count="9">
    <i>
      <x/>
    </i>
    <i>
      <x v="1"/>
    </i>
    <i>
      <x v="2"/>
    </i>
    <i>
      <x v="3"/>
    </i>
    <i>
      <x v="4"/>
    </i>
    <i>
      <x v="5"/>
    </i>
    <i>
      <x v="7"/>
    </i>
    <i>
      <x v="8"/>
    </i>
    <i t="grand">
      <x/>
    </i>
  </rowItems>
  <colFields count="1">
    <field x="-2"/>
  </colFields>
  <colItems count="2">
    <i>
      <x/>
    </i>
    <i i="1">
      <x v="1"/>
    </i>
  </colItems>
  <dataFields count="2">
    <dataField name="Sum of Debit" fld="2" baseField="0" baseItem="0"/>
    <dataField name="Sum of Credit" fld="3" baseField="0" baseItem="0"/>
  </dataFields>
  <formats count="1">
    <format dxfId="54">
      <pivotArea outline="0" collapsedLevelsAreSubtotals="1" fieldPosition="0"/>
    </format>
  </formats>
  <pivotTableStyleInfo name="PivotStyleLight16" showRowHeaders="1" showColHeaders="1" showRowStripes="0" showColStripes="0" showLastColumn="1"/>
  <filters count="1">
    <filter fld="0" type="dateBetween" evalOrder="-1" id="315" name="Date">
      <autoFilter ref="A1">
        <filterColumn colId="0">
          <customFilters and="1">
            <customFilter operator="greaterThanOrEqual" val="44774"/>
            <customFilter operator="lessThanOrEqual" val="44804"/>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8B1265A-AFFD-4406-B208-8275EF51D79E}" name="PivotTable3"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
  <location ref="F4:G10" firstHeaderRow="1" firstDataRow="1" firstDataCol="1" rowPageCount="1" colPageCount="1"/>
  <pivotFields count="13">
    <pivotField numFmtId="14" showAll="0">
      <items count="15">
        <item x="0"/>
        <item x="1"/>
        <item x="2"/>
        <item x="3"/>
        <item x="4"/>
        <item x="5"/>
        <item x="6"/>
        <item x="7"/>
        <item x="8"/>
        <item x="9"/>
        <item x="10"/>
        <item x="11"/>
        <item x="12"/>
        <item x="13"/>
        <item t="default"/>
      </items>
    </pivotField>
    <pivotField showAll="0"/>
    <pivotField dataField="1" showAll="0"/>
    <pivotField showAll="0"/>
    <pivotField showAll="0"/>
    <pivotField axis="axisRow" showAll="0" sortType="ascending">
      <items count="10">
        <item x="1"/>
        <item x="2"/>
        <item x="8"/>
        <item x="3"/>
        <item x="0"/>
        <item x="4"/>
        <item x="7"/>
        <item x="5"/>
        <item x="6"/>
        <item t="default"/>
      </items>
      <autoSortScope>
        <pivotArea dataOnly="0" outline="0" fieldPosition="0">
          <references count="1">
            <reference field="4294967294" count="1" selected="0">
              <x v="0"/>
            </reference>
          </references>
        </pivotArea>
      </autoSortScope>
    </pivotField>
    <pivotField axis="axisPage" multipleItemSelectionAllowed="1" showAll="0">
      <items count="3">
        <item x="1"/>
        <item h="1" x="0"/>
        <item t="default"/>
      </items>
    </pivotField>
    <pivotField showAll="0"/>
    <pivotField showAll="0"/>
    <pivotField showAll="0"/>
    <pivotField showAll="0"/>
    <pivotField showAll="0">
      <items count="7">
        <item x="0"/>
        <item x="1"/>
        <item x="2"/>
        <item x="3"/>
        <item x="4"/>
        <item x="5"/>
        <item t="default"/>
      </items>
    </pivotField>
    <pivotField showAll="0">
      <items count="5">
        <item x="0"/>
        <item x="1"/>
        <item x="2"/>
        <item x="3"/>
        <item t="default"/>
      </items>
    </pivotField>
  </pivotFields>
  <rowFields count="1">
    <field x="5"/>
  </rowFields>
  <rowItems count="6">
    <i>
      <x v="8"/>
    </i>
    <i>
      <x/>
    </i>
    <i>
      <x v="3"/>
    </i>
    <i>
      <x v="5"/>
    </i>
    <i>
      <x v="1"/>
    </i>
    <i t="grand">
      <x/>
    </i>
  </rowItems>
  <colItems count="1">
    <i/>
  </colItems>
  <pageFields count="1">
    <pageField fld="6" hier="-1"/>
  </pageFields>
  <dataFields count="1">
    <dataField name="Sum of Debit" fld="2" baseField="0" baseItem="0" numFmtId="165"/>
  </dataFields>
  <formats count="1">
    <format dxfId="55">
      <pivotArea outline="0" collapsedLevelsAreSubtotals="1" fieldPosition="0"/>
    </format>
  </format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dateBetween" evalOrder="-1" id="315" name="Date">
      <autoFilter ref="A1">
        <filterColumn colId="0">
          <customFilters and="1">
            <customFilter operator="greaterThanOrEqual" val="44774"/>
            <customFilter operator="lessThanOrEqual" val="44804"/>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714CC2D-E82D-47AD-B8A8-9A75EF9233DE}" name="PivotTable7"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F38:G47" firstHeaderRow="1" firstDataRow="1" firstDataCol="1"/>
  <pivotFields count="13">
    <pivotField numFmtId="14" showAll="0">
      <items count="15">
        <item x="0"/>
        <item x="1"/>
        <item x="2"/>
        <item x="3"/>
        <item x="4"/>
        <item x="5"/>
        <item x="6"/>
        <item x="7"/>
        <item x="8"/>
        <item x="9"/>
        <item x="10"/>
        <item x="11"/>
        <item x="12"/>
        <item x="13"/>
        <item t="default"/>
      </items>
    </pivotField>
    <pivotField showAll="0"/>
    <pivotField showAll="0"/>
    <pivotField showAll="0"/>
    <pivotField showAll="0"/>
    <pivotField axis="axisRow" showAll="0">
      <items count="10">
        <item x="1"/>
        <item x="2"/>
        <item x="8"/>
        <item x="3"/>
        <item x="0"/>
        <item x="4"/>
        <item x="7"/>
        <item x="5"/>
        <item x="6"/>
        <item t="default"/>
      </items>
    </pivotField>
    <pivotField showAll="0">
      <items count="3">
        <item x="1"/>
        <item h="1" x="0"/>
        <item t="default"/>
      </items>
    </pivotField>
    <pivotField showAll="0"/>
    <pivotField showAll="0"/>
    <pivotField dataField="1" showAll="0"/>
    <pivotField showAll="0"/>
    <pivotField showAll="0">
      <items count="7">
        <item x="0"/>
        <item x="1"/>
        <item x="2"/>
        <item x="3"/>
        <item x="4"/>
        <item x="5"/>
        <item t="default"/>
      </items>
    </pivotField>
    <pivotField showAll="0">
      <items count="5">
        <item x="0"/>
        <item x="1"/>
        <item x="2"/>
        <item x="3"/>
        <item t="default"/>
      </items>
    </pivotField>
  </pivotFields>
  <rowFields count="1">
    <field x="5"/>
  </rowFields>
  <rowItems count="9">
    <i>
      <x/>
    </i>
    <i>
      <x v="1"/>
    </i>
    <i>
      <x v="2"/>
    </i>
    <i>
      <x v="3"/>
    </i>
    <i>
      <x v="4"/>
    </i>
    <i>
      <x v="5"/>
    </i>
    <i>
      <x v="7"/>
    </i>
    <i>
      <x v="8"/>
    </i>
    <i t="grand">
      <x/>
    </i>
  </rowItems>
  <colItems count="1">
    <i/>
  </colItems>
  <dataFields count="1">
    <dataField name="Sum of Amount" fld="9" baseField="0" baseItem="0"/>
  </dataFields>
  <formats count="1">
    <format dxfId="56">
      <pivotArea outline="0" collapsedLevelsAreSubtotals="1" fieldPosition="0"/>
    </format>
  </formats>
  <pivotTableStyleInfo name="PivotStyleLight16" showRowHeaders="1" showColHeaders="1" showRowStripes="0" showColStripes="0" showLastColumn="1"/>
  <filters count="1">
    <filter fld="0" type="dateBetween" evalOrder="-1" id="315" name="Date">
      <autoFilter ref="A1">
        <filterColumn colId="0">
          <customFilters and="1">
            <customFilter operator="greaterThanOrEqual" val="44774"/>
            <customFilter operator="lessThanOrEqual" val="44804"/>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DBC8A02-D5BC-4F95-9DE8-4DC4C1F89EE2}" name="PivotTable4"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5">
  <location ref="J4:K8" firstHeaderRow="1" firstDataRow="1" firstDataCol="1" rowPageCount="1" colPageCount="1"/>
  <pivotFields count="13">
    <pivotField numFmtId="14" showAll="0">
      <items count="15">
        <item x="0"/>
        <item x="1"/>
        <item x="2"/>
        <item x="3"/>
        <item x="4"/>
        <item x="5"/>
        <item x="6"/>
        <item x="7"/>
        <item x="8"/>
        <item x="9"/>
        <item x="10"/>
        <item x="11"/>
        <item x="12"/>
        <item x="13"/>
        <item t="default"/>
      </items>
    </pivotField>
    <pivotField showAll="0"/>
    <pivotField showAll="0"/>
    <pivotField dataField="1" showAll="0"/>
    <pivotField showAll="0"/>
    <pivotField axis="axisRow" showAll="0">
      <items count="10">
        <item x="1"/>
        <item x="2"/>
        <item x="8"/>
        <item x="3"/>
        <item x="0"/>
        <item x="4"/>
        <item x="7"/>
        <item x="5"/>
        <item x="6"/>
        <item t="default"/>
      </items>
    </pivotField>
    <pivotField axis="axisPage" showAll="0">
      <items count="3">
        <item x="1"/>
        <item x="0"/>
        <item t="default"/>
      </items>
    </pivotField>
    <pivotField showAll="0"/>
    <pivotField showAll="0"/>
    <pivotField showAll="0"/>
    <pivotField showAll="0"/>
    <pivotField showAll="0">
      <items count="7">
        <item x="0"/>
        <item x="1"/>
        <item x="2"/>
        <item x="3"/>
        <item x="4"/>
        <item x="5"/>
        <item t="default"/>
      </items>
    </pivotField>
    <pivotField showAll="0">
      <items count="5">
        <item x="0"/>
        <item x="1"/>
        <item x="2"/>
        <item x="3"/>
        <item t="default"/>
      </items>
    </pivotField>
  </pivotFields>
  <rowFields count="1">
    <field x="5"/>
  </rowFields>
  <rowItems count="4">
    <i>
      <x v="2"/>
    </i>
    <i>
      <x v="4"/>
    </i>
    <i>
      <x v="7"/>
    </i>
    <i t="grand">
      <x/>
    </i>
  </rowItems>
  <colItems count="1">
    <i/>
  </colItems>
  <pageFields count="1">
    <pageField fld="6" item="1" hier="-1"/>
  </pageFields>
  <dataFields count="1">
    <dataField name="Sum of Credit" fld="3" baseField="0" baseItem="0" numFmtId="165"/>
  </dataFields>
  <formats count="1">
    <format dxfId="57">
      <pivotArea outline="0" collapsedLevelsAreSubtotals="1" fieldPosition="0"/>
    </format>
  </formats>
  <chartFormats count="8">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5" count="1" selected="0">
            <x v="4"/>
          </reference>
        </references>
      </pivotArea>
    </chartFormat>
    <chartFormat chart="2" format="2">
      <pivotArea type="data" outline="0" fieldPosition="0">
        <references count="2">
          <reference field="4294967294" count="1" selected="0">
            <x v="0"/>
          </reference>
          <reference field="5" count="1" selected="0">
            <x v="2"/>
          </reference>
        </references>
      </pivotArea>
    </chartFormat>
    <chartFormat chart="2" format="3">
      <pivotArea type="data" outline="0" fieldPosition="0">
        <references count="2">
          <reference field="4294967294" count="1" selected="0">
            <x v="0"/>
          </reference>
          <reference field="5" count="1" selected="0">
            <x v="7"/>
          </reference>
        </references>
      </pivotArea>
    </chartFormat>
    <chartFormat chart="4" format="8" series="1">
      <pivotArea type="data" outline="0" fieldPosition="0">
        <references count="1">
          <reference field="4294967294" count="1" selected="0">
            <x v="0"/>
          </reference>
        </references>
      </pivotArea>
    </chartFormat>
    <chartFormat chart="4" format="9">
      <pivotArea type="data" outline="0" fieldPosition="0">
        <references count="2">
          <reference field="4294967294" count="1" selected="0">
            <x v="0"/>
          </reference>
          <reference field="5" count="1" selected="0">
            <x v="2"/>
          </reference>
        </references>
      </pivotArea>
    </chartFormat>
    <chartFormat chart="4" format="10">
      <pivotArea type="data" outline="0" fieldPosition="0">
        <references count="2">
          <reference field="4294967294" count="1" selected="0">
            <x v="0"/>
          </reference>
          <reference field="5" count="1" selected="0">
            <x v="4"/>
          </reference>
        </references>
      </pivotArea>
    </chartFormat>
    <chartFormat chart="4" format="11">
      <pivotArea type="data" outline="0" fieldPosition="0">
        <references count="2">
          <reference field="4294967294" count="1" selected="0">
            <x v="0"/>
          </reference>
          <reference field="5" count="1" selected="0">
            <x v="7"/>
          </reference>
        </references>
      </pivotArea>
    </chartFormat>
  </chartFormats>
  <pivotTableStyleInfo name="PivotStyleLight16" showRowHeaders="1" showColHeaders="1" showRowStripes="0" showColStripes="0" showLastColumn="1"/>
  <filters count="1">
    <filter fld="0" type="dateBetween" evalOrder="-1" id="393" name="Date">
      <autoFilter ref="A1">
        <filterColumn colId="0">
          <customFilters and="1">
            <customFilter operator="greaterThanOrEqual" val="44774"/>
            <customFilter operator="lessThanOrEqual" val="44804"/>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15E2634-39B4-45C8-9A57-B56037E5929B}" name="PivotTable2"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5">
  <location ref="A21:C22" firstHeaderRow="0" firstDataRow="1" firstDataCol="0"/>
  <pivotFields count="13">
    <pivotField numFmtId="14" showAll="0">
      <items count="15">
        <item x="0"/>
        <item x="1"/>
        <item x="2"/>
        <item x="3"/>
        <item x="4"/>
        <item x="5"/>
        <item x="6"/>
        <item x="7"/>
        <item x="8"/>
        <item x="9"/>
        <item x="10"/>
        <item x="11"/>
        <item x="12"/>
        <item x="13"/>
        <item t="default"/>
      </items>
    </pivotField>
    <pivotField showAll="0"/>
    <pivotField dataField="1" showAll="0"/>
    <pivotField dataField="1" showAll="0"/>
    <pivotField showAll="0"/>
    <pivotField showAll="0">
      <items count="10">
        <item x="1"/>
        <item x="2"/>
        <item x="8"/>
        <item x="3"/>
        <item x="0"/>
        <item x="4"/>
        <item x="7"/>
        <item x="5"/>
        <item x="6"/>
        <item t="default"/>
      </items>
    </pivotField>
    <pivotField showAll="0">
      <items count="3">
        <item x="1"/>
        <item h="1" x="0"/>
        <item t="default"/>
      </items>
    </pivotField>
    <pivotField showAll="0"/>
    <pivotField showAll="0"/>
    <pivotField dataField="1" showAll="0"/>
    <pivotField showAll="0"/>
    <pivotField showAll="0">
      <items count="7">
        <item x="0"/>
        <item x="1"/>
        <item x="2"/>
        <item x="3"/>
        <item x="4"/>
        <item x="5"/>
        <item t="default"/>
      </items>
    </pivotField>
    <pivotField showAll="0">
      <items count="5">
        <item x="0"/>
        <item x="1"/>
        <item x="2"/>
        <item x="3"/>
        <item t="default"/>
      </items>
    </pivotField>
  </pivotFields>
  <rowItems count="1">
    <i/>
  </rowItems>
  <colFields count="1">
    <field x="-2"/>
  </colFields>
  <colItems count="3">
    <i>
      <x/>
    </i>
    <i i="1">
      <x v="1"/>
    </i>
    <i i="2">
      <x v="2"/>
    </i>
  </colItems>
  <dataFields count="3">
    <dataField name="Dòng tiền vào" fld="3" baseField="0" baseItem="0"/>
    <dataField name="Dòng tiền ra" fld="2" baseField="0" baseItem="0"/>
    <dataField name="Cuối kỳ" fld="9" baseField="0" baseItem="0"/>
  </dataFields>
  <formats count="1">
    <format dxfId="58">
      <pivotArea outline="0" collapsedLevelsAreSubtotals="1" fieldPosition="0"/>
    </format>
  </formats>
  <chartFormats count="3">
    <chartFormat chart="4" format="7" series="1">
      <pivotArea type="data" outline="0" fieldPosition="0">
        <references count="1">
          <reference field="4294967294" count="1" selected="0">
            <x v="0"/>
          </reference>
        </references>
      </pivotArea>
    </chartFormat>
    <chartFormat chart="4" format="8" series="1">
      <pivotArea type="data" outline="0" fieldPosition="0">
        <references count="1">
          <reference field="4294967294" count="1" selected="0">
            <x v="1"/>
          </reference>
        </references>
      </pivotArea>
    </chartFormat>
    <chartFormat chart="4" format="9"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filters count="1">
    <filter fld="0" type="dateBetween" evalOrder="-1" id="315" name="Date">
      <autoFilter ref="A1">
        <filterColumn colId="0">
          <customFilters and="1">
            <customFilter operator="greaterThanOrEqual" val="44774"/>
            <customFilter operator="lessThanOrEqual" val="44804"/>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B206DB1-1939-49A0-8A6C-E77DD5BEA645}" name="PivotTable6"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outline="1" outlineData="1" multipleFieldFilters="0" chartFormat="6">
  <location ref="M21:U29" firstHeaderRow="1" firstDataRow="2" firstDataCol="1"/>
  <pivotFields count="13">
    <pivotField numFmtId="14" showAll="0">
      <items count="15">
        <item x="0"/>
        <item x="1"/>
        <item x="2"/>
        <item x="3"/>
        <item x="4"/>
        <item x="5"/>
        <item x="6"/>
        <item x="7"/>
        <item x="8"/>
        <item x="9"/>
        <item x="10"/>
        <item x="11"/>
        <item x="12"/>
        <item x="13"/>
        <item t="default"/>
      </items>
    </pivotField>
    <pivotField showAll="0"/>
    <pivotField dataField="1" showAll="0"/>
    <pivotField showAll="0"/>
    <pivotField showAll="0"/>
    <pivotField axis="axisCol" showAll="0">
      <items count="10">
        <item x="1"/>
        <item x="2"/>
        <item x="8"/>
        <item x="3"/>
        <item x="0"/>
        <item x="4"/>
        <item x="7"/>
        <item x="5"/>
        <item x="6"/>
        <item t="default"/>
      </items>
    </pivotField>
    <pivotField showAll="0">
      <items count="3">
        <item x="1"/>
        <item h="1" x="0"/>
        <item t="default"/>
      </items>
    </pivotField>
    <pivotField showAll="0"/>
    <pivotField axis="axisRow" showAll="0">
      <items count="8">
        <item x="6"/>
        <item x="1"/>
        <item x="5"/>
        <item x="0"/>
        <item x="3"/>
        <item x="4"/>
        <item x="2"/>
        <item t="default"/>
      </items>
    </pivotField>
    <pivotField showAll="0"/>
    <pivotField showAll="0"/>
    <pivotField showAll="0">
      <items count="7">
        <item x="0"/>
        <item x="1"/>
        <item x="2"/>
        <item x="3"/>
        <item x="4"/>
        <item x="5"/>
        <item t="default"/>
      </items>
    </pivotField>
    <pivotField showAll="0">
      <items count="5">
        <item x="0"/>
        <item x="1"/>
        <item x="2"/>
        <item x="3"/>
        <item t="default"/>
      </items>
    </pivotField>
  </pivotFields>
  <rowFields count="1">
    <field x="8"/>
  </rowFields>
  <rowItems count="7">
    <i>
      <x/>
    </i>
    <i>
      <x v="1"/>
    </i>
    <i>
      <x v="2"/>
    </i>
    <i>
      <x v="3"/>
    </i>
    <i>
      <x v="4"/>
    </i>
    <i>
      <x v="5"/>
    </i>
    <i>
      <x v="6"/>
    </i>
  </rowItems>
  <colFields count="1">
    <field x="5"/>
  </colFields>
  <colItems count="8">
    <i>
      <x/>
    </i>
    <i>
      <x v="1"/>
    </i>
    <i>
      <x v="2"/>
    </i>
    <i>
      <x v="3"/>
    </i>
    <i>
      <x v="4"/>
    </i>
    <i>
      <x v="5"/>
    </i>
    <i>
      <x v="7"/>
    </i>
    <i>
      <x v="8"/>
    </i>
  </colItems>
  <dataFields count="1">
    <dataField name="Sum of Debit" fld="2" baseField="0" baseItem="0" numFmtId="165"/>
  </dataFields>
  <formats count="1">
    <format dxfId="59">
      <pivotArea outline="0" collapsedLevelsAreSubtotals="1" fieldPosition="0"/>
    </format>
  </formats>
  <chartFormats count="46">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0" format="3" series="1">
      <pivotArea type="data" outline="0" fieldPosition="0">
        <references count="2">
          <reference field="4294967294" count="1" selected="0">
            <x v="0"/>
          </reference>
          <reference field="5" count="1" selected="0">
            <x v="3"/>
          </reference>
        </references>
      </pivotArea>
    </chartFormat>
    <chartFormat chart="0" format="4" series="1">
      <pivotArea type="data" outline="0" fieldPosition="0">
        <references count="2">
          <reference field="4294967294" count="1" selected="0">
            <x v="0"/>
          </reference>
          <reference field="5" count="1" selected="0">
            <x v="4"/>
          </reference>
        </references>
      </pivotArea>
    </chartFormat>
    <chartFormat chart="0" format="5" series="1">
      <pivotArea type="data" outline="0" fieldPosition="0">
        <references count="2">
          <reference field="4294967294" count="1" selected="0">
            <x v="0"/>
          </reference>
          <reference field="5" count="1" selected="0">
            <x v="5"/>
          </reference>
        </references>
      </pivotArea>
    </chartFormat>
    <chartFormat chart="0" format="6" series="1">
      <pivotArea type="data" outline="0" fieldPosition="0">
        <references count="2">
          <reference field="4294967294" count="1" selected="0">
            <x v="0"/>
          </reference>
          <reference field="5" count="1" selected="0">
            <x v="6"/>
          </reference>
        </references>
      </pivotArea>
    </chartFormat>
    <chartFormat chart="0" format="7" series="1">
      <pivotArea type="data" outline="0" fieldPosition="0">
        <references count="2">
          <reference field="4294967294" count="1" selected="0">
            <x v="0"/>
          </reference>
          <reference field="5" count="1" selected="0">
            <x v="7"/>
          </reference>
        </references>
      </pivotArea>
    </chartFormat>
    <chartFormat chart="0" format="8" series="1">
      <pivotArea type="data" outline="0" fieldPosition="0">
        <references count="2">
          <reference field="4294967294" count="1" selected="0">
            <x v="0"/>
          </reference>
          <reference field="5" count="1" selected="0">
            <x v="8"/>
          </reference>
        </references>
      </pivotArea>
    </chartFormat>
    <chartFormat chart="2" format="18" series="1">
      <pivotArea type="data" outline="0" fieldPosition="0">
        <references count="2">
          <reference field="4294967294" count="1" selected="0">
            <x v="0"/>
          </reference>
          <reference field="5" count="1" selected="0">
            <x v="0"/>
          </reference>
        </references>
      </pivotArea>
    </chartFormat>
    <chartFormat chart="2" format="19" series="1">
      <pivotArea type="data" outline="0" fieldPosition="0">
        <references count="2">
          <reference field="4294967294" count="1" selected="0">
            <x v="0"/>
          </reference>
          <reference field="5" count="1" selected="0">
            <x v="1"/>
          </reference>
        </references>
      </pivotArea>
    </chartFormat>
    <chartFormat chart="2" format="20" series="1">
      <pivotArea type="data" outline="0" fieldPosition="0">
        <references count="2">
          <reference field="4294967294" count="1" selected="0">
            <x v="0"/>
          </reference>
          <reference field="5" count="1" selected="0">
            <x v="2"/>
          </reference>
        </references>
      </pivotArea>
    </chartFormat>
    <chartFormat chart="2" format="21" series="1">
      <pivotArea type="data" outline="0" fieldPosition="0">
        <references count="2">
          <reference field="4294967294" count="1" selected="0">
            <x v="0"/>
          </reference>
          <reference field="5" count="1" selected="0">
            <x v="3"/>
          </reference>
        </references>
      </pivotArea>
    </chartFormat>
    <chartFormat chart="2" format="22" series="1">
      <pivotArea type="data" outline="0" fieldPosition="0">
        <references count="2">
          <reference field="4294967294" count="1" selected="0">
            <x v="0"/>
          </reference>
          <reference field="5" count="1" selected="0">
            <x v="4"/>
          </reference>
        </references>
      </pivotArea>
    </chartFormat>
    <chartFormat chart="2" format="23" series="1">
      <pivotArea type="data" outline="0" fieldPosition="0">
        <references count="2">
          <reference field="4294967294" count="1" selected="0">
            <x v="0"/>
          </reference>
          <reference field="5" count="1" selected="0">
            <x v="5"/>
          </reference>
        </references>
      </pivotArea>
    </chartFormat>
    <chartFormat chart="2" format="24" series="1">
      <pivotArea type="data" outline="0" fieldPosition="0">
        <references count="2">
          <reference field="4294967294" count="1" selected="0">
            <x v="0"/>
          </reference>
          <reference field="5" count="1" selected="0">
            <x v="6"/>
          </reference>
        </references>
      </pivotArea>
    </chartFormat>
    <chartFormat chart="2" format="25" series="1">
      <pivotArea type="data" outline="0" fieldPosition="0">
        <references count="2">
          <reference field="4294967294" count="1" selected="0">
            <x v="0"/>
          </reference>
          <reference field="5" count="1" selected="0">
            <x v="7"/>
          </reference>
        </references>
      </pivotArea>
    </chartFormat>
    <chartFormat chart="2" format="26" series="1">
      <pivotArea type="data" outline="0" fieldPosition="0">
        <references count="2">
          <reference field="4294967294" count="1" selected="0">
            <x v="0"/>
          </reference>
          <reference field="5" count="1" selected="0">
            <x v="8"/>
          </reference>
        </references>
      </pivotArea>
    </chartFormat>
    <chartFormat chart="2" format="27">
      <pivotArea type="data" outline="0" fieldPosition="0">
        <references count="3">
          <reference field="4294967294" count="1" selected="0">
            <x v="0"/>
          </reference>
          <reference field="5" count="1" selected="0">
            <x v="0"/>
          </reference>
          <reference field="8" count="1" selected="0">
            <x v="6"/>
          </reference>
        </references>
      </pivotArea>
    </chartFormat>
    <chartFormat chart="2" format="28">
      <pivotArea type="data" outline="0" fieldPosition="0">
        <references count="3">
          <reference field="4294967294" count="1" selected="0">
            <x v="0"/>
          </reference>
          <reference field="5" count="1" selected="0">
            <x v="1"/>
          </reference>
          <reference field="8" count="1" selected="0">
            <x v="6"/>
          </reference>
        </references>
      </pivotArea>
    </chartFormat>
    <chartFormat chart="2" format="29">
      <pivotArea type="data" outline="0" fieldPosition="0">
        <references count="3">
          <reference field="4294967294" count="1" selected="0">
            <x v="0"/>
          </reference>
          <reference field="5" count="1" selected="0">
            <x v="2"/>
          </reference>
          <reference field="8" count="1" selected="0">
            <x v="6"/>
          </reference>
        </references>
      </pivotArea>
    </chartFormat>
    <chartFormat chart="2" format="30">
      <pivotArea type="data" outline="0" fieldPosition="0">
        <references count="3">
          <reference field="4294967294" count="1" selected="0">
            <x v="0"/>
          </reference>
          <reference field="5" count="1" selected="0">
            <x v="3"/>
          </reference>
          <reference field="8" count="1" selected="0">
            <x v="6"/>
          </reference>
        </references>
      </pivotArea>
    </chartFormat>
    <chartFormat chart="2" format="31">
      <pivotArea type="data" outline="0" fieldPosition="0">
        <references count="3">
          <reference field="4294967294" count="1" selected="0">
            <x v="0"/>
          </reference>
          <reference field="5" count="1" selected="0">
            <x v="4"/>
          </reference>
          <reference field="8" count="1" selected="0">
            <x v="6"/>
          </reference>
        </references>
      </pivotArea>
    </chartFormat>
    <chartFormat chart="2" format="32">
      <pivotArea type="data" outline="0" fieldPosition="0">
        <references count="3">
          <reference field="4294967294" count="1" selected="0">
            <x v="0"/>
          </reference>
          <reference field="5" count="1" selected="0">
            <x v="5"/>
          </reference>
          <reference field="8" count="1" selected="0">
            <x v="6"/>
          </reference>
        </references>
      </pivotArea>
    </chartFormat>
    <chartFormat chart="2" format="33">
      <pivotArea type="data" outline="0" fieldPosition="0">
        <references count="3">
          <reference field="4294967294" count="1" selected="0">
            <x v="0"/>
          </reference>
          <reference field="5" count="1" selected="0">
            <x v="6"/>
          </reference>
          <reference field="8" count="1" selected="0">
            <x v="6"/>
          </reference>
        </references>
      </pivotArea>
    </chartFormat>
    <chartFormat chart="2" format="34">
      <pivotArea type="data" outline="0" fieldPosition="0">
        <references count="3">
          <reference field="4294967294" count="1" selected="0">
            <x v="0"/>
          </reference>
          <reference field="5" count="1" selected="0">
            <x v="7"/>
          </reference>
          <reference field="8" count="1" selected="0">
            <x v="6"/>
          </reference>
        </references>
      </pivotArea>
    </chartFormat>
    <chartFormat chart="2" format="35">
      <pivotArea type="data" outline="0" fieldPosition="0">
        <references count="3">
          <reference field="4294967294" count="1" selected="0">
            <x v="0"/>
          </reference>
          <reference field="5" count="1" selected="0">
            <x v="8"/>
          </reference>
          <reference field="8" count="1" selected="0">
            <x v="6"/>
          </reference>
        </references>
      </pivotArea>
    </chartFormat>
    <chartFormat chart="3" format="0" series="1">
      <pivotArea type="data" outline="0" fieldPosition="0">
        <references count="2">
          <reference field="4294967294" count="1" selected="0">
            <x v="0"/>
          </reference>
          <reference field="5" count="1" selected="0">
            <x v="0"/>
          </reference>
        </references>
      </pivotArea>
    </chartFormat>
    <chartFormat chart="3" format="1" series="1">
      <pivotArea type="data" outline="0" fieldPosition="0">
        <references count="2">
          <reference field="4294967294" count="1" selected="0">
            <x v="0"/>
          </reference>
          <reference field="5" count="1" selected="0">
            <x v="1"/>
          </reference>
        </references>
      </pivotArea>
    </chartFormat>
    <chartFormat chart="3" format="2" series="1">
      <pivotArea type="data" outline="0" fieldPosition="0">
        <references count="2">
          <reference field="4294967294" count="1" selected="0">
            <x v="0"/>
          </reference>
          <reference field="5" count="1" selected="0">
            <x v="2"/>
          </reference>
        </references>
      </pivotArea>
    </chartFormat>
    <chartFormat chart="3" format="3" series="1">
      <pivotArea type="data" outline="0" fieldPosition="0">
        <references count="2">
          <reference field="4294967294" count="1" selected="0">
            <x v="0"/>
          </reference>
          <reference field="5" count="1" selected="0">
            <x v="3"/>
          </reference>
        </references>
      </pivotArea>
    </chartFormat>
    <chartFormat chart="3" format="4" series="1">
      <pivotArea type="data" outline="0" fieldPosition="0">
        <references count="2">
          <reference field="4294967294" count="1" selected="0">
            <x v="0"/>
          </reference>
          <reference field="5" count="1" selected="0">
            <x v="4"/>
          </reference>
        </references>
      </pivotArea>
    </chartFormat>
    <chartFormat chart="3" format="5" series="1">
      <pivotArea type="data" outline="0" fieldPosition="0">
        <references count="2">
          <reference field="4294967294" count="1" selected="0">
            <x v="0"/>
          </reference>
          <reference field="5" count="1" selected="0">
            <x v="5"/>
          </reference>
        </references>
      </pivotArea>
    </chartFormat>
    <chartFormat chart="3" format="6" series="1">
      <pivotArea type="data" outline="0" fieldPosition="0">
        <references count="2">
          <reference field="4294967294" count="1" selected="0">
            <x v="0"/>
          </reference>
          <reference field="5" count="1" selected="0">
            <x v="6"/>
          </reference>
        </references>
      </pivotArea>
    </chartFormat>
    <chartFormat chart="3" format="7" series="1">
      <pivotArea type="data" outline="0" fieldPosition="0">
        <references count="2">
          <reference field="4294967294" count="1" selected="0">
            <x v="0"/>
          </reference>
          <reference field="5" count="1" selected="0">
            <x v="7"/>
          </reference>
        </references>
      </pivotArea>
    </chartFormat>
    <chartFormat chart="3" format="8" series="1">
      <pivotArea type="data" outline="0" fieldPosition="0">
        <references count="2">
          <reference field="4294967294" count="1" selected="0">
            <x v="0"/>
          </reference>
          <reference field="5" count="1" selected="0">
            <x v="8"/>
          </reference>
        </references>
      </pivotArea>
    </chartFormat>
    <chartFormat chart="5" format="18" series="1">
      <pivotArea type="data" outline="0" fieldPosition="0">
        <references count="2">
          <reference field="4294967294" count="1" selected="0">
            <x v="0"/>
          </reference>
          <reference field="5" count="1" selected="0">
            <x v="0"/>
          </reference>
        </references>
      </pivotArea>
    </chartFormat>
    <chartFormat chart="5" format="19" series="1">
      <pivotArea type="data" outline="0" fieldPosition="0">
        <references count="2">
          <reference field="4294967294" count="1" selected="0">
            <x v="0"/>
          </reference>
          <reference field="5" count="1" selected="0">
            <x v="1"/>
          </reference>
        </references>
      </pivotArea>
    </chartFormat>
    <chartFormat chart="5" format="20" series="1">
      <pivotArea type="data" outline="0" fieldPosition="0">
        <references count="2">
          <reference field="4294967294" count="1" selected="0">
            <x v="0"/>
          </reference>
          <reference field="5" count="1" selected="0">
            <x v="2"/>
          </reference>
        </references>
      </pivotArea>
    </chartFormat>
    <chartFormat chart="5" format="21" series="1">
      <pivotArea type="data" outline="0" fieldPosition="0">
        <references count="2">
          <reference field="4294967294" count="1" selected="0">
            <x v="0"/>
          </reference>
          <reference field="5" count="1" selected="0">
            <x v="3"/>
          </reference>
        </references>
      </pivotArea>
    </chartFormat>
    <chartFormat chart="5" format="22" series="1">
      <pivotArea type="data" outline="0" fieldPosition="0">
        <references count="2">
          <reference field="4294967294" count="1" selected="0">
            <x v="0"/>
          </reference>
          <reference field="5" count="1" selected="0">
            <x v="4"/>
          </reference>
        </references>
      </pivotArea>
    </chartFormat>
    <chartFormat chart="5" format="23" series="1">
      <pivotArea type="data" outline="0" fieldPosition="0">
        <references count="2">
          <reference field="4294967294" count="1" selected="0">
            <x v="0"/>
          </reference>
          <reference field="5" count="1" selected="0">
            <x v="5"/>
          </reference>
        </references>
      </pivotArea>
    </chartFormat>
    <chartFormat chart="5" format="24" series="1">
      <pivotArea type="data" outline="0" fieldPosition="0">
        <references count="2">
          <reference field="4294967294" count="1" selected="0">
            <x v="0"/>
          </reference>
          <reference field="5" count="1" selected="0">
            <x v="6"/>
          </reference>
        </references>
      </pivotArea>
    </chartFormat>
    <chartFormat chart="5" format="25" series="1">
      <pivotArea type="data" outline="0" fieldPosition="0">
        <references count="2">
          <reference field="4294967294" count="1" selected="0">
            <x v="0"/>
          </reference>
          <reference field="5" count="1" selected="0">
            <x v="7"/>
          </reference>
        </references>
      </pivotArea>
    </chartFormat>
    <chartFormat chart="5" format="26" series="1">
      <pivotArea type="data" outline="0" fieldPosition="0">
        <references count="2">
          <reference field="4294967294" count="1" selected="0">
            <x v="0"/>
          </reference>
          <reference field="5" count="1" selected="0">
            <x v="8"/>
          </reference>
        </references>
      </pivotArea>
    </chartFormat>
    <chartFormat chart="5" format="2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dateBetween" evalOrder="-1" id="315" name="Date">
      <autoFilter ref="A1">
        <filterColumn colId="0">
          <customFilters and="1">
            <customFilter operator="greaterThanOrEqual" val="44774"/>
            <customFilter operator="lessThanOrEqual" val="44804"/>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15C1E20-7C77-40F3-8562-250096480913}" name="PivotTable8"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8">
  <location ref="M35:N49" firstHeaderRow="1" firstDataRow="1" firstDataCol="1" rowPageCount="1" colPageCount="1"/>
  <pivotFields count="13">
    <pivotField numFmtId="14" showAll="0">
      <items count="15">
        <item x="0"/>
        <item x="1"/>
        <item x="2"/>
        <item x="3"/>
        <item x="4"/>
        <item x="5"/>
        <item x="6"/>
        <item x="7"/>
        <item x="8"/>
        <item x="9"/>
        <item x="10"/>
        <item x="11"/>
        <item x="12"/>
        <item x="13"/>
        <item t="default"/>
      </items>
    </pivotField>
    <pivotField showAll="0"/>
    <pivotField dataField="1" showAll="0"/>
    <pivotField showAll="0"/>
    <pivotField axis="axisRow" showAll="0" sortType="ascending">
      <items count="20">
        <item x="8"/>
        <item x="16"/>
        <item x="1"/>
        <item x="2"/>
        <item x="18"/>
        <item x="12"/>
        <item x="17"/>
        <item x="5"/>
        <item x="6"/>
        <item x="11"/>
        <item x="0"/>
        <item x="4"/>
        <item x="13"/>
        <item x="7"/>
        <item x="9"/>
        <item x="14"/>
        <item x="3"/>
        <item x="15"/>
        <item x="10"/>
        <item t="default"/>
      </items>
      <autoSortScope>
        <pivotArea dataOnly="0" outline="0" fieldPosition="0">
          <references count="1">
            <reference field="4294967294" count="1" selected="0">
              <x v="0"/>
            </reference>
          </references>
        </pivotArea>
      </autoSortScope>
    </pivotField>
    <pivotField showAll="0">
      <items count="10">
        <item x="1"/>
        <item x="2"/>
        <item x="8"/>
        <item x="3"/>
        <item x="0"/>
        <item x="4"/>
        <item x="7"/>
        <item x="5"/>
        <item x="6"/>
        <item t="default"/>
      </items>
    </pivotField>
    <pivotField axis="axisPage" multipleItemSelectionAllowed="1" showAll="0">
      <items count="3">
        <item x="1"/>
        <item h="1" x="0"/>
        <item t="default"/>
      </items>
    </pivotField>
    <pivotField showAll="0"/>
    <pivotField showAll="0"/>
    <pivotField showAll="0"/>
    <pivotField showAll="0"/>
    <pivotField showAll="0">
      <items count="7">
        <item x="0"/>
        <item x="1"/>
        <item x="2"/>
        <item x="3"/>
        <item x="4"/>
        <item x="5"/>
        <item t="default"/>
      </items>
    </pivotField>
    <pivotField showAll="0">
      <items count="5">
        <item x="0"/>
        <item x="1"/>
        <item x="2"/>
        <item x="3"/>
        <item t="default"/>
      </items>
    </pivotField>
  </pivotFields>
  <rowFields count="1">
    <field x="4"/>
  </rowFields>
  <rowItems count="14">
    <i>
      <x v="5"/>
    </i>
    <i>
      <x v="12"/>
    </i>
    <i>
      <x v="7"/>
    </i>
    <i>
      <x v="14"/>
    </i>
    <i>
      <x v="15"/>
    </i>
    <i>
      <x v="8"/>
    </i>
    <i>
      <x/>
    </i>
    <i>
      <x v="2"/>
    </i>
    <i>
      <x v="17"/>
    </i>
    <i>
      <x v="16"/>
    </i>
    <i>
      <x v="13"/>
    </i>
    <i>
      <x v="11"/>
    </i>
    <i>
      <x v="3"/>
    </i>
    <i t="grand">
      <x/>
    </i>
  </rowItems>
  <colItems count="1">
    <i/>
  </colItems>
  <pageFields count="1">
    <pageField fld="6" hier="-1"/>
  </pageFields>
  <dataFields count="1">
    <dataField name="Sum of Debit" fld="2" baseField="0" baseItem="0"/>
  </dataFields>
  <formats count="1">
    <format dxfId="60">
      <pivotArea outline="0" collapsedLevelsAreSubtotals="1" fieldPosition="0"/>
    </format>
  </formats>
  <chartFormats count="1">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dateBetween" evalOrder="-1" id="315" name="Date">
      <autoFilter ref="A1">
        <filterColumn colId="0">
          <customFilters and="1">
            <customFilter operator="greaterThanOrEqual" val="44774"/>
            <customFilter operator="lessThanOrEqual" val="44804"/>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E77B5CA5-AB3F-4C19-A262-9F16392806A5}" name="PivotTable5"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3">
  <location ref="F21:I22" firstHeaderRow="0" firstDataRow="1" firstDataCol="2"/>
  <pivotFields count="13">
    <pivotField axis="axisRow" compact="0" numFmtId="14" outline="0" showAll="0" defaultSubtotal="0">
      <items count="14">
        <item x="0"/>
        <item x="1"/>
        <item x="2"/>
        <item x="3"/>
        <item x="4"/>
        <item x="5"/>
        <item x="6"/>
        <item x="7"/>
        <item x="8"/>
        <item x="9"/>
        <item x="10"/>
        <item x="11"/>
        <item x="12"/>
        <item x="13"/>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items count="9">
        <item x="1"/>
        <item x="2"/>
        <item x="8"/>
        <item x="3"/>
        <item x="0"/>
        <item x="4"/>
        <item x="7"/>
        <item x="5"/>
        <item x="6"/>
      </items>
      <extLst>
        <ext xmlns:x14="http://schemas.microsoft.com/office/spreadsheetml/2009/9/main" uri="{2946ED86-A175-432a-8AC1-64E0C546D7DE}">
          <x14:pivotField fillDownLabels="1"/>
        </ext>
      </extLst>
    </pivotField>
    <pivotField compact="0" outline="0" showAll="0" defaultSubtotal="0">
      <items count="2">
        <item x="1"/>
        <item x="0"/>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howAll="0" defaultSubtotal="0">
      <items count="6">
        <item sd="0" x="0"/>
        <item sd="0" x="1"/>
        <item sd="0" x="2"/>
        <item sd="0" x="3"/>
        <item sd="0" x="4"/>
        <item sd="0" x="5"/>
      </items>
      <extLst>
        <ext xmlns:x14="http://schemas.microsoft.com/office/spreadsheetml/2009/9/main" uri="{2946ED86-A175-432a-8AC1-64E0C546D7DE}">
          <x14:pivotField fillDownLabels="1"/>
        </ext>
      </extLst>
    </pivotField>
    <pivotField axis="axisRow" compact="0" outline="0" showAll="0" defaultSubtotal="0">
      <items count="4">
        <item sd="0" x="0"/>
        <item x="1"/>
        <item x="2"/>
        <item sd="0" x="3"/>
      </items>
      <extLst>
        <ext xmlns:x14="http://schemas.microsoft.com/office/spreadsheetml/2009/9/main" uri="{2946ED86-A175-432a-8AC1-64E0C546D7DE}">
          <x14:pivotField fillDownLabels="1"/>
        </ext>
      </extLst>
    </pivotField>
  </pivotFields>
  <rowFields count="2">
    <field x="12"/>
    <field x="0"/>
  </rowFields>
  <rowItems count="1">
    <i>
      <x v="1"/>
      <x v="8"/>
    </i>
  </rowItems>
  <colFields count="1">
    <field x="-2"/>
  </colFields>
  <colItems count="2">
    <i>
      <x/>
    </i>
    <i i="1">
      <x v="1"/>
    </i>
  </colItems>
  <dataFields count="2">
    <dataField name="Sum of Debit" fld="2" baseField="0" baseItem="0"/>
    <dataField name="Sum of Credit" fld="3" baseField="0" baseItem="0"/>
  </dataFields>
  <formats count="1">
    <format dxfId="61">
      <pivotArea outline="0" collapsedLevelsAreSubtotals="1" fieldPosition="0"/>
    </format>
  </formats>
  <chartFormats count="2">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filters count="1">
    <filter fld="0" type="dateBetween" evalOrder="-1" id="315" name="Date">
      <autoFilter ref="A1">
        <filterColumn colId="0">
          <customFilters and="1">
            <customFilter operator="greaterThanOrEqual" val="44774"/>
            <customFilter operator="lessThanOrEqual" val="44804"/>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3F8A0BC4-9F89-4262-BEBF-6F9F8FA4B5C2}"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6:A37" firstHeaderRow="1" firstDataRow="1" firstDataCol="0" rowPageCount="1" colPageCount="1"/>
  <pivotFields count="13">
    <pivotField numFmtId="14" showAll="0"/>
    <pivotField showAll="0"/>
    <pivotField dataField="1" showAll="0"/>
    <pivotField showAll="0">
      <items count="10">
        <item x="6"/>
        <item x="7"/>
        <item x="3"/>
        <item x="4"/>
        <item x="5"/>
        <item x="2"/>
        <item x="0"/>
        <item x="8"/>
        <item x="1"/>
        <item t="default"/>
      </items>
    </pivotField>
    <pivotField showAll="0"/>
    <pivotField axis="axisPage" multipleItemSelectionAllowed="1" showAll="0">
      <items count="10">
        <item x="1"/>
        <item h="1" x="2"/>
        <item h="1" x="8"/>
        <item x="3"/>
        <item h="1" x="0"/>
        <item x="4"/>
        <item h="1" x="7"/>
        <item h="1" x="5"/>
        <item h="1" x="6"/>
        <item t="default"/>
      </items>
    </pivotField>
    <pivotField showAll="0"/>
    <pivotField showAll="0"/>
    <pivotField showAll="0"/>
    <pivotField showAll="0"/>
    <pivotField showAll="0"/>
    <pivotField showAll="0" defaultSubtotal="0"/>
    <pivotField showAll="0" defaultSubtotal="0"/>
  </pivotFields>
  <rowItems count="1">
    <i/>
  </rowItems>
  <colItems count="1">
    <i/>
  </colItems>
  <pageFields count="1">
    <pageField fld="5" hier="-1"/>
  </pageFields>
  <dataFields count="1">
    <dataField name="Sum of Debit" fld="2" baseField="0" baseItem="0" numFmtId="165"/>
  </dataFields>
  <formats count="1">
    <format dxfId="6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1" xr10:uid="{94CB02AC-0023-4F54-9D1F-355346348080}" sourceName="Category">
  <pivotTables>
    <pivotTable tabId="9" name="PivotTable4"/>
    <pivotTable tabId="9" name="PivotTable1"/>
    <pivotTable tabId="9" name="PivotTable2"/>
    <pivotTable tabId="9" name="PivotTable3"/>
    <pivotTable tabId="9" name="PivotTable5"/>
    <pivotTable tabId="9" name="PivotTable6"/>
    <pivotTable tabId="9" name="PivotTable7"/>
    <pivotTable tabId="9" name="PivotTable8"/>
  </pivotTables>
  <data>
    <tabular pivotCacheId="622369795">
      <items count="9">
        <i x="1" s="1"/>
        <i x="2" s="1"/>
        <i x="8" s="1"/>
        <i x="3" s="1"/>
        <i x="0" s="1"/>
        <i x="4" s="1"/>
        <i x="7" s="1"/>
        <i x="5" s="1"/>
        <i x="6"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_Type" xr10:uid="{CC7D50B7-7898-4651-903F-97C0F4DBFB22}" sourceName="Category Type">
  <pivotTables>
    <pivotTable tabId="9" name="PivotTable5"/>
  </pivotTables>
  <data>
    <tabular pivotCacheId="622369795">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1" xr10:uid="{365BF0E4-8D2C-4FFD-A078-51BE3C49B7BB}" cache="Slicer_Category1" caption="Category" style="SlicerStyleLight4 2" rowHeight="241300"/>
  <slicer name="Category Type" xr10:uid="{EDD2378D-1E6A-46AE-B45B-ACC51E07E810}" cache="Slicer_Category_Type" caption="Category Type" style="SlicerStyleLight4 2 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D2E64C73-04BB-45EB-9DC0-ABB6E8D92C93}" name="Table4" displayName="Table4" ref="A1:K497" totalsRowShown="0" headerRowDxfId="53" dataDxfId="51" headerRowBorderDxfId="52" tableBorderDxfId="50">
  <autoFilter ref="A1:K497" xr:uid="{D2E64C73-04BB-45EB-9DC0-ABB6E8D92C93}"/>
  <tableColumns count="11">
    <tableColumn id="1" xr3:uid="{8A7D9C75-2F84-44D5-B7A6-E496B8B9B383}" name="Date" dataDxfId="49"/>
    <tableColumn id="2" xr3:uid="{C9801C42-49DF-48A2-84AE-5FF0A3FBB719}" name="Description" dataDxfId="48"/>
    <tableColumn id="3" xr3:uid="{64443C98-1439-4EA1-988F-5B15171419E3}" name="Debit" dataDxfId="47"/>
    <tableColumn id="4" xr3:uid="{F011DA78-A05C-46B0-B9B3-C47A92B48EA9}" name="Credit" dataDxfId="46"/>
    <tableColumn id="5" xr3:uid="{1DEE56EB-9C93-4B92-9CB4-5CC4D9264391}" name="Sub-category" dataDxfId="45"/>
    <tableColumn id="6" xr3:uid="{0081A892-2D24-4390-889A-DB4B745E9608}" name="Category" dataDxfId="44"/>
    <tableColumn id="7" xr3:uid="{4CCEE292-9059-48A3-AC20-DFCEFA42D6FE}" name="Category Type" dataDxfId="43"/>
    <tableColumn id="8" xr3:uid="{81194D68-1D52-4D14-B1A4-7D9052DF57B9}" name="Month number" dataDxfId="42"/>
    <tableColumn id="9" xr3:uid="{42F5D061-F961-4AC7-80F3-F164721A833F}" name="Weekday" dataDxfId="41"/>
    <tableColumn id="10" xr3:uid="{C2BAA643-801A-447E-B519-CEBE7B035EAB}" name="Amount" dataDxfId="40"/>
    <tableColumn id="11" xr3:uid="{940FE6E9-5D71-418A-8588-AF0E080D2349}" name="Column1" dataDxfId="39"/>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614C6954-CDB5-45F2-A4A0-6B6C9204E8CE}" sourceName="Date">
  <pivotTables>
    <pivotTable tabId="9" name="PivotTable4"/>
    <pivotTable tabId="9" name="PivotTable1"/>
    <pivotTable tabId="9" name="PivotTable2"/>
    <pivotTable tabId="9" name="PivotTable3"/>
    <pivotTable tabId="9" name="PivotTable5"/>
    <pivotTable tabId="9" name="PivotTable6"/>
    <pivotTable tabId="9" name="PivotTable7"/>
    <pivotTable tabId="9" name="PivotTable8"/>
  </pivotTables>
  <state minimalRefreshVersion="6" lastRefreshVersion="6" pivotCacheId="622369795" filterType="dateBetween">
    <selection startDate="2022-08-01T00:00:00" endDate="2022-08-31T00:00:00"/>
    <bounds startDate="2022-01-01T00:00:00" endDate="2024-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5E40E17F-8A63-4EB9-AFB3-0BFAE0B48BFD}" cache="NativeTimeline_Date" caption="Date" level="2" selectionLevel="2" scrollPosition="2022-05-31T00:00:00" style="Format Timeline"/>
</timelines>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201CF7-EECE-408B-A8E2-B49CD810B8B2}">
  <dimension ref="A2:U49"/>
  <sheetViews>
    <sheetView topLeftCell="A4" zoomScale="85" zoomScaleNormal="85" workbookViewId="0">
      <selection activeCell="A40" sqref="A40"/>
    </sheetView>
  </sheetViews>
  <sheetFormatPr baseColWidth="10" defaultColWidth="8.83203125" defaultRowHeight="15" x14ac:dyDescent="0.2"/>
  <cols>
    <col min="1" max="1" width="11.6640625" bestFit="1" customWidth="1"/>
    <col min="2" max="2" width="10.5" bestFit="1" customWidth="1"/>
    <col min="3" max="3" width="7.83203125" bestFit="1" customWidth="1"/>
    <col min="4" max="5" width="16.33203125" bestFit="1" customWidth="1"/>
    <col min="6" max="6" width="12.83203125" bestFit="1" customWidth="1"/>
    <col min="7" max="7" width="13" bestFit="1" customWidth="1"/>
    <col min="8" max="8" width="11" bestFit="1" customWidth="1"/>
    <col min="9" max="9" width="11.5" bestFit="1" customWidth="1"/>
    <col min="10" max="10" width="12.83203125" bestFit="1" customWidth="1"/>
    <col min="11" max="11" width="11.5" bestFit="1" customWidth="1"/>
    <col min="12" max="12" width="12.5" bestFit="1" customWidth="1"/>
    <col min="13" max="13" width="12.6640625" bestFit="1" customWidth="1"/>
    <col min="14" max="14" width="11" bestFit="1" customWidth="1"/>
    <col min="15" max="15" width="11.83203125" bestFit="1" customWidth="1"/>
    <col min="16" max="16" width="13" bestFit="1" customWidth="1"/>
    <col min="17" max="17" width="8.6640625" bestFit="1" customWidth="1"/>
    <col min="18" max="18" width="6.1640625" bestFit="1" customWidth="1"/>
    <col min="19" max="19" width="9.5" bestFit="1" customWidth="1"/>
    <col min="20" max="20" width="8.33203125" bestFit="1" customWidth="1"/>
    <col min="21" max="22" width="7.6640625" bestFit="1" customWidth="1"/>
    <col min="23" max="23" width="11.33203125" bestFit="1" customWidth="1"/>
    <col min="24" max="178" width="16.33203125" bestFit="1" customWidth="1"/>
    <col min="179" max="179" width="11.33203125" bestFit="1" customWidth="1"/>
  </cols>
  <sheetData>
    <row r="2" spans="1:12" x14ac:dyDescent="0.2">
      <c r="A2" t="s">
        <v>71</v>
      </c>
      <c r="F2" s="2" t="s">
        <v>7</v>
      </c>
      <c r="G2" t="s">
        <v>48</v>
      </c>
      <c r="J2" s="2" t="s">
        <v>7</v>
      </c>
      <c r="K2" t="s">
        <v>45</v>
      </c>
    </row>
    <row r="4" spans="1:12" x14ac:dyDescent="0.2">
      <c r="A4" s="2" t="s">
        <v>70</v>
      </c>
      <c r="B4" t="s">
        <v>38</v>
      </c>
      <c r="C4" t="s">
        <v>40</v>
      </c>
      <c r="F4" s="2" t="s">
        <v>70</v>
      </c>
      <c r="G4" t="s">
        <v>38</v>
      </c>
      <c r="J4" s="2" t="s">
        <v>70</v>
      </c>
      <c r="K4" t="s">
        <v>40</v>
      </c>
    </row>
    <row r="5" spans="1:12" x14ac:dyDescent="0.2">
      <c r="A5" s="8" t="s">
        <v>47</v>
      </c>
      <c r="B5" s="11">
        <v>223.8</v>
      </c>
      <c r="C5" s="11"/>
      <c r="F5" s="8" t="s">
        <v>64</v>
      </c>
      <c r="G5" s="11">
        <v>55</v>
      </c>
      <c r="J5" s="8" t="s">
        <v>69</v>
      </c>
      <c r="K5" s="11">
        <v>20000</v>
      </c>
      <c r="L5" s="10">
        <f>GETPIVOTDATA("Credit",$J$4,"Category","Công việc chính")</f>
        <v>20000</v>
      </c>
    </row>
    <row r="6" spans="1:12" x14ac:dyDescent="0.2">
      <c r="A6" s="8" t="s">
        <v>50</v>
      </c>
      <c r="B6" s="11">
        <v>2565.9</v>
      </c>
      <c r="C6" s="11"/>
      <c r="F6" s="8" t="s">
        <v>47</v>
      </c>
      <c r="G6" s="11">
        <v>223.8</v>
      </c>
      <c r="J6" s="8" t="s">
        <v>44</v>
      </c>
      <c r="K6" s="11">
        <v>5000</v>
      </c>
      <c r="L6" s="10">
        <f>GETPIVOTDATA("Credit",$J$4,"Category","Lương")</f>
        <v>5000</v>
      </c>
    </row>
    <row r="7" spans="1:12" x14ac:dyDescent="0.2">
      <c r="A7" s="8" t="s">
        <v>69</v>
      </c>
      <c r="B7" s="11"/>
      <c r="C7" s="11">
        <v>20000</v>
      </c>
      <c r="F7" s="8" t="s">
        <v>52</v>
      </c>
      <c r="G7" s="11">
        <v>495.09999999999997</v>
      </c>
      <c r="J7" s="8" t="s">
        <v>59</v>
      </c>
      <c r="K7" s="11">
        <v>800</v>
      </c>
      <c r="L7" s="10">
        <f>GETPIVOTDATA("Credit",$J$4,"Category","Thụ động")</f>
        <v>800</v>
      </c>
    </row>
    <row r="8" spans="1:12" x14ac:dyDescent="0.2">
      <c r="A8" s="8" t="s">
        <v>52</v>
      </c>
      <c r="B8" s="11">
        <v>495.09999999999997</v>
      </c>
      <c r="C8" s="11"/>
      <c r="F8" s="8" t="s">
        <v>56</v>
      </c>
      <c r="G8" s="11">
        <v>629.79999999999995</v>
      </c>
      <c r="J8" s="8" t="s">
        <v>41</v>
      </c>
      <c r="K8" s="11">
        <v>25800</v>
      </c>
      <c r="L8" s="10">
        <f>GETPIVOTDATA("Credit",$J$4)</f>
        <v>25800</v>
      </c>
    </row>
    <row r="9" spans="1:12" x14ac:dyDescent="0.2">
      <c r="A9" s="8" t="s">
        <v>44</v>
      </c>
      <c r="B9" s="11"/>
      <c r="C9" s="11">
        <v>5000</v>
      </c>
      <c r="F9" s="8" t="s">
        <v>50</v>
      </c>
      <c r="G9" s="11">
        <v>2565.9</v>
      </c>
    </row>
    <row r="10" spans="1:12" x14ac:dyDescent="0.2">
      <c r="A10" s="8" t="s">
        <v>56</v>
      </c>
      <c r="B10" s="11">
        <v>629.79999999999995</v>
      </c>
      <c r="C10" s="11"/>
      <c r="F10" s="8" t="s">
        <v>41</v>
      </c>
      <c r="G10" s="11">
        <v>3969.6000000000004</v>
      </c>
    </row>
    <row r="11" spans="1:12" x14ac:dyDescent="0.2">
      <c r="A11" s="8" t="s">
        <v>59</v>
      </c>
      <c r="B11" s="11"/>
      <c r="C11" s="11">
        <v>800</v>
      </c>
    </row>
    <row r="12" spans="1:12" x14ac:dyDescent="0.2">
      <c r="A12" s="8" t="s">
        <v>64</v>
      </c>
      <c r="B12" s="11">
        <v>55</v>
      </c>
      <c r="C12" s="11"/>
    </row>
    <row r="13" spans="1:12" x14ac:dyDescent="0.2">
      <c r="A13" s="8" t="s">
        <v>41</v>
      </c>
      <c r="B13" s="11">
        <v>3969.6000000000004</v>
      </c>
      <c r="C13" s="11">
        <v>25800</v>
      </c>
    </row>
    <row r="14" spans="1:12" x14ac:dyDescent="0.2">
      <c r="D14" s="10">
        <f>GETPIVOTDATA("Sum of Credit",$A$4)-GETPIVOTDATA("Sum of Debit",$A$4)</f>
        <v>21830.400000000001</v>
      </c>
    </row>
    <row r="18" spans="1:21" x14ac:dyDescent="0.2">
      <c r="F18" t="s">
        <v>72</v>
      </c>
      <c r="M18" t="s">
        <v>75</v>
      </c>
    </row>
    <row r="21" spans="1:21" x14ac:dyDescent="0.2">
      <c r="A21" t="s">
        <v>88</v>
      </c>
      <c r="B21" t="s">
        <v>87</v>
      </c>
      <c r="C21" t="s">
        <v>89</v>
      </c>
      <c r="F21" s="2" t="s">
        <v>74</v>
      </c>
      <c r="G21" s="2" t="s">
        <v>0</v>
      </c>
      <c r="H21" t="s">
        <v>38</v>
      </c>
      <c r="I21" t="s">
        <v>40</v>
      </c>
      <c r="M21" s="2" t="s">
        <v>38</v>
      </c>
      <c r="N21" s="2" t="s">
        <v>86</v>
      </c>
    </row>
    <row r="22" spans="1:21" x14ac:dyDescent="0.2">
      <c r="A22" s="11">
        <v>25800</v>
      </c>
      <c r="B22" s="11">
        <v>3969.6000000000004</v>
      </c>
      <c r="C22" s="11">
        <v>21830.399999999994</v>
      </c>
      <c r="F22" t="s">
        <v>73</v>
      </c>
      <c r="G22" s="1" t="s">
        <v>91</v>
      </c>
      <c r="H22" s="11">
        <v>3969.6000000000004</v>
      </c>
      <c r="I22" s="11">
        <v>25800</v>
      </c>
      <c r="M22" s="2" t="s">
        <v>70</v>
      </c>
      <c r="N22" t="s">
        <v>47</v>
      </c>
      <c r="O22" t="s">
        <v>50</v>
      </c>
      <c r="P22" t="s">
        <v>69</v>
      </c>
      <c r="Q22" t="s">
        <v>52</v>
      </c>
      <c r="R22" t="s">
        <v>44</v>
      </c>
      <c r="S22" t="s">
        <v>56</v>
      </c>
      <c r="T22" t="s">
        <v>59</v>
      </c>
      <c r="U22" t="s">
        <v>64</v>
      </c>
    </row>
    <row r="23" spans="1:21" x14ac:dyDescent="0.2">
      <c r="A23" s="10">
        <f>GETPIVOTDATA("Dòng tiền ra",$A$21)</f>
        <v>3969.6000000000004</v>
      </c>
      <c r="B23" s="10">
        <f>GETPIVOTDATA("Dòng tiền ra",$A$21)</f>
        <v>3969.6000000000004</v>
      </c>
      <c r="C23" s="10">
        <f>GETPIVOTDATA("Cuối kỳ",$A$21)</f>
        <v>21830.399999999994</v>
      </c>
      <c r="M23" s="8" t="s">
        <v>81</v>
      </c>
      <c r="N23" s="11">
        <v>12.9</v>
      </c>
      <c r="O23" s="11"/>
      <c r="P23" s="11"/>
      <c r="Q23" s="11">
        <v>53</v>
      </c>
      <c r="R23" s="11"/>
      <c r="S23" s="11">
        <v>146.1</v>
      </c>
      <c r="T23" s="11"/>
      <c r="U23" s="11"/>
    </row>
    <row r="24" spans="1:21" x14ac:dyDescent="0.2">
      <c r="M24" s="8" t="s">
        <v>82</v>
      </c>
      <c r="N24" s="11">
        <v>25</v>
      </c>
      <c r="O24" s="11">
        <v>1840</v>
      </c>
      <c r="P24" s="11"/>
      <c r="Q24" s="11">
        <v>300</v>
      </c>
      <c r="R24" s="11"/>
      <c r="S24" s="11"/>
      <c r="T24" s="11"/>
      <c r="U24" s="11"/>
    </row>
    <row r="25" spans="1:21" x14ac:dyDescent="0.2">
      <c r="M25" s="8" t="s">
        <v>79</v>
      </c>
      <c r="N25" s="11">
        <v>95.9</v>
      </c>
      <c r="O25" s="11"/>
      <c r="P25" s="11"/>
      <c r="Q25" s="11"/>
      <c r="R25" s="11"/>
      <c r="S25" s="11">
        <v>402.79999999999995</v>
      </c>
      <c r="T25" s="11"/>
      <c r="U25" s="11"/>
    </row>
    <row r="26" spans="1:21" x14ac:dyDescent="0.2">
      <c r="M26" s="8" t="s">
        <v>77</v>
      </c>
      <c r="N26" s="11">
        <v>20</v>
      </c>
      <c r="O26" s="11">
        <v>51.1</v>
      </c>
      <c r="P26" s="11"/>
      <c r="Q26" s="11">
        <v>64.099999999999994</v>
      </c>
      <c r="R26" s="11"/>
      <c r="S26" s="11"/>
      <c r="T26" s="11"/>
      <c r="U26" s="11">
        <v>55</v>
      </c>
    </row>
    <row r="27" spans="1:21" x14ac:dyDescent="0.2">
      <c r="M27" s="8" t="s">
        <v>80</v>
      </c>
      <c r="N27" s="11">
        <v>25</v>
      </c>
      <c r="O27" s="11"/>
      <c r="P27" s="11"/>
      <c r="Q27" s="11"/>
      <c r="R27" s="11"/>
      <c r="S27" s="11"/>
      <c r="T27" s="11"/>
      <c r="U27" s="11"/>
    </row>
    <row r="28" spans="1:21" x14ac:dyDescent="0.2">
      <c r="M28" s="8" t="s">
        <v>78</v>
      </c>
      <c r="N28" s="11">
        <v>20</v>
      </c>
      <c r="O28" s="11">
        <v>674.8</v>
      </c>
      <c r="P28" s="11"/>
      <c r="Q28" s="11"/>
      <c r="R28" s="11"/>
      <c r="S28" s="11"/>
      <c r="T28" s="11"/>
      <c r="U28" s="11"/>
    </row>
    <row r="29" spans="1:21" x14ac:dyDescent="0.2">
      <c r="M29" s="8" t="s">
        <v>83</v>
      </c>
      <c r="N29" s="11">
        <v>25</v>
      </c>
      <c r="O29" s="11"/>
      <c r="P29" s="11"/>
      <c r="Q29" s="11">
        <v>78</v>
      </c>
      <c r="R29" s="11"/>
      <c r="S29" s="11">
        <v>80.900000000000006</v>
      </c>
      <c r="T29" s="11"/>
      <c r="U29" s="11"/>
    </row>
    <row r="33" spans="1:14" x14ac:dyDescent="0.2">
      <c r="M33" s="2" t="s">
        <v>7</v>
      </c>
      <c r="N33" t="s">
        <v>48</v>
      </c>
    </row>
    <row r="34" spans="1:14" x14ac:dyDescent="0.2">
      <c r="A34" s="2" t="s">
        <v>6</v>
      </c>
      <c r="B34" t="s">
        <v>90</v>
      </c>
    </row>
    <row r="35" spans="1:14" x14ac:dyDescent="0.2">
      <c r="M35" s="2" t="s">
        <v>70</v>
      </c>
      <c r="N35" t="s">
        <v>38</v>
      </c>
    </row>
    <row r="36" spans="1:14" x14ac:dyDescent="0.2">
      <c r="A36" t="s">
        <v>38</v>
      </c>
      <c r="M36" s="8" t="s">
        <v>61</v>
      </c>
      <c r="N36" s="11">
        <v>40</v>
      </c>
    </row>
    <row r="37" spans="1:14" x14ac:dyDescent="0.2">
      <c r="A37" s="11">
        <v>12939.2</v>
      </c>
      <c r="M37" s="8" t="s">
        <v>62</v>
      </c>
      <c r="N37" s="11">
        <v>45.9</v>
      </c>
    </row>
    <row r="38" spans="1:14" x14ac:dyDescent="0.2">
      <c r="F38" s="2" t="s">
        <v>70</v>
      </c>
      <c r="G38" t="s">
        <v>39</v>
      </c>
      <c r="M38" s="8" t="s">
        <v>54</v>
      </c>
      <c r="N38" s="11">
        <v>51.1</v>
      </c>
    </row>
    <row r="39" spans="1:14" x14ac:dyDescent="0.2">
      <c r="F39" s="8" t="s">
        <v>47</v>
      </c>
      <c r="G39" s="11">
        <v>-223.8</v>
      </c>
      <c r="M39" s="8" t="s">
        <v>19</v>
      </c>
      <c r="N39" s="11">
        <v>53</v>
      </c>
    </row>
    <row r="40" spans="1:14" x14ac:dyDescent="0.2">
      <c r="A40" s="11">
        <f>GETPIVOTDATA("Debit",$A$36)</f>
        <v>12939.2</v>
      </c>
      <c r="F40" s="8" t="s">
        <v>50</v>
      </c>
      <c r="G40" s="11">
        <v>-2565.9</v>
      </c>
      <c r="M40" s="8" t="s">
        <v>63</v>
      </c>
      <c r="N40" s="11">
        <v>55</v>
      </c>
    </row>
    <row r="41" spans="1:14" x14ac:dyDescent="0.2">
      <c r="F41" s="8" t="s">
        <v>69</v>
      </c>
      <c r="G41" s="11">
        <v>20000</v>
      </c>
      <c r="M41" s="8" t="s">
        <v>55</v>
      </c>
      <c r="N41" s="11">
        <v>75.900000000000006</v>
      </c>
    </row>
    <row r="42" spans="1:14" x14ac:dyDescent="0.2">
      <c r="F42" s="8" t="s">
        <v>52</v>
      </c>
      <c r="G42" s="11">
        <v>-495.09999999999997</v>
      </c>
      <c r="M42" s="8" t="s">
        <v>58</v>
      </c>
      <c r="N42" s="11">
        <v>103.8</v>
      </c>
    </row>
    <row r="43" spans="1:14" x14ac:dyDescent="0.2">
      <c r="F43" s="8" t="s">
        <v>44</v>
      </c>
      <c r="G43" s="11">
        <v>5000</v>
      </c>
      <c r="M43" s="8" t="s">
        <v>46</v>
      </c>
      <c r="N43" s="11">
        <v>120</v>
      </c>
    </row>
    <row r="44" spans="1:14" x14ac:dyDescent="0.2">
      <c r="F44" s="8" t="s">
        <v>56</v>
      </c>
      <c r="G44" s="11">
        <v>-629.79999999999995</v>
      </c>
      <c r="M44" s="8" t="s">
        <v>65</v>
      </c>
      <c r="N44" s="11">
        <v>142.1</v>
      </c>
    </row>
    <row r="45" spans="1:14" x14ac:dyDescent="0.2">
      <c r="F45" s="8" t="s">
        <v>59</v>
      </c>
      <c r="G45" s="11">
        <v>800</v>
      </c>
      <c r="M45" s="8" t="s">
        <v>51</v>
      </c>
      <c r="N45" s="11">
        <v>300</v>
      </c>
    </row>
    <row r="46" spans="1:14" x14ac:dyDescent="0.2">
      <c r="F46" s="8" t="s">
        <v>64</v>
      </c>
      <c r="G46" s="11">
        <v>-55</v>
      </c>
      <c r="M46" s="8" t="s">
        <v>57</v>
      </c>
      <c r="N46" s="11">
        <v>508</v>
      </c>
    </row>
    <row r="47" spans="1:14" x14ac:dyDescent="0.2">
      <c r="F47" s="8" t="s">
        <v>41</v>
      </c>
      <c r="G47" s="11">
        <v>21830.400000000001</v>
      </c>
      <c r="M47" s="8" t="s">
        <v>53</v>
      </c>
      <c r="N47" s="11">
        <v>674.8</v>
      </c>
    </row>
    <row r="48" spans="1:14" x14ac:dyDescent="0.2">
      <c r="M48" s="8" t="s">
        <v>49</v>
      </c>
      <c r="N48" s="11">
        <v>1800</v>
      </c>
    </row>
    <row r="49" spans="13:14" x14ac:dyDescent="0.2">
      <c r="M49" s="8" t="s">
        <v>41</v>
      </c>
      <c r="N49" s="11">
        <v>3969.6000000000004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AC0E65-3907-4C7A-BDD5-BE30E8EDA6D0}">
  <dimension ref="A1:K497"/>
  <sheetViews>
    <sheetView zoomScale="107" workbookViewId="0">
      <selection activeCell="C5" sqref="C5"/>
    </sheetView>
  </sheetViews>
  <sheetFormatPr baseColWidth="10" defaultColWidth="8.83203125" defaultRowHeight="15" x14ac:dyDescent="0.2"/>
  <cols>
    <col min="1" max="1" width="13.83203125" customWidth="1"/>
    <col min="2" max="2" width="26.5" customWidth="1"/>
    <col min="5" max="5" width="14.6640625" customWidth="1"/>
    <col min="6" max="6" width="25.5" customWidth="1"/>
    <col min="7" max="7" width="15.6640625" customWidth="1"/>
    <col min="8" max="8" width="16.5" customWidth="1"/>
    <col min="9" max="9" width="10.5" customWidth="1"/>
    <col min="10" max="10" width="10.33203125" customWidth="1"/>
  </cols>
  <sheetData>
    <row r="1" spans="1:11" x14ac:dyDescent="0.2">
      <c r="A1" s="5" t="s">
        <v>0</v>
      </c>
      <c r="B1" s="6" t="s">
        <v>1</v>
      </c>
      <c r="C1" s="6" t="s">
        <v>2</v>
      </c>
      <c r="D1" s="6" t="s">
        <v>3</v>
      </c>
      <c r="E1" s="6" t="s">
        <v>5</v>
      </c>
      <c r="F1" s="6" t="s">
        <v>6</v>
      </c>
      <c r="G1" s="6" t="s">
        <v>7</v>
      </c>
      <c r="H1" s="6" t="s">
        <v>37</v>
      </c>
      <c r="I1" s="7" t="s">
        <v>76</v>
      </c>
      <c r="J1" s="6" t="s">
        <v>4</v>
      </c>
      <c r="K1" s="6" t="s">
        <v>85</v>
      </c>
    </row>
    <row r="2" spans="1:11" ht="16" x14ac:dyDescent="0.2">
      <c r="A2" s="3">
        <v>44745</v>
      </c>
      <c r="B2" s="4" t="s">
        <v>8</v>
      </c>
      <c r="C2" s="4"/>
      <c r="D2" s="4">
        <v>5000</v>
      </c>
      <c r="E2" s="4" t="s">
        <v>43</v>
      </c>
      <c r="F2" s="4" t="s">
        <v>44</v>
      </c>
      <c r="G2" s="4" t="s">
        <v>45</v>
      </c>
      <c r="H2" s="4">
        <v>1</v>
      </c>
      <c r="I2" s="4" t="s">
        <v>77</v>
      </c>
      <c r="J2" s="4">
        <v>5000</v>
      </c>
      <c r="K2" s="4"/>
    </row>
    <row r="3" spans="1:11" ht="16" x14ac:dyDescent="0.2">
      <c r="A3" s="3">
        <v>44745</v>
      </c>
      <c r="B3" s="4" t="s">
        <v>9</v>
      </c>
      <c r="C3" s="4">
        <v>5</v>
      </c>
      <c r="D3" s="4"/>
      <c r="E3" s="4" t="s">
        <v>46</v>
      </c>
      <c r="F3" s="4" t="s">
        <v>47</v>
      </c>
      <c r="G3" s="4" t="s">
        <v>48</v>
      </c>
      <c r="H3" s="4">
        <v>1</v>
      </c>
      <c r="I3" s="4" t="s">
        <v>77</v>
      </c>
      <c r="J3" s="4">
        <v>-5</v>
      </c>
      <c r="K3" s="4"/>
    </row>
    <row r="4" spans="1:11" ht="16" x14ac:dyDescent="0.2">
      <c r="A4" s="3">
        <v>44746</v>
      </c>
      <c r="B4" s="4" t="s">
        <v>10</v>
      </c>
      <c r="C4" s="4">
        <v>900</v>
      </c>
      <c r="D4" s="4"/>
      <c r="E4" s="4" t="s">
        <v>49</v>
      </c>
      <c r="F4" s="4" t="s">
        <v>50</v>
      </c>
      <c r="G4" s="4" t="s">
        <v>48</v>
      </c>
      <c r="H4" s="4">
        <v>1</v>
      </c>
      <c r="I4" s="4" t="s">
        <v>82</v>
      </c>
      <c r="J4" s="4">
        <v>-900</v>
      </c>
      <c r="K4" s="4"/>
    </row>
    <row r="5" spans="1:11" ht="16" x14ac:dyDescent="0.2">
      <c r="A5" s="3">
        <v>44746</v>
      </c>
      <c r="B5" s="4" t="s">
        <v>11</v>
      </c>
      <c r="C5" s="4">
        <v>150</v>
      </c>
      <c r="D5" s="4"/>
      <c r="E5" s="4" t="s">
        <v>51</v>
      </c>
      <c r="F5" s="4" t="s">
        <v>52</v>
      </c>
      <c r="G5" s="4" t="s">
        <v>48</v>
      </c>
      <c r="H5" s="4">
        <v>1</v>
      </c>
      <c r="I5" s="4" t="s">
        <v>82</v>
      </c>
      <c r="J5" s="4">
        <v>-150</v>
      </c>
      <c r="K5" s="4"/>
    </row>
    <row r="6" spans="1:11" ht="16" x14ac:dyDescent="0.2">
      <c r="A6" s="3">
        <v>44746</v>
      </c>
      <c r="B6" s="4" t="s">
        <v>9</v>
      </c>
      <c r="C6" s="4">
        <v>5</v>
      </c>
      <c r="D6" s="4"/>
      <c r="E6" s="4" t="s">
        <v>46</v>
      </c>
      <c r="F6" s="4" t="s">
        <v>47</v>
      </c>
      <c r="G6" s="4" t="s">
        <v>48</v>
      </c>
      <c r="H6" s="4">
        <v>1</v>
      </c>
      <c r="I6" s="4" t="s">
        <v>82</v>
      </c>
      <c r="J6" s="4">
        <v>-5</v>
      </c>
      <c r="K6" s="4"/>
    </row>
    <row r="7" spans="1:11" ht="16" x14ac:dyDescent="0.2">
      <c r="A7" s="3">
        <v>44747</v>
      </c>
      <c r="B7" s="4" t="s">
        <v>9</v>
      </c>
      <c r="C7" s="4">
        <v>5</v>
      </c>
      <c r="D7" s="4"/>
      <c r="E7" s="4" t="s">
        <v>46</v>
      </c>
      <c r="F7" s="4" t="s">
        <v>47</v>
      </c>
      <c r="G7" s="4" t="s">
        <v>48</v>
      </c>
      <c r="H7" s="4">
        <v>1</v>
      </c>
      <c r="I7" s="4" t="s">
        <v>83</v>
      </c>
      <c r="J7" s="4">
        <v>-5</v>
      </c>
      <c r="K7" s="4"/>
    </row>
    <row r="8" spans="1:11" ht="16" x14ac:dyDescent="0.2">
      <c r="A8" s="3">
        <v>44748</v>
      </c>
      <c r="B8" s="4" t="s">
        <v>9</v>
      </c>
      <c r="C8" s="4">
        <v>5</v>
      </c>
      <c r="D8" s="4"/>
      <c r="E8" s="4" t="s">
        <v>46</v>
      </c>
      <c r="F8" s="4" t="s">
        <v>47</v>
      </c>
      <c r="G8" s="4" t="s">
        <v>48</v>
      </c>
      <c r="H8" s="4">
        <v>1</v>
      </c>
      <c r="I8" s="4" t="s">
        <v>80</v>
      </c>
      <c r="J8" s="4">
        <v>-5</v>
      </c>
      <c r="K8" s="4"/>
    </row>
    <row r="9" spans="1:11" ht="16" x14ac:dyDescent="0.2">
      <c r="A9" s="3">
        <v>44749</v>
      </c>
      <c r="B9" s="4" t="s">
        <v>9</v>
      </c>
      <c r="C9" s="4">
        <v>5</v>
      </c>
      <c r="D9" s="4"/>
      <c r="E9" s="4" t="s">
        <v>46</v>
      </c>
      <c r="F9" s="4" t="s">
        <v>47</v>
      </c>
      <c r="G9" s="4" t="s">
        <v>48</v>
      </c>
      <c r="H9" s="4">
        <v>1</v>
      </c>
      <c r="I9" s="4" t="s">
        <v>78</v>
      </c>
      <c r="J9" s="4">
        <v>-5</v>
      </c>
      <c r="K9" s="4"/>
    </row>
    <row r="10" spans="1:11" ht="16" x14ac:dyDescent="0.2">
      <c r="A10" s="3">
        <v>44749</v>
      </c>
      <c r="B10" s="4" t="s">
        <v>12</v>
      </c>
      <c r="C10" s="4">
        <v>155</v>
      </c>
      <c r="D10" s="4"/>
      <c r="E10" s="4" t="s">
        <v>53</v>
      </c>
      <c r="F10" s="4" t="s">
        <v>50</v>
      </c>
      <c r="G10" s="4" t="s">
        <v>48</v>
      </c>
      <c r="H10" s="4">
        <v>1</v>
      </c>
      <c r="I10" s="4" t="s">
        <v>78</v>
      </c>
      <c r="J10" s="4">
        <v>-155</v>
      </c>
      <c r="K10" s="4"/>
    </row>
    <row r="11" spans="1:11" ht="16" x14ac:dyDescent="0.2">
      <c r="A11" s="3">
        <v>44752</v>
      </c>
      <c r="B11" s="4" t="s">
        <v>13</v>
      </c>
      <c r="C11" s="4">
        <v>50</v>
      </c>
      <c r="D11" s="4"/>
      <c r="E11" s="4" t="s">
        <v>54</v>
      </c>
      <c r="F11" s="4" t="s">
        <v>50</v>
      </c>
      <c r="G11" s="4" t="s">
        <v>48</v>
      </c>
      <c r="H11" s="4">
        <v>1</v>
      </c>
      <c r="I11" s="4" t="s">
        <v>77</v>
      </c>
      <c r="J11" s="4">
        <v>-50</v>
      </c>
      <c r="K11" s="4"/>
    </row>
    <row r="12" spans="1:11" ht="16" x14ac:dyDescent="0.2">
      <c r="A12" s="3">
        <v>44752</v>
      </c>
      <c r="B12" s="4" t="s">
        <v>9</v>
      </c>
      <c r="C12" s="4">
        <v>5</v>
      </c>
      <c r="D12" s="4"/>
      <c r="E12" s="4" t="s">
        <v>46</v>
      </c>
      <c r="F12" s="4" t="s">
        <v>47</v>
      </c>
      <c r="G12" s="4" t="s">
        <v>48</v>
      </c>
      <c r="H12" s="4">
        <v>1</v>
      </c>
      <c r="I12" s="4" t="s">
        <v>77</v>
      </c>
      <c r="J12" s="4">
        <v>-5</v>
      </c>
      <c r="K12" s="4"/>
    </row>
    <row r="13" spans="1:11" ht="16" x14ac:dyDescent="0.2">
      <c r="A13" s="3">
        <v>44753</v>
      </c>
      <c r="B13" s="4" t="s">
        <v>9</v>
      </c>
      <c r="C13" s="4">
        <v>5</v>
      </c>
      <c r="D13" s="4"/>
      <c r="E13" s="4" t="s">
        <v>46</v>
      </c>
      <c r="F13" s="4" t="s">
        <v>47</v>
      </c>
      <c r="G13" s="4" t="s">
        <v>48</v>
      </c>
      <c r="H13" s="4">
        <v>1</v>
      </c>
      <c r="I13" s="4" t="s">
        <v>82</v>
      </c>
      <c r="J13" s="4">
        <v>-5</v>
      </c>
      <c r="K13" s="4"/>
    </row>
    <row r="14" spans="1:11" ht="16" x14ac:dyDescent="0.2">
      <c r="A14" s="3">
        <v>44754</v>
      </c>
      <c r="B14" s="4" t="s">
        <v>14</v>
      </c>
      <c r="C14" s="4">
        <v>77</v>
      </c>
      <c r="D14" s="4"/>
      <c r="E14" s="4" t="s">
        <v>54</v>
      </c>
      <c r="F14" s="4" t="s">
        <v>50</v>
      </c>
      <c r="G14" s="4" t="s">
        <v>48</v>
      </c>
      <c r="H14" s="4">
        <v>1</v>
      </c>
      <c r="I14" s="4" t="s">
        <v>83</v>
      </c>
      <c r="J14" s="4">
        <v>-77</v>
      </c>
      <c r="K14" s="4"/>
    </row>
    <row r="15" spans="1:11" ht="16" x14ac:dyDescent="0.2">
      <c r="A15" s="3">
        <v>44754</v>
      </c>
      <c r="B15" s="4" t="s">
        <v>9</v>
      </c>
      <c r="C15" s="4">
        <v>5</v>
      </c>
      <c r="D15" s="4"/>
      <c r="E15" s="4" t="s">
        <v>46</v>
      </c>
      <c r="F15" s="4" t="s">
        <v>47</v>
      </c>
      <c r="G15" s="4" t="s">
        <v>48</v>
      </c>
      <c r="H15" s="4">
        <v>1</v>
      </c>
      <c r="I15" s="4" t="s">
        <v>83</v>
      </c>
      <c r="J15" s="4">
        <v>-5</v>
      </c>
      <c r="K15" s="4"/>
    </row>
    <row r="16" spans="1:11" ht="16" x14ac:dyDescent="0.2">
      <c r="A16" s="3">
        <v>44755</v>
      </c>
      <c r="B16" s="4" t="s">
        <v>9</v>
      </c>
      <c r="C16" s="4">
        <v>5</v>
      </c>
      <c r="D16" s="4"/>
      <c r="E16" s="4" t="s">
        <v>46</v>
      </c>
      <c r="F16" s="4" t="s">
        <v>47</v>
      </c>
      <c r="G16" s="4" t="s">
        <v>48</v>
      </c>
      <c r="H16" s="4">
        <v>1</v>
      </c>
      <c r="I16" s="4" t="s">
        <v>80</v>
      </c>
      <c r="J16" s="4">
        <v>-5</v>
      </c>
      <c r="K16" s="4"/>
    </row>
    <row r="17" spans="1:11" ht="16" x14ac:dyDescent="0.2">
      <c r="A17" s="3">
        <v>44756</v>
      </c>
      <c r="B17" s="4" t="s">
        <v>12</v>
      </c>
      <c r="C17" s="4">
        <v>135</v>
      </c>
      <c r="D17" s="4"/>
      <c r="E17" s="4" t="s">
        <v>53</v>
      </c>
      <c r="F17" s="4" t="s">
        <v>50</v>
      </c>
      <c r="G17" s="4" t="s">
        <v>48</v>
      </c>
      <c r="H17" s="4">
        <v>1</v>
      </c>
      <c r="I17" s="4" t="s">
        <v>78</v>
      </c>
      <c r="J17" s="4">
        <v>-135</v>
      </c>
      <c r="K17" s="4"/>
    </row>
    <row r="18" spans="1:11" ht="16" x14ac:dyDescent="0.2">
      <c r="A18" s="3">
        <v>44756</v>
      </c>
      <c r="B18" s="4" t="s">
        <v>9</v>
      </c>
      <c r="C18" s="4">
        <v>5</v>
      </c>
      <c r="D18" s="4"/>
      <c r="E18" s="4" t="s">
        <v>46</v>
      </c>
      <c r="F18" s="4" t="s">
        <v>47</v>
      </c>
      <c r="G18" s="4" t="s">
        <v>48</v>
      </c>
      <c r="H18" s="4">
        <v>1</v>
      </c>
      <c r="I18" s="4" t="s">
        <v>78</v>
      </c>
      <c r="J18" s="4">
        <v>-5</v>
      </c>
      <c r="K18" s="4"/>
    </row>
    <row r="19" spans="1:11" ht="16" x14ac:dyDescent="0.2">
      <c r="A19" s="3">
        <v>44757</v>
      </c>
      <c r="B19" s="4" t="s">
        <v>9</v>
      </c>
      <c r="C19" s="4">
        <v>5</v>
      </c>
      <c r="D19" s="4"/>
      <c r="E19" s="4" t="s">
        <v>46</v>
      </c>
      <c r="F19" s="4" t="s">
        <v>47</v>
      </c>
      <c r="G19" s="4" t="s">
        <v>48</v>
      </c>
      <c r="H19" s="4">
        <v>1</v>
      </c>
      <c r="I19" s="4" t="s">
        <v>79</v>
      </c>
      <c r="J19" s="4">
        <v>-5</v>
      </c>
      <c r="K19" s="4"/>
    </row>
    <row r="20" spans="1:11" ht="16" x14ac:dyDescent="0.2">
      <c r="A20" s="3">
        <v>44757</v>
      </c>
      <c r="B20" s="4" t="s">
        <v>15</v>
      </c>
      <c r="C20" s="4">
        <v>40</v>
      </c>
      <c r="D20" s="4"/>
      <c r="E20" s="4" t="s">
        <v>55</v>
      </c>
      <c r="F20" s="4" t="s">
        <v>56</v>
      </c>
      <c r="G20" s="4" t="s">
        <v>48</v>
      </c>
      <c r="H20" s="4">
        <v>1</v>
      </c>
      <c r="I20" s="4" t="s">
        <v>79</v>
      </c>
      <c r="J20" s="4">
        <v>-40</v>
      </c>
      <c r="K20" s="4"/>
    </row>
    <row r="21" spans="1:11" ht="16" x14ac:dyDescent="0.2">
      <c r="A21" s="3">
        <v>44757</v>
      </c>
      <c r="B21" s="4" t="s">
        <v>16</v>
      </c>
      <c r="C21" s="4">
        <v>98</v>
      </c>
      <c r="D21" s="4"/>
      <c r="E21" s="4" t="s">
        <v>57</v>
      </c>
      <c r="F21" s="4" t="s">
        <v>56</v>
      </c>
      <c r="G21" s="4" t="s">
        <v>48</v>
      </c>
      <c r="H21" s="4">
        <v>1</v>
      </c>
      <c r="I21" s="4" t="s">
        <v>79</v>
      </c>
      <c r="J21" s="4">
        <v>-98</v>
      </c>
      <c r="K21" s="4"/>
    </row>
    <row r="22" spans="1:11" ht="16" x14ac:dyDescent="0.2">
      <c r="A22" s="3">
        <v>44757</v>
      </c>
      <c r="B22" s="4" t="s">
        <v>17</v>
      </c>
      <c r="C22" s="4">
        <v>52</v>
      </c>
      <c r="D22" s="4"/>
      <c r="E22" s="4" t="s">
        <v>58</v>
      </c>
      <c r="F22" s="4" t="s">
        <v>47</v>
      </c>
      <c r="G22" s="4" t="s">
        <v>48</v>
      </c>
      <c r="H22" s="4">
        <v>1</v>
      </c>
      <c r="I22" s="4" t="s">
        <v>79</v>
      </c>
      <c r="J22" s="4">
        <v>-52</v>
      </c>
      <c r="K22" s="4"/>
    </row>
    <row r="23" spans="1:11" ht="16" x14ac:dyDescent="0.2">
      <c r="A23" s="3">
        <v>44758</v>
      </c>
      <c r="B23" s="4" t="s">
        <v>18</v>
      </c>
      <c r="C23" s="4">
        <v>28</v>
      </c>
      <c r="D23" s="4"/>
      <c r="E23" s="4" t="s">
        <v>19</v>
      </c>
      <c r="F23" s="4" t="s">
        <v>52</v>
      </c>
      <c r="G23" s="4" t="s">
        <v>48</v>
      </c>
      <c r="H23" s="4">
        <v>1</v>
      </c>
      <c r="I23" s="4" t="s">
        <v>81</v>
      </c>
      <c r="J23" s="4">
        <v>-28</v>
      </c>
      <c r="K23" s="4"/>
    </row>
    <row r="24" spans="1:11" ht="16" x14ac:dyDescent="0.2">
      <c r="A24" s="3">
        <v>44759</v>
      </c>
      <c r="B24" s="4" t="s">
        <v>20</v>
      </c>
      <c r="C24" s="4"/>
      <c r="D24" s="4">
        <v>4500</v>
      </c>
      <c r="E24" s="4" t="s">
        <v>21</v>
      </c>
      <c r="F24" s="4" t="s">
        <v>59</v>
      </c>
      <c r="G24" s="4" t="s">
        <v>45</v>
      </c>
      <c r="H24" s="4">
        <v>1</v>
      </c>
      <c r="I24" s="4" t="s">
        <v>77</v>
      </c>
      <c r="J24" s="4">
        <v>4500</v>
      </c>
      <c r="K24" s="4"/>
    </row>
    <row r="25" spans="1:11" ht="16" x14ac:dyDescent="0.2">
      <c r="A25" s="3">
        <v>44759</v>
      </c>
      <c r="B25" s="4" t="s">
        <v>9</v>
      </c>
      <c r="C25" s="4">
        <v>5</v>
      </c>
      <c r="D25" s="4"/>
      <c r="E25" s="4" t="s">
        <v>46</v>
      </c>
      <c r="F25" s="4" t="s">
        <v>47</v>
      </c>
      <c r="G25" s="4" t="s">
        <v>48</v>
      </c>
      <c r="H25" s="4">
        <v>1</v>
      </c>
      <c r="I25" s="4" t="s">
        <v>77</v>
      </c>
      <c r="J25" s="4">
        <v>-5</v>
      </c>
      <c r="K25" s="4"/>
    </row>
    <row r="26" spans="1:11" ht="16" x14ac:dyDescent="0.2">
      <c r="A26" s="3">
        <v>44760</v>
      </c>
      <c r="B26" s="4" t="s">
        <v>9</v>
      </c>
      <c r="C26" s="4">
        <v>5</v>
      </c>
      <c r="D26" s="4"/>
      <c r="E26" s="4" t="s">
        <v>46</v>
      </c>
      <c r="F26" s="4" t="s">
        <v>47</v>
      </c>
      <c r="G26" s="4" t="s">
        <v>48</v>
      </c>
      <c r="H26" s="4">
        <v>1</v>
      </c>
      <c r="I26" s="4" t="s">
        <v>82</v>
      </c>
      <c r="J26" s="4">
        <v>-5</v>
      </c>
      <c r="K26" s="4"/>
    </row>
    <row r="27" spans="1:11" ht="16" x14ac:dyDescent="0.2">
      <c r="A27" s="3">
        <v>44760</v>
      </c>
      <c r="B27" s="4" t="s">
        <v>20</v>
      </c>
      <c r="C27" s="4"/>
      <c r="D27" s="4">
        <v>4500</v>
      </c>
      <c r="E27" s="4" t="s">
        <v>60</v>
      </c>
      <c r="F27" s="4" t="s">
        <v>59</v>
      </c>
      <c r="G27" s="4" t="s">
        <v>45</v>
      </c>
      <c r="H27" s="4">
        <v>1</v>
      </c>
      <c r="I27" s="4" t="s">
        <v>82</v>
      </c>
      <c r="J27" s="4">
        <v>4500</v>
      </c>
      <c r="K27" s="4"/>
    </row>
    <row r="28" spans="1:11" ht="16" x14ac:dyDescent="0.2">
      <c r="A28" s="3">
        <v>44760</v>
      </c>
      <c r="B28" s="4" t="s">
        <v>22</v>
      </c>
      <c r="C28" s="4">
        <v>40</v>
      </c>
      <c r="D28" s="4"/>
      <c r="E28" s="4" t="s">
        <v>61</v>
      </c>
      <c r="F28" s="4" t="s">
        <v>50</v>
      </c>
      <c r="G28" s="4" t="s">
        <v>48</v>
      </c>
      <c r="H28" s="4">
        <v>1</v>
      </c>
      <c r="I28" s="4" t="s">
        <v>82</v>
      </c>
      <c r="J28" s="4">
        <v>-40</v>
      </c>
      <c r="K28" s="4"/>
    </row>
    <row r="29" spans="1:11" ht="16" x14ac:dyDescent="0.2">
      <c r="A29" s="3">
        <v>44761</v>
      </c>
      <c r="B29" s="4" t="s">
        <v>23</v>
      </c>
      <c r="C29" s="4">
        <v>45</v>
      </c>
      <c r="D29" s="4"/>
      <c r="E29" s="4" t="s">
        <v>62</v>
      </c>
      <c r="F29" s="4" t="s">
        <v>56</v>
      </c>
      <c r="G29" s="4" t="s">
        <v>48</v>
      </c>
      <c r="H29" s="4">
        <v>1</v>
      </c>
      <c r="I29" s="4" t="s">
        <v>83</v>
      </c>
      <c r="J29" s="4">
        <v>-45</v>
      </c>
      <c r="K29" s="4" t="s">
        <v>84</v>
      </c>
    </row>
    <row r="30" spans="1:11" ht="16" x14ac:dyDescent="0.2">
      <c r="A30" s="3">
        <v>44761</v>
      </c>
      <c r="B30" s="4" t="s">
        <v>24</v>
      </c>
      <c r="C30" s="4">
        <v>32</v>
      </c>
      <c r="D30" s="4"/>
      <c r="E30" s="4" t="s">
        <v>55</v>
      </c>
      <c r="F30" s="4" t="s">
        <v>56</v>
      </c>
      <c r="G30" s="4" t="s">
        <v>48</v>
      </c>
      <c r="H30" s="4">
        <v>1</v>
      </c>
      <c r="I30" s="4" t="s">
        <v>83</v>
      </c>
      <c r="J30" s="4">
        <v>-32</v>
      </c>
      <c r="K30" s="4"/>
    </row>
    <row r="31" spans="1:11" ht="16" x14ac:dyDescent="0.2">
      <c r="A31" s="3">
        <v>44761</v>
      </c>
      <c r="B31" s="4" t="s">
        <v>9</v>
      </c>
      <c r="C31" s="4">
        <v>5</v>
      </c>
      <c r="D31" s="4"/>
      <c r="E31" s="4" t="s">
        <v>46</v>
      </c>
      <c r="F31" s="4" t="s">
        <v>47</v>
      </c>
      <c r="G31" s="4" t="s">
        <v>48</v>
      </c>
      <c r="H31" s="4">
        <v>1</v>
      </c>
      <c r="I31" s="4" t="s">
        <v>83</v>
      </c>
      <c r="J31" s="4">
        <v>-5</v>
      </c>
      <c r="K31" s="4"/>
    </row>
    <row r="32" spans="1:11" ht="16" x14ac:dyDescent="0.2">
      <c r="A32" s="3">
        <v>44762</v>
      </c>
      <c r="B32" s="4" t="s">
        <v>9</v>
      </c>
      <c r="C32" s="4">
        <v>5</v>
      </c>
      <c r="D32" s="4"/>
      <c r="E32" s="4" t="s">
        <v>46</v>
      </c>
      <c r="F32" s="4" t="s">
        <v>47</v>
      </c>
      <c r="G32" s="4" t="s">
        <v>48</v>
      </c>
      <c r="H32" s="4">
        <v>1</v>
      </c>
      <c r="I32" s="4" t="s">
        <v>80</v>
      </c>
      <c r="J32" s="4">
        <v>-5</v>
      </c>
      <c r="K32" s="4"/>
    </row>
    <row r="33" spans="1:11" ht="16" x14ac:dyDescent="0.2">
      <c r="A33" s="3">
        <v>44763</v>
      </c>
      <c r="B33" s="4" t="s">
        <v>9</v>
      </c>
      <c r="C33" s="4">
        <v>5</v>
      </c>
      <c r="D33" s="4"/>
      <c r="E33" s="4" t="s">
        <v>46</v>
      </c>
      <c r="F33" s="4" t="s">
        <v>47</v>
      </c>
      <c r="G33" s="4" t="s">
        <v>48</v>
      </c>
      <c r="H33" s="4">
        <v>1</v>
      </c>
      <c r="I33" s="4" t="s">
        <v>78</v>
      </c>
      <c r="J33" s="4">
        <v>-5</v>
      </c>
      <c r="K33" s="4"/>
    </row>
    <row r="34" spans="1:11" ht="16" x14ac:dyDescent="0.2">
      <c r="A34" s="3">
        <v>44763</v>
      </c>
      <c r="B34" s="4" t="s">
        <v>12</v>
      </c>
      <c r="C34" s="4">
        <v>170</v>
      </c>
      <c r="D34" s="4"/>
      <c r="E34" s="4" t="s">
        <v>53</v>
      </c>
      <c r="F34" s="4" t="s">
        <v>50</v>
      </c>
      <c r="G34" s="4" t="s">
        <v>48</v>
      </c>
      <c r="H34" s="4">
        <v>1</v>
      </c>
      <c r="I34" s="4" t="s">
        <v>78</v>
      </c>
      <c r="J34" s="4">
        <v>-170</v>
      </c>
      <c r="K34" s="4"/>
    </row>
    <row r="35" spans="1:11" ht="16" x14ac:dyDescent="0.2">
      <c r="A35" s="3">
        <v>44764</v>
      </c>
      <c r="B35" s="4" t="s">
        <v>25</v>
      </c>
      <c r="C35" s="4">
        <v>37</v>
      </c>
      <c r="D35" s="4"/>
      <c r="E35" s="4" t="s">
        <v>58</v>
      </c>
      <c r="F35" s="4" t="s">
        <v>47</v>
      </c>
      <c r="G35" s="4" t="s">
        <v>48</v>
      </c>
      <c r="H35" s="4">
        <v>1</v>
      </c>
      <c r="I35" s="4" t="s">
        <v>79</v>
      </c>
      <c r="J35" s="4">
        <v>-37</v>
      </c>
      <c r="K35" s="4"/>
    </row>
    <row r="36" spans="1:11" ht="16" x14ac:dyDescent="0.2">
      <c r="A36" s="3">
        <v>44765</v>
      </c>
      <c r="B36" s="4" t="s">
        <v>26</v>
      </c>
      <c r="C36" s="4">
        <v>12</v>
      </c>
      <c r="D36" s="4"/>
      <c r="E36" s="4" t="s">
        <v>58</v>
      </c>
      <c r="F36" s="4" t="s">
        <v>47</v>
      </c>
      <c r="G36" s="4" t="s">
        <v>48</v>
      </c>
      <c r="H36" s="4">
        <v>1</v>
      </c>
      <c r="I36" s="4" t="s">
        <v>81</v>
      </c>
      <c r="J36" s="4">
        <v>-12</v>
      </c>
      <c r="K36" s="4"/>
    </row>
    <row r="37" spans="1:11" ht="16" x14ac:dyDescent="0.2">
      <c r="A37" s="3">
        <v>44766</v>
      </c>
      <c r="B37" s="4" t="s">
        <v>27</v>
      </c>
      <c r="C37" s="4">
        <v>55</v>
      </c>
      <c r="D37" s="4"/>
      <c r="E37" s="4" t="s">
        <v>63</v>
      </c>
      <c r="F37" s="4" t="s">
        <v>64</v>
      </c>
      <c r="G37" s="4" t="s">
        <v>48</v>
      </c>
      <c r="H37" s="4">
        <v>1</v>
      </c>
      <c r="I37" s="4" t="s">
        <v>77</v>
      </c>
      <c r="J37" s="4">
        <v>-55</v>
      </c>
      <c r="K37" s="4"/>
    </row>
    <row r="38" spans="1:11" ht="16" x14ac:dyDescent="0.2">
      <c r="A38" s="3">
        <v>44766</v>
      </c>
      <c r="B38" s="4" t="s">
        <v>14</v>
      </c>
      <c r="C38" s="4">
        <v>63</v>
      </c>
      <c r="D38" s="4"/>
      <c r="E38" s="4" t="s">
        <v>65</v>
      </c>
      <c r="F38" s="4" t="s">
        <v>52</v>
      </c>
      <c r="G38" s="4" t="s">
        <v>48</v>
      </c>
      <c r="H38" s="4">
        <v>1</v>
      </c>
      <c r="I38" s="4" t="s">
        <v>77</v>
      </c>
      <c r="J38" s="4">
        <v>-63</v>
      </c>
      <c r="K38" s="4"/>
    </row>
    <row r="39" spans="1:11" ht="16" x14ac:dyDescent="0.2">
      <c r="A39" s="3">
        <v>44766</v>
      </c>
      <c r="B39" s="4" t="s">
        <v>9</v>
      </c>
      <c r="C39" s="4">
        <v>5</v>
      </c>
      <c r="D39" s="4"/>
      <c r="E39" s="4" t="s">
        <v>46</v>
      </c>
      <c r="F39" s="4" t="s">
        <v>47</v>
      </c>
      <c r="G39" s="4" t="s">
        <v>48</v>
      </c>
      <c r="H39" s="4">
        <v>1</v>
      </c>
      <c r="I39" s="4" t="s">
        <v>77</v>
      </c>
      <c r="J39" s="4">
        <v>-5</v>
      </c>
      <c r="K39" s="4"/>
    </row>
    <row r="40" spans="1:11" ht="16" x14ac:dyDescent="0.2">
      <c r="A40" s="3">
        <v>44767</v>
      </c>
      <c r="B40" s="4" t="s">
        <v>9</v>
      </c>
      <c r="C40" s="4">
        <v>5</v>
      </c>
      <c r="D40" s="4"/>
      <c r="E40" s="4" t="s">
        <v>46</v>
      </c>
      <c r="F40" s="4" t="s">
        <v>47</v>
      </c>
      <c r="G40" s="4" t="s">
        <v>48</v>
      </c>
      <c r="H40" s="4">
        <v>1</v>
      </c>
      <c r="I40" s="4" t="s">
        <v>82</v>
      </c>
      <c r="J40" s="4">
        <v>-5</v>
      </c>
      <c r="K40" s="4"/>
    </row>
    <row r="41" spans="1:11" ht="16" x14ac:dyDescent="0.2">
      <c r="A41" s="3">
        <v>44768</v>
      </c>
      <c r="B41" s="4" t="s">
        <v>9</v>
      </c>
      <c r="C41" s="4">
        <v>5</v>
      </c>
      <c r="D41" s="4"/>
      <c r="E41" s="4" t="s">
        <v>46</v>
      </c>
      <c r="F41" s="4" t="s">
        <v>47</v>
      </c>
      <c r="G41" s="4" t="s">
        <v>48</v>
      </c>
      <c r="H41" s="4">
        <v>1</v>
      </c>
      <c r="I41" s="4" t="s">
        <v>83</v>
      </c>
      <c r="J41" s="4">
        <v>-5</v>
      </c>
      <c r="K41" s="4"/>
    </row>
    <row r="42" spans="1:11" ht="16" x14ac:dyDescent="0.2">
      <c r="A42" s="3">
        <v>44769</v>
      </c>
      <c r="B42" s="4" t="s">
        <v>9</v>
      </c>
      <c r="C42" s="4">
        <v>5</v>
      </c>
      <c r="D42" s="4"/>
      <c r="E42" s="4" t="s">
        <v>46</v>
      </c>
      <c r="F42" s="4" t="s">
        <v>47</v>
      </c>
      <c r="G42" s="4" t="s">
        <v>48</v>
      </c>
      <c r="H42" s="4">
        <v>1</v>
      </c>
      <c r="I42" s="4" t="s">
        <v>80</v>
      </c>
      <c r="J42" s="4">
        <v>-5</v>
      </c>
      <c r="K42" s="4"/>
    </row>
    <row r="43" spans="1:11" ht="16" x14ac:dyDescent="0.2">
      <c r="A43" s="3">
        <v>44770</v>
      </c>
      <c r="B43" s="4" t="s">
        <v>9</v>
      </c>
      <c r="C43" s="4">
        <v>5</v>
      </c>
      <c r="D43" s="4"/>
      <c r="E43" s="4" t="s">
        <v>46</v>
      </c>
      <c r="F43" s="4" t="s">
        <v>47</v>
      </c>
      <c r="G43" s="4" t="s">
        <v>48</v>
      </c>
      <c r="H43" s="4">
        <v>1</v>
      </c>
      <c r="I43" s="4" t="s">
        <v>78</v>
      </c>
      <c r="J43" s="4">
        <v>-5</v>
      </c>
      <c r="K43" s="4"/>
    </row>
    <row r="44" spans="1:11" ht="16" x14ac:dyDescent="0.2">
      <c r="A44" s="3">
        <v>44770</v>
      </c>
      <c r="B44" s="4" t="s">
        <v>12</v>
      </c>
      <c r="C44" s="4">
        <v>162</v>
      </c>
      <c r="D44" s="4"/>
      <c r="E44" s="4" t="s">
        <v>53</v>
      </c>
      <c r="F44" s="4" t="s">
        <v>50</v>
      </c>
      <c r="G44" s="4" t="s">
        <v>48</v>
      </c>
      <c r="H44" s="4">
        <v>1</v>
      </c>
      <c r="I44" s="4" t="s">
        <v>78</v>
      </c>
      <c r="J44" s="4">
        <v>-162</v>
      </c>
      <c r="K44" s="4"/>
    </row>
    <row r="45" spans="1:11" ht="16" x14ac:dyDescent="0.2">
      <c r="A45" s="3">
        <v>44771</v>
      </c>
      <c r="B45" s="4" t="s">
        <v>28</v>
      </c>
      <c r="C45" s="4">
        <v>125</v>
      </c>
      <c r="D45" s="4"/>
      <c r="E45" s="4" t="s">
        <v>57</v>
      </c>
      <c r="F45" s="4" t="s">
        <v>56</v>
      </c>
      <c r="G45" s="4" t="s">
        <v>48</v>
      </c>
      <c r="H45" s="4">
        <v>1</v>
      </c>
      <c r="I45" s="4" t="s">
        <v>79</v>
      </c>
      <c r="J45" s="4">
        <v>-125</v>
      </c>
      <c r="K45" s="4"/>
    </row>
    <row r="46" spans="1:11" ht="16" x14ac:dyDescent="0.2">
      <c r="A46" s="3">
        <v>44771</v>
      </c>
      <c r="B46" s="4" t="s">
        <v>29</v>
      </c>
      <c r="C46" s="4">
        <v>175</v>
      </c>
      <c r="D46" s="4"/>
      <c r="E46" s="4" t="s">
        <v>55</v>
      </c>
      <c r="F46" s="4" t="s">
        <v>56</v>
      </c>
      <c r="G46" s="4" t="s">
        <v>48</v>
      </c>
      <c r="H46" s="4">
        <v>1</v>
      </c>
      <c r="I46" s="4" t="s">
        <v>79</v>
      </c>
      <c r="J46" s="4">
        <v>-175</v>
      </c>
      <c r="K46" s="4"/>
    </row>
    <row r="47" spans="1:11" ht="16" x14ac:dyDescent="0.2">
      <c r="A47" s="3">
        <v>44772</v>
      </c>
      <c r="B47" s="4" t="s">
        <v>16</v>
      </c>
      <c r="C47" s="4">
        <v>145</v>
      </c>
      <c r="D47" s="4"/>
      <c r="E47" s="4" t="s">
        <v>57</v>
      </c>
      <c r="F47" s="4" t="s">
        <v>56</v>
      </c>
      <c r="G47" s="4" t="s">
        <v>48</v>
      </c>
      <c r="H47" s="4">
        <v>1</v>
      </c>
      <c r="I47" s="4" t="s">
        <v>81</v>
      </c>
      <c r="J47" s="4">
        <v>-145</v>
      </c>
      <c r="K47" s="4"/>
    </row>
    <row r="48" spans="1:11" ht="16" x14ac:dyDescent="0.2">
      <c r="A48" s="3">
        <v>44772</v>
      </c>
      <c r="B48" s="4" t="s">
        <v>18</v>
      </c>
      <c r="C48" s="4">
        <v>23</v>
      </c>
      <c r="D48" s="4"/>
      <c r="E48" s="4" t="s">
        <v>19</v>
      </c>
      <c r="F48" s="4" t="s">
        <v>52</v>
      </c>
      <c r="G48" s="4" t="s">
        <v>48</v>
      </c>
      <c r="H48" s="4">
        <v>1</v>
      </c>
      <c r="I48" s="4" t="s">
        <v>81</v>
      </c>
      <c r="J48" s="4">
        <v>-23</v>
      </c>
      <c r="K48" s="4"/>
    </row>
    <row r="49" spans="1:11" ht="16" x14ac:dyDescent="0.2">
      <c r="A49" s="3">
        <v>44773</v>
      </c>
      <c r="B49" s="4" t="s">
        <v>8</v>
      </c>
      <c r="C49" s="4"/>
      <c r="D49" s="4">
        <v>5000</v>
      </c>
      <c r="E49" s="4" t="s">
        <v>43</v>
      </c>
      <c r="F49" s="4" t="s">
        <v>44</v>
      </c>
      <c r="G49" s="4" t="s">
        <v>45</v>
      </c>
      <c r="H49" s="4">
        <v>2</v>
      </c>
      <c r="I49" s="4" t="s">
        <v>77</v>
      </c>
      <c r="J49" s="4">
        <v>5000</v>
      </c>
      <c r="K49" s="4"/>
    </row>
    <row r="50" spans="1:11" ht="16" x14ac:dyDescent="0.2">
      <c r="A50" s="3">
        <v>44773</v>
      </c>
      <c r="B50" s="4" t="s">
        <v>9</v>
      </c>
      <c r="C50" s="4">
        <v>5</v>
      </c>
      <c r="D50" s="4"/>
      <c r="E50" s="4" t="s">
        <v>46</v>
      </c>
      <c r="F50" s="4" t="s">
        <v>47</v>
      </c>
      <c r="G50" s="4" t="s">
        <v>48</v>
      </c>
      <c r="H50" s="4">
        <v>2</v>
      </c>
      <c r="I50" s="4" t="s">
        <v>77</v>
      </c>
      <c r="J50" s="4">
        <v>-5</v>
      </c>
      <c r="K50" s="4"/>
    </row>
    <row r="51" spans="1:11" ht="16" x14ac:dyDescent="0.2">
      <c r="A51" s="3">
        <v>44774</v>
      </c>
      <c r="B51" s="4" t="s">
        <v>10</v>
      </c>
      <c r="C51" s="4">
        <v>900</v>
      </c>
      <c r="D51" s="4"/>
      <c r="E51" s="4" t="s">
        <v>49</v>
      </c>
      <c r="F51" s="4" t="s">
        <v>50</v>
      </c>
      <c r="G51" s="4" t="s">
        <v>48</v>
      </c>
      <c r="H51" s="4">
        <v>2</v>
      </c>
      <c r="I51" s="4" t="s">
        <v>82</v>
      </c>
      <c r="J51" s="4">
        <v>-900</v>
      </c>
      <c r="K51" s="4"/>
    </row>
    <row r="52" spans="1:11" ht="16" x14ac:dyDescent="0.2">
      <c r="A52" s="3">
        <v>44774</v>
      </c>
      <c r="B52" s="4" t="s">
        <v>11</v>
      </c>
      <c r="C52" s="4">
        <v>150</v>
      </c>
      <c r="D52" s="4"/>
      <c r="E52" s="4" t="s">
        <v>51</v>
      </c>
      <c r="F52" s="4" t="s">
        <v>52</v>
      </c>
      <c r="G52" s="4" t="s">
        <v>48</v>
      </c>
      <c r="H52" s="4">
        <v>2</v>
      </c>
      <c r="I52" s="4" t="s">
        <v>82</v>
      </c>
      <c r="J52" s="4">
        <v>-150</v>
      </c>
      <c r="K52" s="4"/>
    </row>
    <row r="53" spans="1:11" ht="16" x14ac:dyDescent="0.2">
      <c r="A53" s="3">
        <v>44774</v>
      </c>
      <c r="B53" s="4" t="s">
        <v>9</v>
      </c>
      <c r="C53" s="4">
        <v>5</v>
      </c>
      <c r="D53" s="4"/>
      <c r="E53" s="4" t="s">
        <v>46</v>
      </c>
      <c r="F53" s="4" t="s">
        <v>47</v>
      </c>
      <c r="G53" s="4" t="s">
        <v>48</v>
      </c>
      <c r="H53" s="4">
        <v>2</v>
      </c>
      <c r="I53" s="4" t="s">
        <v>82</v>
      </c>
      <c r="J53" s="4">
        <v>-5</v>
      </c>
      <c r="K53" s="4"/>
    </row>
    <row r="54" spans="1:11" ht="16" x14ac:dyDescent="0.2">
      <c r="A54" s="3">
        <v>44775</v>
      </c>
      <c r="B54" s="4" t="s">
        <v>9</v>
      </c>
      <c r="C54" s="4">
        <v>5</v>
      </c>
      <c r="D54" s="4"/>
      <c r="E54" s="4" t="s">
        <v>46</v>
      </c>
      <c r="F54" s="4" t="s">
        <v>47</v>
      </c>
      <c r="G54" s="4" t="s">
        <v>48</v>
      </c>
      <c r="H54" s="4">
        <v>2</v>
      </c>
      <c r="I54" s="4" t="s">
        <v>83</v>
      </c>
      <c r="J54" s="4">
        <v>-5</v>
      </c>
      <c r="K54" s="4"/>
    </row>
    <row r="55" spans="1:11" ht="16" x14ac:dyDescent="0.2">
      <c r="A55" s="3">
        <v>44776</v>
      </c>
      <c r="B55" s="4" t="s">
        <v>9</v>
      </c>
      <c r="C55" s="4">
        <v>5</v>
      </c>
      <c r="D55" s="4"/>
      <c r="E55" s="4" t="s">
        <v>46</v>
      </c>
      <c r="F55" s="4" t="s">
        <v>47</v>
      </c>
      <c r="G55" s="4" t="s">
        <v>48</v>
      </c>
      <c r="H55" s="4">
        <v>2</v>
      </c>
      <c r="I55" s="4" t="s">
        <v>80</v>
      </c>
      <c r="J55" s="4">
        <v>-5</v>
      </c>
      <c r="K55" s="4"/>
    </row>
    <row r="56" spans="1:11" ht="16" x14ac:dyDescent="0.2">
      <c r="A56" s="3">
        <v>44777</v>
      </c>
      <c r="B56" s="4" t="s">
        <v>9</v>
      </c>
      <c r="C56" s="4">
        <v>5</v>
      </c>
      <c r="D56" s="4"/>
      <c r="E56" s="4" t="s">
        <v>46</v>
      </c>
      <c r="F56" s="4" t="s">
        <v>47</v>
      </c>
      <c r="G56" s="4" t="s">
        <v>48</v>
      </c>
      <c r="H56" s="4">
        <v>2</v>
      </c>
      <c r="I56" s="4" t="s">
        <v>78</v>
      </c>
      <c r="J56" s="4">
        <v>-5</v>
      </c>
      <c r="K56" s="4"/>
    </row>
    <row r="57" spans="1:11" ht="16" x14ac:dyDescent="0.2">
      <c r="A57" s="3">
        <v>44777</v>
      </c>
      <c r="B57" s="4" t="s">
        <v>12</v>
      </c>
      <c r="C57" s="4">
        <v>205</v>
      </c>
      <c r="D57" s="4"/>
      <c r="E57" s="4" t="s">
        <v>53</v>
      </c>
      <c r="F57" s="4" t="s">
        <v>50</v>
      </c>
      <c r="G57" s="4" t="s">
        <v>48</v>
      </c>
      <c r="H57" s="4">
        <v>2</v>
      </c>
      <c r="I57" s="4" t="s">
        <v>78</v>
      </c>
      <c r="J57" s="4">
        <v>-205</v>
      </c>
      <c r="K57" s="4"/>
    </row>
    <row r="58" spans="1:11" ht="16" x14ac:dyDescent="0.2">
      <c r="A58" s="3">
        <v>44780</v>
      </c>
      <c r="B58" s="4" t="s">
        <v>13</v>
      </c>
      <c r="C58" s="4">
        <v>51.1</v>
      </c>
      <c r="D58" s="4"/>
      <c r="E58" s="4" t="s">
        <v>54</v>
      </c>
      <c r="F58" s="4" t="s">
        <v>50</v>
      </c>
      <c r="G58" s="4" t="s">
        <v>48</v>
      </c>
      <c r="H58" s="4">
        <v>2</v>
      </c>
      <c r="I58" s="4" t="s">
        <v>77</v>
      </c>
      <c r="J58" s="4">
        <v>-51.1</v>
      </c>
      <c r="K58" s="4"/>
    </row>
    <row r="59" spans="1:11" ht="16" x14ac:dyDescent="0.2">
      <c r="A59" s="3">
        <v>44780</v>
      </c>
      <c r="B59" s="4" t="s">
        <v>9</v>
      </c>
      <c r="C59" s="4">
        <v>5</v>
      </c>
      <c r="D59" s="4"/>
      <c r="E59" s="4" t="s">
        <v>46</v>
      </c>
      <c r="F59" s="4" t="s">
        <v>47</v>
      </c>
      <c r="G59" s="4" t="s">
        <v>48</v>
      </c>
      <c r="H59" s="4">
        <v>2</v>
      </c>
      <c r="I59" s="4" t="s">
        <v>77</v>
      </c>
      <c r="J59" s="4">
        <v>-5</v>
      </c>
      <c r="K59" s="4"/>
    </row>
    <row r="60" spans="1:11" ht="16" x14ac:dyDescent="0.2">
      <c r="A60" s="3">
        <v>44781</v>
      </c>
      <c r="B60" s="4" t="s">
        <v>9</v>
      </c>
      <c r="C60" s="4">
        <v>5</v>
      </c>
      <c r="D60" s="4"/>
      <c r="E60" s="4" t="s">
        <v>46</v>
      </c>
      <c r="F60" s="4" t="s">
        <v>47</v>
      </c>
      <c r="G60" s="4" t="s">
        <v>48</v>
      </c>
      <c r="H60" s="4">
        <v>2</v>
      </c>
      <c r="I60" s="4" t="s">
        <v>82</v>
      </c>
      <c r="J60" s="4">
        <v>-5</v>
      </c>
      <c r="K60" s="4"/>
    </row>
    <row r="61" spans="1:11" ht="16" x14ac:dyDescent="0.2">
      <c r="A61" s="3">
        <v>44782</v>
      </c>
      <c r="B61" s="4" t="s">
        <v>14</v>
      </c>
      <c r="C61" s="4">
        <v>78</v>
      </c>
      <c r="D61" s="4"/>
      <c r="E61" s="4" t="s">
        <v>65</v>
      </c>
      <c r="F61" s="4" t="s">
        <v>52</v>
      </c>
      <c r="G61" s="4" t="s">
        <v>48</v>
      </c>
      <c r="H61" s="4">
        <v>2</v>
      </c>
      <c r="I61" s="4" t="s">
        <v>83</v>
      </c>
      <c r="J61" s="4">
        <v>-78</v>
      </c>
      <c r="K61" s="4"/>
    </row>
    <row r="62" spans="1:11" ht="16" x14ac:dyDescent="0.2">
      <c r="A62" s="3">
        <v>44782</v>
      </c>
      <c r="B62" s="4" t="s">
        <v>9</v>
      </c>
      <c r="C62" s="4">
        <v>5</v>
      </c>
      <c r="D62" s="4"/>
      <c r="E62" s="4" t="s">
        <v>46</v>
      </c>
      <c r="F62" s="4" t="s">
        <v>47</v>
      </c>
      <c r="G62" s="4" t="s">
        <v>48</v>
      </c>
      <c r="H62" s="4">
        <v>2</v>
      </c>
      <c r="I62" s="4" t="s">
        <v>83</v>
      </c>
      <c r="J62" s="4">
        <v>-5</v>
      </c>
      <c r="K62" s="4"/>
    </row>
    <row r="63" spans="1:11" ht="16" x14ac:dyDescent="0.2">
      <c r="A63" s="3">
        <v>44783</v>
      </c>
      <c r="B63" s="4" t="s">
        <v>9</v>
      </c>
      <c r="C63" s="4">
        <v>5</v>
      </c>
      <c r="D63" s="4"/>
      <c r="E63" s="4" t="s">
        <v>46</v>
      </c>
      <c r="F63" s="4" t="s">
        <v>47</v>
      </c>
      <c r="G63" s="4" t="s">
        <v>48</v>
      </c>
      <c r="H63" s="4">
        <v>2</v>
      </c>
      <c r="I63" s="4" t="s">
        <v>80</v>
      </c>
      <c r="J63" s="4">
        <v>-5</v>
      </c>
      <c r="K63" s="4"/>
    </row>
    <row r="64" spans="1:11" ht="16" x14ac:dyDescent="0.2">
      <c r="A64" s="3">
        <v>44784</v>
      </c>
      <c r="B64" s="4" t="s">
        <v>12</v>
      </c>
      <c r="C64" s="4">
        <v>135.9</v>
      </c>
      <c r="D64" s="4"/>
      <c r="E64" s="4" t="s">
        <v>53</v>
      </c>
      <c r="F64" s="4" t="s">
        <v>50</v>
      </c>
      <c r="G64" s="4" t="s">
        <v>48</v>
      </c>
      <c r="H64" s="4">
        <v>2</v>
      </c>
      <c r="I64" s="4" t="s">
        <v>78</v>
      </c>
      <c r="J64" s="4">
        <v>-135.9</v>
      </c>
      <c r="K64" s="4"/>
    </row>
    <row r="65" spans="1:11" ht="16" x14ac:dyDescent="0.2">
      <c r="A65" s="3">
        <v>44784</v>
      </c>
      <c r="B65" s="4" t="s">
        <v>9</v>
      </c>
      <c r="C65" s="4">
        <v>5</v>
      </c>
      <c r="D65" s="4"/>
      <c r="E65" s="4" t="s">
        <v>46</v>
      </c>
      <c r="F65" s="4" t="s">
        <v>47</v>
      </c>
      <c r="G65" s="4" t="s">
        <v>48</v>
      </c>
      <c r="H65" s="4">
        <v>2</v>
      </c>
      <c r="I65" s="4" t="s">
        <v>78</v>
      </c>
      <c r="J65" s="4">
        <v>-5</v>
      </c>
      <c r="K65" s="4"/>
    </row>
    <row r="66" spans="1:11" ht="16" x14ac:dyDescent="0.2">
      <c r="A66" s="3">
        <v>44785</v>
      </c>
      <c r="B66" s="4" t="s">
        <v>9</v>
      </c>
      <c r="C66" s="4">
        <v>5</v>
      </c>
      <c r="D66" s="4"/>
      <c r="E66" s="4" t="s">
        <v>46</v>
      </c>
      <c r="F66" s="4" t="s">
        <v>47</v>
      </c>
      <c r="G66" s="4" t="s">
        <v>48</v>
      </c>
      <c r="H66" s="4">
        <v>2</v>
      </c>
      <c r="I66" s="4" t="s">
        <v>79</v>
      </c>
      <c r="J66" s="4">
        <v>-5</v>
      </c>
      <c r="K66" s="4"/>
    </row>
    <row r="67" spans="1:11" ht="16" x14ac:dyDescent="0.2">
      <c r="A67" s="3">
        <v>44785</v>
      </c>
      <c r="B67" s="4" t="s">
        <v>15</v>
      </c>
      <c r="C67" s="4">
        <v>40.9</v>
      </c>
      <c r="D67" s="4"/>
      <c r="E67" s="4" t="s">
        <v>55</v>
      </c>
      <c r="F67" s="4" t="s">
        <v>56</v>
      </c>
      <c r="G67" s="4" t="s">
        <v>48</v>
      </c>
      <c r="H67" s="4">
        <v>2</v>
      </c>
      <c r="I67" s="4" t="s">
        <v>79</v>
      </c>
      <c r="J67" s="4">
        <v>-40.9</v>
      </c>
      <c r="K67" s="4"/>
    </row>
    <row r="68" spans="1:11" ht="16" x14ac:dyDescent="0.2">
      <c r="A68" s="3">
        <v>44785</v>
      </c>
      <c r="B68" s="4" t="s">
        <v>16</v>
      </c>
      <c r="C68" s="4">
        <v>99</v>
      </c>
      <c r="D68" s="4"/>
      <c r="E68" s="4" t="s">
        <v>57</v>
      </c>
      <c r="F68" s="4" t="s">
        <v>56</v>
      </c>
      <c r="G68" s="4" t="s">
        <v>48</v>
      </c>
      <c r="H68" s="4">
        <v>2</v>
      </c>
      <c r="I68" s="4" t="s">
        <v>79</v>
      </c>
      <c r="J68" s="4">
        <v>-99</v>
      </c>
      <c r="K68" s="4"/>
    </row>
    <row r="69" spans="1:11" ht="16" x14ac:dyDescent="0.2">
      <c r="A69" s="3">
        <v>44785</v>
      </c>
      <c r="B69" s="4" t="s">
        <v>17</v>
      </c>
      <c r="C69" s="4">
        <v>53</v>
      </c>
      <c r="D69" s="4"/>
      <c r="E69" s="4" t="s">
        <v>58</v>
      </c>
      <c r="F69" s="4" t="s">
        <v>47</v>
      </c>
      <c r="G69" s="4" t="s">
        <v>48</v>
      </c>
      <c r="H69" s="4">
        <v>2</v>
      </c>
      <c r="I69" s="4" t="s">
        <v>79</v>
      </c>
      <c r="J69" s="4">
        <v>-53</v>
      </c>
      <c r="K69" s="4"/>
    </row>
    <row r="70" spans="1:11" ht="16" x14ac:dyDescent="0.2">
      <c r="A70" s="3">
        <v>44786</v>
      </c>
      <c r="B70" s="4" t="s">
        <v>18</v>
      </c>
      <c r="C70" s="4">
        <v>28.9</v>
      </c>
      <c r="D70" s="4"/>
      <c r="E70" s="4" t="s">
        <v>19</v>
      </c>
      <c r="F70" s="4" t="s">
        <v>52</v>
      </c>
      <c r="G70" s="4" t="s">
        <v>48</v>
      </c>
      <c r="H70" s="4">
        <v>2</v>
      </c>
      <c r="I70" s="4" t="s">
        <v>81</v>
      </c>
      <c r="J70" s="4">
        <v>-28.9</v>
      </c>
      <c r="K70" s="4"/>
    </row>
    <row r="71" spans="1:11" ht="16" x14ac:dyDescent="0.2">
      <c r="A71" s="3">
        <v>44787</v>
      </c>
      <c r="B71" s="4" t="s">
        <v>20</v>
      </c>
      <c r="C71" s="4"/>
      <c r="D71" s="4">
        <v>800</v>
      </c>
      <c r="E71" s="4" t="s">
        <v>21</v>
      </c>
      <c r="F71" s="4" t="s">
        <v>59</v>
      </c>
      <c r="G71" s="4" t="s">
        <v>45</v>
      </c>
      <c r="H71" s="4">
        <v>2</v>
      </c>
      <c r="I71" s="4" t="s">
        <v>77</v>
      </c>
      <c r="J71" s="4">
        <v>800</v>
      </c>
      <c r="K71" s="4"/>
    </row>
    <row r="72" spans="1:11" ht="16" x14ac:dyDescent="0.2">
      <c r="A72" s="3">
        <v>44787</v>
      </c>
      <c r="B72" s="4" t="s">
        <v>9</v>
      </c>
      <c r="C72" s="4">
        <v>5</v>
      </c>
      <c r="D72" s="4"/>
      <c r="E72" s="4" t="s">
        <v>46</v>
      </c>
      <c r="F72" s="4" t="s">
        <v>47</v>
      </c>
      <c r="G72" s="4" t="s">
        <v>48</v>
      </c>
      <c r="H72" s="4">
        <v>2</v>
      </c>
      <c r="I72" s="4" t="s">
        <v>77</v>
      </c>
      <c r="J72" s="4">
        <v>-5</v>
      </c>
      <c r="K72" s="4"/>
    </row>
    <row r="73" spans="1:11" ht="16" x14ac:dyDescent="0.2">
      <c r="A73" s="3">
        <v>44788</v>
      </c>
      <c r="B73" s="4" t="s">
        <v>9</v>
      </c>
      <c r="C73" s="4">
        <v>5</v>
      </c>
      <c r="D73" s="4"/>
      <c r="E73" s="4" t="s">
        <v>46</v>
      </c>
      <c r="F73" s="4" t="s">
        <v>47</v>
      </c>
      <c r="G73" s="4" t="s">
        <v>48</v>
      </c>
      <c r="H73" s="4">
        <v>2</v>
      </c>
      <c r="I73" s="4" t="s">
        <v>82</v>
      </c>
      <c r="J73" s="4">
        <v>-5</v>
      </c>
      <c r="K73" s="4"/>
    </row>
    <row r="74" spans="1:11" ht="16" x14ac:dyDescent="0.2">
      <c r="A74" s="3">
        <v>44788</v>
      </c>
      <c r="B74" s="4" t="s">
        <v>22</v>
      </c>
      <c r="C74" s="4">
        <v>40</v>
      </c>
      <c r="D74" s="4"/>
      <c r="E74" s="4" t="s">
        <v>61</v>
      </c>
      <c r="F74" s="4" t="s">
        <v>50</v>
      </c>
      <c r="G74" s="4" t="s">
        <v>48</v>
      </c>
      <c r="H74" s="4">
        <v>2</v>
      </c>
      <c r="I74" s="4" t="s">
        <v>82</v>
      </c>
      <c r="J74" s="4">
        <v>-40</v>
      </c>
      <c r="K74" s="4"/>
    </row>
    <row r="75" spans="1:11" ht="16" x14ac:dyDescent="0.2">
      <c r="A75" s="3">
        <v>44789</v>
      </c>
      <c r="B75" s="4" t="s">
        <v>23</v>
      </c>
      <c r="C75" s="4">
        <v>45.9</v>
      </c>
      <c r="D75" s="4"/>
      <c r="E75" s="4" t="s">
        <v>62</v>
      </c>
      <c r="F75" s="4" t="s">
        <v>56</v>
      </c>
      <c r="G75" s="4" t="s">
        <v>48</v>
      </c>
      <c r="H75" s="4">
        <v>2</v>
      </c>
      <c r="I75" s="4" t="s">
        <v>83</v>
      </c>
      <c r="J75" s="4">
        <v>-45.9</v>
      </c>
      <c r="K75" s="4"/>
    </row>
    <row r="76" spans="1:11" ht="16" x14ac:dyDescent="0.2">
      <c r="A76" s="3">
        <v>44789</v>
      </c>
      <c r="B76" s="4" t="s">
        <v>24</v>
      </c>
      <c r="C76" s="4">
        <v>35</v>
      </c>
      <c r="D76" s="4"/>
      <c r="E76" s="4" t="s">
        <v>55</v>
      </c>
      <c r="F76" s="4" t="s">
        <v>56</v>
      </c>
      <c r="G76" s="4" t="s">
        <v>48</v>
      </c>
      <c r="H76" s="4">
        <v>2</v>
      </c>
      <c r="I76" s="4" t="s">
        <v>83</v>
      </c>
      <c r="J76" s="4">
        <v>-35</v>
      </c>
      <c r="K76" s="4"/>
    </row>
    <row r="77" spans="1:11" ht="16" x14ac:dyDescent="0.2">
      <c r="A77" s="3">
        <v>44789</v>
      </c>
      <c r="B77" s="4" t="s">
        <v>9</v>
      </c>
      <c r="C77" s="4">
        <v>5</v>
      </c>
      <c r="D77" s="4"/>
      <c r="E77" s="4" t="s">
        <v>46</v>
      </c>
      <c r="F77" s="4" t="s">
        <v>47</v>
      </c>
      <c r="G77" s="4" t="s">
        <v>48</v>
      </c>
      <c r="H77" s="4">
        <v>2</v>
      </c>
      <c r="I77" s="4" t="s">
        <v>83</v>
      </c>
      <c r="J77" s="4">
        <v>-5</v>
      </c>
      <c r="K77" s="4"/>
    </row>
    <row r="78" spans="1:11" ht="16" x14ac:dyDescent="0.2">
      <c r="A78" s="3">
        <v>44790</v>
      </c>
      <c r="B78" s="4" t="s">
        <v>9</v>
      </c>
      <c r="C78" s="4">
        <v>5</v>
      </c>
      <c r="D78" s="4"/>
      <c r="E78" s="4" t="s">
        <v>46</v>
      </c>
      <c r="F78" s="4" t="s">
        <v>47</v>
      </c>
      <c r="G78" s="4" t="s">
        <v>48</v>
      </c>
      <c r="H78" s="4">
        <v>2</v>
      </c>
      <c r="I78" s="4" t="s">
        <v>80</v>
      </c>
      <c r="J78" s="4">
        <v>-5</v>
      </c>
      <c r="K78" s="4"/>
    </row>
    <row r="79" spans="1:11" ht="16" x14ac:dyDescent="0.2">
      <c r="A79" s="3">
        <v>44791</v>
      </c>
      <c r="B79" s="4" t="s">
        <v>9</v>
      </c>
      <c r="C79" s="4">
        <v>5</v>
      </c>
      <c r="D79" s="4"/>
      <c r="E79" s="4" t="s">
        <v>46</v>
      </c>
      <c r="F79" s="4" t="s">
        <v>47</v>
      </c>
      <c r="G79" s="4" t="s">
        <v>48</v>
      </c>
      <c r="H79" s="4">
        <v>2</v>
      </c>
      <c r="I79" s="4" t="s">
        <v>78</v>
      </c>
      <c r="J79" s="4">
        <v>-5</v>
      </c>
      <c r="K79" s="4"/>
    </row>
    <row r="80" spans="1:11" ht="16" x14ac:dyDescent="0.2">
      <c r="A80" s="3">
        <v>44791</v>
      </c>
      <c r="B80" s="4" t="s">
        <v>12</v>
      </c>
      <c r="C80" s="4">
        <v>171</v>
      </c>
      <c r="D80" s="4"/>
      <c r="E80" s="4" t="s">
        <v>53</v>
      </c>
      <c r="F80" s="4" t="s">
        <v>50</v>
      </c>
      <c r="G80" s="4" t="s">
        <v>48</v>
      </c>
      <c r="H80" s="4">
        <v>2</v>
      </c>
      <c r="I80" s="4" t="s">
        <v>78</v>
      </c>
      <c r="J80" s="4">
        <v>-171</v>
      </c>
      <c r="K80" s="4"/>
    </row>
    <row r="81" spans="1:11" ht="16" x14ac:dyDescent="0.2">
      <c r="A81" s="3">
        <v>44792</v>
      </c>
      <c r="B81" s="4" t="s">
        <v>25</v>
      </c>
      <c r="C81" s="4">
        <v>37.9</v>
      </c>
      <c r="D81" s="4"/>
      <c r="E81" s="4" t="s">
        <v>58</v>
      </c>
      <c r="F81" s="4" t="s">
        <v>47</v>
      </c>
      <c r="G81" s="4" t="s">
        <v>48</v>
      </c>
      <c r="H81" s="4">
        <v>2</v>
      </c>
      <c r="I81" s="4" t="s">
        <v>79</v>
      </c>
      <c r="J81" s="4">
        <v>-37.9</v>
      </c>
      <c r="K81" s="4"/>
    </row>
    <row r="82" spans="1:11" ht="16" x14ac:dyDescent="0.2">
      <c r="A82" s="3">
        <v>44793</v>
      </c>
      <c r="B82" s="4" t="s">
        <v>26</v>
      </c>
      <c r="C82" s="4">
        <v>12.9</v>
      </c>
      <c r="D82" s="4"/>
      <c r="E82" s="4" t="s">
        <v>58</v>
      </c>
      <c r="F82" s="4" t="s">
        <v>47</v>
      </c>
      <c r="G82" s="4" t="s">
        <v>48</v>
      </c>
      <c r="H82" s="4">
        <v>2</v>
      </c>
      <c r="I82" s="4" t="s">
        <v>81</v>
      </c>
      <c r="J82" s="4">
        <v>-12.9</v>
      </c>
      <c r="K82" s="4"/>
    </row>
    <row r="83" spans="1:11" ht="16" x14ac:dyDescent="0.2">
      <c r="A83" s="3">
        <v>44794</v>
      </c>
      <c r="B83" s="4" t="s">
        <v>27</v>
      </c>
      <c r="C83" s="4">
        <v>55</v>
      </c>
      <c r="D83" s="4"/>
      <c r="E83" s="4" t="s">
        <v>63</v>
      </c>
      <c r="F83" s="4" t="s">
        <v>64</v>
      </c>
      <c r="G83" s="4" t="s">
        <v>48</v>
      </c>
      <c r="H83" s="4">
        <v>2</v>
      </c>
      <c r="I83" s="4" t="s">
        <v>77</v>
      </c>
      <c r="J83" s="4">
        <v>-55</v>
      </c>
      <c r="K83" s="4"/>
    </row>
    <row r="84" spans="1:11" ht="16" x14ac:dyDescent="0.2">
      <c r="A84" s="3">
        <v>44794</v>
      </c>
      <c r="B84" s="4" t="s">
        <v>14</v>
      </c>
      <c r="C84" s="4">
        <v>64.099999999999994</v>
      </c>
      <c r="D84" s="4"/>
      <c r="E84" s="4" t="s">
        <v>65</v>
      </c>
      <c r="F84" s="4" t="s">
        <v>52</v>
      </c>
      <c r="G84" s="4" t="s">
        <v>48</v>
      </c>
      <c r="H84" s="4">
        <v>2</v>
      </c>
      <c r="I84" s="4" t="s">
        <v>77</v>
      </c>
      <c r="J84" s="4">
        <v>-64.099999999999994</v>
      </c>
      <c r="K84" s="4"/>
    </row>
    <row r="85" spans="1:11" ht="16" x14ac:dyDescent="0.2">
      <c r="A85" s="3">
        <v>44794</v>
      </c>
      <c r="B85" s="4" t="s">
        <v>9</v>
      </c>
      <c r="C85" s="4">
        <v>5</v>
      </c>
      <c r="D85" s="4"/>
      <c r="E85" s="4" t="s">
        <v>46</v>
      </c>
      <c r="F85" s="4" t="s">
        <v>47</v>
      </c>
      <c r="G85" s="4" t="s">
        <v>48</v>
      </c>
      <c r="H85" s="4">
        <v>2</v>
      </c>
      <c r="I85" s="4" t="s">
        <v>77</v>
      </c>
      <c r="J85" s="4">
        <v>-5</v>
      </c>
      <c r="K85" s="4"/>
    </row>
    <row r="86" spans="1:11" ht="16" x14ac:dyDescent="0.2">
      <c r="A86" s="3">
        <v>44795</v>
      </c>
      <c r="B86" s="4" t="s">
        <v>9</v>
      </c>
      <c r="C86" s="4">
        <v>5</v>
      </c>
      <c r="D86" s="4"/>
      <c r="E86" s="4" t="s">
        <v>46</v>
      </c>
      <c r="F86" s="4" t="s">
        <v>47</v>
      </c>
      <c r="G86" s="4" t="s">
        <v>48</v>
      </c>
      <c r="H86" s="4">
        <v>2</v>
      </c>
      <c r="I86" s="4" t="s">
        <v>82</v>
      </c>
      <c r="J86" s="4">
        <v>-5</v>
      </c>
      <c r="K86" s="4"/>
    </row>
    <row r="87" spans="1:11" ht="16" x14ac:dyDescent="0.2">
      <c r="A87" s="3">
        <v>44796</v>
      </c>
      <c r="B87" s="4" t="s">
        <v>9</v>
      </c>
      <c r="C87" s="4">
        <v>5</v>
      </c>
      <c r="D87" s="4"/>
      <c r="E87" s="4" t="s">
        <v>46</v>
      </c>
      <c r="F87" s="4" t="s">
        <v>47</v>
      </c>
      <c r="G87" s="4" t="s">
        <v>48</v>
      </c>
      <c r="H87" s="4">
        <v>2</v>
      </c>
      <c r="I87" s="4" t="s">
        <v>83</v>
      </c>
      <c r="J87" s="4">
        <v>-5</v>
      </c>
      <c r="K87" s="4"/>
    </row>
    <row r="88" spans="1:11" ht="16" x14ac:dyDescent="0.2">
      <c r="A88" s="3">
        <v>44797</v>
      </c>
      <c r="B88" s="4" t="s">
        <v>9</v>
      </c>
      <c r="C88" s="4">
        <v>5</v>
      </c>
      <c r="D88" s="4"/>
      <c r="E88" s="4" t="s">
        <v>46</v>
      </c>
      <c r="F88" s="4" t="s">
        <v>47</v>
      </c>
      <c r="G88" s="4" t="s">
        <v>48</v>
      </c>
      <c r="H88" s="4">
        <v>2</v>
      </c>
      <c r="I88" s="4" t="s">
        <v>80</v>
      </c>
      <c r="J88" s="4">
        <v>-5</v>
      </c>
      <c r="K88" s="4"/>
    </row>
    <row r="89" spans="1:11" ht="16" x14ac:dyDescent="0.2">
      <c r="A89" s="3">
        <v>44798</v>
      </c>
      <c r="B89" s="4" t="s">
        <v>9</v>
      </c>
      <c r="C89" s="4">
        <v>5</v>
      </c>
      <c r="D89" s="4"/>
      <c r="E89" s="4" t="s">
        <v>46</v>
      </c>
      <c r="F89" s="4" t="s">
        <v>47</v>
      </c>
      <c r="G89" s="4" t="s">
        <v>48</v>
      </c>
      <c r="H89" s="4">
        <v>2</v>
      </c>
      <c r="I89" s="4" t="s">
        <v>78</v>
      </c>
      <c r="J89" s="4">
        <v>-5</v>
      </c>
      <c r="K89" s="4"/>
    </row>
    <row r="90" spans="1:11" ht="16" x14ac:dyDescent="0.2">
      <c r="A90" s="3">
        <v>44798</v>
      </c>
      <c r="B90" s="4" t="s">
        <v>12</v>
      </c>
      <c r="C90" s="4">
        <v>162.9</v>
      </c>
      <c r="D90" s="4"/>
      <c r="E90" s="4" t="s">
        <v>53</v>
      </c>
      <c r="F90" s="4" t="s">
        <v>50</v>
      </c>
      <c r="G90" s="4" t="s">
        <v>48</v>
      </c>
      <c r="H90" s="4">
        <v>2</v>
      </c>
      <c r="I90" s="4" t="s">
        <v>78</v>
      </c>
      <c r="J90" s="4">
        <v>-162.9</v>
      </c>
      <c r="K90" s="4"/>
    </row>
    <row r="91" spans="1:11" ht="16" x14ac:dyDescent="0.2">
      <c r="A91" s="3">
        <v>44799</v>
      </c>
      <c r="B91" s="4" t="s">
        <v>28</v>
      </c>
      <c r="C91" s="4">
        <v>125.9</v>
      </c>
      <c r="D91" s="4"/>
      <c r="E91" s="4" t="s">
        <v>57</v>
      </c>
      <c r="F91" s="4" t="s">
        <v>56</v>
      </c>
      <c r="G91" s="4" t="s">
        <v>48</v>
      </c>
      <c r="H91" s="4">
        <v>2</v>
      </c>
      <c r="I91" s="4" t="s">
        <v>79</v>
      </c>
      <c r="J91" s="4">
        <v>-125.9</v>
      </c>
      <c r="K91" s="4"/>
    </row>
    <row r="92" spans="1:11" ht="16" x14ac:dyDescent="0.2">
      <c r="A92" s="3">
        <v>44799</v>
      </c>
      <c r="B92" s="4" t="s">
        <v>31</v>
      </c>
      <c r="C92" s="4">
        <v>137</v>
      </c>
      <c r="D92" s="4"/>
      <c r="E92" s="4" t="s">
        <v>57</v>
      </c>
      <c r="F92" s="4" t="s">
        <v>56</v>
      </c>
      <c r="G92" s="4" t="s">
        <v>48</v>
      </c>
      <c r="H92" s="4">
        <v>2</v>
      </c>
      <c r="I92" s="4" t="s">
        <v>79</v>
      </c>
      <c r="J92" s="4">
        <v>-137</v>
      </c>
      <c r="K92" s="4"/>
    </row>
    <row r="93" spans="1:11" ht="16" x14ac:dyDescent="0.2">
      <c r="A93" s="3">
        <v>44800</v>
      </c>
      <c r="B93" s="4" t="s">
        <v>16</v>
      </c>
      <c r="C93" s="4">
        <v>146.1</v>
      </c>
      <c r="D93" s="4"/>
      <c r="E93" s="4" t="s">
        <v>57</v>
      </c>
      <c r="F93" s="4" t="s">
        <v>56</v>
      </c>
      <c r="G93" s="4" t="s">
        <v>48</v>
      </c>
      <c r="H93" s="4">
        <v>2</v>
      </c>
      <c r="I93" s="4" t="s">
        <v>81</v>
      </c>
      <c r="J93" s="4">
        <v>-146.1</v>
      </c>
      <c r="K93" s="4"/>
    </row>
    <row r="94" spans="1:11" ht="16" x14ac:dyDescent="0.2">
      <c r="A94" s="3">
        <v>44800</v>
      </c>
      <c r="B94" s="4" t="s">
        <v>18</v>
      </c>
      <c r="C94" s="4">
        <v>24.1</v>
      </c>
      <c r="D94" s="4"/>
      <c r="E94" s="4" t="s">
        <v>19</v>
      </c>
      <c r="F94" s="4" t="s">
        <v>52</v>
      </c>
      <c r="G94" s="4" t="s">
        <v>48</v>
      </c>
      <c r="H94" s="4">
        <v>2</v>
      </c>
      <c r="I94" s="4" t="s">
        <v>81</v>
      </c>
      <c r="J94" s="4">
        <v>-24.1</v>
      </c>
      <c r="K94" s="4"/>
    </row>
    <row r="95" spans="1:11" ht="16" x14ac:dyDescent="0.2">
      <c r="A95" s="3">
        <v>44801</v>
      </c>
      <c r="B95" s="4" t="s">
        <v>8</v>
      </c>
      <c r="C95" s="4"/>
      <c r="D95" s="4">
        <v>5000</v>
      </c>
      <c r="E95" s="4" t="s">
        <v>43</v>
      </c>
      <c r="F95" s="4" t="s">
        <v>44</v>
      </c>
      <c r="G95" s="4" t="s">
        <v>45</v>
      </c>
      <c r="H95" s="4">
        <v>3</v>
      </c>
      <c r="I95" s="4" t="s">
        <v>77</v>
      </c>
      <c r="J95" s="4">
        <v>5000</v>
      </c>
      <c r="K95" s="4"/>
    </row>
    <row r="96" spans="1:11" ht="16" x14ac:dyDescent="0.2">
      <c r="A96" s="3">
        <v>44801</v>
      </c>
      <c r="B96" s="4" t="s">
        <v>9</v>
      </c>
      <c r="C96" s="4">
        <v>5</v>
      </c>
      <c r="D96" s="4"/>
      <c r="E96" s="4" t="s">
        <v>46</v>
      </c>
      <c r="F96" s="4" t="s">
        <v>47</v>
      </c>
      <c r="G96" s="4" t="s">
        <v>48</v>
      </c>
      <c r="H96" s="4">
        <v>3</v>
      </c>
      <c r="I96" s="4" t="s">
        <v>77</v>
      </c>
      <c r="J96" s="4">
        <v>-5</v>
      </c>
      <c r="K96" s="4"/>
    </row>
    <row r="97" spans="1:11" ht="16" x14ac:dyDescent="0.2">
      <c r="A97" s="3">
        <v>44802</v>
      </c>
      <c r="B97" s="4" t="s">
        <v>10</v>
      </c>
      <c r="C97" s="4">
        <v>900</v>
      </c>
      <c r="D97" s="4"/>
      <c r="E97" s="4" t="s">
        <v>49</v>
      </c>
      <c r="F97" s="4" t="s">
        <v>50</v>
      </c>
      <c r="G97" s="4" t="s">
        <v>48</v>
      </c>
      <c r="H97" s="4">
        <v>3</v>
      </c>
      <c r="I97" s="4" t="s">
        <v>82</v>
      </c>
      <c r="J97" s="4">
        <v>-900</v>
      </c>
      <c r="K97" s="4"/>
    </row>
    <row r="98" spans="1:11" ht="16" x14ac:dyDescent="0.2">
      <c r="A98" s="3">
        <v>44802</v>
      </c>
      <c r="B98" s="4" t="s">
        <v>11</v>
      </c>
      <c r="C98" s="4">
        <v>150</v>
      </c>
      <c r="D98" s="4"/>
      <c r="E98" s="4" t="s">
        <v>51</v>
      </c>
      <c r="F98" s="4" t="s">
        <v>52</v>
      </c>
      <c r="G98" s="4" t="s">
        <v>48</v>
      </c>
      <c r="H98" s="4">
        <v>3</v>
      </c>
      <c r="I98" s="4" t="s">
        <v>82</v>
      </c>
      <c r="J98" s="4">
        <v>-150</v>
      </c>
      <c r="K98" s="4"/>
    </row>
    <row r="99" spans="1:11" ht="16" x14ac:dyDescent="0.2">
      <c r="A99" s="3">
        <v>44802</v>
      </c>
      <c r="B99" s="4" t="s">
        <v>9</v>
      </c>
      <c r="C99" s="4">
        <v>5</v>
      </c>
      <c r="D99" s="4"/>
      <c r="E99" s="4" t="s">
        <v>46</v>
      </c>
      <c r="F99" s="4" t="s">
        <v>47</v>
      </c>
      <c r="G99" s="4" t="s">
        <v>48</v>
      </c>
      <c r="H99" s="4">
        <v>3</v>
      </c>
      <c r="I99" s="4" t="s">
        <v>82</v>
      </c>
      <c r="J99" s="4">
        <v>-5</v>
      </c>
      <c r="K99" s="4"/>
    </row>
    <row r="100" spans="1:11" ht="16" x14ac:dyDescent="0.2">
      <c r="A100" s="3">
        <v>44803</v>
      </c>
      <c r="B100" s="4" t="s">
        <v>9</v>
      </c>
      <c r="C100" s="4">
        <v>5</v>
      </c>
      <c r="D100" s="4"/>
      <c r="E100" s="4" t="s">
        <v>46</v>
      </c>
      <c r="F100" s="4" t="s">
        <v>47</v>
      </c>
      <c r="G100" s="4" t="s">
        <v>48</v>
      </c>
      <c r="H100" s="4">
        <v>3</v>
      </c>
      <c r="I100" s="4" t="s">
        <v>83</v>
      </c>
      <c r="J100" s="4">
        <v>-5</v>
      </c>
      <c r="K100" s="4"/>
    </row>
    <row r="101" spans="1:11" ht="16" x14ac:dyDescent="0.2">
      <c r="A101" s="3">
        <v>44804</v>
      </c>
      <c r="B101" s="4" t="s">
        <v>9</v>
      </c>
      <c r="C101" s="4">
        <v>5</v>
      </c>
      <c r="D101" s="4"/>
      <c r="E101" s="4" t="s">
        <v>46</v>
      </c>
      <c r="F101" s="4" t="s">
        <v>47</v>
      </c>
      <c r="G101" s="4" t="s">
        <v>48</v>
      </c>
      <c r="H101" s="4">
        <v>3</v>
      </c>
      <c r="I101" s="4" t="s">
        <v>80</v>
      </c>
      <c r="J101" s="4">
        <v>-5</v>
      </c>
      <c r="K101" s="4"/>
    </row>
    <row r="102" spans="1:11" ht="16" x14ac:dyDescent="0.2">
      <c r="A102" s="3">
        <v>44805</v>
      </c>
      <c r="B102" s="4" t="s">
        <v>9</v>
      </c>
      <c r="C102" s="4">
        <v>5</v>
      </c>
      <c r="D102" s="4"/>
      <c r="E102" s="4" t="s">
        <v>46</v>
      </c>
      <c r="F102" s="4" t="s">
        <v>47</v>
      </c>
      <c r="G102" s="4" t="s">
        <v>48</v>
      </c>
      <c r="H102" s="4">
        <v>3</v>
      </c>
      <c r="I102" s="4" t="s">
        <v>78</v>
      </c>
      <c r="J102" s="4">
        <v>-5</v>
      </c>
      <c r="K102" s="4"/>
    </row>
    <row r="103" spans="1:11" ht="16" x14ac:dyDescent="0.2">
      <c r="A103" s="3">
        <v>44805</v>
      </c>
      <c r="B103" s="4" t="s">
        <v>12</v>
      </c>
      <c r="C103" s="4">
        <v>149</v>
      </c>
      <c r="D103" s="4"/>
      <c r="E103" s="4" t="s">
        <v>53</v>
      </c>
      <c r="F103" s="4" t="s">
        <v>50</v>
      </c>
      <c r="G103" s="4" t="s">
        <v>48</v>
      </c>
      <c r="H103" s="4">
        <v>3</v>
      </c>
      <c r="I103" s="4" t="s">
        <v>78</v>
      </c>
      <c r="J103" s="4">
        <v>-149</v>
      </c>
      <c r="K103" s="4"/>
    </row>
    <row r="104" spans="1:11" ht="16" x14ac:dyDescent="0.2">
      <c r="A104" s="3">
        <v>44808</v>
      </c>
      <c r="B104" s="4" t="s">
        <v>13</v>
      </c>
      <c r="C104" s="4">
        <v>52.1</v>
      </c>
      <c r="D104" s="4"/>
      <c r="E104" s="4" t="s">
        <v>54</v>
      </c>
      <c r="F104" s="4" t="s">
        <v>50</v>
      </c>
      <c r="G104" s="4" t="s">
        <v>48</v>
      </c>
      <c r="H104" s="4">
        <v>3</v>
      </c>
      <c r="I104" s="4" t="s">
        <v>77</v>
      </c>
      <c r="J104" s="4">
        <v>-52.1</v>
      </c>
      <c r="K104" s="4"/>
    </row>
    <row r="105" spans="1:11" ht="16" x14ac:dyDescent="0.2">
      <c r="A105" s="3">
        <v>44808</v>
      </c>
      <c r="B105" s="4" t="s">
        <v>9</v>
      </c>
      <c r="C105" s="4">
        <v>5</v>
      </c>
      <c r="D105" s="4"/>
      <c r="E105" s="4" t="s">
        <v>46</v>
      </c>
      <c r="F105" s="4" t="s">
        <v>47</v>
      </c>
      <c r="G105" s="4" t="s">
        <v>48</v>
      </c>
      <c r="H105" s="4">
        <v>3</v>
      </c>
      <c r="I105" s="4" t="s">
        <v>77</v>
      </c>
      <c r="J105" s="4">
        <v>-5</v>
      </c>
      <c r="K105" s="4"/>
    </row>
    <row r="106" spans="1:11" ht="16" x14ac:dyDescent="0.2">
      <c r="A106" s="3">
        <v>44809</v>
      </c>
      <c r="B106" s="4" t="s">
        <v>9</v>
      </c>
      <c r="C106" s="4">
        <v>5</v>
      </c>
      <c r="D106" s="4"/>
      <c r="E106" s="4" t="s">
        <v>46</v>
      </c>
      <c r="F106" s="4" t="s">
        <v>47</v>
      </c>
      <c r="G106" s="4" t="s">
        <v>48</v>
      </c>
      <c r="H106" s="4">
        <v>3</v>
      </c>
      <c r="I106" s="4" t="s">
        <v>82</v>
      </c>
      <c r="J106" s="4">
        <v>-5</v>
      </c>
      <c r="K106" s="4"/>
    </row>
    <row r="107" spans="1:11" ht="16" x14ac:dyDescent="0.2">
      <c r="A107" s="3">
        <v>44810</v>
      </c>
      <c r="B107" s="4" t="s">
        <v>14</v>
      </c>
      <c r="C107" s="4">
        <v>78.900000000000006</v>
      </c>
      <c r="D107" s="4"/>
      <c r="E107" s="4" t="s">
        <v>65</v>
      </c>
      <c r="F107" s="4" t="s">
        <v>52</v>
      </c>
      <c r="G107" s="4" t="s">
        <v>48</v>
      </c>
      <c r="H107" s="4">
        <v>3</v>
      </c>
      <c r="I107" s="4" t="s">
        <v>83</v>
      </c>
      <c r="J107" s="4">
        <v>-78.900000000000006</v>
      </c>
      <c r="K107" s="4"/>
    </row>
    <row r="108" spans="1:11" ht="16" x14ac:dyDescent="0.2">
      <c r="A108" s="3">
        <v>44810</v>
      </c>
      <c r="B108" s="4" t="s">
        <v>9</v>
      </c>
      <c r="C108" s="4">
        <v>5</v>
      </c>
      <c r="D108" s="4"/>
      <c r="E108" s="4" t="s">
        <v>46</v>
      </c>
      <c r="F108" s="4" t="s">
        <v>47</v>
      </c>
      <c r="G108" s="4" t="s">
        <v>48</v>
      </c>
      <c r="H108" s="4">
        <v>3</v>
      </c>
      <c r="I108" s="4" t="s">
        <v>83</v>
      </c>
      <c r="J108" s="4">
        <v>-5</v>
      </c>
      <c r="K108" s="4"/>
    </row>
    <row r="109" spans="1:11" ht="16" x14ac:dyDescent="0.2">
      <c r="A109" s="3">
        <v>44811</v>
      </c>
      <c r="B109" s="4" t="s">
        <v>9</v>
      </c>
      <c r="C109" s="4">
        <v>5</v>
      </c>
      <c r="D109" s="4"/>
      <c r="E109" s="4" t="s">
        <v>46</v>
      </c>
      <c r="F109" s="4" t="s">
        <v>47</v>
      </c>
      <c r="G109" s="4" t="s">
        <v>48</v>
      </c>
      <c r="H109" s="4">
        <v>3</v>
      </c>
      <c r="I109" s="4" t="s">
        <v>80</v>
      </c>
      <c r="J109" s="4">
        <v>-5</v>
      </c>
      <c r="K109" s="4"/>
    </row>
    <row r="110" spans="1:11" ht="16" x14ac:dyDescent="0.2">
      <c r="A110" s="3">
        <v>44812</v>
      </c>
      <c r="B110" s="4" t="s">
        <v>12</v>
      </c>
      <c r="C110" s="4">
        <v>137</v>
      </c>
      <c r="D110" s="4"/>
      <c r="E110" s="4" t="s">
        <v>53</v>
      </c>
      <c r="F110" s="4" t="s">
        <v>50</v>
      </c>
      <c r="G110" s="4" t="s">
        <v>48</v>
      </c>
      <c r="H110" s="4">
        <v>3</v>
      </c>
      <c r="I110" s="4" t="s">
        <v>78</v>
      </c>
      <c r="J110" s="4">
        <v>-137</v>
      </c>
      <c r="K110" s="4"/>
    </row>
    <row r="111" spans="1:11" ht="16" x14ac:dyDescent="0.2">
      <c r="A111" s="3">
        <v>44812</v>
      </c>
      <c r="B111" s="4" t="s">
        <v>9</v>
      </c>
      <c r="C111" s="4">
        <v>5</v>
      </c>
      <c r="D111" s="4"/>
      <c r="E111" s="4" t="s">
        <v>46</v>
      </c>
      <c r="F111" s="4" t="s">
        <v>47</v>
      </c>
      <c r="G111" s="4" t="s">
        <v>48</v>
      </c>
      <c r="H111" s="4">
        <v>3</v>
      </c>
      <c r="I111" s="4" t="s">
        <v>78</v>
      </c>
      <c r="J111" s="4">
        <v>-5</v>
      </c>
      <c r="K111" s="4"/>
    </row>
    <row r="112" spans="1:11" ht="16" x14ac:dyDescent="0.2">
      <c r="A112" s="3">
        <v>44813</v>
      </c>
      <c r="B112" s="4" t="s">
        <v>9</v>
      </c>
      <c r="C112" s="4">
        <v>5</v>
      </c>
      <c r="D112" s="4"/>
      <c r="E112" s="4" t="s">
        <v>46</v>
      </c>
      <c r="F112" s="4" t="s">
        <v>47</v>
      </c>
      <c r="G112" s="4" t="s">
        <v>48</v>
      </c>
      <c r="H112" s="4">
        <v>3</v>
      </c>
      <c r="I112" s="4" t="s">
        <v>79</v>
      </c>
      <c r="J112" s="4">
        <v>-5</v>
      </c>
      <c r="K112" s="4"/>
    </row>
    <row r="113" spans="1:11" ht="16" x14ac:dyDescent="0.2">
      <c r="A113" s="3">
        <v>44813</v>
      </c>
      <c r="B113" s="4" t="s">
        <v>15</v>
      </c>
      <c r="C113" s="4">
        <v>41.8</v>
      </c>
      <c r="D113" s="4"/>
      <c r="E113" s="4" t="s">
        <v>55</v>
      </c>
      <c r="F113" s="4" t="s">
        <v>56</v>
      </c>
      <c r="G113" s="4" t="s">
        <v>48</v>
      </c>
      <c r="H113" s="4">
        <v>3</v>
      </c>
      <c r="I113" s="4" t="s">
        <v>79</v>
      </c>
      <c r="J113" s="4">
        <v>-41.8</v>
      </c>
      <c r="K113" s="4"/>
    </row>
    <row r="114" spans="1:11" ht="16" x14ac:dyDescent="0.2">
      <c r="A114" s="3">
        <v>44813</v>
      </c>
      <c r="B114" s="4" t="s">
        <v>16</v>
      </c>
      <c r="C114" s="4">
        <v>99.9</v>
      </c>
      <c r="D114" s="4"/>
      <c r="E114" s="4" t="s">
        <v>57</v>
      </c>
      <c r="F114" s="4" t="s">
        <v>56</v>
      </c>
      <c r="G114" s="4" t="s">
        <v>48</v>
      </c>
      <c r="H114" s="4">
        <v>3</v>
      </c>
      <c r="I114" s="4" t="s">
        <v>79</v>
      </c>
      <c r="J114" s="4">
        <v>-99.9</v>
      </c>
      <c r="K114" s="4"/>
    </row>
    <row r="115" spans="1:11" ht="16" x14ac:dyDescent="0.2">
      <c r="A115" s="3">
        <v>44813</v>
      </c>
      <c r="B115" s="4" t="s">
        <v>17</v>
      </c>
      <c r="C115" s="4">
        <v>54</v>
      </c>
      <c r="D115" s="4"/>
      <c r="E115" s="4" t="s">
        <v>58</v>
      </c>
      <c r="F115" s="4" t="s">
        <v>47</v>
      </c>
      <c r="G115" s="4" t="s">
        <v>48</v>
      </c>
      <c r="H115" s="4">
        <v>3</v>
      </c>
      <c r="I115" s="4" t="s">
        <v>79</v>
      </c>
      <c r="J115" s="4">
        <v>-54</v>
      </c>
      <c r="K115" s="4"/>
    </row>
    <row r="116" spans="1:11" ht="16" x14ac:dyDescent="0.2">
      <c r="A116" s="3">
        <v>44814</v>
      </c>
      <c r="B116" s="4" t="s">
        <v>18</v>
      </c>
      <c r="C116" s="4">
        <v>30</v>
      </c>
      <c r="D116" s="4"/>
      <c r="E116" s="4" t="s">
        <v>19</v>
      </c>
      <c r="F116" s="4" t="s">
        <v>52</v>
      </c>
      <c r="G116" s="4" t="s">
        <v>48</v>
      </c>
      <c r="H116" s="4">
        <v>3</v>
      </c>
      <c r="I116" s="4" t="s">
        <v>81</v>
      </c>
      <c r="J116" s="4">
        <v>-30</v>
      </c>
      <c r="K116" s="4"/>
    </row>
    <row r="117" spans="1:11" ht="16" x14ac:dyDescent="0.2">
      <c r="A117" s="3">
        <v>44815</v>
      </c>
      <c r="B117" s="4" t="s">
        <v>20</v>
      </c>
      <c r="C117" s="4"/>
      <c r="D117" s="4">
        <v>1000</v>
      </c>
      <c r="E117" s="4" t="s">
        <v>21</v>
      </c>
      <c r="F117" s="4" t="s">
        <v>59</v>
      </c>
      <c r="G117" s="4" t="s">
        <v>45</v>
      </c>
      <c r="H117" s="4">
        <v>3</v>
      </c>
      <c r="I117" s="4" t="s">
        <v>77</v>
      </c>
      <c r="J117" s="4">
        <v>1000</v>
      </c>
      <c r="K117" s="4"/>
    </row>
    <row r="118" spans="1:11" ht="16" x14ac:dyDescent="0.2">
      <c r="A118" s="3">
        <v>44815</v>
      </c>
      <c r="B118" s="4" t="s">
        <v>9</v>
      </c>
      <c r="C118" s="4">
        <v>5</v>
      </c>
      <c r="D118" s="4"/>
      <c r="E118" s="4" t="s">
        <v>46</v>
      </c>
      <c r="F118" s="4" t="s">
        <v>47</v>
      </c>
      <c r="G118" s="4" t="s">
        <v>48</v>
      </c>
      <c r="H118" s="4">
        <v>3</v>
      </c>
      <c r="I118" s="4" t="s">
        <v>77</v>
      </c>
      <c r="J118" s="4">
        <v>-5</v>
      </c>
      <c r="K118" s="4"/>
    </row>
    <row r="119" spans="1:11" ht="16" x14ac:dyDescent="0.2">
      <c r="A119" s="3">
        <v>44816</v>
      </c>
      <c r="B119" s="4" t="s">
        <v>9</v>
      </c>
      <c r="C119" s="4">
        <v>5</v>
      </c>
      <c r="D119" s="4"/>
      <c r="E119" s="4" t="s">
        <v>46</v>
      </c>
      <c r="F119" s="4" t="s">
        <v>47</v>
      </c>
      <c r="G119" s="4" t="s">
        <v>48</v>
      </c>
      <c r="H119" s="4">
        <v>3</v>
      </c>
      <c r="I119" s="4" t="s">
        <v>82</v>
      </c>
      <c r="J119" s="4">
        <v>-5</v>
      </c>
      <c r="K119" s="4"/>
    </row>
    <row r="120" spans="1:11" ht="16" x14ac:dyDescent="0.2">
      <c r="A120" s="3">
        <v>44816</v>
      </c>
      <c r="B120" s="4" t="s">
        <v>32</v>
      </c>
      <c r="C120" s="4">
        <v>75</v>
      </c>
      <c r="D120" s="4"/>
      <c r="E120" s="4" t="s">
        <v>66</v>
      </c>
      <c r="F120" s="4" t="s">
        <v>67</v>
      </c>
      <c r="G120" s="4" t="s">
        <v>48</v>
      </c>
      <c r="H120" s="4">
        <v>3</v>
      </c>
      <c r="I120" s="4" t="s">
        <v>82</v>
      </c>
      <c r="J120" s="4">
        <v>-75</v>
      </c>
      <c r="K120" s="4"/>
    </row>
    <row r="121" spans="1:11" ht="16" x14ac:dyDescent="0.2">
      <c r="A121" s="3">
        <v>44816</v>
      </c>
      <c r="B121" s="4" t="s">
        <v>22</v>
      </c>
      <c r="C121" s="4">
        <v>40</v>
      </c>
      <c r="D121" s="4"/>
      <c r="E121" s="4" t="s">
        <v>61</v>
      </c>
      <c r="F121" s="4" t="s">
        <v>50</v>
      </c>
      <c r="G121" s="4" t="s">
        <v>48</v>
      </c>
      <c r="H121" s="4">
        <v>3</v>
      </c>
      <c r="I121" s="4" t="s">
        <v>82</v>
      </c>
      <c r="J121" s="4">
        <v>-40</v>
      </c>
      <c r="K121" s="4"/>
    </row>
    <row r="122" spans="1:11" ht="16" x14ac:dyDescent="0.2">
      <c r="A122" s="3">
        <v>44817</v>
      </c>
      <c r="B122" s="4" t="s">
        <v>23</v>
      </c>
      <c r="C122" s="4">
        <v>46.8</v>
      </c>
      <c r="D122" s="4"/>
      <c r="E122" s="4" t="s">
        <v>62</v>
      </c>
      <c r="F122" s="4" t="s">
        <v>56</v>
      </c>
      <c r="G122" s="4" t="s">
        <v>48</v>
      </c>
      <c r="H122" s="4">
        <v>3</v>
      </c>
      <c r="I122" s="4" t="s">
        <v>83</v>
      </c>
      <c r="J122" s="4">
        <v>-46.8</v>
      </c>
      <c r="K122" s="4"/>
    </row>
    <row r="123" spans="1:11" ht="16" x14ac:dyDescent="0.2">
      <c r="A123" s="3">
        <v>44817</v>
      </c>
      <c r="B123" s="4" t="s">
        <v>24</v>
      </c>
      <c r="C123" s="4">
        <v>35</v>
      </c>
      <c r="D123" s="4"/>
      <c r="E123" s="4" t="s">
        <v>55</v>
      </c>
      <c r="F123" s="4" t="s">
        <v>56</v>
      </c>
      <c r="G123" s="4" t="s">
        <v>48</v>
      </c>
      <c r="H123" s="4">
        <v>3</v>
      </c>
      <c r="I123" s="4" t="s">
        <v>83</v>
      </c>
      <c r="J123" s="4">
        <v>-35</v>
      </c>
      <c r="K123" s="4"/>
    </row>
    <row r="124" spans="1:11" ht="16" x14ac:dyDescent="0.2">
      <c r="A124" s="3">
        <v>44817</v>
      </c>
      <c r="B124" s="4" t="s">
        <v>9</v>
      </c>
      <c r="C124" s="4">
        <v>5</v>
      </c>
      <c r="D124" s="4"/>
      <c r="E124" s="4" t="s">
        <v>46</v>
      </c>
      <c r="F124" s="4" t="s">
        <v>47</v>
      </c>
      <c r="G124" s="4" t="s">
        <v>48</v>
      </c>
      <c r="H124" s="4">
        <v>3</v>
      </c>
      <c r="I124" s="4" t="s">
        <v>83</v>
      </c>
      <c r="J124" s="4">
        <v>-5</v>
      </c>
      <c r="K124" s="4"/>
    </row>
    <row r="125" spans="1:11" ht="16" x14ac:dyDescent="0.2">
      <c r="A125" s="3">
        <v>44818</v>
      </c>
      <c r="B125" s="4" t="s">
        <v>9</v>
      </c>
      <c r="C125" s="4">
        <v>5</v>
      </c>
      <c r="D125" s="4"/>
      <c r="E125" s="4" t="s">
        <v>46</v>
      </c>
      <c r="F125" s="4" t="s">
        <v>47</v>
      </c>
      <c r="G125" s="4" t="s">
        <v>48</v>
      </c>
      <c r="H125" s="4">
        <v>3</v>
      </c>
      <c r="I125" s="4" t="s">
        <v>80</v>
      </c>
      <c r="J125" s="4">
        <v>-5</v>
      </c>
      <c r="K125" s="4"/>
    </row>
    <row r="126" spans="1:11" ht="16" x14ac:dyDescent="0.2">
      <c r="A126" s="3">
        <v>44819</v>
      </c>
      <c r="B126" s="4" t="s">
        <v>9</v>
      </c>
      <c r="C126" s="4">
        <v>5</v>
      </c>
      <c r="D126" s="4"/>
      <c r="E126" s="4" t="s">
        <v>46</v>
      </c>
      <c r="F126" s="4" t="s">
        <v>47</v>
      </c>
      <c r="G126" s="4" t="s">
        <v>48</v>
      </c>
      <c r="H126" s="4">
        <v>3</v>
      </c>
      <c r="I126" s="4" t="s">
        <v>78</v>
      </c>
      <c r="J126" s="4">
        <v>-5</v>
      </c>
      <c r="K126" s="4"/>
    </row>
    <row r="127" spans="1:11" ht="16" x14ac:dyDescent="0.2">
      <c r="A127" s="3">
        <v>44819</v>
      </c>
      <c r="B127" s="4" t="s">
        <v>12</v>
      </c>
      <c r="C127" s="4">
        <v>171.9</v>
      </c>
      <c r="D127" s="4"/>
      <c r="E127" s="4" t="s">
        <v>53</v>
      </c>
      <c r="F127" s="4" t="s">
        <v>50</v>
      </c>
      <c r="G127" s="4" t="s">
        <v>48</v>
      </c>
      <c r="H127" s="4">
        <v>3</v>
      </c>
      <c r="I127" s="4" t="s">
        <v>78</v>
      </c>
      <c r="J127" s="4">
        <v>-171.9</v>
      </c>
      <c r="K127" s="4"/>
    </row>
    <row r="128" spans="1:11" ht="16" x14ac:dyDescent="0.2">
      <c r="A128" s="3">
        <v>44820</v>
      </c>
      <c r="B128" s="4" t="s">
        <v>25</v>
      </c>
      <c r="C128" s="4">
        <v>39</v>
      </c>
      <c r="D128" s="4"/>
      <c r="E128" s="4" t="s">
        <v>58</v>
      </c>
      <c r="F128" s="4" t="s">
        <v>47</v>
      </c>
      <c r="G128" s="4" t="s">
        <v>48</v>
      </c>
      <c r="H128" s="4">
        <v>3</v>
      </c>
      <c r="I128" s="4" t="s">
        <v>79</v>
      </c>
      <c r="J128" s="4">
        <v>-39</v>
      </c>
      <c r="K128" s="4"/>
    </row>
    <row r="129" spans="1:11" ht="16" x14ac:dyDescent="0.2">
      <c r="A129" s="3">
        <v>44821</v>
      </c>
      <c r="B129" s="4" t="s">
        <v>26</v>
      </c>
      <c r="C129" s="4">
        <v>14</v>
      </c>
      <c r="D129" s="4"/>
      <c r="E129" s="4" t="s">
        <v>58</v>
      </c>
      <c r="F129" s="4" t="s">
        <v>47</v>
      </c>
      <c r="G129" s="4" t="s">
        <v>48</v>
      </c>
      <c r="H129" s="4">
        <v>3</v>
      </c>
      <c r="I129" s="4" t="s">
        <v>81</v>
      </c>
      <c r="J129" s="4">
        <v>-14</v>
      </c>
      <c r="K129" s="4"/>
    </row>
    <row r="130" spans="1:11" ht="16" x14ac:dyDescent="0.2">
      <c r="A130" s="3">
        <v>44822</v>
      </c>
      <c r="B130" s="4" t="s">
        <v>27</v>
      </c>
      <c r="C130" s="4">
        <v>55</v>
      </c>
      <c r="D130" s="4"/>
      <c r="E130" s="4" t="s">
        <v>63</v>
      </c>
      <c r="F130" s="4" t="s">
        <v>64</v>
      </c>
      <c r="G130" s="4" t="s">
        <v>48</v>
      </c>
      <c r="H130" s="4">
        <v>3</v>
      </c>
      <c r="I130" s="4" t="s">
        <v>77</v>
      </c>
      <c r="J130" s="4">
        <v>-55</v>
      </c>
      <c r="K130" s="4"/>
    </row>
    <row r="131" spans="1:11" ht="16" x14ac:dyDescent="0.2">
      <c r="A131" s="3">
        <v>44822</v>
      </c>
      <c r="B131" s="4" t="s">
        <v>14</v>
      </c>
      <c r="C131" s="4">
        <v>65</v>
      </c>
      <c r="D131" s="4"/>
      <c r="E131" s="4" t="s">
        <v>65</v>
      </c>
      <c r="F131" s="4" t="s">
        <v>52</v>
      </c>
      <c r="G131" s="4" t="s">
        <v>48</v>
      </c>
      <c r="H131" s="4">
        <v>3</v>
      </c>
      <c r="I131" s="4" t="s">
        <v>77</v>
      </c>
      <c r="J131" s="4">
        <v>-65</v>
      </c>
      <c r="K131" s="4"/>
    </row>
    <row r="132" spans="1:11" ht="16" x14ac:dyDescent="0.2">
      <c r="A132" s="3">
        <v>44822</v>
      </c>
      <c r="B132" s="4" t="s">
        <v>9</v>
      </c>
      <c r="C132" s="4">
        <v>5</v>
      </c>
      <c r="D132" s="4"/>
      <c r="E132" s="4" t="s">
        <v>46</v>
      </c>
      <c r="F132" s="4" t="s">
        <v>47</v>
      </c>
      <c r="G132" s="4" t="s">
        <v>48</v>
      </c>
      <c r="H132" s="4">
        <v>3</v>
      </c>
      <c r="I132" s="4" t="s">
        <v>77</v>
      </c>
      <c r="J132" s="4">
        <v>-5</v>
      </c>
      <c r="K132" s="4"/>
    </row>
    <row r="133" spans="1:11" ht="16" x14ac:dyDescent="0.2">
      <c r="A133" s="3">
        <v>44823</v>
      </c>
      <c r="B133" s="4" t="s">
        <v>9</v>
      </c>
      <c r="C133" s="4">
        <v>5</v>
      </c>
      <c r="D133" s="4"/>
      <c r="E133" s="4" t="s">
        <v>46</v>
      </c>
      <c r="F133" s="4" t="s">
        <v>47</v>
      </c>
      <c r="G133" s="4" t="s">
        <v>48</v>
      </c>
      <c r="H133" s="4">
        <v>3</v>
      </c>
      <c r="I133" s="4" t="s">
        <v>82</v>
      </c>
      <c r="J133" s="4">
        <v>-5</v>
      </c>
      <c r="K133" s="4"/>
    </row>
    <row r="134" spans="1:11" ht="16" x14ac:dyDescent="0.2">
      <c r="A134" s="3">
        <v>44824</v>
      </c>
      <c r="B134" s="4" t="s">
        <v>9</v>
      </c>
      <c r="C134" s="4">
        <v>5</v>
      </c>
      <c r="D134" s="4"/>
      <c r="E134" s="4" t="s">
        <v>46</v>
      </c>
      <c r="F134" s="4" t="s">
        <v>47</v>
      </c>
      <c r="G134" s="4" t="s">
        <v>48</v>
      </c>
      <c r="H134" s="4">
        <v>3</v>
      </c>
      <c r="I134" s="4" t="s">
        <v>83</v>
      </c>
      <c r="J134" s="4">
        <v>-5</v>
      </c>
      <c r="K134" s="4"/>
    </row>
    <row r="135" spans="1:11" ht="16" x14ac:dyDescent="0.2">
      <c r="A135" s="3">
        <v>44825</v>
      </c>
      <c r="B135" s="4" t="s">
        <v>9</v>
      </c>
      <c r="C135" s="4">
        <v>5</v>
      </c>
      <c r="D135" s="4"/>
      <c r="E135" s="4" t="s">
        <v>46</v>
      </c>
      <c r="F135" s="4" t="s">
        <v>47</v>
      </c>
      <c r="G135" s="4" t="s">
        <v>48</v>
      </c>
      <c r="H135" s="4">
        <v>3</v>
      </c>
      <c r="I135" s="4" t="s">
        <v>80</v>
      </c>
      <c r="J135" s="4">
        <v>-5</v>
      </c>
      <c r="K135" s="4"/>
    </row>
    <row r="136" spans="1:11" ht="16" x14ac:dyDescent="0.2">
      <c r="A136" s="3">
        <v>44826</v>
      </c>
      <c r="B136" s="4" t="s">
        <v>9</v>
      </c>
      <c r="C136" s="4">
        <v>5</v>
      </c>
      <c r="D136" s="4"/>
      <c r="E136" s="4" t="s">
        <v>46</v>
      </c>
      <c r="F136" s="4" t="s">
        <v>47</v>
      </c>
      <c r="G136" s="4" t="s">
        <v>48</v>
      </c>
      <c r="H136" s="4">
        <v>3</v>
      </c>
      <c r="I136" s="4" t="s">
        <v>78</v>
      </c>
      <c r="J136" s="4">
        <v>-5</v>
      </c>
      <c r="K136" s="4"/>
    </row>
    <row r="137" spans="1:11" ht="16" x14ac:dyDescent="0.2">
      <c r="A137" s="3">
        <v>44826</v>
      </c>
      <c r="B137" s="4" t="s">
        <v>12</v>
      </c>
      <c r="C137" s="4">
        <v>209</v>
      </c>
      <c r="D137" s="4"/>
      <c r="E137" s="4" t="s">
        <v>53</v>
      </c>
      <c r="F137" s="4" t="s">
        <v>50</v>
      </c>
      <c r="G137" s="4" t="s">
        <v>48</v>
      </c>
      <c r="H137" s="4">
        <v>3</v>
      </c>
      <c r="I137" s="4" t="s">
        <v>78</v>
      </c>
      <c r="J137" s="4">
        <v>-209</v>
      </c>
      <c r="K137" s="4"/>
    </row>
    <row r="138" spans="1:11" ht="16" x14ac:dyDescent="0.2">
      <c r="A138" s="3">
        <v>44827</v>
      </c>
      <c r="B138" s="4" t="s">
        <v>28</v>
      </c>
      <c r="C138" s="4">
        <v>127</v>
      </c>
      <c r="D138" s="4"/>
      <c r="E138" s="4" t="s">
        <v>57</v>
      </c>
      <c r="F138" s="4" t="s">
        <v>56</v>
      </c>
      <c r="G138" s="4" t="s">
        <v>48</v>
      </c>
      <c r="H138" s="4">
        <v>3</v>
      </c>
      <c r="I138" s="4" t="s">
        <v>79</v>
      </c>
      <c r="J138" s="4">
        <v>-127</v>
      </c>
      <c r="K138" s="4"/>
    </row>
    <row r="139" spans="1:11" ht="16" x14ac:dyDescent="0.2">
      <c r="A139" s="3">
        <v>44827</v>
      </c>
      <c r="B139" s="4" t="s">
        <v>33</v>
      </c>
      <c r="C139" s="4">
        <v>177.2</v>
      </c>
      <c r="D139" s="4"/>
      <c r="E139" s="4" t="s">
        <v>57</v>
      </c>
      <c r="F139" s="4" t="s">
        <v>56</v>
      </c>
      <c r="G139" s="4" t="s">
        <v>48</v>
      </c>
      <c r="H139" s="4">
        <v>3</v>
      </c>
      <c r="I139" s="4" t="s">
        <v>79</v>
      </c>
      <c r="J139" s="4">
        <v>-177.2</v>
      </c>
      <c r="K139" s="4"/>
    </row>
    <row r="140" spans="1:11" ht="16" x14ac:dyDescent="0.2">
      <c r="A140" s="3">
        <v>44828</v>
      </c>
      <c r="B140" s="4" t="s">
        <v>16</v>
      </c>
      <c r="C140" s="4">
        <v>147.1</v>
      </c>
      <c r="D140" s="4"/>
      <c r="E140" s="4" t="s">
        <v>57</v>
      </c>
      <c r="F140" s="4" t="s">
        <v>56</v>
      </c>
      <c r="G140" s="4" t="s">
        <v>48</v>
      </c>
      <c r="H140" s="4">
        <v>3</v>
      </c>
      <c r="I140" s="4" t="s">
        <v>81</v>
      </c>
      <c r="J140" s="4">
        <v>-147.1</v>
      </c>
      <c r="K140" s="4"/>
    </row>
    <row r="141" spans="1:11" ht="16" x14ac:dyDescent="0.2">
      <c r="A141" s="3">
        <v>44828</v>
      </c>
      <c r="B141" s="4" t="s">
        <v>18</v>
      </c>
      <c r="C141" s="4">
        <v>25</v>
      </c>
      <c r="D141" s="4"/>
      <c r="E141" s="4" t="s">
        <v>19</v>
      </c>
      <c r="F141" s="4" t="s">
        <v>52</v>
      </c>
      <c r="G141" s="4" t="s">
        <v>48</v>
      </c>
      <c r="H141" s="4">
        <v>3</v>
      </c>
      <c r="I141" s="4" t="s">
        <v>81</v>
      </c>
      <c r="J141" s="4">
        <v>-25</v>
      </c>
      <c r="K141" s="4"/>
    </row>
    <row r="142" spans="1:11" ht="16" x14ac:dyDescent="0.2">
      <c r="A142" s="3">
        <v>44829</v>
      </c>
      <c r="B142" s="4" t="s">
        <v>30</v>
      </c>
      <c r="C142" s="4">
        <v>15</v>
      </c>
      <c r="D142" s="4"/>
      <c r="E142" s="4" t="s">
        <v>58</v>
      </c>
      <c r="F142" s="4" t="s">
        <v>47</v>
      </c>
      <c r="G142" s="4" t="s">
        <v>48</v>
      </c>
      <c r="H142" s="4">
        <v>3</v>
      </c>
      <c r="I142" s="4" t="s">
        <v>77</v>
      </c>
      <c r="J142" s="4">
        <v>-15</v>
      </c>
      <c r="K142" s="4"/>
    </row>
    <row r="143" spans="1:11" ht="16" x14ac:dyDescent="0.2">
      <c r="A143" s="3">
        <v>44830</v>
      </c>
      <c r="B143" s="4" t="s">
        <v>9</v>
      </c>
      <c r="C143" s="4">
        <v>5</v>
      </c>
      <c r="D143" s="4"/>
      <c r="E143" s="4" t="s">
        <v>46</v>
      </c>
      <c r="F143" s="4" t="s">
        <v>47</v>
      </c>
      <c r="G143" s="4" t="s">
        <v>48</v>
      </c>
      <c r="H143" s="4">
        <v>3</v>
      </c>
      <c r="I143" s="4" t="s">
        <v>82</v>
      </c>
      <c r="J143" s="4">
        <v>-5</v>
      </c>
      <c r="K143" s="4"/>
    </row>
    <row r="144" spans="1:11" ht="16" x14ac:dyDescent="0.2">
      <c r="A144" s="3">
        <v>44831</v>
      </c>
      <c r="B144" s="4" t="s">
        <v>9</v>
      </c>
      <c r="C144" s="4">
        <v>5</v>
      </c>
      <c r="D144" s="4"/>
      <c r="E144" s="4" t="s">
        <v>46</v>
      </c>
      <c r="F144" s="4" t="s">
        <v>47</v>
      </c>
      <c r="G144" s="4" t="s">
        <v>48</v>
      </c>
      <c r="H144" s="4">
        <v>3</v>
      </c>
      <c r="I144" s="4" t="s">
        <v>83</v>
      </c>
      <c r="J144" s="4">
        <v>-5</v>
      </c>
      <c r="K144" s="4"/>
    </row>
    <row r="145" spans="1:11" ht="16" x14ac:dyDescent="0.2">
      <c r="A145" s="3">
        <v>44832</v>
      </c>
      <c r="B145" s="4" t="s">
        <v>8</v>
      </c>
      <c r="C145" s="4"/>
      <c r="D145" s="4">
        <v>5000</v>
      </c>
      <c r="E145" s="4" t="s">
        <v>43</v>
      </c>
      <c r="F145" s="4" t="s">
        <v>44</v>
      </c>
      <c r="G145" s="4" t="s">
        <v>45</v>
      </c>
      <c r="H145" s="4">
        <v>4</v>
      </c>
      <c r="I145" s="4" t="s">
        <v>80</v>
      </c>
      <c r="J145" s="4">
        <v>5000</v>
      </c>
      <c r="K145" s="4"/>
    </row>
    <row r="146" spans="1:11" ht="16" x14ac:dyDescent="0.2">
      <c r="A146" s="3">
        <v>44832</v>
      </c>
      <c r="B146" s="4" t="s">
        <v>9</v>
      </c>
      <c r="C146" s="4">
        <v>5</v>
      </c>
      <c r="D146" s="4"/>
      <c r="E146" s="4" t="s">
        <v>46</v>
      </c>
      <c r="F146" s="4" t="s">
        <v>47</v>
      </c>
      <c r="G146" s="4" t="s">
        <v>48</v>
      </c>
      <c r="H146" s="4">
        <v>4</v>
      </c>
      <c r="I146" s="4" t="s">
        <v>80</v>
      </c>
      <c r="J146" s="4">
        <v>-5</v>
      </c>
      <c r="K146" s="4"/>
    </row>
    <row r="147" spans="1:11" ht="16" x14ac:dyDescent="0.2">
      <c r="A147" s="3">
        <v>44833</v>
      </c>
      <c r="B147" s="4" t="s">
        <v>10</v>
      </c>
      <c r="C147" s="4">
        <v>900</v>
      </c>
      <c r="D147" s="4"/>
      <c r="E147" s="4" t="s">
        <v>49</v>
      </c>
      <c r="F147" s="4" t="s">
        <v>50</v>
      </c>
      <c r="G147" s="4" t="s">
        <v>48</v>
      </c>
      <c r="H147" s="4">
        <v>4</v>
      </c>
      <c r="I147" s="4" t="s">
        <v>78</v>
      </c>
      <c r="J147" s="4">
        <v>-900</v>
      </c>
      <c r="K147" s="4"/>
    </row>
    <row r="148" spans="1:11" ht="16" x14ac:dyDescent="0.2">
      <c r="A148" s="3">
        <v>44833</v>
      </c>
      <c r="B148" s="4" t="s">
        <v>11</v>
      </c>
      <c r="C148" s="4">
        <v>150</v>
      </c>
      <c r="D148" s="4"/>
      <c r="E148" s="4" t="s">
        <v>51</v>
      </c>
      <c r="F148" s="4" t="s">
        <v>52</v>
      </c>
      <c r="G148" s="4" t="s">
        <v>48</v>
      </c>
      <c r="H148" s="4">
        <v>4</v>
      </c>
      <c r="I148" s="4" t="s">
        <v>78</v>
      </c>
      <c r="J148" s="4">
        <v>-150</v>
      </c>
      <c r="K148" s="4"/>
    </row>
    <row r="149" spans="1:11" ht="16" x14ac:dyDescent="0.2">
      <c r="A149" s="3">
        <v>44833</v>
      </c>
      <c r="B149" s="4" t="s">
        <v>9</v>
      </c>
      <c r="C149" s="4">
        <v>5</v>
      </c>
      <c r="D149" s="4"/>
      <c r="E149" s="4" t="s">
        <v>46</v>
      </c>
      <c r="F149" s="4" t="s">
        <v>47</v>
      </c>
      <c r="G149" s="4" t="s">
        <v>48</v>
      </c>
      <c r="H149" s="4">
        <v>4</v>
      </c>
      <c r="I149" s="4" t="s">
        <v>78</v>
      </c>
      <c r="J149" s="4">
        <v>-5</v>
      </c>
      <c r="K149" s="4"/>
    </row>
    <row r="150" spans="1:11" ht="16" x14ac:dyDescent="0.2">
      <c r="A150" s="3">
        <v>44834</v>
      </c>
      <c r="B150" s="4" t="s">
        <v>9</v>
      </c>
      <c r="C150" s="4">
        <v>5</v>
      </c>
      <c r="D150" s="4"/>
      <c r="E150" s="4" t="s">
        <v>46</v>
      </c>
      <c r="F150" s="4" t="s">
        <v>47</v>
      </c>
      <c r="G150" s="4" t="s">
        <v>48</v>
      </c>
      <c r="H150" s="4">
        <v>4</v>
      </c>
      <c r="I150" s="4" t="s">
        <v>79</v>
      </c>
      <c r="J150" s="4">
        <v>-5</v>
      </c>
      <c r="K150" s="4"/>
    </row>
    <row r="151" spans="1:11" ht="16" x14ac:dyDescent="0.2">
      <c r="A151" s="3">
        <v>44835</v>
      </c>
      <c r="B151" s="4" t="s">
        <v>9</v>
      </c>
      <c r="C151" s="4">
        <v>5</v>
      </c>
      <c r="D151" s="4"/>
      <c r="E151" s="4" t="s">
        <v>46</v>
      </c>
      <c r="F151" s="4" t="s">
        <v>47</v>
      </c>
      <c r="G151" s="4" t="s">
        <v>48</v>
      </c>
      <c r="H151" s="4">
        <v>4</v>
      </c>
      <c r="I151" s="4" t="s">
        <v>81</v>
      </c>
      <c r="J151" s="4">
        <v>-5</v>
      </c>
      <c r="K151" s="4"/>
    </row>
    <row r="152" spans="1:11" ht="16" x14ac:dyDescent="0.2">
      <c r="A152" s="3">
        <v>44836</v>
      </c>
      <c r="B152" s="4" t="s">
        <v>9</v>
      </c>
      <c r="C152" s="4">
        <v>5</v>
      </c>
      <c r="D152" s="4"/>
      <c r="E152" s="4" t="s">
        <v>46</v>
      </c>
      <c r="F152" s="4" t="s">
        <v>47</v>
      </c>
      <c r="G152" s="4" t="s">
        <v>48</v>
      </c>
      <c r="H152" s="4">
        <v>4</v>
      </c>
      <c r="I152" s="4" t="s">
        <v>77</v>
      </c>
      <c r="J152" s="4">
        <v>-5</v>
      </c>
      <c r="K152" s="4"/>
    </row>
    <row r="153" spans="1:11" ht="16" x14ac:dyDescent="0.2">
      <c r="A153" s="3">
        <v>44836</v>
      </c>
      <c r="B153" s="4" t="s">
        <v>12</v>
      </c>
      <c r="C153" s="4">
        <v>158.19999999999999</v>
      </c>
      <c r="D153" s="4"/>
      <c r="E153" s="4" t="s">
        <v>53</v>
      </c>
      <c r="F153" s="4" t="s">
        <v>50</v>
      </c>
      <c r="G153" s="4" t="s">
        <v>48</v>
      </c>
      <c r="H153" s="4">
        <v>4</v>
      </c>
      <c r="I153" s="4" t="s">
        <v>77</v>
      </c>
      <c r="J153" s="4">
        <v>-158.19999999999999</v>
      </c>
      <c r="K153" s="4"/>
    </row>
    <row r="154" spans="1:11" ht="16" x14ac:dyDescent="0.2">
      <c r="A154" s="3">
        <v>44839</v>
      </c>
      <c r="B154" s="4" t="s">
        <v>13</v>
      </c>
      <c r="C154" s="4">
        <v>53.2</v>
      </c>
      <c r="D154" s="4"/>
      <c r="E154" s="4" t="s">
        <v>54</v>
      </c>
      <c r="F154" s="4" t="s">
        <v>50</v>
      </c>
      <c r="G154" s="4" t="s">
        <v>48</v>
      </c>
      <c r="H154" s="4">
        <v>4</v>
      </c>
      <c r="I154" s="4" t="s">
        <v>80</v>
      </c>
      <c r="J154" s="4">
        <v>-53.2</v>
      </c>
      <c r="K154" s="4"/>
    </row>
    <row r="155" spans="1:11" ht="16" x14ac:dyDescent="0.2">
      <c r="A155" s="3">
        <v>44839</v>
      </c>
      <c r="B155" s="4" t="s">
        <v>9</v>
      </c>
      <c r="C155" s="4">
        <v>5</v>
      </c>
      <c r="D155" s="4"/>
      <c r="E155" s="4" t="s">
        <v>46</v>
      </c>
      <c r="F155" s="4" t="s">
        <v>47</v>
      </c>
      <c r="G155" s="4" t="s">
        <v>48</v>
      </c>
      <c r="H155" s="4">
        <v>4</v>
      </c>
      <c r="I155" s="4" t="s">
        <v>80</v>
      </c>
      <c r="J155" s="4">
        <v>-5</v>
      </c>
      <c r="K155" s="4"/>
    </row>
    <row r="156" spans="1:11" ht="16" x14ac:dyDescent="0.2">
      <c r="A156" s="3">
        <v>44840</v>
      </c>
      <c r="B156" s="4" t="s">
        <v>9</v>
      </c>
      <c r="C156" s="4">
        <v>5</v>
      </c>
      <c r="D156" s="4"/>
      <c r="E156" s="4" t="s">
        <v>46</v>
      </c>
      <c r="F156" s="4" t="s">
        <v>47</v>
      </c>
      <c r="G156" s="4" t="s">
        <v>48</v>
      </c>
      <c r="H156" s="4">
        <v>4</v>
      </c>
      <c r="I156" s="4" t="s">
        <v>78</v>
      </c>
      <c r="J156" s="4">
        <v>-5</v>
      </c>
      <c r="K156" s="4"/>
    </row>
    <row r="157" spans="1:11" ht="16" x14ac:dyDescent="0.2">
      <c r="A157" s="3">
        <v>44841</v>
      </c>
      <c r="B157" s="4" t="s">
        <v>14</v>
      </c>
      <c r="C157" s="4">
        <v>79.900000000000006</v>
      </c>
      <c r="D157" s="4"/>
      <c r="E157" s="4" t="s">
        <v>65</v>
      </c>
      <c r="F157" s="4" t="s">
        <v>52</v>
      </c>
      <c r="G157" s="4" t="s">
        <v>48</v>
      </c>
      <c r="H157" s="4">
        <v>4</v>
      </c>
      <c r="I157" s="4" t="s">
        <v>79</v>
      </c>
      <c r="J157" s="4">
        <v>-79.900000000000006</v>
      </c>
      <c r="K157" s="4"/>
    </row>
    <row r="158" spans="1:11" ht="16" x14ac:dyDescent="0.2">
      <c r="A158" s="3">
        <v>44841</v>
      </c>
      <c r="B158" s="4" t="s">
        <v>9</v>
      </c>
      <c r="C158" s="4">
        <v>5</v>
      </c>
      <c r="D158" s="4"/>
      <c r="E158" s="4" t="s">
        <v>46</v>
      </c>
      <c r="F158" s="4" t="s">
        <v>47</v>
      </c>
      <c r="G158" s="4" t="s">
        <v>48</v>
      </c>
      <c r="H158" s="4">
        <v>4</v>
      </c>
      <c r="I158" s="4" t="s">
        <v>79</v>
      </c>
      <c r="J158" s="4">
        <v>-5</v>
      </c>
      <c r="K158" s="4"/>
    </row>
    <row r="159" spans="1:11" ht="16" x14ac:dyDescent="0.2">
      <c r="A159" s="3">
        <v>44842</v>
      </c>
      <c r="B159" s="4" t="s">
        <v>9</v>
      </c>
      <c r="C159" s="4">
        <v>5</v>
      </c>
      <c r="D159" s="4"/>
      <c r="E159" s="4" t="s">
        <v>46</v>
      </c>
      <c r="F159" s="4" t="s">
        <v>47</v>
      </c>
      <c r="G159" s="4" t="s">
        <v>48</v>
      </c>
      <c r="H159" s="4">
        <v>4</v>
      </c>
      <c r="I159" s="4" t="s">
        <v>81</v>
      </c>
      <c r="J159" s="4">
        <v>-5</v>
      </c>
      <c r="K159" s="4"/>
    </row>
    <row r="160" spans="1:11" ht="16" x14ac:dyDescent="0.2">
      <c r="A160" s="3">
        <v>44843</v>
      </c>
      <c r="B160" s="4" t="s">
        <v>12</v>
      </c>
      <c r="C160" s="4">
        <v>98</v>
      </c>
      <c r="D160" s="4"/>
      <c r="E160" s="4" t="s">
        <v>53</v>
      </c>
      <c r="F160" s="4" t="s">
        <v>50</v>
      </c>
      <c r="G160" s="4" t="s">
        <v>48</v>
      </c>
      <c r="H160" s="4">
        <v>4</v>
      </c>
      <c r="I160" s="4" t="s">
        <v>77</v>
      </c>
      <c r="J160" s="4">
        <v>-98</v>
      </c>
      <c r="K160" s="4"/>
    </row>
    <row r="161" spans="1:11" ht="16" x14ac:dyDescent="0.2">
      <c r="A161" s="3">
        <v>44843</v>
      </c>
      <c r="B161" s="4" t="s">
        <v>9</v>
      </c>
      <c r="C161" s="4">
        <v>5</v>
      </c>
      <c r="D161" s="4"/>
      <c r="E161" s="4" t="s">
        <v>46</v>
      </c>
      <c r="F161" s="4" t="s">
        <v>47</v>
      </c>
      <c r="G161" s="4" t="s">
        <v>48</v>
      </c>
      <c r="H161" s="4">
        <v>4</v>
      </c>
      <c r="I161" s="4" t="s">
        <v>77</v>
      </c>
      <c r="J161" s="4">
        <v>-5</v>
      </c>
      <c r="K161" s="4"/>
    </row>
    <row r="162" spans="1:11" ht="16" x14ac:dyDescent="0.2">
      <c r="A162" s="3">
        <v>44844</v>
      </c>
      <c r="B162" s="4" t="s">
        <v>9</v>
      </c>
      <c r="C162" s="4">
        <v>5</v>
      </c>
      <c r="D162" s="4"/>
      <c r="E162" s="4" t="s">
        <v>46</v>
      </c>
      <c r="F162" s="4" t="s">
        <v>47</v>
      </c>
      <c r="G162" s="4" t="s">
        <v>48</v>
      </c>
      <c r="H162" s="4">
        <v>4</v>
      </c>
      <c r="I162" s="4" t="s">
        <v>82</v>
      </c>
      <c r="J162" s="4">
        <v>-5</v>
      </c>
      <c r="K162" s="4"/>
    </row>
    <row r="163" spans="1:11" ht="16" x14ac:dyDescent="0.2">
      <c r="A163" s="3">
        <v>44844</v>
      </c>
      <c r="B163" s="4" t="s">
        <v>15</v>
      </c>
      <c r="C163" s="4">
        <v>42.8</v>
      </c>
      <c r="D163" s="4"/>
      <c r="E163" s="4" t="s">
        <v>55</v>
      </c>
      <c r="F163" s="4" t="s">
        <v>56</v>
      </c>
      <c r="G163" s="4" t="s">
        <v>48</v>
      </c>
      <c r="H163" s="4">
        <v>4</v>
      </c>
      <c r="I163" s="4" t="s">
        <v>82</v>
      </c>
      <c r="J163" s="4">
        <v>-42.8</v>
      </c>
      <c r="K163" s="4"/>
    </row>
    <row r="164" spans="1:11" ht="16" x14ac:dyDescent="0.2">
      <c r="A164" s="3">
        <v>44844</v>
      </c>
      <c r="B164" s="4" t="s">
        <v>16</v>
      </c>
      <c r="C164" s="4">
        <v>100.9</v>
      </c>
      <c r="D164" s="4"/>
      <c r="E164" s="4" t="s">
        <v>57</v>
      </c>
      <c r="F164" s="4" t="s">
        <v>56</v>
      </c>
      <c r="G164" s="4" t="s">
        <v>48</v>
      </c>
      <c r="H164" s="4">
        <v>4</v>
      </c>
      <c r="I164" s="4" t="s">
        <v>82</v>
      </c>
      <c r="J164" s="4">
        <v>-100.9</v>
      </c>
      <c r="K164" s="4"/>
    </row>
    <row r="165" spans="1:11" ht="16" x14ac:dyDescent="0.2">
      <c r="A165" s="3">
        <v>44844</v>
      </c>
      <c r="B165" s="4" t="s">
        <v>17</v>
      </c>
      <c r="C165" s="4">
        <v>54.9</v>
      </c>
      <c r="D165" s="4"/>
      <c r="E165" s="4" t="s">
        <v>58</v>
      </c>
      <c r="F165" s="4" t="s">
        <v>47</v>
      </c>
      <c r="G165" s="4" t="s">
        <v>48</v>
      </c>
      <c r="H165" s="4">
        <v>4</v>
      </c>
      <c r="I165" s="4" t="s">
        <v>82</v>
      </c>
      <c r="J165" s="4">
        <v>-54.9</v>
      </c>
      <c r="K165" s="4"/>
    </row>
    <row r="166" spans="1:11" ht="16" x14ac:dyDescent="0.2">
      <c r="A166" s="3">
        <v>44845</v>
      </c>
      <c r="B166" s="4" t="s">
        <v>18</v>
      </c>
      <c r="C166" s="4">
        <v>31</v>
      </c>
      <c r="D166" s="4"/>
      <c r="E166" s="4" t="s">
        <v>19</v>
      </c>
      <c r="F166" s="4" t="s">
        <v>52</v>
      </c>
      <c r="G166" s="4" t="s">
        <v>48</v>
      </c>
      <c r="H166" s="4">
        <v>4</v>
      </c>
      <c r="I166" s="4" t="s">
        <v>83</v>
      </c>
      <c r="J166" s="4">
        <v>-31</v>
      </c>
      <c r="K166" s="4"/>
    </row>
    <row r="167" spans="1:11" ht="16" x14ac:dyDescent="0.2">
      <c r="A167" s="3">
        <v>44846</v>
      </c>
      <c r="B167" s="4" t="s">
        <v>20</v>
      </c>
      <c r="C167" s="4"/>
      <c r="D167" s="4">
        <v>2340</v>
      </c>
      <c r="E167" s="4" t="s">
        <v>21</v>
      </c>
      <c r="F167" s="4" t="s">
        <v>59</v>
      </c>
      <c r="G167" s="4" t="s">
        <v>45</v>
      </c>
      <c r="H167" s="4">
        <v>4</v>
      </c>
      <c r="I167" s="4" t="s">
        <v>80</v>
      </c>
      <c r="J167" s="4">
        <v>2340</v>
      </c>
      <c r="K167" s="4"/>
    </row>
    <row r="168" spans="1:11" ht="16" x14ac:dyDescent="0.2">
      <c r="A168" s="3">
        <v>44846</v>
      </c>
      <c r="B168" s="4" t="s">
        <v>9</v>
      </c>
      <c r="C168" s="4">
        <v>5</v>
      </c>
      <c r="D168" s="4"/>
      <c r="E168" s="4" t="s">
        <v>46</v>
      </c>
      <c r="F168" s="4" t="s">
        <v>47</v>
      </c>
      <c r="G168" s="4" t="s">
        <v>48</v>
      </c>
      <c r="H168" s="4">
        <v>4</v>
      </c>
      <c r="I168" s="4" t="s">
        <v>80</v>
      </c>
      <c r="J168" s="4">
        <v>-5</v>
      </c>
      <c r="K168" s="4"/>
    </row>
    <row r="169" spans="1:11" ht="16" x14ac:dyDescent="0.2">
      <c r="A169" s="3">
        <v>44847</v>
      </c>
      <c r="B169" s="4" t="s">
        <v>9</v>
      </c>
      <c r="C169" s="4">
        <v>5</v>
      </c>
      <c r="D169" s="4"/>
      <c r="E169" s="4" t="s">
        <v>46</v>
      </c>
      <c r="F169" s="4" t="s">
        <v>47</v>
      </c>
      <c r="G169" s="4" t="s">
        <v>48</v>
      </c>
      <c r="H169" s="4">
        <v>4</v>
      </c>
      <c r="I169" s="4" t="s">
        <v>78</v>
      </c>
      <c r="J169" s="4">
        <v>-5</v>
      </c>
      <c r="K169" s="4"/>
    </row>
    <row r="170" spans="1:11" ht="16" x14ac:dyDescent="0.2">
      <c r="A170" s="3">
        <v>44847</v>
      </c>
      <c r="B170" s="4" t="s">
        <v>22</v>
      </c>
      <c r="C170" s="4">
        <v>40</v>
      </c>
      <c r="D170" s="4"/>
      <c r="E170" s="4" t="s">
        <v>61</v>
      </c>
      <c r="F170" s="4" t="s">
        <v>50</v>
      </c>
      <c r="G170" s="4" t="s">
        <v>48</v>
      </c>
      <c r="H170" s="4">
        <v>4</v>
      </c>
      <c r="I170" s="4" t="s">
        <v>78</v>
      </c>
      <c r="J170" s="4">
        <v>-40</v>
      </c>
      <c r="K170" s="4"/>
    </row>
    <row r="171" spans="1:11" ht="16" x14ac:dyDescent="0.2">
      <c r="A171" s="3">
        <v>44848</v>
      </c>
      <c r="B171" s="4" t="s">
        <v>23</v>
      </c>
      <c r="C171" s="4">
        <v>47.9</v>
      </c>
      <c r="D171" s="4"/>
      <c r="E171" s="4" t="s">
        <v>62</v>
      </c>
      <c r="F171" s="4" t="s">
        <v>56</v>
      </c>
      <c r="G171" s="4" t="s">
        <v>48</v>
      </c>
      <c r="H171" s="4">
        <v>4</v>
      </c>
      <c r="I171" s="4" t="s">
        <v>79</v>
      </c>
      <c r="J171" s="4">
        <v>-47.9</v>
      </c>
      <c r="K171" s="4"/>
    </row>
    <row r="172" spans="1:11" ht="16" x14ac:dyDescent="0.2">
      <c r="A172" s="3">
        <v>44848</v>
      </c>
      <c r="B172" s="4" t="s">
        <v>24</v>
      </c>
      <c r="C172" s="4">
        <v>35</v>
      </c>
      <c r="D172" s="4"/>
      <c r="E172" s="4" t="s">
        <v>55</v>
      </c>
      <c r="F172" s="4" t="s">
        <v>56</v>
      </c>
      <c r="G172" s="4" t="s">
        <v>48</v>
      </c>
      <c r="H172" s="4">
        <v>4</v>
      </c>
      <c r="I172" s="4" t="s">
        <v>79</v>
      </c>
      <c r="J172" s="4">
        <v>-35</v>
      </c>
      <c r="K172" s="4"/>
    </row>
    <row r="173" spans="1:11" ht="16" x14ac:dyDescent="0.2">
      <c r="A173" s="3">
        <v>44848</v>
      </c>
      <c r="B173" s="4" t="s">
        <v>9</v>
      </c>
      <c r="C173" s="4">
        <v>5</v>
      </c>
      <c r="D173" s="4"/>
      <c r="E173" s="4" t="s">
        <v>46</v>
      </c>
      <c r="F173" s="4" t="s">
        <v>47</v>
      </c>
      <c r="G173" s="4" t="s">
        <v>48</v>
      </c>
      <c r="H173" s="4">
        <v>4</v>
      </c>
      <c r="I173" s="4" t="s">
        <v>79</v>
      </c>
      <c r="J173" s="4">
        <v>-5</v>
      </c>
      <c r="K173" s="4"/>
    </row>
    <row r="174" spans="1:11" ht="16" x14ac:dyDescent="0.2">
      <c r="A174" s="3">
        <v>44849</v>
      </c>
      <c r="B174" s="4" t="s">
        <v>9</v>
      </c>
      <c r="C174" s="4">
        <v>5</v>
      </c>
      <c r="D174" s="4"/>
      <c r="E174" s="4" t="s">
        <v>46</v>
      </c>
      <c r="F174" s="4" t="s">
        <v>47</v>
      </c>
      <c r="G174" s="4" t="s">
        <v>48</v>
      </c>
      <c r="H174" s="4">
        <v>4</v>
      </c>
      <c r="I174" s="4" t="s">
        <v>81</v>
      </c>
      <c r="J174" s="4">
        <v>-5</v>
      </c>
      <c r="K174" s="4"/>
    </row>
    <row r="175" spans="1:11" ht="16" x14ac:dyDescent="0.2">
      <c r="A175" s="3">
        <v>44850</v>
      </c>
      <c r="B175" s="4" t="s">
        <v>9</v>
      </c>
      <c r="C175" s="4">
        <v>5</v>
      </c>
      <c r="D175" s="4"/>
      <c r="E175" s="4" t="s">
        <v>46</v>
      </c>
      <c r="F175" s="4" t="s">
        <v>47</v>
      </c>
      <c r="G175" s="4" t="s">
        <v>48</v>
      </c>
      <c r="H175" s="4">
        <v>4</v>
      </c>
      <c r="I175" s="4" t="s">
        <v>77</v>
      </c>
      <c r="J175" s="4">
        <v>-5</v>
      </c>
      <c r="K175" s="4"/>
    </row>
    <row r="176" spans="1:11" ht="16" x14ac:dyDescent="0.2">
      <c r="A176" s="3">
        <v>44850</v>
      </c>
      <c r="B176" s="4" t="s">
        <v>12</v>
      </c>
      <c r="C176" s="4">
        <v>173</v>
      </c>
      <c r="D176" s="4"/>
      <c r="E176" s="4" t="s">
        <v>53</v>
      </c>
      <c r="F176" s="4" t="s">
        <v>50</v>
      </c>
      <c r="G176" s="4" t="s">
        <v>48</v>
      </c>
      <c r="H176" s="4">
        <v>4</v>
      </c>
      <c r="I176" s="4" t="s">
        <v>77</v>
      </c>
      <c r="J176" s="4">
        <v>-173</v>
      </c>
      <c r="K176" s="4"/>
    </row>
    <row r="177" spans="1:11" ht="16" x14ac:dyDescent="0.2">
      <c r="A177" s="3">
        <v>44851</v>
      </c>
      <c r="B177" s="4" t="s">
        <v>25</v>
      </c>
      <c r="C177" s="4">
        <v>40.1</v>
      </c>
      <c r="D177" s="4"/>
      <c r="E177" s="4" t="s">
        <v>58</v>
      </c>
      <c r="F177" s="4" t="s">
        <v>47</v>
      </c>
      <c r="G177" s="4" t="s">
        <v>48</v>
      </c>
      <c r="H177" s="4">
        <v>4</v>
      </c>
      <c r="I177" s="4" t="s">
        <v>82</v>
      </c>
      <c r="J177" s="4">
        <v>-40.1</v>
      </c>
      <c r="K177" s="4"/>
    </row>
    <row r="178" spans="1:11" ht="16" x14ac:dyDescent="0.2">
      <c r="A178" s="3">
        <v>44852</v>
      </c>
      <c r="B178" s="4" t="s">
        <v>26</v>
      </c>
      <c r="C178" s="4">
        <v>15.1</v>
      </c>
      <c r="D178" s="4"/>
      <c r="E178" s="4" t="s">
        <v>58</v>
      </c>
      <c r="F178" s="4" t="s">
        <v>47</v>
      </c>
      <c r="G178" s="4" t="s">
        <v>48</v>
      </c>
      <c r="H178" s="4">
        <v>4</v>
      </c>
      <c r="I178" s="4" t="s">
        <v>83</v>
      </c>
      <c r="J178" s="4">
        <v>-15.1</v>
      </c>
      <c r="K178" s="4"/>
    </row>
    <row r="179" spans="1:11" ht="16" x14ac:dyDescent="0.2">
      <c r="A179" s="3">
        <v>44853</v>
      </c>
      <c r="B179" s="4" t="s">
        <v>27</v>
      </c>
      <c r="C179" s="4">
        <v>55</v>
      </c>
      <c r="D179" s="4"/>
      <c r="E179" s="4" t="s">
        <v>63</v>
      </c>
      <c r="F179" s="4" t="s">
        <v>64</v>
      </c>
      <c r="G179" s="4" t="s">
        <v>48</v>
      </c>
      <c r="H179" s="4">
        <v>4</v>
      </c>
      <c r="I179" s="4" t="s">
        <v>80</v>
      </c>
      <c r="J179" s="4">
        <v>-55</v>
      </c>
      <c r="K179" s="4"/>
    </row>
    <row r="180" spans="1:11" ht="16" x14ac:dyDescent="0.2">
      <c r="A180" s="3">
        <v>44853</v>
      </c>
      <c r="B180" s="4" t="s">
        <v>14</v>
      </c>
      <c r="C180" s="4">
        <v>66</v>
      </c>
      <c r="D180" s="4"/>
      <c r="E180" s="4" t="s">
        <v>65</v>
      </c>
      <c r="F180" s="4" t="s">
        <v>52</v>
      </c>
      <c r="G180" s="4" t="s">
        <v>48</v>
      </c>
      <c r="H180" s="4">
        <v>4</v>
      </c>
      <c r="I180" s="4" t="s">
        <v>80</v>
      </c>
      <c r="J180" s="4">
        <v>-66</v>
      </c>
      <c r="K180" s="4"/>
    </row>
    <row r="181" spans="1:11" ht="16" x14ac:dyDescent="0.2">
      <c r="A181" s="3">
        <v>44853</v>
      </c>
      <c r="B181" s="4" t="s">
        <v>9</v>
      </c>
      <c r="C181" s="4">
        <v>5</v>
      </c>
      <c r="D181" s="4"/>
      <c r="E181" s="4" t="s">
        <v>46</v>
      </c>
      <c r="F181" s="4" t="s">
        <v>47</v>
      </c>
      <c r="G181" s="4" t="s">
        <v>48</v>
      </c>
      <c r="H181" s="4">
        <v>4</v>
      </c>
      <c r="I181" s="4" t="s">
        <v>80</v>
      </c>
      <c r="J181" s="4">
        <v>-5</v>
      </c>
      <c r="K181" s="4"/>
    </row>
    <row r="182" spans="1:11" ht="16" x14ac:dyDescent="0.2">
      <c r="A182" s="3">
        <v>44854</v>
      </c>
      <c r="B182" s="4" t="s">
        <v>9</v>
      </c>
      <c r="C182" s="4">
        <v>5</v>
      </c>
      <c r="D182" s="4"/>
      <c r="E182" s="4" t="s">
        <v>46</v>
      </c>
      <c r="F182" s="4" t="s">
        <v>47</v>
      </c>
      <c r="G182" s="4" t="s">
        <v>48</v>
      </c>
      <c r="H182" s="4">
        <v>4</v>
      </c>
      <c r="I182" s="4" t="s">
        <v>78</v>
      </c>
      <c r="J182" s="4">
        <v>-5</v>
      </c>
      <c r="K182" s="4"/>
    </row>
    <row r="183" spans="1:11" ht="16" x14ac:dyDescent="0.2">
      <c r="A183" s="3">
        <v>44855</v>
      </c>
      <c r="B183" s="4" t="s">
        <v>9</v>
      </c>
      <c r="C183" s="4">
        <v>5</v>
      </c>
      <c r="D183" s="4"/>
      <c r="E183" s="4" t="s">
        <v>46</v>
      </c>
      <c r="F183" s="4" t="s">
        <v>47</v>
      </c>
      <c r="G183" s="4" t="s">
        <v>48</v>
      </c>
      <c r="H183" s="4">
        <v>4</v>
      </c>
      <c r="I183" s="4" t="s">
        <v>79</v>
      </c>
      <c r="J183" s="4">
        <v>-5</v>
      </c>
      <c r="K183" s="4"/>
    </row>
    <row r="184" spans="1:11" ht="16" x14ac:dyDescent="0.2">
      <c r="A184" s="3">
        <v>44856</v>
      </c>
      <c r="B184" s="4" t="s">
        <v>9</v>
      </c>
      <c r="C184" s="4">
        <v>5</v>
      </c>
      <c r="D184" s="4"/>
      <c r="E184" s="4" t="s">
        <v>46</v>
      </c>
      <c r="F184" s="4" t="s">
        <v>47</v>
      </c>
      <c r="G184" s="4" t="s">
        <v>48</v>
      </c>
      <c r="H184" s="4">
        <v>4</v>
      </c>
      <c r="I184" s="4" t="s">
        <v>81</v>
      </c>
      <c r="J184" s="4">
        <v>-5</v>
      </c>
      <c r="K184" s="4"/>
    </row>
    <row r="185" spans="1:11" ht="16" x14ac:dyDescent="0.2">
      <c r="A185" s="3">
        <v>44857</v>
      </c>
      <c r="B185" s="4" t="s">
        <v>9</v>
      </c>
      <c r="C185" s="4">
        <v>5</v>
      </c>
      <c r="D185" s="4"/>
      <c r="E185" s="4" t="s">
        <v>46</v>
      </c>
      <c r="F185" s="4" t="s">
        <v>47</v>
      </c>
      <c r="G185" s="4" t="s">
        <v>48</v>
      </c>
      <c r="H185" s="4">
        <v>4</v>
      </c>
      <c r="I185" s="4" t="s">
        <v>77</v>
      </c>
      <c r="J185" s="4">
        <v>-5</v>
      </c>
      <c r="K185" s="4"/>
    </row>
    <row r="186" spans="1:11" ht="16" x14ac:dyDescent="0.2">
      <c r="A186" s="3">
        <v>44857</v>
      </c>
      <c r="B186" s="4" t="s">
        <v>12</v>
      </c>
      <c r="C186" s="4">
        <v>164.9</v>
      </c>
      <c r="D186" s="4"/>
      <c r="E186" s="4" t="s">
        <v>53</v>
      </c>
      <c r="F186" s="4" t="s">
        <v>50</v>
      </c>
      <c r="G186" s="4" t="s">
        <v>48</v>
      </c>
      <c r="H186" s="4">
        <v>4</v>
      </c>
      <c r="I186" s="4" t="s">
        <v>77</v>
      </c>
      <c r="J186" s="4">
        <v>-164.9</v>
      </c>
      <c r="K186" s="4"/>
    </row>
    <row r="187" spans="1:11" ht="16" x14ac:dyDescent="0.2">
      <c r="A187" s="3">
        <v>44858</v>
      </c>
      <c r="B187" s="4" t="s">
        <v>28</v>
      </c>
      <c r="C187" s="4">
        <v>127.9</v>
      </c>
      <c r="D187" s="4"/>
      <c r="E187" s="4" t="s">
        <v>57</v>
      </c>
      <c r="F187" s="4" t="s">
        <v>56</v>
      </c>
      <c r="G187" s="4" t="s">
        <v>48</v>
      </c>
      <c r="H187" s="4">
        <v>4</v>
      </c>
      <c r="I187" s="4" t="s">
        <v>82</v>
      </c>
      <c r="J187" s="4">
        <v>-127.9</v>
      </c>
      <c r="K187" s="4"/>
    </row>
    <row r="188" spans="1:11" ht="16" x14ac:dyDescent="0.2">
      <c r="A188" s="3">
        <v>44858</v>
      </c>
      <c r="B188" s="4" t="s">
        <v>34</v>
      </c>
      <c r="C188" s="4">
        <v>300</v>
      </c>
      <c r="D188" s="4"/>
      <c r="E188" s="4" t="s">
        <v>55</v>
      </c>
      <c r="F188" s="4" t="s">
        <v>56</v>
      </c>
      <c r="G188" s="4" t="s">
        <v>48</v>
      </c>
      <c r="H188" s="4">
        <v>4</v>
      </c>
      <c r="I188" s="4" t="s">
        <v>82</v>
      </c>
      <c r="J188" s="4">
        <v>-300</v>
      </c>
      <c r="K188" s="4"/>
    </row>
    <row r="189" spans="1:11" ht="16" x14ac:dyDescent="0.2">
      <c r="A189" s="3">
        <v>44859</v>
      </c>
      <c r="B189" s="4" t="s">
        <v>16</v>
      </c>
      <c r="C189" s="4">
        <v>148.1</v>
      </c>
      <c r="D189" s="4"/>
      <c r="E189" s="4" t="s">
        <v>57</v>
      </c>
      <c r="F189" s="4" t="s">
        <v>56</v>
      </c>
      <c r="G189" s="4" t="s">
        <v>48</v>
      </c>
      <c r="H189" s="4">
        <v>4</v>
      </c>
      <c r="I189" s="4" t="s">
        <v>83</v>
      </c>
      <c r="J189" s="4">
        <v>-148.1</v>
      </c>
      <c r="K189" s="4"/>
    </row>
    <row r="190" spans="1:11" ht="16" x14ac:dyDescent="0.2">
      <c r="A190" s="3">
        <v>44859</v>
      </c>
      <c r="B190" s="4" t="s">
        <v>18</v>
      </c>
      <c r="C190" s="4">
        <v>26.1</v>
      </c>
      <c r="D190" s="4"/>
      <c r="E190" s="4" t="s">
        <v>19</v>
      </c>
      <c r="F190" s="4" t="s">
        <v>52</v>
      </c>
      <c r="G190" s="4" t="s">
        <v>48</v>
      </c>
      <c r="H190" s="4">
        <v>4</v>
      </c>
      <c r="I190" s="4" t="s">
        <v>83</v>
      </c>
      <c r="J190" s="4">
        <v>-26.1</v>
      </c>
      <c r="K190" s="4"/>
    </row>
    <row r="191" spans="1:11" ht="16" x14ac:dyDescent="0.2">
      <c r="A191" s="3">
        <v>44860</v>
      </c>
      <c r="B191" s="4" t="s">
        <v>30</v>
      </c>
      <c r="C191" s="4">
        <v>15</v>
      </c>
      <c r="D191" s="4"/>
      <c r="E191" s="4" t="s">
        <v>58</v>
      </c>
      <c r="F191" s="4" t="s">
        <v>47</v>
      </c>
      <c r="G191" s="4" t="s">
        <v>48</v>
      </c>
      <c r="H191" s="4">
        <v>4</v>
      </c>
      <c r="I191" s="4" t="s">
        <v>80</v>
      </c>
      <c r="J191" s="4">
        <v>-15</v>
      </c>
      <c r="K191" s="4"/>
    </row>
    <row r="192" spans="1:11" ht="16" x14ac:dyDescent="0.2">
      <c r="A192" s="3">
        <v>44860</v>
      </c>
      <c r="B192" s="4" t="s">
        <v>9</v>
      </c>
      <c r="C192" s="4">
        <v>5</v>
      </c>
      <c r="D192" s="4"/>
      <c r="E192" s="4" t="s">
        <v>46</v>
      </c>
      <c r="F192" s="4" t="s">
        <v>47</v>
      </c>
      <c r="G192" s="4" t="s">
        <v>48</v>
      </c>
      <c r="H192" s="4">
        <v>4</v>
      </c>
      <c r="I192" s="4" t="s">
        <v>80</v>
      </c>
      <c r="J192" s="4">
        <v>-5</v>
      </c>
      <c r="K192" s="4"/>
    </row>
    <row r="193" spans="1:11" ht="16" x14ac:dyDescent="0.2">
      <c r="A193" s="3">
        <v>44861</v>
      </c>
      <c r="B193" s="4" t="s">
        <v>9</v>
      </c>
      <c r="C193" s="4">
        <v>5</v>
      </c>
      <c r="D193" s="4"/>
      <c r="E193" s="4" t="s">
        <v>46</v>
      </c>
      <c r="F193" s="4" t="s">
        <v>47</v>
      </c>
      <c r="G193" s="4" t="s">
        <v>48</v>
      </c>
      <c r="H193" s="4">
        <v>4</v>
      </c>
      <c r="I193" s="4" t="s">
        <v>78</v>
      </c>
      <c r="J193" s="4">
        <v>-5</v>
      </c>
      <c r="K193" s="4"/>
    </row>
    <row r="194" spans="1:11" ht="16" x14ac:dyDescent="0.2">
      <c r="A194" s="3">
        <v>44863</v>
      </c>
      <c r="B194" s="4" t="s">
        <v>9</v>
      </c>
      <c r="C194" s="4">
        <v>5</v>
      </c>
      <c r="D194" s="4"/>
      <c r="E194" s="4" t="s">
        <v>46</v>
      </c>
      <c r="F194" s="4" t="s">
        <v>47</v>
      </c>
      <c r="G194" s="4" t="s">
        <v>48</v>
      </c>
      <c r="H194" s="4">
        <v>5</v>
      </c>
      <c r="I194" s="4" t="s">
        <v>81</v>
      </c>
      <c r="J194" s="4">
        <v>-5</v>
      </c>
      <c r="K194" s="4"/>
    </row>
    <row r="195" spans="1:11" ht="16" x14ac:dyDescent="0.2">
      <c r="A195" s="3">
        <v>44864</v>
      </c>
      <c r="B195" s="4" t="s">
        <v>8</v>
      </c>
      <c r="C195" s="4"/>
      <c r="D195" s="4">
        <v>5000</v>
      </c>
      <c r="E195" s="4" t="s">
        <v>43</v>
      </c>
      <c r="F195" s="4" t="s">
        <v>44</v>
      </c>
      <c r="G195" s="4" t="s">
        <v>45</v>
      </c>
      <c r="H195" s="4">
        <v>5</v>
      </c>
      <c r="I195" s="4" t="s">
        <v>77</v>
      </c>
      <c r="J195" s="4">
        <v>5000</v>
      </c>
      <c r="K195" s="4"/>
    </row>
    <row r="196" spans="1:11" ht="16" x14ac:dyDescent="0.2">
      <c r="A196" s="3">
        <v>44864</v>
      </c>
      <c r="B196" s="4" t="s">
        <v>10</v>
      </c>
      <c r="C196" s="4">
        <v>900</v>
      </c>
      <c r="D196" s="4"/>
      <c r="E196" s="4" t="s">
        <v>49</v>
      </c>
      <c r="F196" s="4" t="s">
        <v>50</v>
      </c>
      <c r="G196" s="4" t="s">
        <v>48</v>
      </c>
      <c r="H196" s="4">
        <v>5</v>
      </c>
      <c r="I196" s="4" t="s">
        <v>77</v>
      </c>
      <c r="J196" s="4">
        <v>-900</v>
      </c>
      <c r="K196" s="4"/>
    </row>
    <row r="197" spans="1:11" ht="16" x14ac:dyDescent="0.2">
      <c r="A197" s="3">
        <v>44864</v>
      </c>
      <c r="B197" s="4" t="s">
        <v>11</v>
      </c>
      <c r="C197" s="4">
        <v>150</v>
      </c>
      <c r="D197" s="4"/>
      <c r="E197" s="4" t="s">
        <v>51</v>
      </c>
      <c r="F197" s="4" t="s">
        <v>52</v>
      </c>
      <c r="G197" s="4" t="s">
        <v>48</v>
      </c>
      <c r="H197" s="4">
        <v>5</v>
      </c>
      <c r="I197" s="4" t="s">
        <v>77</v>
      </c>
      <c r="J197" s="4">
        <v>-150</v>
      </c>
      <c r="K197" s="4"/>
    </row>
    <row r="198" spans="1:11" ht="16" x14ac:dyDescent="0.2">
      <c r="A198" s="3">
        <v>44864</v>
      </c>
      <c r="B198" s="4" t="s">
        <v>9</v>
      </c>
      <c r="C198" s="4">
        <v>5</v>
      </c>
      <c r="D198" s="4"/>
      <c r="E198" s="4" t="s">
        <v>46</v>
      </c>
      <c r="F198" s="4" t="s">
        <v>47</v>
      </c>
      <c r="G198" s="4" t="s">
        <v>48</v>
      </c>
      <c r="H198" s="4">
        <v>5</v>
      </c>
      <c r="I198" s="4" t="s">
        <v>77</v>
      </c>
      <c r="J198" s="4">
        <v>-5</v>
      </c>
      <c r="K198" s="4"/>
    </row>
    <row r="199" spans="1:11" ht="16" x14ac:dyDescent="0.2">
      <c r="A199" s="3">
        <v>44865</v>
      </c>
      <c r="B199" s="4" t="s">
        <v>9</v>
      </c>
      <c r="C199" s="4">
        <v>5</v>
      </c>
      <c r="D199" s="4"/>
      <c r="E199" s="4" t="s">
        <v>46</v>
      </c>
      <c r="F199" s="4" t="s">
        <v>47</v>
      </c>
      <c r="G199" s="4" t="s">
        <v>48</v>
      </c>
      <c r="H199" s="4">
        <v>5</v>
      </c>
      <c r="I199" s="4" t="s">
        <v>82</v>
      </c>
      <c r="J199" s="4">
        <v>-5</v>
      </c>
      <c r="K199" s="4"/>
    </row>
    <row r="200" spans="1:11" ht="16" x14ac:dyDescent="0.2">
      <c r="A200" s="3">
        <v>44866</v>
      </c>
      <c r="B200" s="4" t="s">
        <v>9</v>
      </c>
      <c r="C200" s="4">
        <v>5</v>
      </c>
      <c r="D200" s="4"/>
      <c r="E200" s="4" t="s">
        <v>46</v>
      </c>
      <c r="F200" s="4" t="s">
        <v>47</v>
      </c>
      <c r="G200" s="4" t="s">
        <v>48</v>
      </c>
      <c r="H200" s="4">
        <v>5</v>
      </c>
      <c r="I200" s="4" t="s">
        <v>83</v>
      </c>
      <c r="J200" s="4">
        <v>-5</v>
      </c>
      <c r="K200" s="4"/>
    </row>
    <row r="201" spans="1:11" ht="16" x14ac:dyDescent="0.2">
      <c r="A201" s="3">
        <v>44867</v>
      </c>
      <c r="B201" s="4" t="s">
        <v>9</v>
      </c>
      <c r="C201" s="4">
        <v>5</v>
      </c>
      <c r="D201" s="4"/>
      <c r="E201" s="4" t="s">
        <v>46</v>
      </c>
      <c r="F201" s="4" t="s">
        <v>47</v>
      </c>
      <c r="G201" s="4" t="s">
        <v>48</v>
      </c>
      <c r="H201" s="4">
        <v>5</v>
      </c>
      <c r="I201" s="4" t="s">
        <v>80</v>
      </c>
      <c r="J201" s="4">
        <v>-5</v>
      </c>
      <c r="K201" s="4"/>
    </row>
    <row r="202" spans="1:11" ht="16" x14ac:dyDescent="0.2">
      <c r="A202" s="3">
        <v>44867</v>
      </c>
      <c r="B202" s="4" t="s">
        <v>12</v>
      </c>
      <c r="C202" s="4">
        <v>170</v>
      </c>
      <c r="D202" s="4"/>
      <c r="E202" s="4" t="s">
        <v>53</v>
      </c>
      <c r="F202" s="4" t="s">
        <v>50</v>
      </c>
      <c r="G202" s="4" t="s">
        <v>48</v>
      </c>
      <c r="H202" s="4">
        <v>5</v>
      </c>
      <c r="I202" s="4" t="s">
        <v>80</v>
      </c>
      <c r="J202" s="4">
        <v>-170</v>
      </c>
      <c r="K202" s="4"/>
    </row>
    <row r="203" spans="1:11" ht="16" x14ac:dyDescent="0.2">
      <c r="A203" s="3">
        <v>44870</v>
      </c>
      <c r="B203" s="4" t="s">
        <v>13</v>
      </c>
      <c r="C203" s="4">
        <v>54.1</v>
      </c>
      <c r="D203" s="4"/>
      <c r="E203" s="4" t="s">
        <v>54</v>
      </c>
      <c r="F203" s="4" t="s">
        <v>50</v>
      </c>
      <c r="G203" s="4" t="s">
        <v>48</v>
      </c>
      <c r="H203" s="4">
        <v>5</v>
      </c>
      <c r="I203" s="4" t="s">
        <v>81</v>
      </c>
      <c r="J203" s="4">
        <v>-54.1</v>
      </c>
      <c r="K203" s="4"/>
    </row>
    <row r="204" spans="1:11" ht="16" x14ac:dyDescent="0.2">
      <c r="A204" s="3">
        <v>44870</v>
      </c>
      <c r="B204" s="4" t="s">
        <v>9</v>
      </c>
      <c r="C204" s="4">
        <v>5</v>
      </c>
      <c r="D204" s="4"/>
      <c r="E204" s="4" t="s">
        <v>46</v>
      </c>
      <c r="F204" s="4" t="s">
        <v>47</v>
      </c>
      <c r="G204" s="4" t="s">
        <v>48</v>
      </c>
      <c r="H204" s="4">
        <v>5</v>
      </c>
      <c r="I204" s="4" t="s">
        <v>81</v>
      </c>
      <c r="J204" s="4">
        <v>-5</v>
      </c>
      <c r="K204" s="4"/>
    </row>
    <row r="205" spans="1:11" ht="16" x14ac:dyDescent="0.2">
      <c r="A205" s="3">
        <v>44871</v>
      </c>
      <c r="B205" s="4" t="s">
        <v>9</v>
      </c>
      <c r="C205" s="4">
        <v>5</v>
      </c>
      <c r="D205" s="4"/>
      <c r="E205" s="4" t="s">
        <v>46</v>
      </c>
      <c r="F205" s="4" t="s">
        <v>47</v>
      </c>
      <c r="G205" s="4" t="s">
        <v>48</v>
      </c>
      <c r="H205" s="4">
        <v>5</v>
      </c>
      <c r="I205" s="4" t="s">
        <v>77</v>
      </c>
      <c r="J205" s="4">
        <v>-5</v>
      </c>
      <c r="K205" s="4"/>
    </row>
    <row r="206" spans="1:11" ht="16" x14ac:dyDescent="0.2">
      <c r="A206" s="3">
        <v>44872</v>
      </c>
      <c r="B206" s="4" t="s">
        <v>14</v>
      </c>
      <c r="C206" s="4">
        <v>81</v>
      </c>
      <c r="D206" s="4"/>
      <c r="E206" s="4" t="s">
        <v>65</v>
      </c>
      <c r="F206" s="4" t="s">
        <v>52</v>
      </c>
      <c r="G206" s="4" t="s">
        <v>48</v>
      </c>
      <c r="H206" s="4">
        <v>5</v>
      </c>
      <c r="I206" s="4" t="s">
        <v>82</v>
      </c>
      <c r="J206" s="4">
        <v>-81</v>
      </c>
      <c r="K206" s="4"/>
    </row>
    <row r="207" spans="1:11" ht="16" x14ac:dyDescent="0.2">
      <c r="A207" s="3">
        <v>44872</v>
      </c>
      <c r="B207" s="4" t="s">
        <v>9</v>
      </c>
      <c r="C207" s="4">
        <v>5</v>
      </c>
      <c r="D207" s="4"/>
      <c r="E207" s="4" t="s">
        <v>46</v>
      </c>
      <c r="F207" s="4" t="s">
        <v>47</v>
      </c>
      <c r="G207" s="4" t="s">
        <v>48</v>
      </c>
      <c r="H207" s="4">
        <v>5</v>
      </c>
      <c r="I207" s="4" t="s">
        <v>82</v>
      </c>
      <c r="J207" s="4">
        <v>-5</v>
      </c>
      <c r="K207" s="4"/>
    </row>
    <row r="208" spans="1:11" ht="16" x14ac:dyDescent="0.2">
      <c r="A208" s="3">
        <v>44873</v>
      </c>
      <c r="B208" s="4" t="s">
        <v>9</v>
      </c>
      <c r="C208" s="4">
        <v>5</v>
      </c>
      <c r="D208" s="4"/>
      <c r="E208" s="4" t="s">
        <v>46</v>
      </c>
      <c r="F208" s="4" t="s">
        <v>47</v>
      </c>
      <c r="G208" s="4" t="s">
        <v>48</v>
      </c>
      <c r="H208" s="4">
        <v>5</v>
      </c>
      <c r="I208" s="4" t="s">
        <v>83</v>
      </c>
      <c r="J208" s="4">
        <v>-5</v>
      </c>
      <c r="K208" s="4"/>
    </row>
    <row r="209" spans="1:11" ht="16" x14ac:dyDescent="0.2">
      <c r="A209" s="3">
        <v>44874</v>
      </c>
      <c r="B209" s="4" t="s">
        <v>12</v>
      </c>
      <c r="C209" s="4">
        <v>139.1</v>
      </c>
      <c r="D209" s="4"/>
      <c r="E209" s="4" t="s">
        <v>53</v>
      </c>
      <c r="F209" s="4" t="s">
        <v>50</v>
      </c>
      <c r="G209" s="4" t="s">
        <v>48</v>
      </c>
      <c r="H209" s="4">
        <v>5</v>
      </c>
      <c r="I209" s="4" t="s">
        <v>80</v>
      </c>
      <c r="J209" s="4">
        <v>-139.1</v>
      </c>
      <c r="K209" s="4"/>
    </row>
    <row r="210" spans="1:11" ht="16" x14ac:dyDescent="0.2">
      <c r="A210" s="3">
        <v>44874</v>
      </c>
      <c r="B210" s="4" t="s">
        <v>9</v>
      </c>
      <c r="C210" s="4">
        <v>5</v>
      </c>
      <c r="D210" s="4"/>
      <c r="E210" s="4" t="s">
        <v>46</v>
      </c>
      <c r="F210" s="4" t="s">
        <v>47</v>
      </c>
      <c r="G210" s="4" t="s">
        <v>48</v>
      </c>
      <c r="H210" s="4">
        <v>5</v>
      </c>
      <c r="I210" s="4" t="s">
        <v>80</v>
      </c>
      <c r="J210" s="4">
        <v>-5</v>
      </c>
      <c r="K210" s="4"/>
    </row>
    <row r="211" spans="1:11" ht="16" x14ac:dyDescent="0.2">
      <c r="A211" s="3">
        <v>44875</v>
      </c>
      <c r="B211" s="4" t="s">
        <v>9</v>
      </c>
      <c r="C211" s="4">
        <v>5</v>
      </c>
      <c r="D211" s="4"/>
      <c r="E211" s="4" t="s">
        <v>46</v>
      </c>
      <c r="F211" s="4" t="s">
        <v>47</v>
      </c>
      <c r="G211" s="4" t="s">
        <v>48</v>
      </c>
      <c r="H211" s="4">
        <v>5</v>
      </c>
      <c r="I211" s="4" t="s">
        <v>78</v>
      </c>
      <c r="J211" s="4">
        <v>-5</v>
      </c>
      <c r="K211" s="4"/>
    </row>
    <row r="212" spans="1:11" ht="16" x14ac:dyDescent="0.2">
      <c r="A212" s="3">
        <v>44875</v>
      </c>
      <c r="B212" s="4" t="s">
        <v>15</v>
      </c>
      <c r="C212" s="4">
        <v>43.9</v>
      </c>
      <c r="D212" s="4"/>
      <c r="E212" s="4" t="s">
        <v>55</v>
      </c>
      <c r="F212" s="4" t="s">
        <v>56</v>
      </c>
      <c r="G212" s="4" t="s">
        <v>48</v>
      </c>
      <c r="H212" s="4">
        <v>5</v>
      </c>
      <c r="I212" s="4" t="s">
        <v>78</v>
      </c>
      <c r="J212" s="4">
        <v>-43.9</v>
      </c>
      <c r="K212" s="4"/>
    </row>
    <row r="213" spans="1:11" ht="16" x14ac:dyDescent="0.2">
      <c r="A213" s="3">
        <v>44875</v>
      </c>
      <c r="B213" s="4" t="s">
        <v>16</v>
      </c>
      <c r="C213" s="4">
        <v>101.8</v>
      </c>
      <c r="D213" s="4"/>
      <c r="E213" s="4" t="s">
        <v>57</v>
      </c>
      <c r="F213" s="4" t="s">
        <v>56</v>
      </c>
      <c r="G213" s="4" t="s">
        <v>48</v>
      </c>
      <c r="H213" s="4">
        <v>5</v>
      </c>
      <c r="I213" s="4" t="s">
        <v>78</v>
      </c>
      <c r="J213" s="4">
        <v>-101.8</v>
      </c>
      <c r="K213" s="4"/>
    </row>
    <row r="214" spans="1:11" ht="16" x14ac:dyDescent="0.2">
      <c r="A214" s="3">
        <v>44875</v>
      </c>
      <c r="B214" s="4" t="s">
        <v>17</v>
      </c>
      <c r="C214" s="4">
        <v>55.9</v>
      </c>
      <c r="D214" s="4"/>
      <c r="E214" s="4" t="s">
        <v>58</v>
      </c>
      <c r="F214" s="4" t="s">
        <v>47</v>
      </c>
      <c r="G214" s="4" t="s">
        <v>48</v>
      </c>
      <c r="H214" s="4">
        <v>5</v>
      </c>
      <c r="I214" s="4" t="s">
        <v>78</v>
      </c>
      <c r="J214" s="4">
        <v>-55.9</v>
      </c>
      <c r="K214" s="4"/>
    </row>
    <row r="215" spans="1:11" ht="16" x14ac:dyDescent="0.2">
      <c r="A215" s="3">
        <v>44876</v>
      </c>
      <c r="B215" s="4" t="s">
        <v>18</v>
      </c>
      <c r="C215" s="4">
        <v>32</v>
      </c>
      <c r="D215" s="4"/>
      <c r="E215" s="4" t="s">
        <v>19</v>
      </c>
      <c r="F215" s="4" t="s">
        <v>52</v>
      </c>
      <c r="G215" s="4" t="s">
        <v>48</v>
      </c>
      <c r="H215" s="4">
        <v>5</v>
      </c>
      <c r="I215" s="4" t="s">
        <v>79</v>
      </c>
      <c r="J215" s="4">
        <v>-32</v>
      </c>
      <c r="K215" s="4"/>
    </row>
    <row r="216" spans="1:11" ht="16" x14ac:dyDescent="0.2">
      <c r="A216" s="3">
        <v>44877</v>
      </c>
      <c r="B216" s="4" t="s">
        <v>20</v>
      </c>
      <c r="C216" s="4"/>
      <c r="D216" s="4">
        <v>1000</v>
      </c>
      <c r="E216" s="4" t="s">
        <v>21</v>
      </c>
      <c r="F216" s="4" t="s">
        <v>59</v>
      </c>
      <c r="G216" s="4" t="s">
        <v>45</v>
      </c>
      <c r="H216" s="4">
        <v>5</v>
      </c>
      <c r="I216" s="4" t="s">
        <v>81</v>
      </c>
      <c r="J216" s="4">
        <v>1000</v>
      </c>
      <c r="K216" s="4"/>
    </row>
    <row r="217" spans="1:11" ht="16" x14ac:dyDescent="0.2">
      <c r="A217" s="3">
        <v>44877</v>
      </c>
      <c r="B217" s="4" t="s">
        <v>9</v>
      </c>
      <c r="C217" s="4">
        <v>5</v>
      </c>
      <c r="D217" s="4"/>
      <c r="E217" s="4" t="s">
        <v>46</v>
      </c>
      <c r="F217" s="4" t="s">
        <v>47</v>
      </c>
      <c r="G217" s="4" t="s">
        <v>48</v>
      </c>
      <c r="H217" s="4">
        <v>5</v>
      </c>
      <c r="I217" s="4" t="s">
        <v>81</v>
      </c>
      <c r="J217" s="4">
        <v>-5</v>
      </c>
      <c r="K217" s="4"/>
    </row>
    <row r="218" spans="1:11" ht="16" x14ac:dyDescent="0.2">
      <c r="A218" s="3">
        <v>44878</v>
      </c>
      <c r="B218" s="4" t="s">
        <v>9</v>
      </c>
      <c r="C218" s="4">
        <v>5</v>
      </c>
      <c r="D218" s="4"/>
      <c r="E218" s="4" t="s">
        <v>46</v>
      </c>
      <c r="F218" s="4" t="s">
        <v>47</v>
      </c>
      <c r="G218" s="4" t="s">
        <v>48</v>
      </c>
      <c r="H218" s="4">
        <v>5</v>
      </c>
      <c r="I218" s="4" t="s">
        <v>77</v>
      </c>
      <c r="J218" s="4">
        <v>-5</v>
      </c>
      <c r="K218" s="4"/>
    </row>
    <row r="219" spans="1:11" ht="16" x14ac:dyDescent="0.2">
      <c r="A219" s="3">
        <v>44878</v>
      </c>
      <c r="B219" s="4" t="s">
        <v>32</v>
      </c>
      <c r="C219" s="4">
        <v>75</v>
      </c>
      <c r="D219" s="4"/>
      <c r="E219" s="4" t="s">
        <v>66</v>
      </c>
      <c r="F219" s="4" t="s">
        <v>67</v>
      </c>
      <c r="G219" s="4" t="s">
        <v>48</v>
      </c>
      <c r="H219" s="4">
        <v>5</v>
      </c>
      <c r="I219" s="4" t="s">
        <v>77</v>
      </c>
      <c r="J219" s="4">
        <v>-75</v>
      </c>
      <c r="K219" s="4"/>
    </row>
    <row r="220" spans="1:11" ht="16" x14ac:dyDescent="0.2">
      <c r="A220" s="3">
        <v>44878</v>
      </c>
      <c r="B220" s="4" t="s">
        <v>22</v>
      </c>
      <c r="C220" s="4">
        <v>40</v>
      </c>
      <c r="D220" s="4"/>
      <c r="E220" s="4" t="s">
        <v>61</v>
      </c>
      <c r="F220" s="4" t="s">
        <v>50</v>
      </c>
      <c r="G220" s="4" t="s">
        <v>48</v>
      </c>
      <c r="H220" s="4">
        <v>5</v>
      </c>
      <c r="I220" s="4" t="s">
        <v>77</v>
      </c>
      <c r="J220" s="4">
        <v>-40</v>
      </c>
      <c r="K220" s="4"/>
    </row>
    <row r="221" spans="1:11" ht="16" x14ac:dyDescent="0.2">
      <c r="A221" s="3">
        <v>44879</v>
      </c>
      <c r="B221" s="4" t="s">
        <v>23</v>
      </c>
      <c r="C221" s="4">
        <v>49</v>
      </c>
      <c r="D221" s="4"/>
      <c r="E221" s="4" t="s">
        <v>62</v>
      </c>
      <c r="F221" s="4" t="s">
        <v>56</v>
      </c>
      <c r="G221" s="4" t="s">
        <v>48</v>
      </c>
      <c r="H221" s="4">
        <v>5</v>
      </c>
      <c r="I221" s="4" t="s">
        <v>82</v>
      </c>
      <c r="J221" s="4">
        <v>-49</v>
      </c>
      <c r="K221" s="4"/>
    </row>
    <row r="222" spans="1:11" ht="16" x14ac:dyDescent="0.2">
      <c r="A222" s="3">
        <v>44879</v>
      </c>
      <c r="B222" s="4" t="s">
        <v>24</v>
      </c>
      <c r="C222" s="4">
        <v>35</v>
      </c>
      <c r="D222" s="4"/>
      <c r="E222" s="4" t="s">
        <v>55</v>
      </c>
      <c r="F222" s="4" t="s">
        <v>56</v>
      </c>
      <c r="G222" s="4" t="s">
        <v>48</v>
      </c>
      <c r="H222" s="4">
        <v>5</v>
      </c>
      <c r="I222" s="4" t="s">
        <v>82</v>
      </c>
      <c r="J222" s="4">
        <v>-35</v>
      </c>
      <c r="K222" s="4"/>
    </row>
    <row r="223" spans="1:11" ht="16" x14ac:dyDescent="0.2">
      <c r="A223" s="3">
        <v>44879</v>
      </c>
      <c r="B223" s="4" t="s">
        <v>9</v>
      </c>
      <c r="C223" s="4">
        <v>5</v>
      </c>
      <c r="D223" s="4"/>
      <c r="E223" s="4" t="s">
        <v>46</v>
      </c>
      <c r="F223" s="4" t="s">
        <v>47</v>
      </c>
      <c r="G223" s="4" t="s">
        <v>48</v>
      </c>
      <c r="H223" s="4">
        <v>5</v>
      </c>
      <c r="I223" s="4" t="s">
        <v>82</v>
      </c>
      <c r="J223" s="4">
        <v>-5</v>
      </c>
      <c r="K223" s="4"/>
    </row>
    <row r="224" spans="1:11" ht="16" x14ac:dyDescent="0.2">
      <c r="A224" s="3">
        <v>44880</v>
      </c>
      <c r="B224" s="4" t="s">
        <v>9</v>
      </c>
      <c r="C224" s="4">
        <v>5</v>
      </c>
      <c r="D224" s="4"/>
      <c r="E224" s="4" t="s">
        <v>46</v>
      </c>
      <c r="F224" s="4" t="s">
        <v>47</v>
      </c>
      <c r="G224" s="4" t="s">
        <v>48</v>
      </c>
      <c r="H224" s="4">
        <v>5</v>
      </c>
      <c r="I224" s="4" t="s">
        <v>83</v>
      </c>
      <c r="J224" s="4">
        <v>-5</v>
      </c>
      <c r="K224" s="4"/>
    </row>
    <row r="225" spans="1:11" ht="16" x14ac:dyDescent="0.2">
      <c r="A225" s="3">
        <v>44881</v>
      </c>
      <c r="B225" s="4" t="s">
        <v>9</v>
      </c>
      <c r="C225" s="4">
        <v>5</v>
      </c>
      <c r="D225" s="4"/>
      <c r="E225" s="4" t="s">
        <v>46</v>
      </c>
      <c r="F225" s="4" t="s">
        <v>47</v>
      </c>
      <c r="G225" s="4" t="s">
        <v>48</v>
      </c>
      <c r="H225" s="4">
        <v>5</v>
      </c>
      <c r="I225" s="4" t="s">
        <v>80</v>
      </c>
      <c r="J225" s="4">
        <v>-5</v>
      </c>
      <c r="K225" s="4"/>
    </row>
    <row r="226" spans="1:11" ht="16" x14ac:dyDescent="0.2">
      <c r="A226" s="3">
        <v>44881</v>
      </c>
      <c r="B226" s="4" t="s">
        <v>12</v>
      </c>
      <c r="C226" s="4">
        <v>174</v>
      </c>
      <c r="D226" s="4"/>
      <c r="E226" s="4" t="s">
        <v>53</v>
      </c>
      <c r="F226" s="4" t="s">
        <v>50</v>
      </c>
      <c r="G226" s="4" t="s">
        <v>48</v>
      </c>
      <c r="H226" s="4">
        <v>5</v>
      </c>
      <c r="I226" s="4" t="s">
        <v>80</v>
      </c>
      <c r="J226" s="4">
        <v>-174</v>
      </c>
      <c r="K226" s="4"/>
    </row>
    <row r="227" spans="1:11" ht="16" x14ac:dyDescent="0.2">
      <c r="A227" s="3">
        <v>44882</v>
      </c>
      <c r="B227" s="4" t="s">
        <v>25</v>
      </c>
      <c r="C227" s="4">
        <v>41.1</v>
      </c>
      <c r="D227" s="4"/>
      <c r="E227" s="4" t="s">
        <v>58</v>
      </c>
      <c r="F227" s="4" t="s">
        <v>47</v>
      </c>
      <c r="G227" s="4" t="s">
        <v>48</v>
      </c>
      <c r="H227" s="4">
        <v>5</v>
      </c>
      <c r="I227" s="4" t="s">
        <v>78</v>
      </c>
      <c r="J227" s="4">
        <v>-41.1</v>
      </c>
      <c r="K227" s="4"/>
    </row>
    <row r="228" spans="1:11" ht="16" x14ac:dyDescent="0.2">
      <c r="A228" s="3">
        <v>44883</v>
      </c>
      <c r="B228" s="4" t="s">
        <v>26</v>
      </c>
      <c r="C228" s="4">
        <v>16.2</v>
      </c>
      <c r="D228" s="4"/>
      <c r="E228" s="4" t="s">
        <v>58</v>
      </c>
      <c r="F228" s="4" t="s">
        <v>47</v>
      </c>
      <c r="G228" s="4" t="s">
        <v>48</v>
      </c>
      <c r="H228" s="4">
        <v>5</v>
      </c>
      <c r="I228" s="4" t="s">
        <v>79</v>
      </c>
      <c r="J228" s="4">
        <v>-16.2</v>
      </c>
      <c r="K228" s="4"/>
    </row>
    <row r="229" spans="1:11" ht="16" x14ac:dyDescent="0.2">
      <c r="A229" s="3">
        <v>44884</v>
      </c>
      <c r="B229" s="4" t="s">
        <v>27</v>
      </c>
      <c r="C229" s="4">
        <v>55</v>
      </c>
      <c r="D229" s="4"/>
      <c r="E229" s="4" t="s">
        <v>63</v>
      </c>
      <c r="F229" s="4" t="s">
        <v>64</v>
      </c>
      <c r="G229" s="4" t="s">
        <v>48</v>
      </c>
      <c r="H229" s="4">
        <v>5</v>
      </c>
      <c r="I229" s="4" t="s">
        <v>81</v>
      </c>
      <c r="J229" s="4">
        <v>-55</v>
      </c>
      <c r="K229" s="4"/>
    </row>
    <row r="230" spans="1:11" ht="16" x14ac:dyDescent="0.2">
      <c r="A230" s="3">
        <v>44884</v>
      </c>
      <c r="B230" s="4" t="s">
        <v>14</v>
      </c>
      <c r="C230" s="4">
        <v>67</v>
      </c>
      <c r="D230" s="4"/>
      <c r="E230" s="4" t="s">
        <v>65</v>
      </c>
      <c r="F230" s="4" t="s">
        <v>52</v>
      </c>
      <c r="G230" s="4" t="s">
        <v>48</v>
      </c>
      <c r="H230" s="4">
        <v>5</v>
      </c>
      <c r="I230" s="4" t="s">
        <v>81</v>
      </c>
      <c r="J230" s="4">
        <v>-67</v>
      </c>
      <c r="K230" s="4"/>
    </row>
    <row r="231" spans="1:11" ht="16" x14ac:dyDescent="0.2">
      <c r="A231" s="3">
        <v>44884</v>
      </c>
      <c r="B231" s="4" t="s">
        <v>9</v>
      </c>
      <c r="C231" s="4">
        <v>5</v>
      </c>
      <c r="D231" s="4"/>
      <c r="E231" s="4" t="s">
        <v>46</v>
      </c>
      <c r="F231" s="4" t="s">
        <v>47</v>
      </c>
      <c r="G231" s="4" t="s">
        <v>48</v>
      </c>
      <c r="H231" s="4">
        <v>5</v>
      </c>
      <c r="I231" s="4" t="s">
        <v>81</v>
      </c>
      <c r="J231" s="4">
        <v>-5</v>
      </c>
      <c r="K231" s="4"/>
    </row>
    <row r="232" spans="1:11" ht="16" x14ac:dyDescent="0.2">
      <c r="A232" s="3">
        <v>44885</v>
      </c>
      <c r="B232" s="4" t="s">
        <v>9</v>
      </c>
      <c r="C232" s="4">
        <v>5</v>
      </c>
      <c r="D232" s="4"/>
      <c r="E232" s="4" t="s">
        <v>46</v>
      </c>
      <c r="F232" s="4" t="s">
        <v>47</v>
      </c>
      <c r="G232" s="4" t="s">
        <v>48</v>
      </c>
      <c r="H232" s="4">
        <v>5</v>
      </c>
      <c r="I232" s="4" t="s">
        <v>77</v>
      </c>
      <c r="J232" s="4">
        <v>-5</v>
      </c>
      <c r="K232" s="4"/>
    </row>
    <row r="233" spans="1:11" ht="16" x14ac:dyDescent="0.2">
      <c r="A233" s="3">
        <v>44886</v>
      </c>
      <c r="B233" s="4" t="s">
        <v>9</v>
      </c>
      <c r="C233" s="4">
        <v>5</v>
      </c>
      <c r="D233" s="4"/>
      <c r="E233" s="4" t="s">
        <v>46</v>
      </c>
      <c r="F233" s="4" t="s">
        <v>47</v>
      </c>
      <c r="G233" s="4" t="s">
        <v>48</v>
      </c>
      <c r="H233" s="4">
        <v>5</v>
      </c>
      <c r="I233" s="4" t="s">
        <v>82</v>
      </c>
      <c r="J233" s="4">
        <v>-5</v>
      </c>
      <c r="K233" s="4"/>
    </row>
    <row r="234" spans="1:11" ht="16" x14ac:dyDescent="0.2">
      <c r="A234" s="3">
        <v>44887</v>
      </c>
      <c r="B234" s="4" t="s">
        <v>9</v>
      </c>
      <c r="C234" s="4">
        <v>5</v>
      </c>
      <c r="D234" s="4"/>
      <c r="E234" s="4" t="s">
        <v>46</v>
      </c>
      <c r="F234" s="4" t="s">
        <v>47</v>
      </c>
      <c r="G234" s="4" t="s">
        <v>48</v>
      </c>
      <c r="H234" s="4">
        <v>5</v>
      </c>
      <c r="I234" s="4" t="s">
        <v>83</v>
      </c>
      <c r="J234" s="4">
        <v>-5</v>
      </c>
      <c r="K234" s="4"/>
    </row>
    <row r="235" spans="1:11" ht="16" x14ac:dyDescent="0.2">
      <c r="A235" s="3">
        <v>44888</v>
      </c>
      <c r="B235" s="4" t="s">
        <v>9</v>
      </c>
      <c r="C235" s="4">
        <v>5</v>
      </c>
      <c r="D235" s="4"/>
      <c r="E235" s="4" t="s">
        <v>46</v>
      </c>
      <c r="F235" s="4" t="s">
        <v>47</v>
      </c>
      <c r="G235" s="4" t="s">
        <v>48</v>
      </c>
      <c r="H235" s="4">
        <v>5</v>
      </c>
      <c r="I235" s="4" t="s">
        <v>80</v>
      </c>
      <c r="J235" s="4">
        <v>-5</v>
      </c>
      <c r="K235" s="4"/>
    </row>
    <row r="236" spans="1:11" ht="16" x14ac:dyDescent="0.2">
      <c r="A236" s="3">
        <v>44888</v>
      </c>
      <c r="B236" s="4" t="s">
        <v>12</v>
      </c>
      <c r="C236" s="4">
        <v>165.8</v>
      </c>
      <c r="D236" s="4"/>
      <c r="E236" s="4" t="s">
        <v>53</v>
      </c>
      <c r="F236" s="4" t="s">
        <v>50</v>
      </c>
      <c r="G236" s="4" t="s">
        <v>48</v>
      </c>
      <c r="H236" s="4">
        <v>5</v>
      </c>
      <c r="I236" s="4" t="s">
        <v>80</v>
      </c>
      <c r="J236" s="4">
        <v>-165.8</v>
      </c>
      <c r="K236" s="4"/>
    </row>
    <row r="237" spans="1:11" ht="16" x14ac:dyDescent="0.2">
      <c r="A237" s="3">
        <v>44889</v>
      </c>
      <c r="B237" s="4" t="s">
        <v>28</v>
      </c>
      <c r="C237" s="4">
        <v>128.80000000000001</v>
      </c>
      <c r="D237" s="4"/>
      <c r="E237" s="4" t="s">
        <v>57</v>
      </c>
      <c r="F237" s="4" t="s">
        <v>56</v>
      </c>
      <c r="G237" s="4" t="s">
        <v>48</v>
      </c>
      <c r="H237" s="4">
        <v>5</v>
      </c>
      <c r="I237" s="4" t="s">
        <v>78</v>
      </c>
      <c r="J237" s="4">
        <v>-128.80000000000001</v>
      </c>
      <c r="K237" s="4"/>
    </row>
    <row r="238" spans="1:11" ht="16" x14ac:dyDescent="0.2">
      <c r="A238" s="3">
        <v>44889</v>
      </c>
      <c r="B238" s="4" t="s">
        <v>35</v>
      </c>
      <c r="C238" s="4">
        <v>235</v>
      </c>
      <c r="D238" s="4"/>
      <c r="E238" s="4" t="s">
        <v>68</v>
      </c>
      <c r="F238" s="4" t="s">
        <v>56</v>
      </c>
      <c r="G238" s="4" t="s">
        <v>48</v>
      </c>
      <c r="H238" s="4">
        <v>5</v>
      </c>
      <c r="I238" s="4" t="s">
        <v>78</v>
      </c>
      <c r="J238" s="4">
        <v>-235</v>
      </c>
      <c r="K238" s="4"/>
    </row>
    <row r="239" spans="1:11" ht="16" x14ac:dyDescent="0.2">
      <c r="A239" s="3">
        <v>44890</v>
      </c>
      <c r="B239" s="4" t="s">
        <v>16</v>
      </c>
      <c r="C239" s="4">
        <v>149.19999999999999</v>
      </c>
      <c r="D239" s="4"/>
      <c r="E239" s="4" t="s">
        <v>57</v>
      </c>
      <c r="F239" s="4" t="s">
        <v>56</v>
      </c>
      <c r="G239" s="4" t="s">
        <v>48</v>
      </c>
      <c r="H239" s="4">
        <v>5</v>
      </c>
      <c r="I239" s="4" t="s">
        <v>79</v>
      </c>
      <c r="J239" s="4">
        <v>-149.19999999999999</v>
      </c>
      <c r="K239" s="4"/>
    </row>
    <row r="240" spans="1:11" ht="16" x14ac:dyDescent="0.2">
      <c r="A240" s="3">
        <v>44890</v>
      </c>
      <c r="B240" s="4" t="s">
        <v>18</v>
      </c>
      <c r="C240" s="4">
        <v>27.2</v>
      </c>
      <c r="D240" s="4"/>
      <c r="E240" s="4" t="s">
        <v>19</v>
      </c>
      <c r="F240" s="4" t="s">
        <v>52</v>
      </c>
      <c r="G240" s="4" t="s">
        <v>48</v>
      </c>
      <c r="H240" s="4">
        <v>5</v>
      </c>
      <c r="I240" s="4" t="s">
        <v>79</v>
      </c>
      <c r="J240" s="4">
        <v>-27.2</v>
      </c>
      <c r="K240" s="4"/>
    </row>
    <row r="241" spans="1:11" ht="16" x14ac:dyDescent="0.2">
      <c r="A241" s="3">
        <v>44892</v>
      </c>
      <c r="B241" s="4" t="s">
        <v>30</v>
      </c>
      <c r="C241" s="4">
        <v>15</v>
      </c>
      <c r="D241" s="4"/>
      <c r="E241" s="4" t="s">
        <v>58</v>
      </c>
      <c r="F241" s="4" t="s">
        <v>47</v>
      </c>
      <c r="G241" s="4" t="s">
        <v>48</v>
      </c>
      <c r="H241" s="4">
        <v>5</v>
      </c>
      <c r="I241" s="4" t="s">
        <v>77</v>
      </c>
      <c r="J241" s="4">
        <v>-15</v>
      </c>
      <c r="K241" s="4"/>
    </row>
    <row r="242" spans="1:11" ht="16" x14ac:dyDescent="0.2">
      <c r="A242" s="3">
        <v>44891</v>
      </c>
      <c r="B242" s="4" t="s">
        <v>9</v>
      </c>
      <c r="C242" s="4">
        <v>5</v>
      </c>
      <c r="D242" s="4"/>
      <c r="E242" s="4" t="s">
        <v>46</v>
      </c>
      <c r="F242" s="4" t="s">
        <v>47</v>
      </c>
      <c r="G242" s="4" t="s">
        <v>48</v>
      </c>
      <c r="H242" s="4">
        <v>5</v>
      </c>
      <c r="I242" s="4" t="s">
        <v>81</v>
      </c>
      <c r="J242" s="4">
        <v>-5</v>
      </c>
      <c r="K242" s="4"/>
    </row>
    <row r="243" spans="1:11" ht="16" x14ac:dyDescent="0.2">
      <c r="A243" s="3">
        <v>44892</v>
      </c>
      <c r="B243" s="4" t="s">
        <v>9</v>
      </c>
      <c r="C243" s="4">
        <v>5</v>
      </c>
      <c r="D243" s="4"/>
      <c r="E243" s="4" t="s">
        <v>46</v>
      </c>
      <c r="F243" s="4" t="s">
        <v>47</v>
      </c>
      <c r="G243" s="4" t="s">
        <v>48</v>
      </c>
      <c r="H243" s="4">
        <v>5</v>
      </c>
      <c r="I243" s="4" t="s">
        <v>77</v>
      </c>
      <c r="J243" s="4">
        <v>-5</v>
      </c>
      <c r="K243" s="4"/>
    </row>
    <row r="244" spans="1:11" ht="16" x14ac:dyDescent="0.2">
      <c r="A244" s="3">
        <v>44893</v>
      </c>
      <c r="B244" s="4" t="s">
        <v>8</v>
      </c>
      <c r="C244" s="4"/>
      <c r="D244" s="4">
        <v>5000</v>
      </c>
      <c r="E244" s="4" t="s">
        <v>43</v>
      </c>
      <c r="F244" s="4" t="s">
        <v>44</v>
      </c>
      <c r="G244" s="4" t="s">
        <v>45</v>
      </c>
      <c r="H244" s="4">
        <v>6</v>
      </c>
      <c r="I244" s="4" t="s">
        <v>82</v>
      </c>
      <c r="J244" s="4">
        <v>5000</v>
      </c>
      <c r="K244" s="4"/>
    </row>
    <row r="245" spans="1:11" ht="16" x14ac:dyDescent="0.2">
      <c r="A245" s="3">
        <v>44895</v>
      </c>
      <c r="B245" s="4" t="s">
        <v>9</v>
      </c>
      <c r="C245" s="4">
        <v>5</v>
      </c>
      <c r="D245" s="4"/>
      <c r="E245" s="4" t="s">
        <v>46</v>
      </c>
      <c r="F245" s="4" t="s">
        <v>47</v>
      </c>
      <c r="G245" s="4" t="s">
        <v>48</v>
      </c>
      <c r="H245" s="4">
        <v>6</v>
      </c>
      <c r="I245" s="4" t="s">
        <v>80</v>
      </c>
      <c r="J245" s="4">
        <v>-5</v>
      </c>
      <c r="K245" s="4"/>
    </row>
    <row r="246" spans="1:11" ht="16" x14ac:dyDescent="0.2">
      <c r="A246" s="3">
        <v>44895</v>
      </c>
      <c r="B246" s="4" t="s">
        <v>10</v>
      </c>
      <c r="C246" s="4">
        <v>900</v>
      </c>
      <c r="D246" s="4"/>
      <c r="E246" s="4" t="s">
        <v>49</v>
      </c>
      <c r="F246" s="4" t="s">
        <v>50</v>
      </c>
      <c r="G246" s="4" t="s">
        <v>48</v>
      </c>
      <c r="H246" s="4">
        <v>6</v>
      </c>
      <c r="I246" s="4" t="s">
        <v>80</v>
      </c>
      <c r="J246" s="4">
        <v>-900</v>
      </c>
      <c r="K246" s="4"/>
    </row>
    <row r="247" spans="1:11" ht="16" x14ac:dyDescent="0.2">
      <c r="A247" s="3">
        <v>44895</v>
      </c>
      <c r="B247" s="4" t="s">
        <v>11</v>
      </c>
      <c r="C247" s="4">
        <v>150</v>
      </c>
      <c r="D247" s="4"/>
      <c r="E247" s="4" t="s">
        <v>51</v>
      </c>
      <c r="F247" s="4" t="s">
        <v>52</v>
      </c>
      <c r="G247" s="4" t="s">
        <v>48</v>
      </c>
      <c r="H247" s="4">
        <v>6</v>
      </c>
      <c r="I247" s="4" t="s">
        <v>80</v>
      </c>
      <c r="J247" s="4">
        <v>-150</v>
      </c>
      <c r="K247" s="4"/>
    </row>
    <row r="248" spans="1:11" ht="16" x14ac:dyDescent="0.2">
      <c r="A248" s="3">
        <v>44895</v>
      </c>
      <c r="B248" s="4" t="s">
        <v>9</v>
      </c>
      <c r="C248" s="4">
        <v>5</v>
      </c>
      <c r="D248" s="4"/>
      <c r="E248" s="4" t="s">
        <v>46</v>
      </c>
      <c r="F248" s="4" t="s">
        <v>47</v>
      </c>
      <c r="G248" s="4" t="s">
        <v>48</v>
      </c>
      <c r="H248" s="4">
        <v>6</v>
      </c>
      <c r="I248" s="4" t="s">
        <v>80</v>
      </c>
      <c r="J248" s="4">
        <v>-5</v>
      </c>
      <c r="K248" s="4"/>
    </row>
    <row r="249" spans="1:11" ht="16" x14ac:dyDescent="0.2">
      <c r="A249" s="3">
        <v>44896</v>
      </c>
      <c r="B249" s="4" t="s">
        <v>9</v>
      </c>
      <c r="C249" s="4">
        <v>5</v>
      </c>
      <c r="D249" s="4"/>
      <c r="E249" s="4" t="s">
        <v>46</v>
      </c>
      <c r="F249" s="4" t="s">
        <v>47</v>
      </c>
      <c r="G249" s="4" t="s">
        <v>48</v>
      </c>
      <c r="H249" s="4">
        <v>6</v>
      </c>
      <c r="I249" s="4" t="s">
        <v>78</v>
      </c>
      <c r="J249" s="4">
        <v>-5</v>
      </c>
      <c r="K249" s="4"/>
    </row>
    <row r="250" spans="1:11" ht="16" x14ac:dyDescent="0.2">
      <c r="A250" s="3">
        <v>44897</v>
      </c>
      <c r="B250" s="4" t="s">
        <v>9</v>
      </c>
      <c r="C250" s="4">
        <v>5</v>
      </c>
      <c r="D250" s="4"/>
      <c r="E250" s="4" t="s">
        <v>46</v>
      </c>
      <c r="F250" s="4" t="s">
        <v>47</v>
      </c>
      <c r="G250" s="4" t="s">
        <v>48</v>
      </c>
      <c r="H250" s="4">
        <v>6</v>
      </c>
      <c r="I250" s="4" t="s">
        <v>79</v>
      </c>
      <c r="J250" s="4">
        <v>-5</v>
      </c>
      <c r="K250" s="4"/>
    </row>
    <row r="251" spans="1:11" ht="16" x14ac:dyDescent="0.2">
      <c r="A251" s="3">
        <v>44898</v>
      </c>
      <c r="B251" s="4" t="s">
        <v>9</v>
      </c>
      <c r="C251" s="4">
        <v>5</v>
      </c>
      <c r="D251" s="4"/>
      <c r="E251" s="4" t="s">
        <v>46</v>
      </c>
      <c r="F251" s="4" t="s">
        <v>47</v>
      </c>
      <c r="G251" s="4" t="s">
        <v>48</v>
      </c>
      <c r="H251" s="4">
        <v>6</v>
      </c>
      <c r="I251" s="4" t="s">
        <v>81</v>
      </c>
      <c r="J251" s="4">
        <v>-5</v>
      </c>
      <c r="K251" s="4"/>
    </row>
    <row r="252" spans="1:11" ht="16" x14ac:dyDescent="0.2">
      <c r="A252" s="3">
        <v>44898</v>
      </c>
      <c r="B252" s="4" t="s">
        <v>12</v>
      </c>
      <c r="C252" s="4">
        <v>119</v>
      </c>
      <c r="D252" s="4"/>
      <c r="E252" s="4" t="s">
        <v>53</v>
      </c>
      <c r="F252" s="4" t="s">
        <v>50</v>
      </c>
      <c r="G252" s="4" t="s">
        <v>48</v>
      </c>
      <c r="H252" s="4">
        <v>6</v>
      </c>
      <c r="I252" s="4" t="s">
        <v>81</v>
      </c>
      <c r="J252" s="4">
        <v>-119</v>
      </c>
      <c r="K252" s="4"/>
    </row>
    <row r="253" spans="1:11" ht="16" x14ac:dyDescent="0.2">
      <c r="A253" s="3">
        <v>44901</v>
      </c>
      <c r="B253" s="4" t="s">
        <v>13</v>
      </c>
      <c r="C253" s="4">
        <v>55</v>
      </c>
      <c r="D253" s="4"/>
      <c r="E253" s="4" t="s">
        <v>54</v>
      </c>
      <c r="F253" s="4" t="s">
        <v>50</v>
      </c>
      <c r="G253" s="4" t="s">
        <v>48</v>
      </c>
      <c r="H253" s="4">
        <v>6</v>
      </c>
      <c r="I253" s="4" t="s">
        <v>83</v>
      </c>
      <c r="J253" s="4">
        <v>-55</v>
      </c>
      <c r="K253" s="4"/>
    </row>
    <row r="254" spans="1:11" ht="16" x14ac:dyDescent="0.2">
      <c r="A254" s="3">
        <v>44901</v>
      </c>
      <c r="B254" s="4" t="s">
        <v>9</v>
      </c>
      <c r="C254" s="4">
        <v>5</v>
      </c>
      <c r="D254" s="4"/>
      <c r="E254" s="4" t="s">
        <v>46</v>
      </c>
      <c r="F254" s="4" t="s">
        <v>47</v>
      </c>
      <c r="G254" s="4" t="s">
        <v>48</v>
      </c>
      <c r="H254" s="4">
        <v>6</v>
      </c>
      <c r="I254" s="4" t="s">
        <v>83</v>
      </c>
      <c r="J254" s="4">
        <v>-5</v>
      </c>
      <c r="K254" s="4"/>
    </row>
    <row r="255" spans="1:11" ht="16" x14ac:dyDescent="0.2">
      <c r="A255" s="3">
        <v>44902</v>
      </c>
      <c r="B255" s="4" t="s">
        <v>9</v>
      </c>
      <c r="C255" s="4">
        <v>5</v>
      </c>
      <c r="D255" s="4"/>
      <c r="E255" s="4" t="s">
        <v>46</v>
      </c>
      <c r="F255" s="4" t="s">
        <v>47</v>
      </c>
      <c r="G255" s="4" t="s">
        <v>48</v>
      </c>
      <c r="H255" s="4">
        <v>6</v>
      </c>
      <c r="I255" s="4" t="s">
        <v>80</v>
      </c>
      <c r="J255" s="4">
        <v>-5</v>
      </c>
      <c r="K255" s="4"/>
    </row>
    <row r="256" spans="1:11" ht="16" x14ac:dyDescent="0.2">
      <c r="A256" s="3">
        <v>44903</v>
      </c>
      <c r="B256" s="4" t="s">
        <v>14</v>
      </c>
      <c r="C256" s="4">
        <v>82.1</v>
      </c>
      <c r="D256" s="4"/>
      <c r="E256" s="4" t="s">
        <v>65</v>
      </c>
      <c r="F256" s="4" t="s">
        <v>52</v>
      </c>
      <c r="G256" s="4" t="s">
        <v>48</v>
      </c>
      <c r="H256" s="4">
        <v>6</v>
      </c>
      <c r="I256" s="4" t="s">
        <v>78</v>
      </c>
      <c r="J256" s="4">
        <v>-82.1</v>
      </c>
      <c r="K256" s="4"/>
    </row>
    <row r="257" spans="1:11" ht="16" x14ac:dyDescent="0.2">
      <c r="A257" s="3">
        <v>44903</v>
      </c>
      <c r="B257" s="4" t="s">
        <v>9</v>
      </c>
      <c r="C257" s="4">
        <v>5</v>
      </c>
      <c r="D257" s="4"/>
      <c r="E257" s="4" t="s">
        <v>46</v>
      </c>
      <c r="F257" s="4" t="s">
        <v>47</v>
      </c>
      <c r="G257" s="4" t="s">
        <v>48</v>
      </c>
      <c r="H257" s="4">
        <v>6</v>
      </c>
      <c r="I257" s="4" t="s">
        <v>78</v>
      </c>
      <c r="J257" s="4">
        <v>-5</v>
      </c>
      <c r="K257" s="4"/>
    </row>
    <row r="258" spans="1:11" ht="16" x14ac:dyDescent="0.2">
      <c r="A258" s="3">
        <v>44904</v>
      </c>
      <c r="B258" s="4" t="s">
        <v>9</v>
      </c>
      <c r="C258" s="4">
        <v>5</v>
      </c>
      <c r="D258" s="4"/>
      <c r="E258" s="4" t="s">
        <v>46</v>
      </c>
      <c r="F258" s="4" t="s">
        <v>47</v>
      </c>
      <c r="G258" s="4" t="s">
        <v>48</v>
      </c>
      <c r="H258" s="4">
        <v>6</v>
      </c>
      <c r="I258" s="4" t="s">
        <v>79</v>
      </c>
      <c r="J258" s="4">
        <v>-5</v>
      </c>
      <c r="K258" s="4"/>
    </row>
    <row r="259" spans="1:11" ht="16" x14ac:dyDescent="0.2">
      <c r="A259" s="3">
        <v>44905</v>
      </c>
      <c r="B259" s="4" t="s">
        <v>12</v>
      </c>
      <c r="C259" s="4">
        <v>140.19999999999999</v>
      </c>
      <c r="D259" s="4"/>
      <c r="E259" s="4" t="s">
        <v>53</v>
      </c>
      <c r="F259" s="4" t="s">
        <v>50</v>
      </c>
      <c r="G259" s="4" t="s">
        <v>48</v>
      </c>
      <c r="H259" s="4">
        <v>6</v>
      </c>
      <c r="I259" s="4" t="s">
        <v>81</v>
      </c>
      <c r="J259" s="4">
        <v>-140.19999999999999</v>
      </c>
      <c r="K259" s="4"/>
    </row>
    <row r="260" spans="1:11" ht="16" x14ac:dyDescent="0.2">
      <c r="A260" s="3">
        <v>44905</v>
      </c>
      <c r="B260" s="4" t="s">
        <v>9</v>
      </c>
      <c r="C260" s="4">
        <v>5</v>
      </c>
      <c r="D260" s="4"/>
      <c r="E260" s="4" t="s">
        <v>46</v>
      </c>
      <c r="F260" s="4" t="s">
        <v>47</v>
      </c>
      <c r="G260" s="4" t="s">
        <v>48</v>
      </c>
      <c r="H260" s="4">
        <v>6</v>
      </c>
      <c r="I260" s="4" t="s">
        <v>81</v>
      </c>
      <c r="J260" s="4">
        <v>-5</v>
      </c>
      <c r="K260" s="4"/>
    </row>
    <row r="261" spans="1:11" ht="16" x14ac:dyDescent="0.2">
      <c r="A261" s="3">
        <v>44906</v>
      </c>
      <c r="B261" s="4" t="s">
        <v>9</v>
      </c>
      <c r="C261" s="4">
        <v>5</v>
      </c>
      <c r="D261" s="4"/>
      <c r="E261" s="4" t="s">
        <v>46</v>
      </c>
      <c r="F261" s="4" t="s">
        <v>47</v>
      </c>
      <c r="G261" s="4" t="s">
        <v>48</v>
      </c>
      <c r="H261" s="4">
        <v>6</v>
      </c>
      <c r="I261" s="4" t="s">
        <v>77</v>
      </c>
      <c r="J261" s="4">
        <v>-5</v>
      </c>
      <c r="K261" s="4"/>
    </row>
    <row r="262" spans="1:11" ht="16" x14ac:dyDescent="0.2">
      <c r="A262" s="3">
        <v>44906</v>
      </c>
      <c r="B262" s="4" t="s">
        <v>15</v>
      </c>
      <c r="C262" s="4">
        <v>44.9</v>
      </c>
      <c r="D262" s="4"/>
      <c r="E262" s="4" t="s">
        <v>55</v>
      </c>
      <c r="F262" s="4" t="s">
        <v>56</v>
      </c>
      <c r="G262" s="4" t="s">
        <v>48</v>
      </c>
      <c r="H262" s="4">
        <v>6</v>
      </c>
      <c r="I262" s="4" t="s">
        <v>77</v>
      </c>
      <c r="J262" s="4">
        <v>-44.9</v>
      </c>
      <c r="K262" s="4"/>
    </row>
    <row r="263" spans="1:11" ht="16" x14ac:dyDescent="0.2">
      <c r="A263" s="3">
        <v>44906</v>
      </c>
      <c r="B263" s="4" t="s">
        <v>16</v>
      </c>
      <c r="C263" s="4">
        <v>102.9</v>
      </c>
      <c r="D263" s="4"/>
      <c r="E263" s="4" t="s">
        <v>57</v>
      </c>
      <c r="F263" s="4" t="s">
        <v>56</v>
      </c>
      <c r="G263" s="4" t="s">
        <v>48</v>
      </c>
      <c r="H263" s="4">
        <v>6</v>
      </c>
      <c r="I263" s="4" t="s">
        <v>77</v>
      </c>
      <c r="J263" s="4">
        <v>-102.9</v>
      </c>
      <c r="K263" s="4"/>
    </row>
    <row r="264" spans="1:11" ht="16" x14ac:dyDescent="0.2">
      <c r="A264" s="3">
        <v>44906</v>
      </c>
      <c r="B264" s="4" t="s">
        <v>17</v>
      </c>
      <c r="C264" s="4">
        <v>56.9</v>
      </c>
      <c r="D264" s="4"/>
      <c r="E264" s="4" t="s">
        <v>58</v>
      </c>
      <c r="F264" s="4" t="s">
        <v>47</v>
      </c>
      <c r="G264" s="4" t="s">
        <v>48</v>
      </c>
      <c r="H264" s="4">
        <v>6</v>
      </c>
      <c r="I264" s="4" t="s">
        <v>77</v>
      </c>
      <c r="J264" s="4">
        <v>-56.9</v>
      </c>
      <c r="K264" s="4"/>
    </row>
    <row r="265" spans="1:11" ht="16" x14ac:dyDescent="0.2">
      <c r="A265" s="3">
        <v>44907</v>
      </c>
      <c r="B265" s="4" t="s">
        <v>18</v>
      </c>
      <c r="C265" s="4">
        <v>33.1</v>
      </c>
      <c r="D265" s="4"/>
      <c r="E265" s="4" t="s">
        <v>19</v>
      </c>
      <c r="F265" s="4" t="s">
        <v>52</v>
      </c>
      <c r="G265" s="4" t="s">
        <v>48</v>
      </c>
      <c r="H265" s="4">
        <v>6</v>
      </c>
      <c r="I265" s="4" t="s">
        <v>82</v>
      </c>
      <c r="J265" s="4">
        <v>-33.1</v>
      </c>
      <c r="K265" s="4"/>
    </row>
    <row r="266" spans="1:11" ht="16" x14ac:dyDescent="0.2">
      <c r="A266" s="3">
        <v>44908</v>
      </c>
      <c r="B266" s="4" t="s">
        <v>20</v>
      </c>
      <c r="C266" s="4"/>
      <c r="D266" s="4">
        <v>100</v>
      </c>
      <c r="E266" s="4" t="s">
        <v>21</v>
      </c>
      <c r="F266" s="4" t="s">
        <v>59</v>
      </c>
      <c r="G266" s="4" t="s">
        <v>45</v>
      </c>
      <c r="H266" s="4">
        <v>6</v>
      </c>
      <c r="I266" s="4" t="s">
        <v>83</v>
      </c>
      <c r="J266" s="4">
        <v>100</v>
      </c>
      <c r="K266" s="4"/>
    </row>
    <row r="267" spans="1:11" ht="16" x14ac:dyDescent="0.2">
      <c r="A267" s="3">
        <v>44908</v>
      </c>
      <c r="B267" s="4" t="s">
        <v>9</v>
      </c>
      <c r="C267" s="4">
        <v>5</v>
      </c>
      <c r="D267" s="4"/>
      <c r="E267" s="4" t="s">
        <v>46</v>
      </c>
      <c r="F267" s="4" t="s">
        <v>47</v>
      </c>
      <c r="G267" s="4" t="s">
        <v>48</v>
      </c>
      <c r="H267" s="4">
        <v>6</v>
      </c>
      <c r="I267" s="4" t="s">
        <v>83</v>
      </c>
      <c r="J267" s="4">
        <v>-5</v>
      </c>
      <c r="K267" s="4"/>
    </row>
    <row r="268" spans="1:11" ht="16" x14ac:dyDescent="0.2">
      <c r="A268" s="3">
        <v>44909</v>
      </c>
      <c r="B268" s="4" t="s">
        <v>9</v>
      </c>
      <c r="C268" s="4">
        <v>5</v>
      </c>
      <c r="D268" s="4"/>
      <c r="E268" s="4" t="s">
        <v>46</v>
      </c>
      <c r="F268" s="4" t="s">
        <v>47</v>
      </c>
      <c r="G268" s="4" t="s">
        <v>48</v>
      </c>
      <c r="H268" s="4">
        <v>6</v>
      </c>
      <c r="I268" s="4" t="s">
        <v>80</v>
      </c>
      <c r="J268" s="4">
        <v>-5</v>
      </c>
      <c r="K268" s="4"/>
    </row>
    <row r="269" spans="1:11" ht="16" x14ac:dyDescent="0.2">
      <c r="A269" s="3">
        <v>44909</v>
      </c>
      <c r="B269" s="4" t="s">
        <v>22</v>
      </c>
      <c r="C269" s="4">
        <v>40</v>
      </c>
      <c r="D269" s="4"/>
      <c r="E269" s="4" t="s">
        <v>61</v>
      </c>
      <c r="F269" s="4" t="s">
        <v>50</v>
      </c>
      <c r="G269" s="4" t="s">
        <v>48</v>
      </c>
      <c r="H269" s="4">
        <v>6</v>
      </c>
      <c r="I269" s="4" t="s">
        <v>80</v>
      </c>
      <c r="J269" s="4">
        <v>-40</v>
      </c>
      <c r="K269" s="4"/>
    </row>
    <row r="270" spans="1:11" ht="16" x14ac:dyDescent="0.2">
      <c r="A270" s="3">
        <v>44910</v>
      </c>
      <c r="B270" s="4" t="s">
        <v>23</v>
      </c>
      <c r="C270" s="4">
        <v>50.1</v>
      </c>
      <c r="D270" s="4"/>
      <c r="E270" s="4" t="s">
        <v>62</v>
      </c>
      <c r="F270" s="4" t="s">
        <v>56</v>
      </c>
      <c r="G270" s="4" t="s">
        <v>48</v>
      </c>
      <c r="H270" s="4">
        <v>6</v>
      </c>
      <c r="I270" s="4" t="s">
        <v>78</v>
      </c>
      <c r="J270" s="4">
        <v>-50.1</v>
      </c>
      <c r="K270" s="4"/>
    </row>
    <row r="271" spans="1:11" ht="16" x14ac:dyDescent="0.2">
      <c r="A271" s="3">
        <v>44910</v>
      </c>
      <c r="B271" s="4" t="s">
        <v>24</v>
      </c>
      <c r="C271" s="4">
        <v>35</v>
      </c>
      <c r="D271" s="4"/>
      <c r="E271" s="4" t="s">
        <v>55</v>
      </c>
      <c r="F271" s="4" t="s">
        <v>56</v>
      </c>
      <c r="G271" s="4" t="s">
        <v>48</v>
      </c>
      <c r="H271" s="4">
        <v>6</v>
      </c>
      <c r="I271" s="4" t="s">
        <v>78</v>
      </c>
      <c r="J271" s="4">
        <v>-35</v>
      </c>
      <c r="K271" s="4"/>
    </row>
    <row r="272" spans="1:11" ht="16" x14ac:dyDescent="0.2">
      <c r="A272" s="3">
        <v>44910</v>
      </c>
      <c r="B272" s="4" t="s">
        <v>9</v>
      </c>
      <c r="C272" s="4">
        <v>5</v>
      </c>
      <c r="D272" s="4"/>
      <c r="E272" s="4" t="s">
        <v>46</v>
      </c>
      <c r="F272" s="4" t="s">
        <v>47</v>
      </c>
      <c r="G272" s="4" t="s">
        <v>48</v>
      </c>
      <c r="H272" s="4">
        <v>6</v>
      </c>
      <c r="I272" s="4" t="s">
        <v>78</v>
      </c>
      <c r="J272" s="4">
        <v>-5</v>
      </c>
      <c r="K272" s="4"/>
    </row>
    <row r="273" spans="1:11" ht="16" x14ac:dyDescent="0.2">
      <c r="A273" s="3">
        <v>44911</v>
      </c>
      <c r="B273" s="4" t="s">
        <v>9</v>
      </c>
      <c r="C273" s="4">
        <v>5</v>
      </c>
      <c r="D273" s="4"/>
      <c r="E273" s="4" t="s">
        <v>46</v>
      </c>
      <c r="F273" s="4" t="s">
        <v>47</v>
      </c>
      <c r="G273" s="4" t="s">
        <v>48</v>
      </c>
      <c r="H273" s="4">
        <v>6</v>
      </c>
      <c r="I273" s="4" t="s">
        <v>79</v>
      </c>
      <c r="J273" s="4">
        <v>-5</v>
      </c>
      <c r="K273" s="4"/>
    </row>
    <row r="274" spans="1:11" ht="16" x14ac:dyDescent="0.2">
      <c r="A274" s="3">
        <v>44912</v>
      </c>
      <c r="B274" s="4" t="s">
        <v>9</v>
      </c>
      <c r="C274" s="4">
        <v>5</v>
      </c>
      <c r="D274" s="4"/>
      <c r="E274" s="4" t="s">
        <v>46</v>
      </c>
      <c r="F274" s="4" t="s">
        <v>47</v>
      </c>
      <c r="G274" s="4" t="s">
        <v>48</v>
      </c>
      <c r="H274" s="4">
        <v>6</v>
      </c>
      <c r="I274" s="4" t="s">
        <v>81</v>
      </c>
      <c r="J274" s="4">
        <v>-5</v>
      </c>
      <c r="K274" s="4"/>
    </row>
    <row r="275" spans="1:11" ht="16" x14ac:dyDescent="0.2">
      <c r="A275" s="3">
        <v>44912</v>
      </c>
      <c r="B275" s="4" t="s">
        <v>12</v>
      </c>
      <c r="C275" s="4">
        <v>234</v>
      </c>
      <c r="D275" s="4"/>
      <c r="E275" s="4" t="s">
        <v>53</v>
      </c>
      <c r="F275" s="4" t="s">
        <v>50</v>
      </c>
      <c r="G275" s="4" t="s">
        <v>48</v>
      </c>
      <c r="H275" s="4">
        <v>6</v>
      </c>
      <c r="I275" s="4" t="s">
        <v>81</v>
      </c>
      <c r="J275" s="4">
        <v>-234</v>
      </c>
      <c r="K275" s="4"/>
    </row>
    <row r="276" spans="1:11" ht="16" x14ac:dyDescent="0.2">
      <c r="A276" s="3">
        <v>44913</v>
      </c>
      <c r="B276" s="4" t="s">
        <v>25</v>
      </c>
      <c r="C276" s="4">
        <v>42.1</v>
      </c>
      <c r="D276" s="4"/>
      <c r="E276" s="4" t="s">
        <v>58</v>
      </c>
      <c r="F276" s="4" t="s">
        <v>47</v>
      </c>
      <c r="G276" s="4" t="s">
        <v>48</v>
      </c>
      <c r="H276" s="4">
        <v>6</v>
      </c>
      <c r="I276" s="4" t="s">
        <v>77</v>
      </c>
      <c r="J276" s="4">
        <v>-42.1</v>
      </c>
      <c r="K276" s="4"/>
    </row>
    <row r="277" spans="1:11" ht="16" x14ac:dyDescent="0.2">
      <c r="A277" s="3">
        <v>44914</v>
      </c>
      <c r="B277" s="4" t="s">
        <v>26</v>
      </c>
      <c r="C277" s="4">
        <v>17.100000000000001</v>
      </c>
      <c r="D277" s="4"/>
      <c r="E277" s="4" t="s">
        <v>58</v>
      </c>
      <c r="F277" s="4" t="s">
        <v>47</v>
      </c>
      <c r="G277" s="4" t="s">
        <v>48</v>
      </c>
      <c r="H277" s="4">
        <v>6</v>
      </c>
      <c r="I277" s="4" t="s">
        <v>82</v>
      </c>
      <c r="J277" s="4">
        <v>-17.100000000000001</v>
      </c>
      <c r="K277" s="4"/>
    </row>
    <row r="278" spans="1:11" ht="16" x14ac:dyDescent="0.2">
      <c r="A278" s="3">
        <v>44915</v>
      </c>
      <c r="B278" s="4" t="s">
        <v>27</v>
      </c>
      <c r="C278" s="4">
        <v>55</v>
      </c>
      <c r="D278" s="4"/>
      <c r="E278" s="4" t="s">
        <v>63</v>
      </c>
      <c r="F278" s="4" t="s">
        <v>64</v>
      </c>
      <c r="G278" s="4" t="s">
        <v>48</v>
      </c>
      <c r="H278" s="4">
        <v>6</v>
      </c>
      <c r="I278" s="4" t="s">
        <v>83</v>
      </c>
      <c r="J278" s="4">
        <v>-55</v>
      </c>
      <c r="K278" s="4"/>
    </row>
    <row r="279" spans="1:11" ht="16" x14ac:dyDescent="0.2">
      <c r="A279" s="3">
        <v>44915</v>
      </c>
      <c r="B279" s="4" t="s">
        <v>14</v>
      </c>
      <c r="C279" s="4">
        <v>67.900000000000006</v>
      </c>
      <c r="D279" s="4"/>
      <c r="E279" s="4" t="s">
        <v>65</v>
      </c>
      <c r="F279" s="4" t="s">
        <v>52</v>
      </c>
      <c r="G279" s="4" t="s">
        <v>48</v>
      </c>
      <c r="H279" s="4">
        <v>6</v>
      </c>
      <c r="I279" s="4" t="s">
        <v>83</v>
      </c>
      <c r="J279" s="4">
        <v>-67.900000000000006</v>
      </c>
      <c r="K279" s="4"/>
    </row>
    <row r="280" spans="1:11" ht="16" x14ac:dyDescent="0.2">
      <c r="A280" s="3">
        <v>44915</v>
      </c>
      <c r="B280" s="4" t="s">
        <v>9</v>
      </c>
      <c r="C280" s="4">
        <v>5</v>
      </c>
      <c r="D280" s="4"/>
      <c r="E280" s="4" t="s">
        <v>46</v>
      </c>
      <c r="F280" s="4" t="s">
        <v>47</v>
      </c>
      <c r="G280" s="4" t="s">
        <v>48</v>
      </c>
      <c r="H280" s="4">
        <v>6</v>
      </c>
      <c r="I280" s="4" t="s">
        <v>83</v>
      </c>
      <c r="J280" s="4">
        <v>-5</v>
      </c>
      <c r="K280" s="4"/>
    </row>
    <row r="281" spans="1:11" ht="16" x14ac:dyDescent="0.2">
      <c r="A281" s="3">
        <v>44916</v>
      </c>
      <c r="B281" s="4" t="s">
        <v>9</v>
      </c>
      <c r="C281" s="4">
        <v>5</v>
      </c>
      <c r="D281" s="4"/>
      <c r="E281" s="4" t="s">
        <v>46</v>
      </c>
      <c r="F281" s="4" t="s">
        <v>47</v>
      </c>
      <c r="G281" s="4" t="s">
        <v>48</v>
      </c>
      <c r="H281" s="4">
        <v>6</v>
      </c>
      <c r="I281" s="4" t="s">
        <v>80</v>
      </c>
      <c r="J281" s="4">
        <v>-5</v>
      </c>
      <c r="K281" s="4"/>
    </row>
    <row r="282" spans="1:11" ht="16" x14ac:dyDescent="0.2">
      <c r="A282" s="3">
        <v>44917</v>
      </c>
      <c r="B282" s="4" t="s">
        <v>9</v>
      </c>
      <c r="C282" s="4">
        <v>5</v>
      </c>
      <c r="D282" s="4"/>
      <c r="E282" s="4" t="s">
        <v>46</v>
      </c>
      <c r="F282" s="4" t="s">
        <v>47</v>
      </c>
      <c r="G282" s="4" t="s">
        <v>48</v>
      </c>
      <c r="H282" s="4">
        <v>6</v>
      </c>
      <c r="I282" s="4" t="s">
        <v>78</v>
      </c>
      <c r="J282" s="4">
        <v>-5</v>
      </c>
      <c r="K282" s="4"/>
    </row>
    <row r="283" spans="1:11" ht="16" x14ac:dyDescent="0.2">
      <c r="A283" s="3">
        <v>44918</v>
      </c>
      <c r="B283" s="4" t="s">
        <v>9</v>
      </c>
      <c r="C283" s="4">
        <v>5</v>
      </c>
      <c r="D283" s="4"/>
      <c r="E283" s="4" t="s">
        <v>46</v>
      </c>
      <c r="F283" s="4" t="s">
        <v>47</v>
      </c>
      <c r="G283" s="4" t="s">
        <v>48</v>
      </c>
      <c r="H283" s="4">
        <v>6</v>
      </c>
      <c r="I283" s="4" t="s">
        <v>79</v>
      </c>
      <c r="J283" s="4">
        <v>-5</v>
      </c>
      <c r="K283" s="4"/>
    </row>
    <row r="284" spans="1:11" ht="16" x14ac:dyDescent="0.2">
      <c r="A284" s="3">
        <v>44919</v>
      </c>
      <c r="B284" s="4" t="s">
        <v>9</v>
      </c>
      <c r="C284" s="4">
        <v>5</v>
      </c>
      <c r="D284" s="4"/>
      <c r="E284" s="4" t="s">
        <v>46</v>
      </c>
      <c r="F284" s="4" t="s">
        <v>47</v>
      </c>
      <c r="G284" s="4" t="s">
        <v>48</v>
      </c>
      <c r="H284" s="4">
        <v>6</v>
      </c>
      <c r="I284" s="4" t="s">
        <v>81</v>
      </c>
      <c r="J284" s="4">
        <v>-5</v>
      </c>
      <c r="K284" s="4"/>
    </row>
    <row r="285" spans="1:11" ht="16" x14ac:dyDescent="0.2">
      <c r="A285" s="3">
        <v>44919</v>
      </c>
      <c r="B285" s="4" t="s">
        <v>12</v>
      </c>
      <c r="C285" s="4">
        <v>166.9</v>
      </c>
      <c r="D285" s="4"/>
      <c r="E285" s="4" t="s">
        <v>53</v>
      </c>
      <c r="F285" s="4" t="s">
        <v>50</v>
      </c>
      <c r="G285" s="4" t="s">
        <v>48</v>
      </c>
      <c r="H285" s="4">
        <v>6</v>
      </c>
      <c r="I285" s="4" t="s">
        <v>81</v>
      </c>
      <c r="J285" s="4">
        <v>-166.9</v>
      </c>
      <c r="K285" s="4"/>
    </row>
    <row r="286" spans="1:11" ht="16" x14ac:dyDescent="0.2">
      <c r="A286" s="3">
        <v>44920</v>
      </c>
      <c r="B286" s="4" t="s">
        <v>28</v>
      </c>
      <c r="C286" s="4">
        <v>129.9</v>
      </c>
      <c r="D286" s="4"/>
      <c r="E286" s="4" t="s">
        <v>57</v>
      </c>
      <c r="F286" s="4" t="s">
        <v>56</v>
      </c>
      <c r="G286" s="4" t="s">
        <v>48</v>
      </c>
      <c r="H286" s="4">
        <v>6</v>
      </c>
      <c r="I286" s="4" t="s">
        <v>77</v>
      </c>
      <c r="J286" s="4">
        <v>-129.9</v>
      </c>
      <c r="K286" s="4"/>
    </row>
    <row r="287" spans="1:11" ht="16" x14ac:dyDescent="0.2">
      <c r="A287" s="3">
        <v>44920</v>
      </c>
      <c r="B287" s="4" t="s">
        <v>29</v>
      </c>
      <c r="C287" s="4">
        <v>180.3</v>
      </c>
      <c r="D287" s="4"/>
      <c r="E287" s="4" t="s">
        <v>55</v>
      </c>
      <c r="F287" s="4" t="s">
        <v>56</v>
      </c>
      <c r="G287" s="4" t="s">
        <v>48</v>
      </c>
      <c r="H287" s="4">
        <v>6</v>
      </c>
      <c r="I287" s="4" t="s">
        <v>77</v>
      </c>
      <c r="J287" s="4">
        <v>-180.3</v>
      </c>
      <c r="K287" s="4"/>
    </row>
    <row r="288" spans="1:11" ht="16" x14ac:dyDescent="0.2">
      <c r="A288" s="3">
        <v>44921</v>
      </c>
      <c r="B288" s="4" t="s">
        <v>16</v>
      </c>
      <c r="C288" s="4">
        <v>150.1</v>
      </c>
      <c r="D288" s="4"/>
      <c r="E288" s="4" t="s">
        <v>57</v>
      </c>
      <c r="F288" s="4" t="s">
        <v>56</v>
      </c>
      <c r="G288" s="4" t="s">
        <v>48</v>
      </c>
      <c r="H288" s="4">
        <v>6</v>
      </c>
      <c r="I288" s="4" t="s">
        <v>82</v>
      </c>
      <c r="J288" s="4">
        <v>-150.1</v>
      </c>
      <c r="K288" s="4"/>
    </row>
    <row r="289" spans="1:11" ht="16" x14ac:dyDescent="0.2">
      <c r="A289" s="3">
        <v>44921</v>
      </c>
      <c r="B289" s="4" t="s">
        <v>18</v>
      </c>
      <c r="C289" s="4">
        <v>28.2</v>
      </c>
      <c r="D289" s="4"/>
      <c r="E289" s="4" t="s">
        <v>19</v>
      </c>
      <c r="F289" s="4" t="s">
        <v>52</v>
      </c>
      <c r="G289" s="4" t="s">
        <v>48</v>
      </c>
      <c r="H289" s="4">
        <v>6</v>
      </c>
      <c r="I289" s="4" t="s">
        <v>82</v>
      </c>
      <c r="J289" s="4">
        <v>-28.2</v>
      </c>
      <c r="K289" s="4"/>
    </row>
    <row r="290" spans="1:11" ht="16" x14ac:dyDescent="0.2">
      <c r="A290" s="3">
        <v>44921</v>
      </c>
      <c r="B290" s="4" t="s">
        <v>30</v>
      </c>
      <c r="C290" s="4">
        <v>15</v>
      </c>
      <c r="D290" s="4"/>
      <c r="E290" s="4" t="s">
        <v>58</v>
      </c>
      <c r="F290" s="4" t="s">
        <v>47</v>
      </c>
      <c r="G290" s="4" t="s">
        <v>48</v>
      </c>
      <c r="H290" s="4">
        <v>6</v>
      </c>
      <c r="I290" s="4" t="s">
        <v>82</v>
      </c>
      <c r="J290" s="4">
        <v>-15</v>
      </c>
      <c r="K290" s="4"/>
    </row>
    <row r="291" spans="1:11" ht="16" x14ac:dyDescent="0.2">
      <c r="A291" s="3">
        <v>44922</v>
      </c>
      <c r="B291" s="4" t="s">
        <v>9</v>
      </c>
      <c r="C291" s="4">
        <v>5</v>
      </c>
      <c r="D291" s="4"/>
      <c r="E291" s="4" t="s">
        <v>46</v>
      </c>
      <c r="F291" s="4" t="s">
        <v>47</v>
      </c>
      <c r="G291" s="4" t="s">
        <v>48</v>
      </c>
      <c r="H291" s="4">
        <v>6</v>
      </c>
      <c r="I291" s="4" t="s">
        <v>83</v>
      </c>
      <c r="J291" s="4">
        <v>-5</v>
      </c>
      <c r="K291" s="4"/>
    </row>
    <row r="292" spans="1:11" ht="16" x14ac:dyDescent="0.2">
      <c r="A292" s="3">
        <v>44923</v>
      </c>
      <c r="B292" s="4" t="s">
        <v>9</v>
      </c>
      <c r="C292" s="4">
        <v>5</v>
      </c>
      <c r="D292" s="4"/>
      <c r="E292" s="4" t="s">
        <v>46</v>
      </c>
      <c r="F292" s="4" t="s">
        <v>47</v>
      </c>
      <c r="G292" s="4" t="s">
        <v>48</v>
      </c>
      <c r="H292" s="4">
        <v>7</v>
      </c>
      <c r="I292" s="4" t="s">
        <v>80</v>
      </c>
      <c r="J292" s="4">
        <v>-5</v>
      </c>
      <c r="K292" s="4"/>
    </row>
    <row r="293" spans="1:11" ht="16" x14ac:dyDescent="0.2">
      <c r="A293" s="3">
        <v>44924</v>
      </c>
      <c r="B293" s="4" t="s">
        <v>8</v>
      </c>
      <c r="C293" s="4"/>
      <c r="D293" s="4">
        <v>5000</v>
      </c>
      <c r="E293" s="4" t="s">
        <v>43</v>
      </c>
      <c r="F293" s="4" t="s">
        <v>44</v>
      </c>
      <c r="G293" s="4" t="s">
        <v>45</v>
      </c>
      <c r="H293" s="4">
        <v>7</v>
      </c>
      <c r="I293" s="4" t="s">
        <v>78</v>
      </c>
      <c r="J293" s="4">
        <v>5000</v>
      </c>
      <c r="K293" s="4"/>
    </row>
    <row r="294" spans="1:11" ht="16" x14ac:dyDescent="0.2">
      <c r="A294" s="3">
        <v>44925</v>
      </c>
      <c r="B294" s="4" t="s">
        <v>9</v>
      </c>
      <c r="C294" s="4">
        <v>5</v>
      </c>
      <c r="D294" s="4"/>
      <c r="E294" s="4" t="s">
        <v>46</v>
      </c>
      <c r="F294" s="4" t="s">
        <v>47</v>
      </c>
      <c r="G294" s="4" t="s">
        <v>48</v>
      </c>
      <c r="H294" s="4">
        <v>7</v>
      </c>
      <c r="I294" s="4" t="s">
        <v>79</v>
      </c>
      <c r="J294" s="4">
        <v>-5</v>
      </c>
      <c r="K294" s="4"/>
    </row>
    <row r="295" spans="1:11" ht="16" x14ac:dyDescent="0.2">
      <c r="A295" s="3">
        <v>44927</v>
      </c>
      <c r="B295" s="4" t="s">
        <v>10</v>
      </c>
      <c r="C295" s="4">
        <v>900</v>
      </c>
      <c r="D295" s="4"/>
      <c r="E295" s="4" t="s">
        <v>49</v>
      </c>
      <c r="F295" s="4" t="s">
        <v>50</v>
      </c>
      <c r="G295" s="4" t="s">
        <v>48</v>
      </c>
      <c r="H295" s="4">
        <v>7</v>
      </c>
      <c r="I295" s="4" t="s">
        <v>77</v>
      </c>
      <c r="J295" s="4">
        <v>-900</v>
      </c>
      <c r="K295" s="4"/>
    </row>
    <row r="296" spans="1:11" ht="16" x14ac:dyDescent="0.2">
      <c r="A296" s="3">
        <v>44927</v>
      </c>
      <c r="B296" s="4" t="s">
        <v>11</v>
      </c>
      <c r="C296" s="4">
        <v>150</v>
      </c>
      <c r="D296" s="4"/>
      <c r="E296" s="4" t="s">
        <v>51</v>
      </c>
      <c r="F296" s="4" t="s">
        <v>52</v>
      </c>
      <c r="G296" s="4" t="s">
        <v>48</v>
      </c>
      <c r="H296" s="4">
        <v>7</v>
      </c>
      <c r="I296" s="4" t="s">
        <v>77</v>
      </c>
      <c r="J296" s="4">
        <v>-150</v>
      </c>
      <c r="K296" s="4"/>
    </row>
    <row r="297" spans="1:11" ht="16" x14ac:dyDescent="0.2">
      <c r="A297" s="3">
        <v>44927</v>
      </c>
      <c r="B297" s="4" t="s">
        <v>36</v>
      </c>
      <c r="C297" s="4">
        <v>15</v>
      </c>
      <c r="D297" s="4"/>
      <c r="E297" s="4" t="s">
        <v>58</v>
      </c>
      <c r="F297" s="4" t="s">
        <v>47</v>
      </c>
      <c r="G297" s="4" t="s">
        <v>48</v>
      </c>
      <c r="H297" s="4">
        <v>7</v>
      </c>
      <c r="I297" s="4" t="s">
        <v>77</v>
      </c>
      <c r="J297" s="4">
        <v>-15</v>
      </c>
      <c r="K297" s="4"/>
    </row>
    <row r="298" spans="1:11" ht="16" x14ac:dyDescent="0.2">
      <c r="A298" s="3">
        <v>44927</v>
      </c>
      <c r="B298" s="4" t="s">
        <v>9</v>
      </c>
      <c r="C298" s="4">
        <v>5</v>
      </c>
      <c r="D298" s="4"/>
      <c r="E298" s="4" t="s">
        <v>46</v>
      </c>
      <c r="F298" s="4" t="s">
        <v>47</v>
      </c>
      <c r="G298" s="4" t="s">
        <v>48</v>
      </c>
      <c r="H298" s="4">
        <v>7</v>
      </c>
      <c r="I298" s="4" t="s">
        <v>77</v>
      </c>
      <c r="J298" s="4">
        <v>-5</v>
      </c>
      <c r="K298" s="4"/>
    </row>
    <row r="299" spans="1:11" ht="16" x14ac:dyDescent="0.2">
      <c r="A299" s="3">
        <v>44928</v>
      </c>
      <c r="B299" s="4" t="s">
        <v>9</v>
      </c>
      <c r="C299" s="4">
        <v>5</v>
      </c>
      <c r="D299" s="4"/>
      <c r="E299" s="4" t="s">
        <v>46</v>
      </c>
      <c r="F299" s="4" t="s">
        <v>47</v>
      </c>
      <c r="G299" s="4" t="s">
        <v>48</v>
      </c>
      <c r="H299" s="4">
        <v>7</v>
      </c>
      <c r="I299" s="4" t="s">
        <v>82</v>
      </c>
      <c r="J299" s="4">
        <v>-5</v>
      </c>
      <c r="K299" s="4"/>
    </row>
    <row r="300" spans="1:11" ht="16" x14ac:dyDescent="0.2">
      <c r="A300" s="3">
        <v>44929</v>
      </c>
      <c r="B300" s="4" t="s">
        <v>9</v>
      </c>
      <c r="C300" s="4">
        <v>5</v>
      </c>
      <c r="D300" s="4"/>
      <c r="E300" s="4" t="s">
        <v>46</v>
      </c>
      <c r="F300" s="4" t="s">
        <v>47</v>
      </c>
      <c r="G300" s="4" t="s">
        <v>48</v>
      </c>
      <c r="H300" s="4">
        <v>7</v>
      </c>
      <c r="I300" s="4" t="s">
        <v>83</v>
      </c>
      <c r="J300" s="4">
        <v>-5</v>
      </c>
      <c r="K300" s="4"/>
    </row>
    <row r="301" spans="1:11" ht="16" x14ac:dyDescent="0.2">
      <c r="A301" s="3">
        <v>44929</v>
      </c>
      <c r="B301" s="4" t="s">
        <v>12</v>
      </c>
      <c r="C301" s="4">
        <v>180</v>
      </c>
      <c r="D301" s="4"/>
      <c r="E301" s="4" t="s">
        <v>53</v>
      </c>
      <c r="F301" s="4" t="s">
        <v>50</v>
      </c>
      <c r="G301" s="4" t="s">
        <v>48</v>
      </c>
      <c r="H301" s="4">
        <v>7</v>
      </c>
      <c r="I301" s="4" t="s">
        <v>83</v>
      </c>
      <c r="J301" s="4">
        <v>-180</v>
      </c>
      <c r="K301" s="4"/>
    </row>
    <row r="302" spans="1:11" ht="16" x14ac:dyDescent="0.2">
      <c r="A302" s="3">
        <v>44932</v>
      </c>
      <c r="B302" s="4" t="s">
        <v>13</v>
      </c>
      <c r="C302" s="4">
        <v>56.1</v>
      </c>
      <c r="D302" s="4"/>
      <c r="E302" s="4" t="s">
        <v>54</v>
      </c>
      <c r="F302" s="4" t="s">
        <v>50</v>
      </c>
      <c r="G302" s="4" t="s">
        <v>48</v>
      </c>
      <c r="H302" s="4">
        <v>7</v>
      </c>
      <c r="I302" s="4" t="s">
        <v>79</v>
      </c>
      <c r="J302" s="4">
        <v>-56.1</v>
      </c>
      <c r="K302" s="4"/>
    </row>
    <row r="303" spans="1:11" ht="16" x14ac:dyDescent="0.2">
      <c r="A303" s="3">
        <v>44932</v>
      </c>
      <c r="B303" s="4" t="s">
        <v>9</v>
      </c>
      <c r="C303" s="4">
        <v>5</v>
      </c>
      <c r="D303" s="4"/>
      <c r="E303" s="4" t="s">
        <v>46</v>
      </c>
      <c r="F303" s="4" t="s">
        <v>47</v>
      </c>
      <c r="G303" s="4" t="s">
        <v>48</v>
      </c>
      <c r="H303" s="4">
        <v>7</v>
      </c>
      <c r="I303" s="4" t="s">
        <v>79</v>
      </c>
      <c r="J303" s="4">
        <v>-5</v>
      </c>
      <c r="K303" s="4"/>
    </row>
    <row r="304" spans="1:11" ht="16" x14ac:dyDescent="0.2">
      <c r="A304" s="3">
        <v>44933</v>
      </c>
      <c r="B304" s="4" t="s">
        <v>9</v>
      </c>
      <c r="C304" s="4">
        <v>5</v>
      </c>
      <c r="D304" s="4"/>
      <c r="E304" s="4" t="s">
        <v>46</v>
      </c>
      <c r="F304" s="4" t="s">
        <v>47</v>
      </c>
      <c r="G304" s="4" t="s">
        <v>48</v>
      </c>
      <c r="H304" s="4">
        <v>7</v>
      </c>
      <c r="I304" s="4" t="s">
        <v>81</v>
      </c>
      <c r="J304" s="4">
        <v>-5</v>
      </c>
      <c r="K304" s="4"/>
    </row>
    <row r="305" spans="1:11" ht="16" x14ac:dyDescent="0.2">
      <c r="A305" s="3">
        <v>44934</v>
      </c>
      <c r="B305" s="4" t="s">
        <v>14</v>
      </c>
      <c r="C305" s="4">
        <v>83.1</v>
      </c>
      <c r="D305" s="4"/>
      <c r="E305" s="4" t="s">
        <v>65</v>
      </c>
      <c r="F305" s="4" t="s">
        <v>52</v>
      </c>
      <c r="G305" s="4" t="s">
        <v>48</v>
      </c>
      <c r="H305" s="4">
        <v>7</v>
      </c>
      <c r="I305" s="4" t="s">
        <v>77</v>
      </c>
      <c r="J305" s="4">
        <v>-83.1</v>
      </c>
      <c r="K305" s="4"/>
    </row>
    <row r="306" spans="1:11" ht="16" x14ac:dyDescent="0.2">
      <c r="A306" s="3">
        <v>44934</v>
      </c>
      <c r="B306" s="4" t="s">
        <v>9</v>
      </c>
      <c r="C306" s="4">
        <v>5</v>
      </c>
      <c r="D306" s="4"/>
      <c r="E306" s="4" t="s">
        <v>46</v>
      </c>
      <c r="F306" s="4" t="s">
        <v>47</v>
      </c>
      <c r="G306" s="4" t="s">
        <v>48</v>
      </c>
      <c r="H306" s="4">
        <v>7</v>
      </c>
      <c r="I306" s="4" t="s">
        <v>77</v>
      </c>
      <c r="J306" s="4">
        <v>-5</v>
      </c>
      <c r="K306" s="4"/>
    </row>
    <row r="307" spans="1:11" ht="16" x14ac:dyDescent="0.2">
      <c r="A307" s="3">
        <v>44935</v>
      </c>
      <c r="B307" s="4" t="s">
        <v>9</v>
      </c>
      <c r="C307" s="4">
        <v>5</v>
      </c>
      <c r="D307" s="4"/>
      <c r="E307" s="4" t="s">
        <v>46</v>
      </c>
      <c r="F307" s="4" t="s">
        <v>47</v>
      </c>
      <c r="G307" s="4" t="s">
        <v>48</v>
      </c>
      <c r="H307" s="4">
        <v>7</v>
      </c>
      <c r="I307" s="4" t="s">
        <v>82</v>
      </c>
      <c r="J307" s="4">
        <v>-5</v>
      </c>
      <c r="K307" s="4"/>
    </row>
    <row r="308" spans="1:11" ht="16" x14ac:dyDescent="0.2">
      <c r="A308" s="3">
        <v>44936</v>
      </c>
      <c r="B308" s="4" t="s">
        <v>12</v>
      </c>
      <c r="C308" s="4">
        <v>141.1</v>
      </c>
      <c r="D308" s="4"/>
      <c r="E308" s="4" t="s">
        <v>53</v>
      </c>
      <c r="F308" s="4" t="s">
        <v>50</v>
      </c>
      <c r="G308" s="4" t="s">
        <v>48</v>
      </c>
      <c r="H308" s="4">
        <v>7</v>
      </c>
      <c r="I308" s="4" t="s">
        <v>83</v>
      </c>
      <c r="J308" s="4">
        <v>-141.1</v>
      </c>
      <c r="K308" s="4"/>
    </row>
    <row r="309" spans="1:11" ht="16" x14ac:dyDescent="0.2">
      <c r="A309" s="3">
        <v>44936</v>
      </c>
      <c r="B309" s="4" t="s">
        <v>9</v>
      </c>
      <c r="C309" s="4">
        <v>5</v>
      </c>
      <c r="D309" s="4"/>
      <c r="E309" s="4" t="s">
        <v>46</v>
      </c>
      <c r="F309" s="4" t="s">
        <v>47</v>
      </c>
      <c r="G309" s="4" t="s">
        <v>48</v>
      </c>
      <c r="H309" s="4">
        <v>7</v>
      </c>
      <c r="I309" s="4" t="s">
        <v>83</v>
      </c>
      <c r="J309" s="4">
        <v>-5</v>
      </c>
      <c r="K309" s="4"/>
    </row>
    <row r="310" spans="1:11" ht="16" x14ac:dyDescent="0.2">
      <c r="A310" s="3">
        <v>44937</v>
      </c>
      <c r="B310" s="4" t="s">
        <v>9</v>
      </c>
      <c r="C310" s="4">
        <v>5</v>
      </c>
      <c r="D310" s="4"/>
      <c r="E310" s="4" t="s">
        <v>46</v>
      </c>
      <c r="F310" s="4" t="s">
        <v>47</v>
      </c>
      <c r="G310" s="4" t="s">
        <v>48</v>
      </c>
      <c r="H310" s="4">
        <v>7</v>
      </c>
      <c r="I310" s="4" t="s">
        <v>80</v>
      </c>
      <c r="J310" s="4">
        <v>-5</v>
      </c>
      <c r="K310" s="4"/>
    </row>
    <row r="311" spans="1:11" ht="16" x14ac:dyDescent="0.2">
      <c r="A311" s="3">
        <v>44937</v>
      </c>
      <c r="B311" s="4" t="s">
        <v>15</v>
      </c>
      <c r="C311" s="4">
        <v>45.8</v>
      </c>
      <c r="D311" s="4"/>
      <c r="E311" s="4" t="s">
        <v>55</v>
      </c>
      <c r="F311" s="4" t="s">
        <v>56</v>
      </c>
      <c r="G311" s="4" t="s">
        <v>48</v>
      </c>
      <c r="H311" s="4">
        <v>7</v>
      </c>
      <c r="I311" s="4" t="s">
        <v>80</v>
      </c>
      <c r="J311" s="4">
        <v>-45.8</v>
      </c>
      <c r="K311" s="4"/>
    </row>
    <row r="312" spans="1:11" ht="16" x14ac:dyDescent="0.2">
      <c r="A312" s="3">
        <v>44937</v>
      </c>
      <c r="B312" s="4" t="s">
        <v>16</v>
      </c>
      <c r="C312" s="4">
        <v>103.8</v>
      </c>
      <c r="D312" s="4"/>
      <c r="E312" s="4" t="s">
        <v>57</v>
      </c>
      <c r="F312" s="4" t="s">
        <v>56</v>
      </c>
      <c r="G312" s="4" t="s">
        <v>48</v>
      </c>
      <c r="H312" s="4">
        <v>7</v>
      </c>
      <c r="I312" s="4" t="s">
        <v>80</v>
      </c>
      <c r="J312" s="4">
        <v>-103.8</v>
      </c>
      <c r="K312" s="4"/>
    </row>
    <row r="313" spans="1:11" ht="16" x14ac:dyDescent="0.2">
      <c r="A313" s="3">
        <v>44937</v>
      </c>
      <c r="B313" s="4" t="s">
        <v>17</v>
      </c>
      <c r="C313" s="4">
        <v>58</v>
      </c>
      <c r="D313" s="4"/>
      <c r="E313" s="4" t="s">
        <v>58</v>
      </c>
      <c r="F313" s="4" t="s">
        <v>47</v>
      </c>
      <c r="G313" s="4" t="s">
        <v>48</v>
      </c>
      <c r="H313" s="4">
        <v>7</v>
      </c>
      <c r="I313" s="4" t="s">
        <v>80</v>
      </c>
      <c r="J313" s="4">
        <v>-58</v>
      </c>
      <c r="K313" s="4"/>
    </row>
    <row r="314" spans="1:11" ht="16" x14ac:dyDescent="0.2">
      <c r="A314" s="3">
        <v>44938</v>
      </c>
      <c r="B314" s="4" t="s">
        <v>18</v>
      </c>
      <c r="C314" s="4">
        <v>34.200000000000003</v>
      </c>
      <c r="D314" s="4"/>
      <c r="E314" s="4" t="s">
        <v>19</v>
      </c>
      <c r="F314" s="4" t="s">
        <v>52</v>
      </c>
      <c r="G314" s="4" t="s">
        <v>48</v>
      </c>
      <c r="H314" s="4">
        <v>7</v>
      </c>
      <c r="I314" s="4" t="s">
        <v>78</v>
      </c>
      <c r="J314" s="4">
        <v>-34.200000000000003</v>
      </c>
      <c r="K314" s="4"/>
    </row>
    <row r="315" spans="1:11" ht="16" x14ac:dyDescent="0.2">
      <c r="A315" s="3">
        <v>44939</v>
      </c>
      <c r="B315" s="4" t="s">
        <v>20</v>
      </c>
      <c r="C315" s="4"/>
      <c r="D315" s="4">
        <v>200</v>
      </c>
      <c r="E315" s="4" t="s">
        <v>21</v>
      </c>
      <c r="F315" s="4" t="s">
        <v>59</v>
      </c>
      <c r="G315" s="4" t="s">
        <v>45</v>
      </c>
      <c r="H315" s="4">
        <v>7</v>
      </c>
      <c r="I315" s="4" t="s">
        <v>79</v>
      </c>
      <c r="J315" s="4">
        <v>200</v>
      </c>
      <c r="K315" s="4"/>
    </row>
    <row r="316" spans="1:11" ht="16" x14ac:dyDescent="0.2">
      <c r="A316" s="3">
        <v>44939</v>
      </c>
      <c r="B316" s="4" t="s">
        <v>9</v>
      </c>
      <c r="C316" s="4">
        <v>5</v>
      </c>
      <c r="D316" s="4"/>
      <c r="E316" s="4" t="s">
        <v>46</v>
      </c>
      <c r="F316" s="4" t="s">
        <v>47</v>
      </c>
      <c r="G316" s="4" t="s">
        <v>48</v>
      </c>
      <c r="H316" s="4">
        <v>7</v>
      </c>
      <c r="I316" s="4" t="s">
        <v>79</v>
      </c>
      <c r="J316" s="4">
        <v>-5</v>
      </c>
      <c r="K316" s="4"/>
    </row>
    <row r="317" spans="1:11" ht="16" x14ac:dyDescent="0.2">
      <c r="A317" s="3">
        <v>44940</v>
      </c>
      <c r="B317" s="4" t="s">
        <v>9</v>
      </c>
      <c r="C317" s="4">
        <v>5</v>
      </c>
      <c r="D317" s="4"/>
      <c r="E317" s="4" t="s">
        <v>46</v>
      </c>
      <c r="F317" s="4" t="s">
        <v>47</v>
      </c>
      <c r="G317" s="4" t="s">
        <v>48</v>
      </c>
      <c r="H317" s="4">
        <v>7</v>
      </c>
      <c r="I317" s="4" t="s">
        <v>81</v>
      </c>
      <c r="J317" s="4">
        <v>-5</v>
      </c>
      <c r="K317" s="4"/>
    </row>
    <row r="318" spans="1:11" ht="16" x14ac:dyDescent="0.2">
      <c r="A318" s="3">
        <v>44940</v>
      </c>
      <c r="B318" s="4" t="s">
        <v>22</v>
      </c>
      <c r="C318" s="4">
        <v>40</v>
      </c>
      <c r="D318" s="4"/>
      <c r="E318" s="4" t="s">
        <v>61</v>
      </c>
      <c r="F318" s="4" t="s">
        <v>50</v>
      </c>
      <c r="G318" s="4" t="s">
        <v>48</v>
      </c>
      <c r="H318" s="4">
        <v>7</v>
      </c>
      <c r="I318" s="4" t="s">
        <v>81</v>
      </c>
      <c r="J318" s="4">
        <v>-40</v>
      </c>
      <c r="K318" s="4"/>
    </row>
    <row r="319" spans="1:11" ht="16" x14ac:dyDescent="0.2">
      <c r="A319" s="3">
        <v>44941</v>
      </c>
      <c r="B319" s="4" t="s">
        <v>23</v>
      </c>
      <c r="C319" s="4">
        <v>51.1</v>
      </c>
      <c r="D319" s="4"/>
      <c r="E319" s="4" t="s">
        <v>62</v>
      </c>
      <c r="F319" s="4" t="s">
        <v>56</v>
      </c>
      <c r="G319" s="4" t="s">
        <v>48</v>
      </c>
      <c r="H319" s="4">
        <v>7</v>
      </c>
      <c r="I319" s="4" t="s">
        <v>77</v>
      </c>
      <c r="J319" s="4">
        <v>-51.1</v>
      </c>
      <c r="K319" s="4"/>
    </row>
    <row r="320" spans="1:11" ht="16" x14ac:dyDescent="0.2">
      <c r="A320" s="3">
        <v>44941</v>
      </c>
      <c r="B320" s="4" t="s">
        <v>24</v>
      </c>
      <c r="C320" s="4">
        <v>35</v>
      </c>
      <c r="D320" s="4"/>
      <c r="E320" s="4" t="s">
        <v>55</v>
      </c>
      <c r="F320" s="4" t="s">
        <v>56</v>
      </c>
      <c r="G320" s="4" t="s">
        <v>48</v>
      </c>
      <c r="H320" s="4">
        <v>7</v>
      </c>
      <c r="I320" s="4" t="s">
        <v>77</v>
      </c>
      <c r="J320" s="4">
        <v>-35</v>
      </c>
      <c r="K320" s="4"/>
    </row>
    <row r="321" spans="1:11" ht="16" x14ac:dyDescent="0.2">
      <c r="A321" s="3">
        <v>44941</v>
      </c>
      <c r="B321" s="4" t="s">
        <v>9</v>
      </c>
      <c r="C321" s="4">
        <v>5</v>
      </c>
      <c r="D321" s="4"/>
      <c r="E321" s="4" t="s">
        <v>46</v>
      </c>
      <c r="F321" s="4" t="s">
        <v>47</v>
      </c>
      <c r="G321" s="4" t="s">
        <v>48</v>
      </c>
      <c r="H321" s="4">
        <v>7</v>
      </c>
      <c r="I321" s="4" t="s">
        <v>77</v>
      </c>
      <c r="J321" s="4">
        <v>-5</v>
      </c>
      <c r="K321" s="4"/>
    </row>
    <row r="322" spans="1:11" ht="16" x14ac:dyDescent="0.2">
      <c r="A322" s="3">
        <v>44942</v>
      </c>
      <c r="B322" s="4" t="s">
        <v>9</v>
      </c>
      <c r="C322" s="4">
        <v>5</v>
      </c>
      <c r="D322" s="4"/>
      <c r="E322" s="4" t="s">
        <v>46</v>
      </c>
      <c r="F322" s="4" t="s">
        <v>47</v>
      </c>
      <c r="G322" s="4" t="s">
        <v>48</v>
      </c>
      <c r="H322" s="4">
        <v>7</v>
      </c>
      <c r="I322" s="4" t="s">
        <v>82</v>
      </c>
      <c r="J322" s="4">
        <v>-5</v>
      </c>
      <c r="K322" s="4"/>
    </row>
    <row r="323" spans="1:11" ht="16" x14ac:dyDescent="0.2">
      <c r="A323" s="3">
        <v>44943</v>
      </c>
      <c r="B323" s="4" t="s">
        <v>9</v>
      </c>
      <c r="C323" s="4">
        <v>5</v>
      </c>
      <c r="D323" s="4"/>
      <c r="E323" s="4" t="s">
        <v>46</v>
      </c>
      <c r="F323" s="4" t="s">
        <v>47</v>
      </c>
      <c r="G323" s="4" t="s">
        <v>48</v>
      </c>
      <c r="H323" s="4">
        <v>7</v>
      </c>
      <c r="I323" s="4" t="s">
        <v>83</v>
      </c>
      <c r="J323" s="4">
        <v>-5</v>
      </c>
      <c r="K323" s="4"/>
    </row>
    <row r="324" spans="1:11" ht="16" x14ac:dyDescent="0.2">
      <c r="A324" s="3">
        <v>44943</v>
      </c>
      <c r="B324" s="4" t="s">
        <v>12</v>
      </c>
      <c r="C324" s="4">
        <v>176</v>
      </c>
      <c r="D324" s="4"/>
      <c r="E324" s="4" t="s">
        <v>53</v>
      </c>
      <c r="F324" s="4" t="s">
        <v>50</v>
      </c>
      <c r="G324" s="4" t="s">
        <v>48</v>
      </c>
      <c r="H324" s="4">
        <v>7</v>
      </c>
      <c r="I324" s="4" t="s">
        <v>83</v>
      </c>
      <c r="J324" s="4">
        <v>-176</v>
      </c>
      <c r="K324" s="4"/>
    </row>
    <row r="325" spans="1:11" ht="16" x14ac:dyDescent="0.2">
      <c r="A325" s="3">
        <v>44944</v>
      </c>
      <c r="B325" s="4" t="s">
        <v>25</v>
      </c>
      <c r="C325" s="4">
        <v>43.1</v>
      </c>
      <c r="D325" s="4"/>
      <c r="E325" s="4" t="s">
        <v>58</v>
      </c>
      <c r="F325" s="4" t="s">
        <v>47</v>
      </c>
      <c r="G325" s="4" t="s">
        <v>48</v>
      </c>
      <c r="H325" s="4">
        <v>7</v>
      </c>
      <c r="I325" s="4" t="s">
        <v>80</v>
      </c>
      <c r="J325" s="4">
        <v>-43.1</v>
      </c>
      <c r="K325" s="4"/>
    </row>
    <row r="326" spans="1:11" ht="16" x14ac:dyDescent="0.2">
      <c r="A326" s="3">
        <v>44945</v>
      </c>
      <c r="B326" s="4" t="s">
        <v>26</v>
      </c>
      <c r="C326" s="4">
        <v>18.2</v>
      </c>
      <c r="D326" s="4"/>
      <c r="E326" s="4" t="s">
        <v>58</v>
      </c>
      <c r="F326" s="4" t="s">
        <v>47</v>
      </c>
      <c r="G326" s="4" t="s">
        <v>48</v>
      </c>
      <c r="H326" s="4">
        <v>7</v>
      </c>
      <c r="I326" s="4" t="s">
        <v>78</v>
      </c>
      <c r="J326" s="4">
        <v>-18.2</v>
      </c>
      <c r="K326" s="4"/>
    </row>
    <row r="327" spans="1:11" ht="16" x14ac:dyDescent="0.2">
      <c r="A327" s="3">
        <v>44946</v>
      </c>
      <c r="B327" s="4" t="s">
        <v>27</v>
      </c>
      <c r="C327" s="4">
        <v>55</v>
      </c>
      <c r="D327" s="4"/>
      <c r="E327" s="4" t="s">
        <v>63</v>
      </c>
      <c r="F327" s="4" t="s">
        <v>64</v>
      </c>
      <c r="G327" s="4" t="s">
        <v>48</v>
      </c>
      <c r="H327" s="4">
        <v>7</v>
      </c>
      <c r="I327" s="4" t="s">
        <v>79</v>
      </c>
      <c r="J327" s="4">
        <v>-55</v>
      </c>
      <c r="K327" s="4"/>
    </row>
    <row r="328" spans="1:11" ht="16" x14ac:dyDescent="0.2">
      <c r="A328" s="3">
        <v>44946</v>
      </c>
      <c r="B328" s="4" t="s">
        <v>14</v>
      </c>
      <c r="C328" s="4">
        <v>68.8</v>
      </c>
      <c r="D328" s="4"/>
      <c r="E328" s="4" t="s">
        <v>65</v>
      </c>
      <c r="F328" s="4" t="s">
        <v>52</v>
      </c>
      <c r="G328" s="4" t="s">
        <v>48</v>
      </c>
      <c r="H328" s="4">
        <v>7</v>
      </c>
      <c r="I328" s="4" t="s">
        <v>79</v>
      </c>
      <c r="J328" s="4">
        <v>-68.8</v>
      </c>
      <c r="K328" s="4"/>
    </row>
    <row r="329" spans="1:11" ht="16" x14ac:dyDescent="0.2">
      <c r="A329" s="3">
        <v>44946</v>
      </c>
      <c r="B329" s="4" t="s">
        <v>9</v>
      </c>
      <c r="C329" s="4">
        <v>5</v>
      </c>
      <c r="D329" s="4"/>
      <c r="E329" s="4" t="s">
        <v>46</v>
      </c>
      <c r="F329" s="4" t="s">
        <v>47</v>
      </c>
      <c r="G329" s="4" t="s">
        <v>48</v>
      </c>
      <c r="H329" s="4">
        <v>7</v>
      </c>
      <c r="I329" s="4" t="s">
        <v>79</v>
      </c>
      <c r="J329" s="4">
        <v>-5</v>
      </c>
      <c r="K329" s="4"/>
    </row>
    <row r="330" spans="1:11" ht="16" x14ac:dyDescent="0.2">
      <c r="A330" s="3">
        <v>44947</v>
      </c>
      <c r="B330" s="4" t="s">
        <v>9</v>
      </c>
      <c r="C330" s="4">
        <v>5</v>
      </c>
      <c r="D330" s="4"/>
      <c r="E330" s="4" t="s">
        <v>46</v>
      </c>
      <c r="F330" s="4" t="s">
        <v>47</v>
      </c>
      <c r="G330" s="4" t="s">
        <v>48</v>
      </c>
      <c r="H330" s="4">
        <v>7</v>
      </c>
      <c r="I330" s="4" t="s">
        <v>81</v>
      </c>
      <c r="J330" s="4">
        <v>-5</v>
      </c>
      <c r="K330" s="4"/>
    </row>
    <row r="331" spans="1:11" ht="16" x14ac:dyDescent="0.2">
      <c r="A331" s="3">
        <v>44948</v>
      </c>
      <c r="B331" s="4" t="s">
        <v>9</v>
      </c>
      <c r="C331" s="4">
        <v>5</v>
      </c>
      <c r="D331" s="4"/>
      <c r="E331" s="4" t="s">
        <v>46</v>
      </c>
      <c r="F331" s="4" t="s">
        <v>47</v>
      </c>
      <c r="G331" s="4" t="s">
        <v>48</v>
      </c>
      <c r="H331" s="4">
        <v>7</v>
      </c>
      <c r="I331" s="4" t="s">
        <v>77</v>
      </c>
      <c r="J331" s="4">
        <v>-5</v>
      </c>
      <c r="K331" s="4"/>
    </row>
    <row r="332" spans="1:11" ht="16" x14ac:dyDescent="0.2">
      <c r="A332" s="3">
        <v>44949</v>
      </c>
      <c r="B332" s="4" t="s">
        <v>9</v>
      </c>
      <c r="C332" s="4">
        <v>5</v>
      </c>
      <c r="D332" s="4"/>
      <c r="E332" s="4" t="s">
        <v>46</v>
      </c>
      <c r="F332" s="4" t="s">
        <v>47</v>
      </c>
      <c r="G332" s="4" t="s">
        <v>48</v>
      </c>
      <c r="H332" s="4">
        <v>7</v>
      </c>
      <c r="I332" s="4" t="s">
        <v>82</v>
      </c>
      <c r="J332" s="4">
        <v>-5</v>
      </c>
      <c r="K332" s="4"/>
    </row>
    <row r="333" spans="1:11" ht="16" x14ac:dyDescent="0.2">
      <c r="A333" s="3">
        <v>44950</v>
      </c>
      <c r="B333" s="4" t="s">
        <v>9</v>
      </c>
      <c r="C333" s="4">
        <v>5</v>
      </c>
      <c r="D333" s="4"/>
      <c r="E333" s="4" t="s">
        <v>46</v>
      </c>
      <c r="F333" s="4" t="s">
        <v>47</v>
      </c>
      <c r="G333" s="4" t="s">
        <v>48</v>
      </c>
      <c r="H333" s="4">
        <v>7</v>
      </c>
      <c r="I333" s="4" t="s">
        <v>83</v>
      </c>
      <c r="J333" s="4">
        <v>-5</v>
      </c>
      <c r="K333" s="4"/>
    </row>
    <row r="334" spans="1:11" ht="16" x14ac:dyDescent="0.2">
      <c r="A334" s="3">
        <v>44950</v>
      </c>
      <c r="B334" s="4" t="s">
        <v>12</v>
      </c>
      <c r="C334" s="4">
        <v>193</v>
      </c>
      <c r="D334" s="4"/>
      <c r="E334" s="4" t="s">
        <v>53</v>
      </c>
      <c r="F334" s="4" t="s">
        <v>50</v>
      </c>
      <c r="G334" s="4" t="s">
        <v>48</v>
      </c>
      <c r="H334" s="4">
        <v>7</v>
      </c>
      <c r="I334" s="4" t="s">
        <v>83</v>
      </c>
      <c r="J334" s="4">
        <v>-193</v>
      </c>
      <c r="K334" s="4"/>
    </row>
    <row r="335" spans="1:11" ht="16" x14ac:dyDescent="0.2">
      <c r="A335" s="3">
        <v>44951</v>
      </c>
      <c r="B335" s="4" t="s">
        <v>28</v>
      </c>
      <c r="C335" s="4">
        <v>130.80000000000001</v>
      </c>
      <c r="D335" s="4"/>
      <c r="E335" s="4" t="s">
        <v>57</v>
      </c>
      <c r="F335" s="4" t="s">
        <v>56</v>
      </c>
      <c r="G335" s="4" t="s">
        <v>48</v>
      </c>
      <c r="H335" s="4">
        <v>7</v>
      </c>
      <c r="I335" s="4" t="s">
        <v>80</v>
      </c>
      <c r="J335" s="4">
        <v>-130.80000000000001</v>
      </c>
      <c r="K335" s="4"/>
    </row>
    <row r="336" spans="1:11" ht="16" x14ac:dyDescent="0.2">
      <c r="A336" s="3">
        <v>44951</v>
      </c>
      <c r="B336" s="4" t="s">
        <v>35</v>
      </c>
      <c r="C336" s="4">
        <v>181.4</v>
      </c>
      <c r="D336" s="4"/>
      <c r="E336" s="4" t="s">
        <v>68</v>
      </c>
      <c r="F336" s="4" t="s">
        <v>56</v>
      </c>
      <c r="G336" s="4" t="s">
        <v>48</v>
      </c>
      <c r="H336" s="4">
        <v>7</v>
      </c>
      <c r="I336" s="4" t="s">
        <v>80</v>
      </c>
      <c r="J336" s="4">
        <v>-181.4</v>
      </c>
      <c r="K336" s="4"/>
    </row>
    <row r="337" spans="1:11" ht="16" x14ac:dyDescent="0.2">
      <c r="A337" s="3">
        <v>44952</v>
      </c>
      <c r="B337" s="4" t="s">
        <v>16</v>
      </c>
      <c r="C337" s="4">
        <v>151.19999999999999</v>
      </c>
      <c r="D337" s="4"/>
      <c r="E337" s="4" t="s">
        <v>57</v>
      </c>
      <c r="F337" s="4" t="s">
        <v>56</v>
      </c>
      <c r="G337" s="4" t="s">
        <v>48</v>
      </c>
      <c r="H337" s="4">
        <v>7</v>
      </c>
      <c r="I337" s="4" t="s">
        <v>78</v>
      </c>
      <c r="J337" s="4">
        <v>-151.19999999999999</v>
      </c>
      <c r="K337" s="4"/>
    </row>
    <row r="338" spans="1:11" ht="16" x14ac:dyDescent="0.2">
      <c r="A338" s="3">
        <v>44952</v>
      </c>
      <c r="B338" s="4" t="s">
        <v>18</v>
      </c>
      <c r="C338" s="4">
        <v>29.3</v>
      </c>
      <c r="D338" s="4"/>
      <c r="E338" s="4" t="s">
        <v>19</v>
      </c>
      <c r="F338" s="4" t="s">
        <v>52</v>
      </c>
      <c r="G338" s="4" t="s">
        <v>48</v>
      </c>
      <c r="H338" s="4">
        <v>7</v>
      </c>
      <c r="I338" s="4" t="s">
        <v>78</v>
      </c>
      <c r="J338" s="4">
        <v>-29.3</v>
      </c>
      <c r="K338" s="4"/>
    </row>
    <row r="339" spans="1:11" ht="16" x14ac:dyDescent="0.2">
      <c r="A339" s="3">
        <v>44952</v>
      </c>
      <c r="B339" s="4" t="s">
        <v>30</v>
      </c>
      <c r="C339" s="4">
        <v>15</v>
      </c>
      <c r="D339" s="4"/>
      <c r="E339" s="4" t="s">
        <v>58</v>
      </c>
      <c r="F339" s="4" t="s">
        <v>47</v>
      </c>
      <c r="G339" s="4" t="s">
        <v>48</v>
      </c>
      <c r="H339" s="4">
        <v>7</v>
      </c>
      <c r="I339" s="4" t="s">
        <v>78</v>
      </c>
      <c r="J339" s="4">
        <v>-15</v>
      </c>
      <c r="K339" s="4"/>
    </row>
    <row r="340" spans="1:11" ht="16" x14ac:dyDescent="0.2">
      <c r="A340" s="3">
        <v>44953</v>
      </c>
      <c r="B340" s="4" t="s">
        <v>9</v>
      </c>
      <c r="C340" s="4">
        <v>5</v>
      </c>
      <c r="D340" s="4"/>
      <c r="E340" s="4" t="s">
        <v>46</v>
      </c>
      <c r="F340" s="4" t="s">
        <v>47</v>
      </c>
      <c r="G340" s="4" t="s">
        <v>48</v>
      </c>
      <c r="H340" s="4">
        <v>7</v>
      </c>
      <c r="I340" s="4" t="s">
        <v>79</v>
      </c>
      <c r="J340" s="4">
        <v>-5</v>
      </c>
      <c r="K340" s="4"/>
    </row>
    <row r="341" spans="1:11" ht="16" x14ac:dyDescent="0.2">
      <c r="A341" s="3">
        <v>44955</v>
      </c>
      <c r="B341" s="4" t="s">
        <v>9</v>
      </c>
      <c r="C341" s="4">
        <v>5</v>
      </c>
      <c r="D341" s="4"/>
      <c r="E341" s="4" t="s">
        <v>46</v>
      </c>
      <c r="F341" s="4" t="s">
        <v>47</v>
      </c>
      <c r="G341" s="4" t="s">
        <v>48</v>
      </c>
      <c r="H341" s="4">
        <v>8</v>
      </c>
      <c r="I341" s="4" t="s">
        <v>77</v>
      </c>
      <c r="J341" s="4">
        <v>-5</v>
      </c>
      <c r="K341" s="4"/>
    </row>
    <row r="342" spans="1:11" ht="16" x14ac:dyDescent="0.2">
      <c r="A342" s="3">
        <v>44955</v>
      </c>
      <c r="B342" s="4" t="s">
        <v>8</v>
      </c>
      <c r="C342" s="4"/>
      <c r="D342" s="4">
        <v>5000</v>
      </c>
      <c r="E342" s="4" t="s">
        <v>43</v>
      </c>
      <c r="F342" s="4" t="s">
        <v>44</v>
      </c>
      <c r="G342" s="4" t="s">
        <v>45</v>
      </c>
      <c r="H342" s="4">
        <v>8</v>
      </c>
      <c r="I342" s="4" t="s">
        <v>77</v>
      </c>
      <c r="J342" s="4">
        <v>5000</v>
      </c>
      <c r="K342" s="4"/>
    </row>
    <row r="343" spans="1:11" ht="16" x14ac:dyDescent="0.2">
      <c r="A343" s="3">
        <v>44956</v>
      </c>
      <c r="B343" s="4" t="s">
        <v>9</v>
      </c>
      <c r="C343" s="4">
        <v>5</v>
      </c>
      <c r="D343" s="4"/>
      <c r="E343" s="4" t="s">
        <v>46</v>
      </c>
      <c r="F343" s="4" t="s">
        <v>47</v>
      </c>
      <c r="G343" s="4" t="s">
        <v>48</v>
      </c>
      <c r="H343" s="4">
        <v>8</v>
      </c>
      <c r="I343" s="4" t="s">
        <v>82</v>
      </c>
      <c r="J343" s="4">
        <v>-5</v>
      </c>
      <c r="K343" s="4"/>
    </row>
    <row r="344" spans="1:11" ht="16" x14ac:dyDescent="0.2">
      <c r="A344" s="3">
        <v>44958</v>
      </c>
      <c r="B344" s="4" t="s">
        <v>10</v>
      </c>
      <c r="C344" s="4">
        <v>900</v>
      </c>
      <c r="D344" s="4"/>
      <c r="E344" s="4" t="s">
        <v>49</v>
      </c>
      <c r="F344" s="4" t="s">
        <v>50</v>
      </c>
      <c r="G344" s="4" t="s">
        <v>48</v>
      </c>
      <c r="H344" s="4">
        <v>8</v>
      </c>
      <c r="I344" s="4" t="s">
        <v>80</v>
      </c>
      <c r="J344" s="4">
        <v>-900</v>
      </c>
      <c r="K344" s="4"/>
    </row>
    <row r="345" spans="1:11" ht="16" x14ac:dyDescent="0.2">
      <c r="A345" s="3">
        <v>44958</v>
      </c>
      <c r="B345" s="4" t="s">
        <v>11</v>
      </c>
      <c r="C345" s="4">
        <v>150</v>
      </c>
      <c r="D345" s="4"/>
      <c r="E345" s="4" t="s">
        <v>51</v>
      </c>
      <c r="F345" s="4" t="s">
        <v>52</v>
      </c>
      <c r="G345" s="4" t="s">
        <v>48</v>
      </c>
      <c r="H345" s="4">
        <v>8</v>
      </c>
      <c r="I345" s="4" t="s">
        <v>80</v>
      </c>
      <c r="J345" s="4">
        <v>-150</v>
      </c>
      <c r="K345" s="4"/>
    </row>
    <row r="346" spans="1:11" ht="16" x14ac:dyDescent="0.2">
      <c r="A346" s="3">
        <v>44958</v>
      </c>
      <c r="B346" s="4" t="s">
        <v>9</v>
      </c>
      <c r="C346" s="4">
        <v>5</v>
      </c>
      <c r="D346" s="4"/>
      <c r="E346" s="4" t="s">
        <v>46</v>
      </c>
      <c r="F346" s="4" t="s">
        <v>47</v>
      </c>
      <c r="G346" s="4" t="s">
        <v>48</v>
      </c>
      <c r="H346" s="4">
        <v>8</v>
      </c>
      <c r="I346" s="4" t="s">
        <v>80</v>
      </c>
      <c r="J346" s="4">
        <v>-5</v>
      </c>
      <c r="K346" s="4"/>
    </row>
    <row r="347" spans="1:11" ht="16" x14ac:dyDescent="0.2">
      <c r="A347" s="3">
        <v>44958</v>
      </c>
      <c r="B347" s="4" t="s">
        <v>9</v>
      </c>
      <c r="C347" s="4">
        <v>5</v>
      </c>
      <c r="D347" s="4"/>
      <c r="E347" s="4" t="s">
        <v>46</v>
      </c>
      <c r="F347" s="4" t="s">
        <v>47</v>
      </c>
      <c r="G347" s="4" t="s">
        <v>48</v>
      </c>
      <c r="H347" s="4">
        <v>8</v>
      </c>
      <c r="I347" s="4" t="s">
        <v>80</v>
      </c>
      <c r="J347" s="4">
        <v>-5</v>
      </c>
      <c r="K347" s="4"/>
    </row>
    <row r="348" spans="1:11" ht="16" x14ac:dyDescent="0.2">
      <c r="A348" s="3">
        <v>44959</v>
      </c>
      <c r="B348" s="4" t="s">
        <v>9</v>
      </c>
      <c r="C348" s="4">
        <v>5</v>
      </c>
      <c r="D348" s="4"/>
      <c r="E348" s="4" t="s">
        <v>46</v>
      </c>
      <c r="F348" s="4" t="s">
        <v>47</v>
      </c>
      <c r="G348" s="4" t="s">
        <v>48</v>
      </c>
      <c r="H348" s="4">
        <v>8</v>
      </c>
      <c r="I348" s="4" t="s">
        <v>78</v>
      </c>
      <c r="J348" s="4">
        <v>-5</v>
      </c>
      <c r="K348" s="4"/>
    </row>
    <row r="349" spans="1:11" ht="16" x14ac:dyDescent="0.2">
      <c r="A349" s="3">
        <v>44960</v>
      </c>
      <c r="B349" s="4" t="s">
        <v>9</v>
      </c>
      <c r="C349" s="4">
        <v>5</v>
      </c>
      <c r="D349" s="4"/>
      <c r="E349" s="4" t="s">
        <v>46</v>
      </c>
      <c r="F349" s="4" t="s">
        <v>47</v>
      </c>
      <c r="G349" s="4" t="s">
        <v>48</v>
      </c>
      <c r="H349" s="4">
        <v>8</v>
      </c>
      <c r="I349" s="4" t="s">
        <v>79</v>
      </c>
      <c r="J349" s="4">
        <v>-5</v>
      </c>
      <c r="K349" s="4"/>
    </row>
    <row r="350" spans="1:11" ht="16" x14ac:dyDescent="0.2">
      <c r="A350" s="3">
        <v>44960</v>
      </c>
      <c r="B350" s="4" t="s">
        <v>12</v>
      </c>
      <c r="C350" s="4">
        <v>137</v>
      </c>
      <c r="D350" s="4"/>
      <c r="E350" s="4" t="s">
        <v>53</v>
      </c>
      <c r="F350" s="4" t="s">
        <v>50</v>
      </c>
      <c r="G350" s="4" t="s">
        <v>48</v>
      </c>
      <c r="H350" s="4">
        <v>8</v>
      </c>
      <c r="I350" s="4" t="s">
        <v>79</v>
      </c>
      <c r="J350" s="4">
        <v>-137</v>
      </c>
      <c r="K350" s="4"/>
    </row>
    <row r="351" spans="1:11" ht="16" x14ac:dyDescent="0.2">
      <c r="A351" s="3">
        <v>44963</v>
      </c>
      <c r="B351" s="4" t="s">
        <v>13</v>
      </c>
      <c r="C351" s="4">
        <v>57</v>
      </c>
      <c r="D351" s="4"/>
      <c r="E351" s="4" t="s">
        <v>54</v>
      </c>
      <c r="F351" s="4" t="s">
        <v>50</v>
      </c>
      <c r="G351" s="4" t="s">
        <v>48</v>
      </c>
      <c r="H351" s="4">
        <v>8</v>
      </c>
      <c r="I351" s="4" t="s">
        <v>82</v>
      </c>
      <c r="J351" s="4">
        <v>-57</v>
      </c>
      <c r="K351" s="4"/>
    </row>
    <row r="352" spans="1:11" ht="16" x14ac:dyDescent="0.2">
      <c r="A352" s="3">
        <v>44963</v>
      </c>
      <c r="B352" s="4" t="s">
        <v>9</v>
      </c>
      <c r="C352" s="4">
        <v>5</v>
      </c>
      <c r="D352" s="4"/>
      <c r="E352" s="4" t="s">
        <v>46</v>
      </c>
      <c r="F352" s="4" t="s">
        <v>47</v>
      </c>
      <c r="G352" s="4" t="s">
        <v>48</v>
      </c>
      <c r="H352" s="4">
        <v>8</v>
      </c>
      <c r="I352" s="4" t="s">
        <v>82</v>
      </c>
      <c r="J352" s="4">
        <v>-5</v>
      </c>
      <c r="K352" s="4"/>
    </row>
    <row r="353" spans="1:11" ht="16" x14ac:dyDescent="0.2">
      <c r="A353" s="3">
        <v>44964</v>
      </c>
      <c r="B353" s="4" t="s">
        <v>9</v>
      </c>
      <c r="C353" s="4">
        <v>5</v>
      </c>
      <c r="D353" s="4"/>
      <c r="E353" s="4" t="s">
        <v>46</v>
      </c>
      <c r="F353" s="4" t="s">
        <v>47</v>
      </c>
      <c r="G353" s="4" t="s">
        <v>48</v>
      </c>
      <c r="H353" s="4">
        <v>8</v>
      </c>
      <c r="I353" s="4" t="s">
        <v>83</v>
      </c>
      <c r="J353" s="4">
        <v>-5</v>
      </c>
      <c r="K353" s="4"/>
    </row>
    <row r="354" spans="1:11" ht="16" x14ac:dyDescent="0.2">
      <c r="A354" s="3">
        <v>44965</v>
      </c>
      <c r="B354" s="4" t="s">
        <v>14</v>
      </c>
      <c r="C354" s="4">
        <v>84.2</v>
      </c>
      <c r="D354" s="4"/>
      <c r="E354" s="4" t="s">
        <v>65</v>
      </c>
      <c r="F354" s="4" t="s">
        <v>52</v>
      </c>
      <c r="G354" s="4" t="s">
        <v>48</v>
      </c>
      <c r="H354" s="4">
        <v>8</v>
      </c>
      <c r="I354" s="4" t="s">
        <v>80</v>
      </c>
      <c r="J354" s="4">
        <v>-84.2</v>
      </c>
      <c r="K354" s="4"/>
    </row>
    <row r="355" spans="1:11" ht="16" x14ac:dyDescent="0.2">
      <c r="A355" s="3">
        <v>44965</v>
      </c>
      <c r="B355" s="4" t="s">
        <v>9</v>
      </c>
      <c r="C355" s="4">
        <v>5</v>
      </c>
      <c r="D355" s="4"/>
      <c r="E355" s="4" t="s">
        <v>46</v>
      </c>
      <c r="F355" s="4" t="s">
        <v>47</v>
      </c>
      <c r="G355" s="4" t="s">
        <v>48</v>
      </c>
      <c r="H355" s="4">
        <v>8</v>
      </c>
      <c r="I355" s="4" t="s">
        <v>80</v>
      </c>
      <c r="J355" s="4">
        <v>-5</v>
      </c>
      <c r="K355" s="4"/>
    </row>
    <row r="356" spans="1:11" ht="16" x14ac:dyDescent="0.2">
      <c r="A356" s="3">
        <v>44966</v>
      </c>
      <c r="B356" s="4" t="s">
        <v>9</v>
      </c>
      <c r="C356" s="4">
        <v>5</v>
      </c>
      <c r="D356" s="4"/>
      <c r="E356" s="4" t="s">
        <v>46</v>
      </c>
      <c r="F356" s="4" t="s">
        <v>47</v>
      </c>
      <c r="G356" s="4" t="s">
        <v>48</v>
      </c>
      <c r="H356" s="4">
        <v>8</v>
      </c>
      <c r="I356" s="4" t="s">
        <v>78</v>
      </c>
      <c r="J356" s="4">
        <v>-5</v>
      </c>
      <c r="K356" s="4"/>
    </row>
    <row r="357" spans="1:11" ht="16" x14ac:dyDescent="0.2">
      <c r="A357" s="3">
        <v>44967</v>
      </c>
      <c r="B357" s="4" t="s">
        <v>12</v>
      </c>
      <c r="C357" s="4">
        <v>142.1</v>
      </c>
      <c r="D357" s="4"/>
      <c r="E357" s="4" t="s">
        <v>53</v>
      </c>
      <c r="F357" s="4" t="s">
        <v>50</v>
      </c>
      <c r="G357" s="4" t="s">
        <v>48</v>
      </c>
      <c r="H357" s="4">
        <v>8</v>
      </c>
      <c r="I357" s="4" t="s">
        <v>79</v>
      </c>
      <c r="J357" s="4">
        <v>-142.1</v>
      </c>
      <c r="K357" s="4"/>
    </row>
    <row r="358" spans="1:11" ht="16" x14ac:dyDescent="0.2">
      <c r="A358" s="3">
        <v>44967</v>
      </c>
      <c r="B358" s="4" t="s">
        <v>9</v>
      </c>
      <c r="C358" s="4">
        <v>5</v>
      </c>
      <c r="D358" s="4"/>
      <c r="E358" s="4" t="s">
        <v>46</v>
      </c>
      <c r="F358" s="4" t="s">
        <v>47</v>
      </c>
      <c r="G358" s="4" t="s">
        <v>48</v>
      </c>
      <c r="H358" s="4">
        <v>8</v>
      </c>
      <c r="I358" s="4" t="s">
        <v>79</v>
      </c>
      <c r="J358" s="4">
        <v>-5</v>
      </c>
      <c r="K358" s="4"/>
    </row>
    <row r="359" spans="1:11" ht="16" x14ac:dyDescent="0.2">
      <c r="A359" s="3">
        <v>44968</v>
      </c>
      <c r="B359" s="4" t="s">
        <v>9</v>
      </c>
      <c r="C359" s="4">
        <v>5</v>
      </c>
      <c r="D359" s="4"/>
      <c r="E359" s="4" t="s">
        <v>46</v>
      </c>
      <c r="F359" s="4" t="s">
        <v>47</v>
      </c>
      <c r="G359" s="4" t="s">
        <v>48</v>
      </c>
      <c r="H359" s="4">
        <v>8</v>
      </c>
      <c r="I359" s="4" t="s">
        <v>81</v>
      </c>
      <c r="J359" s="4">
        <v>-5</v>
      </c>
      <c r="K359" s="4"/>
    </row>
    <row r="360" spans="1:11" ht="16" x14ac:dyDescent="0.2">
      <c r="A360" s="3">
        <v>44968</v>
      </c>
      <c r="B360" s="4" t="s">
        <v>15</v>
      </c>
      <c r="C360" s="4">
        <v>46.8</v>
      </c>
      <c r="D360" s="4"/>
      <c r="E360" s="4" t="s">
        <v>55</v>
      </c>
      <c r="F360" s="4" t="s">
        <v>56</v>
      </c>
      <c r="G360" s="4" t="s">
        <v>48</v>
      </c>
      <c r="H360" s="4">
        <v>8</v>
      </c>
      <c r="I360" s="4" t="s">
        <v>81</v>
      </c>
      <c r="J360" s="4">
        <v>-46.8</v>
      </c>
      <c r="K360" s="4"/>
    </row>
    <row r="361" spans="1:11" ht="16" x14ac:dyDescent="0.2">
      <c r="A361" s="3">
        <v>44968</v>
      </c>
      <c r="B361" s="4" t="s">
        <v>16</v>
      </c>
      <c r="C361" s="4">
        <v>104.7</v>
      </c>
      <c r="D361" s="4"/>
      <c r="E361" s="4" t="s">
        <v>57</v>
      </c>
      <c r="F361" s="4" t="s">
        <v>56</v>
      </c>
      <c r="G361" s="4" t="s">
        <v>48</v>
      </c>
      <c r="H361" s="4">
        <v>8</v>
      </c>
      <c r="I361" s="4" t="s">
        <v>81</v>
      </c>
      <c r="J361" s="4">
        <v>-104.7</v>
      </c>
      <c r="K361" s="4"/>
    </row>
    <row r="362" spans="1:11" ht="16" x14ac:dyDescent="0.2">
      <c r="A362" s="3">
        <v>44968</v>
      </c>
      <c r="B362" s="4" t="s">
        <v>17</v>
      </c>
      <c r="C362" s="4">
        <v>59.1</v>
      </c>
      <c r="D362" s="4"/>
      <c r="E362" s="4" t="s">
        <v>58</v>
      </c>
      <c r="F362" s="4" t="s">
        <v>47</v>
      </c>
      <c r="G362" s="4" t="s">
        <v>48</v>
      </c>
      <c r="H362" s="4">
        <v>8</v>
      </c>
      <c r="I362" s="4" t="s">
        <v>81</v>
      </c>
      <c r="J362" s="4">
        <v>-59.1</v>
      </c>
      <c r="K362" s="4"/>
    </row>
    <row r="363" spans="1:11" ht="16" x14ac:dyDescent="0.2">
      <c r="A363" s="3">
        <v>44969</v>
      </c>
      <c r="B363" s="4" t="s">
        <v>18</v>
      </c>
      <c r="C363" s="4">
        <v>35.1</v>
      </c>
      <c r="D363" s="4"/>
      <c r="E363" s="4" t="s">
        <v>19</v>
      </c>
      <c r="F363" s="4" t="s">
        <v>52</v>
      </c>
      <c r="G363" s="4" t="s">
        <v>48</v>
      </c>
      <c r="H363" s="4">
        <v>8</v>
      </c>
      <c r="I363" s="4" t="s">
        <v>77</v>
      </c>
      <c r="J363" s="4">
        <v>-35.1</v>
      </c>
      <c r="K363" s="4"/>
    </row>
    <row r="364" spans="1:11" ht="16" x14ac:dyDescent="0.2">
      <c r="A364" s="3">
        <v>44970</v>
      </c>
      <c r="B364" s="4" t="s">
        <v>20</v>
      </c>
      <c r="C364" s="4"/>
      <c r="D364" s="4">
        <v>800</v>
      </c>
      <c r="E364" s="4" t="s">
        <v>21</v>
      </c>
      <c r="F364" s="4" t="s">
        <v>59</v>
      </c>
      <c r="G364" s="4" t="s">
        <v>45</v>
      </c>
      <c r="H364" s="4">
        <v>8</v>
      </c>
      <c r="I364" s="4" t="s">
        <v>82</v>
      </c>
      <c r="J364" s="4">
        <v>800</v>
      </c>
      <c r="K364" s="4"/>
    </row>
    <row r="365" spans="1:11" ht="16" x14ac:dyDescent="0.2">
      <c r="A365" s="3">
        <v>44970</v>
      </c>
      <c r="B365" s="4" t="s">
        <v>9</v>
      </c>
      <c r="C365" s="4">
        <v>5</v>
      </c>
      <c r="D365" s="4"/>
      <c r="E365" s="4" t="s">
        <v>46</v>
      </c>
      <c r="F365" s="4" t="s">
        <v>47</v>
      </c>
      <c r="G365" s="4" t="s">
        <v>48</v>
      </c>
      <c r="H365" s="4">
        <v>8</v>
      </c>
      <c r="I365" s="4" t="s">
        <v>82</v>
      </c>
      <c r="J365" s="4">
        <v>-5</v>
      </c>
      <c r="K365" s="4"/>
    </row>
    <row r="366" spans="1:11" ht="16" x14ac:dyDescent="0.2">
      <c r="A366" s="3">
        <v>44971</v>
      </c>
      <c r="B366" s="4" t="s">
        <v>9</v>
      </c>
      <c r="C366" s="4">
        <v>5</v>
      </c>
      <c r="D366" s="4"/>
      <c r="E366" s="4" t="s">
        <v>46</v>
      </c>
      <c r="F366" s="4" t="s">
        <v>47</v>
      </c>
      <c r="G366" s="4" t="s">
        <v>48</v>
      </c>
      <c r="H366" s="4">
        <v>8</v>
      </c>
      <c r="I366" s="4" t="s">
        <v>83</v>
      </c>
      <c r="J366" s="4">
        <v>-5</v>
      </c>
      <c r="K366" s="4"/>
    </row>
    <row r="367" spans="1:11" ht="16" x14ac:dyDescent="0.2">
      <c r="A367" s="3">
        <v>44971</v>
      </c>
      <c r="B367" s="4" t="s">
        <v>22</v>
      </c>
      <c r="C367" s="4">
        <v>40</v>
      </c>
      <c r="D367" s="4"/>
      <c r="E367" s="4" t="s">
        <v>61</v>
      </c>
      <c r="F367" s="4" t="s">
        <v>50</v>
      </c>
      <c r="G367" s="4" t="s">
        <v>48</v>
      </c>
      <c r="H367" s="4">
        <v>8</v>
      </c>
      <c r="I367" s="4" t="s">
        <v>83</v>
      </c>
      <c r="J367" s="4">
        <v>-40</v>
      </c>
      <c r="K367" s="4"/>
    </row>
    <row r="368" spans="1:11" ht="16" x14ac:dyDescent="0.2">
      <c r="A368" s="3">
        <v>44972</v>
      </c>
      <c r="B368" s="4" t="s">
        <v>23</v>
      </c>
      <c r="C368" s="4">
        <v>52.1</v>
      </c>
      <c r="D368" s="4"/>
      <c r="E368" s="4" t="s">
        <v>62</v>
      </c>
      <c r="F368" s="4" t="s">
        <v>56</v>
      </c>
      <c r="G368" s="4" t="s">
        <v>48</v>
      </c>
      <c r="H368" s="4">
        <v>8</v>
      </c>
      <c r="I368" s="4" t="s">
        <v>80</v>
      </c>
      <c r="J368" s="4">
        <v>-52.1</v>
      </c>
      <c r="K368" s="4"/>
    </row>
    <row r="369" spans="1:11" ht="16" x14ac:dyDescent="0.2">
      <c r="A369" s="3">
        <v>44972</v>
      </c>
      <c r="B369" s="4" t="s">
        <v>24</v>
      </c>
      <c r="C369" s="4">
        <v>35</v>
      </c>
      <c r="D369" s="4"/>
      <c r="E369" s="4" t="s">
        <v>55</v>
      </c>
      <c r="F369" s="4" t="s">
        <v>56</v>
      </c>
      <c r="G369" s="4" t="s">
        <v>48</v>
      </c>
      <c r="H369" s="4">
        <v>8</v>
      </c>
      <c r="I369" s="4" t="s">
        <v>80</v>
      </c>
      <c r="J369" s="4">
        <v>-35</v>
      </c>
      <c r="K369" s="4"/>
    </row>
    <row r="370" spans="1:11" ht="16" x14ac:dyDescent="0.2">
      <c r="A370" s="3">
        <v>44972</v>
      </c>
      <c r="B370" s="4" t="s">
        <v>9</v>
      </c>
      <c r="C370" s="4">
        <v>5</v>
      </c>
      <c r="D370" s="4"/>
      <c r="E370" s="4" t="s">
        <v>46</v>
      </c>
      <c r="F370" s="4" t="s">
        <v>47</v>
      </c>
      <c r="G370" s="4" t="s">
        <v>48</v>
      </c>
      <c r="H370" s="4">
        <v>8</v>
      </c>
      <c r="I370" s="4" t="s">
        <v>80</v>
      </c>
      <c r="J370" s="4">
        <v>-5</v>
      </c>
      <c r="K370" s="4"/>
    </row>
    <row r="371" spans="1:11" ht="16" x14ac:dyDescent="0.2">
      <c r="A371" s="3">
        <v>44973</v>
      </c>
      <c r="B371" s="4" t="s">
        <v>9</v>
      </c>
      <c r="C371" s="4">
        <v>5</v>
      </c>
      <c r="D371" s="4"/>
      <c r="E371" s="4" t="s">
        <v>46</v>
      </c>
      <c r="F371" s="4" t="s">
        <v>47</v>
      </c>
      <c r="G371" s="4" t="s">
        <v>48</v>
      </c>
      <c r="H371" s="4">
        <v>8</v>
      </c>
      <c r="I371" s="4" t="s">
        <v>78</v>
      </c>
      <c r="J371" s="4">
        <v>-5</v>
      </c>
      <c r="K371" s="4"/>
    </row>
    <row r="372" spans="1:11" ht="16" x14ac:dyDescent="0.2">
      <c r="A372" s="3">
        <v>44974</v>
      </c>
      <c r="B372" s="4" t="s">
        <v>9</v>
      </c>
      <c r="C372" s="4">
        <v>5</v>
      </c>
      <c r="D372" s="4"/>
      <c r="E372" s="4" t="s">
        <v>46</v>
      </c>
      <c r="F372" s="4" t="s">
        <v>47</v>
      </c>
      <c r="G372" s="4" t="s">
        <v>48</v>
      </c>
      <c r="H372" s="4">
        <v>8</v>
      </c>
      <c r="I372" s="4" t="s">
        <v>79</v>
      </c>
      <c r="J372" s="4">
        <v>-5</v>
      </c>
      <c r="K372" s="4"/>
    </row>
    <row r="373" spans="1:11" ht="16" x14ac:dyDescent="0.2">
      <c r="A373" s="3">
        <v>44974</v>
      </c>
      <c r="B373" s="4" t="s">
        <v>12</v>
      </c>
      <c r="C373" s="4">
        <v>177</v>
      </c>
      <c r="D373" s="4"/>
      <c r="E373" s="4" t="s">
        <v>53</v>
      </c>
      <c r="F373" s="4" t="s">
        <v>50</v>
      </c>
      <c r="G373" s="4" t="s">
        <v>48</v>
      </c>
      <c r="H373" s="4">
        <v>8</v>
      </c>
      <c r="I373" s="4" t="s">
        <v>79</v>
      </c>
      <c r="J373" s="4">
        <v>-177</v>
      </c>
      <c r="K373" s="4"/>
    </row>
    <row r="374" spans="1:11" ht="16" x14ac:dyDescent="0.2">
      <c r="A374" s="3">
        <v>44975</v>
      </c>
      <c r="B374" s="4" t="s">
        <v>25</v>
      </c>
      <c r="C374" s="4">
        <v>44.2</v>
      </c>
      <c r="D374" s="4"/>
      <c r="E374" s="4" t="s">
        <v>58</v>
      </c>
      <c r="F374" s="4" t="s">
        <v>47</v>
      </c>
      <c r="G374" s="4" t="s">
        <v>48</v>
      </c>
      <c r="H374" s="4">
        <v>8</v>
      </c>
      <c r="I374" s="4" t="s">
        <v>81</v>
      </c>
      <c r="J374" s="4">
        <v>-44.2</v>
      </c>
      <c r="K374" s="4"/>
    </row>
    <row r="375" spans="1:11" ht="16" x14ac:dyDescent="0.2">
      <c r="A375" s="3">
        <v>44976</v>
      </c>
      <c r="B375" s="4" t="s">
        <v>26</v>
      </c>
      <c r="C375" s="4">
        <v>19.2</v>
      </c>
      <c r="D375" s="4"/>
      <c r="E375" s="4" t="s">
        <v>58</v>
      </c>
      <c r="F375" s="4" t="s">
        <v>47</v>
      </c>
      <c r="G375" s="4" t="s">
        <v>48</v>
      </c>
      <c r="H375" s="4">
        <v>8</v>
      </c>
      <c r="I375" s="4" t="s">
        <v>77</v>
      </c>
      <c r="J375" s="4">
        <v>-19.2</v>
      </c>
      <c r="K375" s="4"/>
    </row>
    <row r="376" spans="1:11" ht="16" x14ac:dyDescent="0.2">
      <c r="A376" s="3">
        <v>44977</v>
      </c>
      <c r="B376" s="4" t="s">
        <v>27</v>
      </c>
      <c r="C376" s="4">
        <v>55</v>
      </c>
      <c r="D376" s="4"/>
      <c r="E376" s="4" t="s">
        <v>63</v>
      </c>
      <c r="F376" s="4" t="s">
        <v>64</v>
      </c>
      <c r="G376" s="4" t="s">
        <v>48</v>
      </c>
      <c r="H376" s="4">
        <v>8</v>
      </c>
      <c r="I376" s="4" t="s">
        <v>82</v>
      </c>
      <c r="J376" s="4">
        <v>-55</v>
      </c>
      <c r="K376" s="4"/>
    </row>
    <row r="377" spans="1:11" ht="16" x14ac:dyDescent="0.2">
      <c r="A377" s="3">
        <v>44977</v>
      </c>
      <c r="B377" s="4" t="s">
        <v>14</v>
      </c>
      <c r="C377" s="4">
        <v>69.7</v>
      </c>
      <c r="D377" s="4"/>
      <c r="E377" s="4" t="s">
        <v>65</v>
      </c>
      <c r="F377" s="4" t="s">
        <v>52</v>
      </c>
      <c r="G377" s="4" t="s">
        <v>48</v>
      </c>
      <c r="H377" s="4">
        <v>8</v>
      </c>
      <c r="I377" s="4" t="s">
        <v>82</v>
      </c>
      <c r="J377" s="4">
        <v>-69.7</v>
      </c>
      <c r="K377" s="4"/>
    </row>
    <row r="378" spans="1:11" ht="16" x14ac:dyDescent="0.2">
      <c r="A378" s="3">
        <v>44977</v>
      </c>
      <c r="B378" s="4" t="s">
        <v>9</v>
      </c>
      <c r="C378" s="4">
        <v>5</v>
      </c>
      <c r="D378" s="4"/>
      <c r="E378" s="4" t="s">
        <v>46</v>
      </c>
      <c r="F378" s="4" t="s">
        <v>47</v>
      </c>
      <c r="G378" s="4" t="s">
        <v>48</v>
      </c>
      <c r="H378" s="4">
        <v>8</v>
      </c>
      <c r="I378" s="4" t="s">
        <v>82</v>
      </c>
      <c r="J378" s="4">
        <v>-5</v>
      </c>
      <c r="K378" s="4"/>
    </row>
    <row r="379" spans="1:11" ht="16" x14ac:dyDescent="0.2">
      <c r="A379" s="3">
        <v>44978</v>
      </c>
      <c r="B379" s="4" t="s">
        <v>9</v>
      </c>
      <c r="C379" s="4">
        <v>5</v>
      </c>
      <c r="D379" s="4"/>
      <c r="E379" s="4" t="s">
        <v>46</v>
      </c>
      <c r="F379" s="4" t="s">
        <v>47</v>
      </c>
      <c r="G379" s="4" t="s">
        <v>48</v>
      </c>
      <c r="H379" s="4">
        <v>8</v>
      </c>
      <c r="I379" s="4" t="s">
        <v>83</v>
      </c>
      <c r="J379" s="4">
        <v>-5</v>
      </c>
      <c r="K379" s="4"/>
    </row>
    <row r="380" spans="1:11" ht="16" x14ac:dyDescent="0.2">
      <c r="A380" s="3">
        <v>44979</v>
      </c>
      <c r="B380" s="4" t="s">
        <v>9</v>
      </c>
      <c r="C380" s="4">
        <v>5</v>
      </c>
      <c r="D380" s="4"/>
      <c r="E380" s="4" t="s">
        <v>46</v>
      </c>
      <c r="F380" s="4" t="s">
        <v>47</v>
      </c>
      <c r="G380" s="4" t="s">
        <v>48</v>
      </c>
      <c r="H380" s="4">
        <v>8</v>
      </c>
      <c r="I380" s="4" t="s">
        <v>80</v>
      </c>
      <c r="J380" s="4">
        <v>-5</v>
      </c>
      <c r="K380" s="4"/>
    </row>
    <row r="381" spans="1:11" ht="16" x14ac:dyDescent="0.2">
      <c r="A381" s="3">
        <v>44980</v>
      </c>
      <c r="B381" s="4" t="s">
        <v>9</v>
      </c>
      <c r="C381" s="4">
        <v>5</v>
      </c>
      <c r="D381" s="4"/>
      <c r="E381" s="4" t="s">
        <v>46</v>
      </c>
      <c r="F381" s="4" t="s">
        <v>47</v>
      </c>
      <c r="G381" s="4" t="s">
        <v>48</v>
      </c>
      <c r="H381" s="4">
        <v>8</v>
      </c>
      <c r="I381" s="4" t="s">
        <v>78</v>
      </c>
      <c r="J381" s="4">
        <v>-5</v>
      </c>
      <c r="K381" s="4"/>
    </row>
    <row r="382" spans="1:11" ht="16" x14ac:dyDescent="0.2">
      <c r="A382" s="3">
        <v>44981</v>
      </c>
      <c r="B382" s="4" t="s">
        <v>9</v>
      </c>
      <c r="C382" s="4">
        <v>5</v>
      </c>
      <c r="D382" s="4"/>
      <c r="E382" s="4" t="s">
        <v>46</v>
      </c>
      <c r="F382" s="4" t="s">
        <v>47</v>
      </c>
      <c r="G382" s="4" t="s">
        <v>48</v>
      </c>
      <c r="H382" s="4">
        <v>8</v>
      </c>
      <c r="I382" s="4" t="s">
        <v>79</v>
      </c>
      <c r="J382" s="4">
        <v>-5</v>
      </c>
      <c r="K382" s="4"/>
    </row>
    <row r="383" spans="1:11" ht="16" x14ac:dyDescent="0.2">
      <c r="A383" s="3">
        <v>44981</v>
      </c>
      <c r="B383" s="4" t="s">
        <v>12</v>
      </c>
      <c r="C383" s="4">
        <v>117</v>
      </c>
      <c r="D383" s="4"/>
      <c r="E383" s="4" t="s">
        <v>53</v>
      </c>
      <c r="F383" s="4" t="s">
        <v>50</v>
      </c>
      <c r="G383" s="4" t="s">
        <v>48</v>
      </c>
      <c r="H383" s="4">
        <v>8</v>
      </c>
      <c r="I383" s="4" t="s">
        <v>79</v>
      </c>
      <c r="J383" s="4">
        <v>-117</v>
      </c>
      <c r="K383" s="4"/>
    </row>
    <row r="384" spans="1:11" ht="16" x14ac:dyDescent="0.2">
      <c r="A384" s="3">
        <v>44982</v>
      </c>
      <c r="B384" s="4" t="s">
        <v>28</v>
      </c>
      <c r="C384" s="4">
        <v>131.9</v>
      </c>
      <c r="D384" s="4"/>
      <c r="E384" s="4" t="s">
        <v>57</v>
      </c>
      <c r="F384" s="4" t="s">
        <v>56</v>
      </c>
      <c r="G384" s="4" t="s">
        <v>48</v>
      </c>
      <c r="H384" s="4">
        <v>8</v>
      </c>
      <c r="I384" s="4" t="s">
        <v>81</v>
      </c>
      <c r="J384" s="4">
        <v>-131.9</v>
      </c>
      <c r="K384" s="4"/>
    </row>
    <row r="385" spans="1:11" ht="16" x14ac:dyDescent="0.2">
      <c r="A385" s="3">
        <v>44982</v>
      </c>
      <c r="B385" s="4" t="s">
        <v>29</v>
      </c>
      <c r="C385" s="4">
        <v>182.4</v>
      </c>
      <c r="D385" s="4"/>
      <c r="E385" s="4" t="s">
        <v>55</v>
      </c>
      <c r="F385" s="4" t="s">
        <v>56</v>
      </c>
      <c r="G385" s="4" t="s">
        <v>48</v>
      </c>
      <c r="H385" s="4">
        <v>8</v>
      </c>
      <c r="I385" s="4" t="s">
        <v>81</v>
      </c>
      <c r="J385" s="4">
        <v>-182.4</v>
      </c>
      <c r="K385" s="4"/>
    </row>
    <row r="386" spans="1:11" ht="16" x14ac:dyDescent="0.2">
      <c r="A386" s="3">
        <v>44983</v>
      </c>
      <c r="B386" s="4" t="s">
        <v>16</v>
      </c>
      <c r="C386" s="4">
        <v>152.30000000000001</v>
      </c>
      <c r="D386" s="4"/>
      <c r="E386" s="4" t="s">
        <v>57</v>
      </c>
      <c r="F386" s="4" t="s">
        <v>56</v>
      </c>
      <c r="G386" s="4" t="s">
        <v>48</v>
      </c>
      <c r="H386" s="4">
        <v>8</v>
      </c>
      <c r="I386" s="4" t="s">
        <v>77</v>
      </c>
      <c r="J386" s="4">
        <v>-152.30000000000001</v>
      </c>
      <c r="K386" s="4"/>
    </row>
    <row r="387" spans="1:11" ht="16" x14ac:dyDescent="0.2">
      <c r="A387" s="3">
        <v>44983</v>
      </c>
      <c r="B387" s="4" t="s">
        <v>18</v>
      </c>
      <c r="C387" s="4">
        <v>30.3</v>
      </c>
      <c r="D387" s="4"/>
      <c r="E387" s="4" t="s">
        <v>19</v>
      </c>
      <c r="F387" s="4" t="s">
        <v>52</v>
      </c>
      <c r="G387" s="4" t="s">
        <v>48</v>
      </c>
      <c r="H387" s="4">
        <v>8</v>
      </c>
      <c r="I387" s="4" t="s">
        <v>77</v>
      </c>
      <c r="J387" s="4">
        <v>-30.3</v>
      </c>
      <c r="K387" s="4"/>
    </row>
    <row r="388" spans="1:11" ht="16" x14ac:dyDescent="0.2">
      <c r="A388" s="3">
        <v>44983</v>
      </c>
      <c r="B388" s="4" t="s">
        <v>30</v>
      </c>
      <c r="C388" s="4">
        <v>15</v>
      </c>
      <c r="D388" s="4"/>
      <c r="E388" s="4" t="s">
        <v>58</v>
      </c>
      <c r="F388" s="4" t="s">
        <v>47</v>
      </c>
      <c r="G388" s="4" t="s">
        <v>48</v>
      </c>
      <c r="H388" s="4">
        <v>8</v>
      </c>
      <c r="I388" s="4" t="s">
        <v>77</v>
      </c>
      <c r="J388" s="4">
        <v>-15</v>
      </c>
      <c r="K388" s="4"/>
    </row>
    <row r="389" spans="1:11" ht="16" x14ac:dyDescent="0.2">
      <c r="A389" s="3">
        <v>44984</v>
      </c>
      <c r="B389" s="4" t="s">
        <v>9</v>
      </c>
      <c r="C389" s="4">
        <v>5</v>
      </c>
      <c r="D389" s="4"/>
      <c r="E389" s="4" t="s">
        <v>46</v>
      </c>
      <c r="F389" s="4" t="s">
        <v>47</v>
      </c>
      <c r="G389" s="4" t="s">
        <v>48</v>
      </c>
      <c r="H389" s="4">
        <v>8</v>
      </c>
      <c r="I389" s="4" t="s">
        <v>82</v>
      </c>
      <c r="J389" s="4">
        <v>-5</v>
      </c>
      <c r="K389" s="4"/>
    </row>
    <row r="390" spans="1:11" ht="16" x14ac:dyDescent="0.2">
      <c r="A390" s="3">
        <v>44986</v>
      </c>
      <c r="B390" s="4" t="s">
        <v>9</v>
      </c>
      <c r="C390" s="4">
        <v>5</v>
      </c>
      <c r="D390" s="4"/>
      <c r="E390" s="4" t="s">
        <v>46</v>
      </c>
      <c r="F390" s="4" t="s">
        <v>47</v>
      </c>
      <c r="G390" s="4" t="s">
        <v>48</v>
      </c>
      <c r="H390" s="4">
        <v>9</v>
      </c>
      <c r="I390" s="4" t="s">
        <v>80</v>
      </c>
      <c r="J390" s="4">
        <v>-5</v>
      </c>
      <c r="K390" s="4"/>
    </row>
    <row r="391" spans="1:11" ht="16" x14ac:dyDescent="0.2">
      <c r="A391" s="3">
        <v>44986</v>
      </c>
      <c r="B391" s="4" t="s">
        <v>8</v>
      </c>
      <c r="C391" s="4"/>
      <c r="D391" s="4">
        <v>5000</v>
      </c>
      <c r="E391" s="4" t="s">
        <v>43</v>
      </c>
      <c r="F391" s="4" t="s">
        <v>44</v>
      </c>
      <c r="G391" s="4" t="s">
        <v>45</v>
      </c>
      <c r="H391" s="4">
        <v>9</v>
      </c>
      <c r="I391" s="4" t="s">
        <v>80</v>
      </c>
      <c r="J391" s="4">
        <v>5000</v>
      </c>
      <c r="K391" s="4"/>
    </row>
    <row r="392" spans="1:11" ht="16" x14ac:dyDescent="0.2">
      <c r="A392" s="3">
        <v>44987</v>
      </c>
      <c r="B392" s="4" t="s">
        <v>9</v>
      </c>
      <c r="C392" s="4">
        <v>5</v>
      </c>
      <c r="D392" s="4"/>
      <c r="E392" s="4" t="s">
        <v>46</v>
      </c>
      <c r="F392" s="4" t="s">
        <v>47</v>
      </c>
      <c r="G392" s="4" t="s">
        <v>48</v>
      </c>
      <c r="H392" s="4">
        <v>9</v>
      </c>
      <c r="I392" s="4" t="s">
        <v>78</v>
      </c>
      <c r="J392" s="4">
        <v>-5</v>
      </c>
      <c r="K392" s="4"/>
    </row>
    <row r="393" spans="1:11" ht="16" x14ac:dyDescent="0.2">
      <c r="A393" s="3">
        <v>44989</v>
      </c>
      <c r="B393" s="4" t="s">
        <v>10</v>
      </c>
      <c r="C393" s="4">
        <v>900</v>
      </c>
      <c r="D393" s="4"/>
      <c r="E393" s="4" t="s">
        <v>49</v>
      </c>
      <c r="F393" s="4" t="s">
        <v>50</v>
      </c>
      <c r="G393" s="4" t="s">
        <v>48</v>
      </c>
      <c r="H393" s="4">
        <v>9</v>
      </c>
      <c r="I393" s="4" t="s">
        <v>81</v>
      </c>
      <c r="J393" s="4">
        <v>-900</v>
      </c>
      <c r="K393" s="4"/>
    </row>
    <row r="394" spans="1:11" ht="16" x14ac:dyDescent="0.2">
      <c r="A394" s="3">
        <v>44989</v>
      </c>
      <c r="B394" s="4" t="s">
        <v>11</v>
      </c>
      <c r="C394" s="4">
        <v>150</v>
      </c>
      <c r="D394" s="4"/>
      <c r="E394" s="4" t="s">
        <v>51</v>
      </c>
      <c r="F394" s="4" t="s">
        <v>52</v>
      </c>
      <c r="G394" s="4" t="s">
        <v>48</v>
      </c>
      <c r="H394" s="4">
        <v>9</v>
      </c>
      <c r="I394" s="4" t="s">
        <v>81</v>
      </c>
      <c r="J394" s="4">
        <v>-150</v>
      </c>
      <c r="K394" s="4"/>
    </row>
    <row r="395" spans="1:11" ht="16" x14ac:dyDescent="0.2">
      <c r="A395" s="3">
        <v>44989</v>
      </c>
      <c r="B395" s="4" t="s">
        <v>9</v>
      </c>
      <c r="C395" s="4">
        <v>5</v>
      </c>
      <c r="D395" s="4"/>
      <c r="E395" s="4" t="s">
        <v>46</v>
      </c>
      <c r="F395" s="4" t="s">
        <v>47</v>
      </c>
      <c r="G395" s="4" t="s">
        <v>48</v>
      </c>
      <c r="H395" s="4">
        <v>9</v>
      </c>
      <c r="I395" s="4" t="s">
        <v>81</v>
      </c>
      <c r="J395" s="4">
        <v>-5</v>
      </c>
      <c r="K395" s="4"/>
    </row>
    <row r="396" spans="1:11" ht="16" x14ac:dyDescent="0.2">
      <c r="A396" s="3">
        <v>44989</v>
      </c>
      <c r="B396" s="4" t="s">
        <v>9</v>
      </c>
      <c r="C396" s="4">
        <v>5</v>
      </c>
      <c r="D396" s="4"/>
      <c r="E396" s="4" t="s">
        <v>46</v>
      </c>
      <c r="F396" s="4" t="s">
        <v>47</v>
      </c>
      <c r="G396" s="4" t="s">
        <v>48</v>
      </c>
      <c r="H396" s="4">
        <v>9</v>
      </c>
      <c r="I396" s="4" t="s">
        <v>81</v>
      </c>
      <c r="J396" s="4">
        <v>-5</v>
      </c>
      <c r="K396" s="4"/>
    </row>
    <row r="397" spans="1:11" ht="16" x14ac:dyDescent="0.2">
      <c r="A397" s="3">
        <v>44990</v>
      </c>
      <c r="B397" s="4" t="s">
        <v>9</v>
      </c>
      <c r="C397" s="4">
        <v>5</v>
      </c>
      <c r="D397" s="4"/>
      <c r="E397" s="4" t="s">
        <v>46</v>
      </c>
      <c r="F397" s="4" t="s">
        <v>47</v>
      </c>
      <c r="G397" s="4" t="s">
        <v>48</v>
      </c>
      <c r="H397" s="4">
        <v>9</v>
      </c>
      <c r="I397" s="4" t="s">
        <v>77</v>
      </c>
      <c r="J397" s="4">
        <v>-5</v>
      </c>
      <c r="K397" s="4"/>
    </row>
    <row r="398" spans="1:11" ht="16" x14ac:dyDescent="0.2">
      <c r="A398" s="3">
        <v>44991</v>
      </c>
      <c r="B398" s="4" t="s">
        <v>9</v>
      </c>
      <c r="C398" s="4">
        <v>5</v>
      </c>
      <c r="D398" s="4"/>
      <c r="E398" s="4" t="s">
        <v>46</v>
      </c>
      <c r="F398" s="4" t="s">
        <v>47</v>
      </c>
      <c r="G398" s="4" t="s">
        <v>48</v>
      </c>
      <c r="H398" s="4">
        <v>9</v>
      </c>
      <c r="I398" s="4" t="s">
        <v>82</v>
      </c>
      <c r="J398" s="4">
        <v>-5</v>
      </c>
      <c r="K398" s="4"/>
    </row>
    <row r="399" spans="1:11" ht="16" x14ac:dyDescent="0.2">
      <c r="A399" s="3">
        <v>44991</v>
      </c>
      <c r="B399" s="4" t="s">
        <v>12</v>
      </c>
      <c r="C399" s="4">
        <v>163.4</v>
      </c>
      <c r="D399" s="4"/>
      <c r="E399" s="4" t="s">
        <v>53</v>
      </c>
      <c r="F399" s="4" t="s">
        <v>50</v>
      </c>
      <c r="G399" s="4" t="s">
        <v>48</v>
      </c>
      <c r="H399" s="4">
        <v>9</v>
      </c>
      <c r="I399" s="4" t="s">
        <v>82</v>
      </c>
      <c r="J399" s="4">
        <v>-163.4</v>
      </c>
      <c r="K399" s="4"/>
    </row>
    <row r="400" spans="1:11" ht="16" x14ac:dyDescent="0.2">
      <c r="A400" s="3">
        <v>44994</v>
      </c>
      <c r="B400" s="4" t="s">
        <v>13</v>
      </c>
      <c r="C400" s="4">
        <v>58.1</v>
      </c>
      <c r="D400" s="4"/>
      <c r="E400" s="4" t="s">
        <v>54</v>
      </c>
      <c r="F400" s="4" t="s">
        <v>50</v>
      </c>
      <c r="G400" s="4" t="s">
        <v>48</v>
      </c>
      <c r="H400" s="4">
        <v>9</v>
      </c>
      <c r="I400" s="4" t="s">
        <v>78</v>
      </c>
      <c r="J400" s="4">
        <v>-58.1</v>
      </c>
      <c r="K400" s="4"/>
    </row>
    <row r="401" spans="1:11" ht="16" x14ac:dyDescent="0.2">
      <c r="A401" s="3">
        <v>44994</v>
      </c>
      <c r="B401" s="4" t="s">
        <v>9</v>
      </c>
      <c r="C401" s="4">
        <v>5</v>
      </c>
      <c r="D401" s="4"/>
      <c r="E401" s="4" t="s">
        <v>46</v>
      </c>
      <c r="F401" s="4" t="s">
        <v>47</v>
      </c>
      <c r="G401" s="4" t="s">
        <v>48</v>
      </c>
      <c r="H401" s="4">
        <v>9</v>
      </c>
      <c r="I401" s="4" t="s">
        <v>78</v>
      </c>
      <c r="J401" s="4">
        <v>-5</v>
      </c>
      <c r="K401" s="4"/>
    </row>
    <row r="402" spans="1:11" ht="16" x14ac:dyDescent="0.2">
      <c r="A402" s="3">
        <v>44995</v>
      </c>
      <c r="B402" s="4" t="s">
        <v>9</v>
      </c>
      <c r="C402" s="4">
        <v>5</v>
      </c>
      <c r="D402" s="4"/>
      <c r="E402" s="4" t="s">
        <v>46</v>
      </c>
      <c r="F402" s="4" t="s">
        <v>47</v>
      </c>
      <c r="G402" s="4" t="s">
        <v>48</v>
      </c>
      <c r="H402" s="4">
        <v>9</v>
      </c>
      <c r="I402" s="4" t="s">
        <v>79</v>
      </c>
      <c r="J402" s="4">
        <v>-5</v>
      </c>
      <c r="K402" s="4"/>
    </row>
    <row r="403" spans="1:11" ht="16" x14ac:dyDescent="0.2">
      <c r="A403" s="3">
        <v>44996</v>
      </c>
      <c r="B403" s="4" t="s">
        <v>14</v>
      </c>
      <c r="C403" s="4">
        <v>85.3</v>
      </c>
      <c r="D403" s="4"/>
      <c r="E403" s="4" t="s">
        <v>65</v>
      </c>
      <c r="F403" s="4" t="s">
        <v>52</v>
      </c>
      <c r="G403" s="4" t="s">
        <v>48</v>
      </c>
      <c r="H403" s="4">
        <v>9</v>
      </c>
      <c r="I403" s="4" t="s">
        <v>81</v>
      </c>
      <c r="J403" s="4">
        <v>-85.3</v>
      </c>
      <c r="K403" s="4"/>
    </row>
    <row r="404" spans="1:11" ht="16" x14ac:dyDescent="0.2">
      <c r="A404" s="3">
        <v>44996</v>
      </c>
      <c r="B404" s="4" t="s">
        <v>9</v>
      </c>
      <c r="C404" s="4">
        <v>5</v>
      </c>
      <c r="D404" s="4"/>
      <c r="E404" s="4" t="s">
        <v>46</v>
      </c>
      <c r="F404" s="4" t="s">
        <v>47</v>
      </c>
      <c r="G404" s="4" t="s">
        <v>48</v>
      </c>
      <c r="H404" s="4">
        <v>9</v>
      </c>
      <c r="I404" s="4" t="s">
        <v>81</v>
      </c>
      <c r="J404" s="4">
        <v>-5</v>
      </c>
      <c r="K404" s="4"/>
    </row>
    <row r="405" spans="1:11" ht="16" x14ac:dyDescent="0.2">
      <c r="A405" s="3">
        <v>44997</v>
      </c>
      <c r="B405" s="4" t="s">
        <v>9</v>
      </c>
      <c r="C405" s="4">
        <v>5</v>
      </c>
      <c r="D405" s="4"/>
      <c r="E405" s="4" t="s">
        <v>46</v>
      </c>
      <c r="F405" s="4" t="s">
        <v>47</v>
      </c>
      <c r="G405" s="4" t="s">
        <v>48</v>
      </c>
      <c r="H405" s="4">
        <v>9</v>
      </c>
      <c r="I405" s="4" t="s">
        <v>77</v>
      </c>
      <c r="J405" s="4">
        <v>-5</v>
      </c>
      <c r="K405" s="4"/>
    </row>
    <row r="406" spans="1:11" ht="16" x14ac:dyDescent="0.2">
      <c r="A406" s="3">
        <v>44998</v>
      </c>
      <c r="B406" s="4" t="s">
        <v>12</v>
      </c>
      <c r="C406" s="4">
        <v>143</v>
      </c>
      <c r="D406" s="4"/>
      <c r="E406" s="4" t="s">
        <v>53</v>
      </c>
      <c r="F406" s="4" t="s">
        <v>50</v>
      </c>
      <c r="G406" s="4" t="s">
        <v>48</v>
      </c>
      <c r="H406" s="4">
        <v>9</v>
      </c>
      <c r="I406" s="4" t="s">
        <v>82</v>
      </c>
      <c r="J406" s="4">
        <v>-143</v>
      </c>
      <c r="K406" s="4"/>
    </row>
    <row r="407" spans="1:11" ht="16" x14ac:dyDescent="0.2">
      <c r="A407" s="3">
        <v>44998</v>
      </c>
      <c r="B407" s="4" t="s">
        <v>9</v>
      </c>
      <c r="C407" s="4">
        <v>5</v>
      </c>
      <c r="D407" s="4"/>
      <c r="E407" s="4" t="s">
        <v>46</v>
      </c>
      <c r="F407" s="4" t="s">
        <v>47</v>
      </c>
      <c r="G407" s="4" t="s">
        <v>48</v>
      </c>
      <c r="H407" s="4">
        <v>9</v>
      </c>
      <c r="I407" s="4" t="s">
        <v>82</v>
      </c>
      <c r="J407" s="4">
        <v>-5</v>
      </c>
      <c r="K407" s="4"/>
    </row>
    <row r="408" spans="1:11" ht="16" x14ac:dyDescent="0.2">
      <c r="A408" s="3">
        <v>44999</v>
      </c>
      <c r="B408" s="4" t="s">
        <v>9</v>
      </c>
      <c r="C408" s="4">
        <v>5</v>
      </c>
      <c r="D408" s="4"/>
      <c r="E408" s="4" t="s">
        <v>46</v>
      </c>
      <c r="F408" s="4" t="s">
        <v>47</v>
      </c>
      <c r="G408" s="4" t="s">
        <v>48</v>
      </c>
      <c r="H408" s="4">
        <v>9</v>
      </c>
      <c r="I408" s="4" t="s">
        <v>83</v>
      </c>
      <c r="J408" s="4">
        <v>-5</v>
      </c>
      <c r="K408" s="4"/>
    </row>
    <row r="409" spans="1:11" ht="16" x14ac:dyDescent="0.2">
      <c r="A409" s="3">
        <v>44999</v>
      </c>
      <c r="B409" s="4" t="s">
        <v>15</v>
      </c>
      <c r="C409" s="4">
        <v>47.8</v>
      </c>
      <c r="D409" s="4"/>
      <c r="E409" s="4" t="s">
        <v>55</v>
      </c>
      <c r="F409" s="4" t="s">
        <v>56</v>
      </c>
      <c r="G409" s="4" t="s">
        <v>48</v>
      </c>
      <c r="H409" s="4">
        <v>9</v>
      </c>
      <c r="I409" s="4" t="s">
        <v>83</v>
      </c>
      <c r="J409" s="4">
        <v>-47.8</v>
      </c>
      <c r="K409" s="4"/>
    </row>
    <row r="410" spans="1:11" ht="16" x14ac:dyDescent="0.2">
      <c r="A410" s="3">
        <v>44999</v>
      </c>
      <c r="B410" s="4" t="s">
        <v>16</v>
      </c>
      <c r="C410" s="4">
        <v>105.8</v>
      </c>
      <c r="D410" s="4"/>
      <c r="E410" s="4" t="s">
        <v>57</v>
      </c>
      <c r="F410" s="4" t="s">
        <v>56</v>
      </c>
      <c r="G410" s="4" t="s">
        <v>48</v>
      </c>
      <c r="H410" s="4">
        <v>9</v>
      </c>
      <c r="I410" s="4" t="s">
        <v>83</v>
      </c>
      <c r="J410" s="4">
        <v>-105.8</v>
      </c>
      <c r="K410" s="4"/>
    </row>
    <row r="411" spans="1:11" ht="16" x14ac:dyDescent="0.2">
      <c r="A411" s="3">
        <v>44999</v>
      </c>
      <c r="B411" s="4" t="s">
        <v>17</v>
      </c>
      <c r="C411" s="4">
        <v>60.1</v>
      </c>
      <c r="D411" s="4"/>
      <c r="E411" s="4" t="s">
        <v>58</v>
      </c>
      <c r="F411" s="4" t="s">
        <v>47</v>
      </c>
      <c r="G411" s="4" t="s">
        <v>48</v>
      </c>
      <c r="H411" s="4">
        <v>9</v>
      </c>
      <c r="I411" s="4" t="s">
        <v>83</v>
      </c>
      <c r="J411" s="4">
        <v>-60.1</v>
      </c>
      <c r="K411" s="4"/>
    </row>
    <row r="412" spans="1:11" ht="16" x14ac:dyDescent="0.2">
      <c r="A412" s="3">
        <v>45000</v>
      </c>
      <c r="B412" s="4" t="s">
        <v>18</v>
      </c>
      <c r="C412" s="4">
        <v>36.200000000000003</v>
      </c>
      <c r="D412" s="4"/>
      <c r="E412" s="4" t="s">
        <v>19</v>
      </c>
      <c r="F412" s="4" t="s">
        <v>52</v>
      </c>
      <c r="G412" s="4" t="s">
        <v>48</v>
      </c>
      <c r="H412" s="4">
        <v>9</v>
      </c>
      <c r="I412" s="4" t="s">
        <v>80</v>
      </c>
      <c r="J412" s="4">
        <v>-36.200000000000003</v>
      </c>
      <c r="K412" s="4"/>
    </row>
    <row r="413" spans="1:11" ht="16" x14ac:dyDescent="0.2">
      <c r="A413" s="3">
        <v>45001</v>
      </c>
      <c r="B413" s="4" t="s">
        <v>20</v>
      </c>
      <c r="C413" s="4"/>
      <c r="D413" s="4">
        <v>100</v>
      </c>
      <c r="E413" s="4" t="s">
        <v>21</v>
      </c>
      <c r="F413" s="4" t="s">
        <v>59</v>
      </c>
      <c r="G413" s="4" t="s">
        <v>45</v>
      </c>
      <c r="H413" s="4">
        <v>9</v>
      </c>
      <c r="I413" s="4" t="s">
        <v>78</v>
      </c>
      <c r="J413" s="4">
        <v>100</v>
      </c>
      <c r="K413" s="4"/>
    </row>
    <row r="414" spans="1:11" ht="16" x14ac:dyDescent="0.2">
      <c r="A414" s="3">
        <v>45001</v>
      </c>
      <c r="B414" s="4" t="s">
        <v>9</v>
      </c>
      <c r="C414" s="4">
        <v>5</v>
      </c>
      <c r="D414" s="4"/>
      <c r="E414" s="4" t="s">
        <v>46</v>
      </c>
      <c r="F414" s="4" t="s">
        <v>47</v>
      </c>
      <c r="G414" s="4" t="s">
        <v>48</v>
      </c>
      <c r="H414" s="4">
        <v>9</v>
      </c>
      <c r="I414" s="4" t="s">
        <v>78</v>
      </c>
      <c r="J414" s="4">
        <v>-5</v>
      </c>
      <c r="K414" s="4"/>
    </row>
    <row r="415" spans="1:11" ht="16" x14ac:dyDescent="0.2">
      <c r="A415" s="3">
        <v>45002</v>
      </c>
      <c r="B415" s="4" t="s">
        <v>9</v>
      </c>
      <c r="C415" s="4">
        <v>5</v>
      </c>
      <c r="D415" s="4"/>
      <c r="E415" s="4" t="s">
        <v>46</v>
      </c>
      <c r="F415" s="4" t="s">
        <v>47</v>
      </c>
      <c r="G415" s="4" t="s">
        <v>48</v>
      </c>
      <c r="H415" s="4">
        <v>9</v>
      </c>
      <c r="I415" s="4" t="s">
        <v>79</v>
      </c>
      <c r="J415" s="4">
        <v>-5</v>
      </c>
      <c r="K415" s="4"/>
    </row>
    <row r="416" spans="1:11" ht="16" x14ac:dyDescent="0.2">
      <c r="A416" s="3">
        <v>45002</v>
      </c>
      <c r="B416" s="4" t="s">
        <v>22</v>
      </c>
      <c r="C416" s="4">
        <v>40</v>
      </c>
      <c r="D416" s="4"/>
      <c r="E416" s="4" t="s">
        <v>61</v>
      </c>
      <c r="F416" s="4" t="s">
        <v>50</v>
      </c>
      <c r="G416" s="4" t="s">
        <v>48</v>
      </c>
      <c r="H416" s="4">
        <v>9</v>
      </c>
      <c r="I416" s="4" t="s">
        <v>79</v>
      </c>
      <c r="J416" s="4">
        <v>-40</v>
      </c>
      <c r="K416" s="4"/>
    </row>
    <row r="417" spans="1:11" ht="16" x14ac:dyDescent="0.2">
      <c r="A417" s="3">
        <v>45003</v>
      </c>
      <c r="B417" s="4" t="s">
        <v>23</v>
      </c>
      <c r="C417" s="4">
        <v>53</v>
      </c>
      <c r="D417" s="4"/>
      <c r="E417" s="4" t="s">
        <v>62</v>
      </c>
      <c r="F417" s="4" t="s">
        <v>56</v>
      </c>
      <c r="G417" s="4" t="s">
        <v>48</v>
      </c>
      <c r="H417" s="4">
        <v>9</v>
      </c>
      <c r="I417" s="4" t="s">
        <v>81</v>
      </c>
      <c r="J417" s="4">
        <v>-53</v>
      </c>
      <c r="K417" s="4"/>
    </row>
    <row r="418" spans="1:11" ht="16" x14ac:dyDescent="0.2">
      <c r="A418" s="3">
        <v>45003</v>
      </c>
      <c r="B418" s="4" t="s">
        <v>24</v>
      </c>
      <c r="C418" s="4">
        <v>35</v>
      </c>
      <c r="D418" s="4"/>
      <c r="E418" s="4" t="s">
        <v>55</v>
      </c>
      <c r="F418" s="4" t="s">
        <v>56</v>
      </c>
      <c r="G418" s="4" t="s">
        <v>48</v>
      </c>
      <c r="H418" s="4">
        <v>9</v>
      </c>
      <c r="I418" s="4" t="s">
        <v>81</v>
      </c>
      <c r="J418" s="4">
        <v>-35</v>
      </c>
      <c r="K418" s="4"/>
    </row>
    <row r="419" spans="1:11" ht="16" x14ac:dyDescent="0.2">
      <c r="A419" s="3">
        <v>45003</v>
      </c>
      <c r="B419" s="4" t="s">
        <v>9</v>
      </c>
      <c r="C419" s="4">
        <v>5</v>
      </c>
      <c r="D419" s="4"/>
      <c r="E419" s="4" t="s">
        <v>46</v>
      </c>
      <c r="F419" s="4" t="s">
        <v>47</v>
      </c>
      <c r="G419" s="4" t="s">
        <v>48</v>
      </c>
      <c r="H419" s="4">
        <v>9</v>
      </c>
      <c r="I419" s="4" t="s">
        <v>81</v>
      </c>
      <c r="J419" s="4">
        <v>-5</v>
      </c>
      <c r="K419" s="4"/>
    </row>
    <row r="420" spans="1:11" ht="16" x14ac:dyDescent="0.2">
      <c r="A420" s="3">
        <v>45004</v>
      </c>
      <c r="B420" s="4" t="s">
        <v>9</v>
      </c>
      <c r="C420" s="4">
        <v>5</v>
      </c>
      <c r="D420" s="4"/>
      <c r="E420" s="4" t="s">
        <v>46</v>
      </c>
      <c r="F420" s="4" t="s">
        <v>47</v>
      </c>
      <c r="G420" s="4" t="s">
        <v>48</v>
      </c>
      <c r="H420" s="4">
        <v>9</v>
      </c>
      <c r="I420" s="4" t="s">
        <v>77</v>
      </c>
      <c r="J420" s="4">
        <v>-5</v>
      </c>
      <c r="K420" s="4"/>
    </row>
    <row r="421" spans="1:11" ht="16" x14ac:dyDescent="0.2">
      <c r="A421" s="3">
        <v>45005</v>
      </c>
      <c r="B421" s="4" t="s">
        <v>9</v>
      </c>
      <c r="C421" s="4">
        <v>5</v>
      </c>
      <c r="D421" s="4"/>
      <c r="E421" s="4" t="s">
        <v>46</v>
      </c>
      <c r="F421" s="4" t="s">
        <v>47</v>
      </c>
      <c r="G421" s="4" t="s">
        <v>48</v>
      </c>
      <c r="H421" s="4">
        <v>9</v>
      </c>
      <c r="I421" s="4" t="s">
        <v>82</v>
      </c>
      <c r="J421" s="4">
        <v>-5</v>
      </c>
      <c r="K421" s="4"/>
    </row>
    <row r="422" spans="1:11" ht="16" x14ac:dyDescent="0.2">
      <c r="A422" s="3">
        <v>45005</v>
      </c>
      <c r="B422" s="4" t="s">
        <v>12</v>
      </c>
      <c r="C422" s="4">
        <v>177.9</v>
      </c>
      <c r="D422" s="4"/>
      <c r="E422" s="4" t="s">
        <v>53</v>
      </c>
      <c r="F422" s="4" t="s">
        <v>50</v>
      </c>
      <c r="G422" s="4" t="s">
        <v>48</v>
      </c>
      <c r="H422" s="4">
        <v>9</v>
      </c>
      <c r="I422" s="4" t="s">
        <v>82</v>
      </c>
      <c r="J422" s="4">
        <v>-177.9</v>
      </c>
      <c r="K422" s="4"/>
    </row>
    <row r="423" spans="1:11" ht="16" x14ac:dyDescent="0.2">
      <c r="A423" s="3">
        <v>45006</v>
      </c>
      <c r="B423" s="4" t="s">
        <v>25</v>
      </c>
      <c r="C423" s="4">
        <v>45.3</v>
      </c>
      <c r="D423" s="4"/>
      <c r="E423" s="4" t="s">
        <v>58</v>
      </c>
      <c r="F423" s="4" t="s">
        <v>47</v>
      </c>
      <c r="G423" s="4" t="s">
        <v>48</v>
      </c>
      <c r="H423" s="4">
        <v>9</v>
      </c>
      <c r="I423" s="4" t="s">
        <v>83</v>
      </c>
      <c r="J423" s="4">
        <v>-45.3</v>
      </c>
      <c r="K423" s="4"/>
    </row>
    <row r="424" spans="1:11" ht="16" x14ac:dyDescent="0.2">
      <c r="A424" s="3">
        <v>45007</v>
      </c>
      <c r="B424" s="4" t="s">
        <v>26</v>
      </c>
      <c r="C424" s="4">
        <v>20.100000000000001</v>
      </c>
      <c r="D424" s="4"/>
      <c r="E424" s="4" t="s">
        <v>58</v>
      </c>
      <c r="F424" s="4" t="s">
        <v>47</v>
      </c>
      <c r="G424" s="4" t="s">
        <v>48</v>
      </c>
      <c r="H424" s="4">
        <v>9</v>
      </c>
      <c r="I424" s="4" t="s">
        <v>80</v>
      </c>
      <c r="J424" s="4">
        <v>-20.100000000000001</v>
      </c>
      <c r="K424" s="4"/>
    </row>
    <row r="425" spans="1:11" ht="16" x14ac:dyDescent="0.2">
      <c r="A425" s="3">
        <v>45008</v>
      </c>
      <c r="B425" s="4" t="s">
        <v>27</v>
      </c>
      <c r="C425" s="4">
        <v>55</v>
      </c>
      <c r="D425" s="4"/>
      <c r="E425" s="4" t="s">
        <v>63</v>
      </c>
      <c r="F425" s="4" t="s">
        <v>64</v>
      </c>
      <c r="G425" s="4" t="s">
        <v>48</v>
      </c>
      <c r="H425" s="4">
        <v>9</v>
      </c>
      <c r="I425" s="4" t="s">
        <v>78</v>
      </c>
      <c r="J425" s="4">
        <v>-55</v>
      </c>
      <c r="K425" s="4"/>
    </row>
    <row r="426" spans="1:11" ht="16" x14ac:dyDescent="0.2">
      <c r="A426" s="3">
        <v>45008</v>
      </c>
      <c r="B426" s="4" t="s">
        <v>14</v>
      </c>
      <c r="C426" s="4">
        <v>70.599999999999994</v>
      </c>
      <c r="D426" s="4"/>
      <c r="E426" s="4" t="s">
        <v>65</v>
      </c>
      <c r="F426" s="4" t="s">
        <v>52</v>
      </c>
      <c r="G426" s="4" t="s">
        <v>48</v>
      </c>
      <c r="H426" s="4">
        <v>9</v>
      </c>
      <c r="I426" s="4" t="s">
        <v>78</v>
      </c>
      <c r="J426" s="4">
        <v>-70.599999999999994</v>
      </c>
      <c r="K426" s="4"/>
    </row>
    <row r="427" spans="1:11" ht="16" x14ac:dyDescent="0.2">
      <c r="A427" s="3">
        <v>45008</v>
      </c>
      <c r="B427" s="4" t="s">
        <v>9</v>
      </c>
      <c r="C427" s="4">
        <v>5</v>
      </c>
      <c r="D427" s="4"/>
      <c r="E427" s="4" t="s">
        <v>46</v>
      </c>
      <c r="F427" s="4" t="s">
        <v>47</v>
      </c>
      <c r="G427" s="4" t="s">
        <v>48</v>
      </c>
      <c r="H427" s="4">
        <v>9</v>
      </c>
      <c r="I427" s="4" t="s">
        <v>78</v>
      </c>
      <c r="J427" s="4">
        <v>-5</v>
      </c>
      <c r="K427" s="4"/>
    </row>
    <row r="428" spans="1:11" ht="16" x14ac:dyDescent="0.2">
      <c r="A428" s="3">
        <v>45009</v>
      </c>
      <c r="B428" s="4" t="s">
        <v>9</v>
      </c>
      <c r="C428" s="4">
        <v>5</v>
      </c>
      <c r="D428" s="4"/>
      <c r="E428" s="4" t="s">
        <v>46</v>
      </c>
      <c r="F428" s="4" t="s">
        <v>47</v>
      </c>
      <c r="G428" s="4" t="s">
        <v>48</v>
      </c>
      <c r="H428" s="4">
        <v>9</v>
      </c>
      <c r="I428" s="4" t="s">
        <v>79</v>
      </c>
      <c r="J428" s="4">
        <v>-5</v>
      </c>
      <c r="K428" s="4"/>
    </row>
    <row r="429" spans="1:11" ht="16" x14ac:dyDescent="0.2">
      <c r="A429" s="3">
        <v>45010</v>
      </c>
      <c r="B429" s="4" t="s">
        <v>9</v>
      </c>
      <c r="C429" s="4">
        <v>5</v>
      </c>
      <c r="D429" s="4"/>
      <c r="E429" s="4" t="s">
        <v>46</v>
      </c>
      <c r="F429" s="4" t="s">
        <v>47</v>
      </c>
      <c r="G429" s="4" t="s">
        <v>48</v>
      </c>
      <c r="H429" s="4">
        <v>9</v>
      </c>
      <c r="I429" s="4" t="s">
        <v>81</v>
      </c>
      <c r="J429" s="4">
        <v>-5</v>
      </c>
      <c r="K429" s="4"/>
    </row>
    <row r="430" spans="1:11" ht="16" x14ac:dyDescent="0.2">
      <c r="A430" s="3">
        <v>45011</v>
      </c>
      <c r="B430" s="4" t="s">
        <v>9</v>
      </c>
      <c r="C430" s="4">
        <v>5</v>
      </c>
      <c r="D430" s="4"/>
      <c r="E430" s="4" t="s">
        <v>46</v>
      </c>
      <c r="F430" s="4" t="s">
        <v>47</v>
      </c>
      <c r="G430" s="4" t="s">
        <v>48</v>
      </c>
      <c r="H430" s="4">
        <v>9</v>
      </c>
      <c r="I430" s="4" t="s">
        <v>77</v>
      </c>
      <c r="J430" s="4">
        <v>-5</v>
      </c>
      <c r="K430" s="4"/>
    </row>
    <row r="431" spans="1:11" ht="16" x14ac:dyDescent="0.2">
      <c r="A431" s="3">
        <v>45012</v>
      </c>
      <c r="B431" s="4" t="s">
        <v>9</v>
      </c>
      <c r="C431" s="4">
        <v>5</v>
      </c>
      <c r="D431" s="4"/>
      <c r="E431" s="4" t="s">
        <v>46</v>
      </c>
      <c r="F431" s="4" t="s">
        <v>47</v>
      </c>
      <c r="G431" s="4" t="s">
        <v>48</v>
      </c>
      <c r="H431" s="4">
        <v>9</v>
      </c>
      <c r="I431" s="4" t="s">
        <v>82</v>
      </c>
      <c r="J431" s="4">
        <v>-5</v>
      </c>
      <c r="K431" s="4"/>
    </row>
    <row r="432" spans="1:11" ht="16" x14ac:dyDescent="0.2">
      <c r="A432" s="3">
        <v>45012</v>
      </c>
      <c r="B432" s="4" t="s">
        <v>12</v>
      </c>
      <c r="C432" s="4">
        <v>223</v>
      </c>
      <c r="D432" s="4"/>
      <c r="E432" s="4" t="s">
        <v>53</v>
      </c>
      <c r="F432" s="4" t="s">
        <v>50</v>
      </c>
      <c r="G432" s="4" t="s">
        <v>48</v>
      </c>
      <c r="H432" s="4">
        <v>9</v>
      </c>
      <c r="I432" s="4" t="s">
        <v>82</v>
      </c>
      <c r="J432" s="4">
        <v>-223</v>
      </c>
      <c r="K432" s="4"/>
    </row>
    <row r="433" spans="1:11" ht="16" x14ac:dyDescent="0.2">
      <c r="A433" s="3">
        <v>45013</v>
      </c>
      <c r="B433" s="4" t="s">
        <v>28</v>
      </c>
      <c r="C433" s="4">
        <v>132.9</v>
      </c>
      <c r="D433" s="4"/>
      <c r="E433" s="4" t="s">
        <v>57</v>
      </c>
      <c r="F433" s="4" t="s">
        <v>56</v>
      </c>
      <c r="G433" s="4" t="s">
        <v>48</v>
      </c>
      <c r="H433" s="4">
        <v>9</v>
      </c>
      <c r="I433" s="4" t="s">
        <v>83</v>
      </c>
      <c r="J433" s="4">
        <v>-132.9</v>
      </c>
      <c r="K433" s="4"/>
    </row>
    <row r="434" spans="1:11" ht="16" x14ac:dyDescent="0.2">
      <c r="A434" s="3">
        <v>45013</v>
      </c>
      <c r="B434" s="4" t="s">
        <v>31</v>
      </c>
      <c r="C434" s="4">
        <v>175</v>
      </c>
      <c r="D434" s="4"/>
      <c r="E434" s="4" t="s">
        <v>57</v>
      </c>
      <c r="F434" s="4" t="s">
        <v>56</v>
      </c>
      <c r="G434" s="4" t="s">
        <v>48</v>
      </c>
      <c r="H434" s="4">
        <v>9</v>
      </c>
      <c r="I434" s="4" t="s">
        <v>83</v>
      </c>
      <c r="J434" s="4">
        <v>-175</v>
      </c>
      <c r="K434" s="4"/>
    </row>
    <row r="435" spans="1:11" ht="16" x14ac:dyDescent="0.2">
      <c r="A435" s="3">
        <v>45014</v>
      </c>
      <c r="B435" s="4" t="s">
        <v>16</v>
      </c>
      <c r="C435" s="4">
        <v>153.4</v>
      </c>
      <c r="D435" s="4"/>
      <c r="E435" s="4" t="s">
        <v>57</v>
      </c>
      <c r="F435" s="4" t="s">
        <v>56</v>
      </c>
      <c r="G435" s="4" t="s">
        <v>48</v>
      </c>
      <c r="H435" s="4">
        <v>9</v>
      </c>
      <c r="I435" s="4" t="s">
        <v>80</v>
      </c>
      <c r="J435" s="4">
        <v>-153.4</v>
      </c>
      <c r="K435" s="4"/>
    </row>
    <row r="436" spans="1:11" ht="16" x14ac:dyDescent="0.2">
      <c r="A436" s="3">
        <v>45014</v>
      </c>
      <c r="B436" s="4" t="s">
        <v>18</v>
      </c>
      <c r="C436" s="4">
        <v>31.2</v>
      </c>
      <c r="D436" s="4"/>
      <c r="E436" s="4" t="s">
        <v>19</v>
      </c>
      <c r="F436" s="4" t="s">
        <v>52</v>
      </c>
      <c r="G436" s="4" t="s">
        <v>48</v>
      </c>
      <c r="H436" s="4">
        <v>9</v>
      </c>
      <c r="I436" s="4" t="s">
        <v>80</v>
      </c>
      <c r="J436" s="4">
        <v>-31.2</v>
      </c>
      <c r="K436" s="4"/>
    </row>
    <row r="437" spans="1:11" ht="16" x14ac:dyDescent="0.2">
      <c r="A437" s="3">
        <v>45014</v>
      </c>
      <c r="B437" s="4" t="s">
        <v>30</v>
      </c>
      <c r="C437" s="4">
        <v>15</v>
      </c>
      <c r="D437" s="4"/>
      <c r="E437" s="4" t="s">
        <v>58</v>
      </c>
      <c r="F437" s="4" t="s">
        <v>47</v>
      </c>
      <c r="G437" s="4" t="s">
        <v>48</v>
      </c>
      <c r="H437" s="4">
        <v>9</v>
      </c>
      <c r="I437" s="4" t="s">
        <v>80</v>
      </c>
      <c r="J437" s="4">
        <v>-15</v>
      </c>
      <c r="K437" s="4"/>
    </row>
    <row r="438" spans="1:11" ht="16" x14ac:dyDescent="0.2">
      <c r="A438" s="3">
        <v>45015</v>
      </c>
      <c r="B438" s="4" t="s">
        <v>9</v>
      </c>
      <c r="C438" s="4">
        <v>5</v>
      </c>
      <c r="D438" s="4"/>
      <c r="E438" s="4" t="s">
        <v>46</v>
      </c>
      <c r="F438" s="4" t="s">
        <v>47</v>
      </c>
      <c r="G438" s="4" t="s">
        <v>48</v>
      </c>
      <c r="H438" s="4">
        <v>10</v>
      </c>
      <c r="I438" s="4" t="s">
        <v>78</v>
      </c>
      <c r="J438" s="4">
        <v>-5</v>
      </c>
      <c r="K438" s="4"/>
    </row>
    <row r="439" spans="1:11" ht="16" x14ac:dyDescent="0.2">
      <c r="A439" s="3">
        <v>45017</v>
      </c>
      <c r="B439" s="4" t="s">
        <v>9</v>
      </c>
      <c r="C439" s="4">
        <v>5</v>
      </c>
      <c r="D439" s="4"/>
      <c r="E439" s="4" t="s">
        <v>46</v>
      </c>
      <c r="F439" s="4" t="s">
        <v>47</v>
      </c>
      <c r="G439" s="4" t="s">
        <v>48</v>
      </c>
      <c r="H439" s="4">
        <v>10</v>
      </c>
      <c r="I439" s="4" t="s">
        <v>81</v>
      </c>
      <c r="J439" s="4">
        <v>-5</v>
      </c>
      <c r="K439" s="4"/>
    </row>
    <row r="440" spans="1:11" ht="16" x14ac:dyDescent="0.2">
      <c r="A440" s="3">
        <v>45017</v>
      </c>
      <c r="B440" s="4" t="s">
        <v>8</v>
      </c>
      <c r="C440" s="4"/>
      <c r="D440" s="4">
        <v>5000</v>
      </c>
      <c r="E440" s="4" t="s">
        <v>43</v>
      </c>
      <c r="F440" s="4" t="s">
        <v>44</v>
      </c>
      <c r="G440" s="4" t="s">
        <v>45</v>
      </c>
      <c r="H440" s="4">
        <v>10</v>
      </c>
      <c r="I440" s="4" t="s">
        <v>81</v>
      </c>
      <c r="J440" s="4">
        <v>5000</v>
      </c>
      <c r="K440" s="4"/>
    </row>
    <row r="441" spans="1:11" ht="16" x14ac:dyDescent="0.2">
      <c r="A441" s="3">
        <v>45018</v>
      </c>
      <c r="B441" s="4" t="s">
        <v>9</v>
      </c>
      <c r="C441" s="4">
        <v>5</v>
      </c>
      <c r="D441" s="4"/>
      <c r="E441" s="4" t="s">
        <v>46</v>
      </c>
      <c r="F441" s="4" t="s">
        <v>47</v>
      </c>
      <c r="G441" s="4" t="s">
        <v>48</v>
      </c>
      <c r="H441" s="4">
        <v>10</v>
      </c>
      <c r="I441" s="4" t="s">
        <v>77</v>
      </c>
      <c r="J441" s="4">
        <v>-5</v>
      </c>
      <c r="K441" s="4"/>
    </row>
    <row r="442" spans="1:11" ht="16" x14ac:dyDescent="0.2">
      <c r="A442" s="3">
        <v>45020</v>
      </c>
      <c r="B442" s="4" t="s">
        <v>10</v>
      </c>
      <c r="C442" s="4">
        <v>900</v>
      </c>
      <c r="D442" s="4"/>
      <c r="E442" s="4" t="s">
        <v>49</v>
      </c>
      <c r="F442" s="4" t="s">
        <v>50</v>
      </c>
      <c r="G442" s="4" t="s">
        <v>48</v>
      </c>
      <c r="H442" s="4">
        <v>10</v>
      </c>
      <c r="I442" s="4" t="s">
        <v>83</v>
      </c>
      <c r="J442" s="4">
        <v>-900</v>
      </c>
      <c r="K442" s="4"/>
    </row>
    <row r="443" spans="1:11" ht="16" x14ac:dyDescent="0.2">
      <c r="A443" s="3">
        <v>45020</v>
      </c>
      <c r="B443" s="4" t="s">
        <v>11</v>
      </c>
      <c r="C443" s="4">
        <v>150</v>
      </c>
      <c r="D443" s="4"/>
      <c r="E443" s="4" t="s">
        <v>51</v>
      </c>
      <c r="F443" s="4" t="s">
        <v>52</v>
      </c>
      <c r="G443" s="4" t="s">
        <v>48</v>
      </c>
      <c r="H443" s="4">
        <v>10</v>
      </c>
      <c r="I443" s="4" t="s">
        <v>83</v>
      </c>
      <c r="J443" s="4">
        <v>-150</v>
      </c>
      <c r="K443" s="4"/>
    </row>
    <row r="444" spans="1:11" ht="16" x14ac:dyDescent="0.2">
      <c r="A444" s="3">
        <v>45020</v>
      </c>
      <c r="B444" s="4" t="s">
        <v>9</v>
      </c>
      <c r="C444" s="4">
        <v>5</v>
      </c>
      <c r="D444" s="4"/>
      <c r="E444" s="4" t="s">
        <v>46</v>
      </c>
      <c r="F444" s="4" t="s">
        <v>47</v>
      </c>
      <c r="G444" s="4" t="s">
        <v>48</v>
      </c>
      <c r="H444" s="4">
        <v>10</v>
      </c>
      <c r="I444" s="4" t="s">
        <v>83</v>
      </c>
      <c r="J444" s="4">
        <v>-5</v>
      </c>
      <c r="K444" s="4"/>
    </row>
    <row r="445" spans="1:11" ht="16" x14ac:dyDescent="0.2">
      <c r="A445" s="3">
        <v>45020</v>
      </c>
      <c r="B445" s="4" t="s">
        <v>9</v>
      </c>
      <c r="C445" s="4">
        <v>5</v>
      </c>
      <c r="D445" s="4"/>
      <c r="E445" s="4" t="s">
        <v>46</v>
      </c>
      <c r="F445" s="4" t="s">
        <v>47</v>
      </c>
      <c r="G445" s="4" t="s">
        <v>48</v>
      </c>
      <c r="H445" s="4">
        <v>10</v>
      </c>
      <c r="I445" s="4" t="s">
        <v>83</v>
      </c>
      <c r="J445" s="4">
        <v>-5</v>
      </c>
      <c r="K445" s="4"/>
    </row>
    <row r="446" spans="1:11" ht="16" x14ac:dyDescent="0.2">
      <c r="A446" s="3">
        <v>45021</v>
      </c>
      <c r="B446" s="4" t="s">
        <v>9</v>
      </c>
      <c r="C446" s="4">
        <v>5</v>
      </c>
      <c r="D446" s="4"/>
      <c r="E446" s="4" t="s">
        <v>46</v>
      </c>
      <c r="F446" s="4" t="s">
        <v>47</v>
      </c>
      <c r="G446" s="4" t="s">
        <v>48</v>
      </c>
      <c r="H446" s="4">
        <v>10</v>
      </c>
      <c r="I446" s="4" t="s">
        <v>80</v>
      </c>
      <c r="J446" s="4">
        <v>-5</v>
      </c>
      <c r="K446" s="4"/>
    </row>
    <row r="447" spans="1:11" ht="16" x14ac:dyDescent="0.2">
      <c r="A447" s="3">
        <v>45022</v>
      </c>
      <c r="B447" s="4" t="s">
        <v>9</v>
      </c>
      <c r="C447" s="4">
        <v>5</v>
      </c>
      <c r="D447" s="4"/>
      <c r="E447" s="4" t="s">
        <v>46</v>
      </c>
      <c r="F447" s="4" t="s">
        <v>47</v>
      </c>
      <c r="G447" s="4" t="s">
        <v>48</v>
      </c>
      <c r="H447" s="4">
        <v>10</v>
      </c>
      <c r="I447" s="4" t="s">
        <v>78</v>
      </c>
      <c r="J447" s="4">
        <v>-5</v>
      </c>
      <c r="K447" s="4"/>
    </row>
    <row r="448" spans="1:11" ht="16" x14ac:dyDescent="0.2">
      <c r="A448" s="3">
        <v>45022</v>
      </c>
      <c r="B448" s="4" t="s">
        <v>12</v>
      </c>
      <c r="C448" s="4">
        <v>105</v>
      </c>
      <c r="D448" s="4"/>
      <c r="E448" s="4" t="s">
        <v>53</v>
      </c>
      <c r="F448" s="4" t="s">
        <v>50</v>
      </c>
      <c r="G448" s="4" t="s">
        <v>48</v>
      </c>
      <c r="H448" s="4">
        <v>10</v>
      </c>
      <c r="I448" s="4" t="s">
        <v>78</v>
      </c>
      <c r="J448" s="4">
        <v>-105</v>
      </c>
      <c r="K448" s="4"/>
    </row>
    <row r="449" spans="1:11" ht="16" x14ac:dyDescent="0.2">
      <c r="A449" s="3">
        <v>45025</v>
      </c>
      <c r="B449" s="4" t="s">
        <v>13</v>
      </c>
      <c r="C449" s="4">
        <v>59</v>
      </c>
      <c r="D449" s="4"/>
      <c r="E449" s="4" t="s">
        <v>54</v>
      </c>
      <c r="F449" s="4" t="s">
        <v>50</v>
      </c>
      <c r="G449" s="4" t="s">
        <v>48</v>
      </c>
      <c r="H449" s="4">
        <v>10</v>
      </c>
      <c r="I449" s="4" t="s">
        <v>77</v>
      </c>
      <c r="J449" s="4">
        <v>-59</v>
      </c>
      <c r="K449" s="4"/>
    </row>
    <row r="450" spans="1:11" ht="16" x14ac:dyDescent="0.2">
      <c r="A450" s="3">
        <v>45025</v>
      </c>
      <c r="B450" s="4" t="s">
        <v>9</v>
      </c>
      <c r="C450" s="4">
        <v>5</v>
      </c>
      <c r="D450" s="4"/>
      <c r="E450" s="4" t="s">
        <v>46</v>
      </c>
      <c r="F450" s="4" t="s">
        <v>47</v>
      </c>
      <c r="G450" s="4" t="s">
        <v>48</v>
      </c>
      <c r="H450" s="4">
        <v>10</v>
      </c>
      <c r="I450" s="4" t="s">
        <v>77</v>
      </c>
      <c r="J450" s="4">
        <v>-5</v>
      </c>
      <c r="K450" s="4"/>
    </row>
    <row r="451" spans="1:11" ht="16" x14ac:dyDescent="0.2">
      <c r="A451" s="3">
        <v>45026</v>
      </c>
      <c r="B451" s="4" t="s">
        <v>9</v>
      </c>
      <c r="C451" s="4">
        <v>5</v>
      </c>
      <c r="D451" s="4"/>
      <c r="E451" s="4" t="s">
        <v>46</v>
      </c>
      <c r="F451" s="4" t="s">
        <v>47</v>
      </c>
      <c r="G451" s="4" t="s">
        <v>48</v>
      </c>
      <c r="H451" s="4">
        <v>10</v>
      </c>
      <c r="I451" s="4" t="s">
        <v>82</v>
      </c>
      <c r="J451" s="4">
        <v>-5</v>
      </c>
      <c r="K451" s="4"/>
    </row>
    <row r="452" spans="1:11" ht="16" x14ac:dyDescent="0.2">
      <c r="A452" s="3">
        <v>45027</v>
      </c>
      <c r="B452" s="4" t="s">
        <v>14</v>
      </c>
      <c r="C452" s="4">
        <v>86.4</v>
      </c>
      <c r="D452" s="4"/>
      <c r="E452" s="4" t="s">
        <v>65</v>
      </c>
      <c r="F452" s="4" t="s">
        <v>52</v>
      </c>
      <c r="G452" s="4" t="s">
        <v>48</v>
      </c>
      <c r="H452" s="4">
        <v>10</v>
      </c>
      <c r="I452" s="4" t="s">
        <v>83</v>
      </c>
      <c r="J452" s="4">
        <v>-86.4</v>
      </c>
      <c r="K452" s="4"/>
    </row>
    <row r="453" spans="1:11" ht="16" x14ac:dyDescent="0.2">
      <c r="A453" s="3">
        <v>45027</v>
      </c>
      <c r="B453" s="4" t="s">
        <v>9</v>
      </c>
      <c r="C453" s="4">
        <v>5</v>
      </c>
      <c r="D453" s="4"/>
      <c r="E453" s="4" t="s">
        <v>46</v>
      </c>
      <c r="F453" s="4" t="s">
        <v>47</v>
      </c>
      <c r="G453" s="4" t="s">
        <v>48</v>
      </c>
      <c r="H453" s="4">
        <v>10</v>
      </c>
      <c r="I453" s="4" t="s">
        <v>83</v>
      </c>
      <c r="J453" s="4">
        <v>-5</v>
      </c>
      <c r="K453" s="4"/>
    </row>
    <row r="454" spans="1:11" ht="16" x14ac:dyDescent="0.2">
      <c r="A454" s="3">
        <v>45028</v>
      </c>
      <c r="B454" s="4" t="s">
        <v>9</v>
      </c>
      <c r="C454" s="4">
        <v>5</v>
      </c>
      <c r="D454" s="4"/>
      <c r="E454" s="4" t="s">
        <v>46</v>
      </c>
      <c r="F454" s="4" t="s">
        <v>47</v>
      </c>
      <c r="G454" s="4" t="s">
        <v>48</v>
      </c>
      <c r="H454" s="4">
        <v>10</v>
      </c>
      <c r="I454" s="4" t="s">
        <v>80</v>
      </c>
      <c r="J454" s="4">
        <v>-5</v>
      </c>
      <c r="K454" s="4"/>
    </row>
    <row r="455" spans="1:11" ht="16" x14ac:dyDescent="0.2">
      <c r="A455" s="3">
        <v>45029</v>
      </c>
      <c r="B455" s="4" t="s">
        <v>12</v>
      </c>
      <c r="C455" s="4">
        <v>143.9</v>
      </c>
      <c r="D455" s="4"/>
      <c r="E455" s="4" t="s">
        <v>53</v>
      </c>
      <c r="F455" s="4" t="s">
        <v>50</v>
      </c>
      <c r="G455" s="4" t="s">
        <v>48</v>
      </c>
      <c r="H455" s="4">
        <v>10</v>
      </c>
      <c r="I455" s="4" t="s">
        <v>78</v>
      </c>
      <c r="J455" s="4">
        <v>-143.9</v>
      </c>
      <c r="K455" s="4"/>
    </row>
    <row r="456" spans="1:11" ht="16" x14ac:dyDescent="0.2">
      <c r="A456" s="3">
        <v>45029</v>
      </c>
      <c r="B456" s="4" t="s">
        <v>9</v>
      </c>
      <c r="C456" s="4">
        <v>5</v>
      </c>
      <c r="D456" s="4"/>
      <c r="E456" s="4" t="s">
        <v>46</v>
      </c>
      <c r="F456" s="4" t="s">
        <v>47</v>
      </c>
      <c r="G456" s="4" t="s">
        <v>48</v>
      </c>
      <c r="H456" s="4">
        <v>10</v>
      </c>
      <c r="I456" s="4" t="s">
        <v>78</v>
      </c>
      <c r="J456" s="4">
        <v>-5</v>
      </c>
      <c r="K456" s="4"/>
    </row>
    <row r="457" spans="1:11" ht="16" x14ac:dyDescent="0.2">
      <c r="A457" s="3">
        <v>45030</v>
      </c>
      <c r="B457" s="4" t="s">
        <v>9</v>
      </c>
      <c r="C457" s="4">
        <v>5</v>
      </c>
      <c r="D457" s="4"/>
      <c r="E457" s="4" t="s">
        <v>46</v>
      </c>
      <c r="F457" s="4" t="s">
        <v>47</v>
      </c>
      <c r="G457" s="4" t="s">
        <v>48</v>
      </c>
      <c r="H457" s="4">
        <v>10</v>
      </c>
      <c r="I457" s="4" t="s">
        <v>79</v>
      </c>
      <c r="J457" s="4">
        <v>-5</v>
      </c>
      <c r="K457" s="4"/>
    </row>
    <row r="458" spans="1:11" ht="16" x14ac:dyDescent="0.2">
      <c r="A458" s="3">
        <v>45030</v>
      </c>
      <c r="B458" s="4" t="s">
        <v>15</v>
      </c>
      <c r="C458" s="4">
        <v>48.8</v>
      </c>
      <c r="D458" s="4"/>
      <c r="E458" s="4" t="s">
        <v>55</v>
      </c>
      <c r="F458" s="4" t="s">
        <v>56</v>
      </c>
      <c r="G458" s="4" t="s">
        <v>48</v>
      </c>
      <c r="H458" s="4">
        <v>10</v>
      </c>
      <c r="I458" s="4" t="s">
        <v>79</v>
      </c>
      <c r="J458" s="4">
        <v>-48.8</v>
      </c>
      <c r="K458" s="4"/>
    </row>
    <row r="459" spans="1:11" ht="16" x14ac:dyDescent="0.2">
      <c r="A459" s="3">
        <v>45030</v>
      </c>
      <c r="B459" s="4" t="s">
        <v>16</v>
      </c>
      <c r="C459" s="4">
        <v>106.7</v>
      </c>
      <c r="D459" s="4"/>
      <c r="E459" s="4" t="s">
        <v>57</v>
      </c>
      <c r="F459" s="4" t="s">
        <v>56</v>
      </c>
      <c r="G459" s="4" t="s">
        <v>48</v>
      </c>
      <c r="H459" s="4">
        <v>10</v>
      </c>
      <c r="I459" s="4" t="s">
        <v>79</v>
      </c>
      <c r="J459" s="4">
        <v>-106.7</v>
      </c>
      <c r="K459" s="4"/>
    </row>
    <row r="460" spans="1:11" ht="16" x14ac:dyDescent="0.2">
      <c r="A460" s="3">
        <v>45030</v>
      </c>
      <c r="B460" s="4" t="s">
        <v>17</v>
      </c>
      <c r="C460" s="4">
        <v>61.1</v>
      </c>
      <c r="D460" s="4"/>
      <c r="E460" s="4" t="s">
        <v>58</v>
      </c>
      <c r="F460" s="4" t="s">
        <v>47</v>
      </c>
      <c r="G460" s="4" t="s">
        <v>48</v>
      </c>
      <c r="H460" s="4">
        <v>10</v>
      </c>
      <c r="I460" s="4" t="s">
        <v>79</v>
      </c>
      <c r="J460" s="4">
        <v>-61.1</v>
      </c>
      <c r="K460" s="4"/>
    </row>
    <row r="461" spans="1:11" ht="16" x14ac:dyDescent="0.2">
      <c r="A461" s="3">
        <v>45031</v>
      </c>
      <c r="B461" s="4" t="s">
        <v>18</v>
      </c>
      <c r="C461" s="4">
        <v>37.200000000000003</v>
      </c>
      <c r="D461" s="4"/>
      <c r="E461" s="4" t="s">
        <v>19</v>
      </c>
      <c r="F461" s="4" t="s">
        <v>52</v>
      </c>
      <c r="G461" s="4" t="s">
        <v>48</v>
      </c>
      <c r="H461" s="4">
        <v>10</v>
      </c>
      <c r="I461" s="4" t="s">
        <v>81</v>
      </c>
      <c r="J461" s="4">
        <v>-37.200000000000003</v>
      </c>
      <c r="K461" s="4"/>
    </row>
    <row r="462" spans="1:11" ht="16" x14ac:dyDescent="0.2">
      <c r="A462" s="3">
        <v>45032</v>
      </c>
      <c r="B462" s="4" t="s">
        <v>20</v>
      </c>
      <c r="C462" s="4"/>
      <c r="D462" s="4">
        <v>100</v>
      </c>
      <c r="E462" s="4" t="s">
        <v>21</v>
      </c>
      <c r="F462" s="4" t="s">
        <v>59</v>
      </c>
      <c r="G462" s="4" t="s">
        <v>45</v>
      </c>
      <c r="H462" s="4">
        <v>10</v>
      </c>
      <c r="I462" s="4" t="s">
        <v>77</v>
      </c>
      <c r="J462" s="4">
        <v>100</v>
      </c>
      <c r="K462" s="4"/>
    </row>
    <row r="463" spans="1:11" ht="16" x14ac:dyDescent="0.2">
      <c r="A463" s="3">
        <v>45032</v>
      </c>
      <c r="B463" s="4" t="s">
        <v>9</v>
      </c>
      <c r="C463" s="4">
        <v>5</v>
      </c>
      <c r="D463" s="4"/>
      <c r="E463" s="4" t="s">
        <v>46</v>
      </c>
      <c r="F463" s="4" t="s">
        <v>47</v>
      </c>
      <c r="G463" s="4" t="s">
        <v>48</v>
      </c>
      <c r="H463" s="4">
        <v>10</v>
      </c>
      <c r="I463" s="4" t="s">
        <v>77</v>
      </c>
      <c r="J463" s="4">
        <v>-5</v>
      </c>
      <c r="K463" s="4"/>
    </row>
    <row r="464" spans="1:11" ht="16" x14ac:dyDescent="0.2">
      <c r="A464" s="3">
        <v>45033</v>
      </c>
      <c r="B464" s="4" t="s">
        <v>9</v>
      </c>
      <c r="C464" s="4">
        <v>5</v>
      </c>
      <c r="D464" s="4"/>
      <c r="E464" s="4" t="s">
        <v>46</v>
      </c>
      <c r="F464" s="4" t="s">
        <v>47</v>
      </c>
      <c r="G464" s="4" t="s">
        <v>48</v>
      </c>
      <c r="H464" s="4">
        <v>10</v>
      </c>
      <c r="I464" s="4" t="s">
        <v>82</v>
      </c>
      <c r="J464" s="4">
        <v>-5</v>
      </c>
      <c r="K464" s="4"/>
    </row>
    <row r="465" spans="1:11" ht="16" x14ac:dyDescent="0.2">
      <c r="A465" s="3">
        <v>45033</v>
      </c>
      <c r="B465" s="4" t="s">
        <v>32</v>
      </c>
      <c r="C465" s="4">
        <v>75</v>
      </c>
      <c r="D465" s="4"/>
      <c r="E465" s="4" t="s">
        <v>66</v>
      </c>
      <c r="F465" s="4" t="s">
        <v>67</v>
      </c>
      <c r="G465" s="4" t="s">
        <v>48</v>
      </c>
      <c r="H465" s="4">
        <v>10</v>
      </c>
      <c r="I465" s="4" t="s">
        <v>82</v>
      </c>
      <c r="J465" s="4">
        <v>-75</v>
      </c>
      <c r="K465" s="4"/>
    </row>
    <row r="466" spans="1:11" ht="16" x14ac:dyDescent="0.2">
      <c r="A466" s="3">
        <v>45033</v>
      </c>
      <c r="B466" s="4" t="s">
        <v>22</v>
      </c>
      <c r="C466" s="4">
        <v>40</v>
      </c>
      <c r="D466" s="4"/>
      <c r="E466" s="4" t="s">
        <v>61</v>
      </c>
      <c r="F466" s="4" t="s">
        <v>50</v>
      </c>
      <c r="G466" s="4" t="s">
        <v>48</v>
      </c>
      <c r="H466" s="4">
        <v>10</v>
      </c>
      <c r="I466" s="4" t="s">
        <v>82</v>
      </c>
      <c r="J466" s="4">
        <v>-40</v>
      </c>
      <c r="K466" s="4"/>
    </row>
    <row r="467" spans="1:11" ht="16" x14ac:dyDescent="0.2">
      <c r="A467" s="3">
        <v>45034</v>
      </c>
      <c r="B467" s="4" t="s">
        <v>23</v>
      </c>
      <c r="C467" s="4">
        <v>54.1</v>
      </c>
      <c r="D467" s="4"/>
      <c r="E467" s="4" t="s">
        <v>62</v>
      </c>
      <c r="F467" s="4" t="s">
        <v>56</v>
      </c>
      <c r="G467" s="4" t="s">
        <v>48</v>
      </c>
      <c r="H467" s="4">
        <v>10</v>
      </c>
      <c r="I467" s="4" t="s">
        <v>83</v>
      </c>
      <c r="J467" s="4">
        <v>-54.1</v>
      </c>
      <c r="K467" s="4"/>
    </row>
    <row r="468" spans="1:11" ht="16" x14ac:dyDescent="0.2">
      <c r="A468" s="3">
        <v>45034</v>
      </c>
      <c r="B468" s="4" t="s">
        <v>24</v>
      </c>
      <c r="C468" s="4">
        <v>35</v>
      </c>
      <c r="D468" s="4"/>
      <c r="E468" s="4" t="s">
        <v>55</v>
      </c>
      <c r="F468" s="4" t="s">
        <v>56</v>
      </c>
      <c r="G468" s="4" t="s">
        <v>48</v>
      </c>
      <c r="H468" s="4">
        <v>10</v>
      </c>
      <c r="I468" s="4" t="s">
        <v>83</v>
      </c>
      <c r="J468" s="4">
        <v>-35</v>
      </c>
      <c r="K468" s="4"/>
    </row>
    <row r="469" spans="1:11" ht="16" x14ac:dyDescent="0.2">
      <c r="A469" s="3">
        <v>45034</v>
      </c>
      <c r="B469" s="4" t="s">
        <v>9</v>
      </c>
      <c r="C469" s="4">
        <v>5</v>
      </c>
      <c r="D469" s="4"/>
      <c r="E469" s="4" t="s">
        <v>46</v>
      </c>
      <c r="F469" s="4" t="s">
        <v>47</v>
      </c>
      <c r="G469" s="4" t="s">
        <v>48</v>
      </c>
      <c r="H469" s="4">
        <v>10</v>
      </c>
      <c r="I469" s="4" t="s">
        <v>83</v>
      </c>
      <c r="J469" s="4">
        <v>-5</v>
      </c>
      <c r="K469" s="4"/>
    </row>
    <row r="470" spans="1:11" ht="16" x14ac:dyDescent="0.2">
      <c r="A470" s="3">
        <v>45035</v>
      </c>
      <c r="B470" s="4" t="s">
        <v>9</v>
      </c>
      <c r="C470" s="4">
        <v>5</v>
      </c>
      <c r="D470" s="4"/>
      <c r="E470" s="4" t="s">
        <v>46</v>
      </c>
      <c r="F470" s="4" t="s">
        <v>47</v>
      </c>
      <c r="G470" s="4" t="s">
        <v>48</v>
      </c>
      <c r="H470" s="4">
        <v>10</v>
      </c>
      <c r="I470" s="4" t="s">
        <v>80</v>
      </c>
      <c r="J470" s="4">
        <v>-5</v>
      </c>
      <c r="K470" s="4"/>
    </row>
    <row r="471" spans="1:11" ht="16" x14ac:dyDescent="0.2">
      <c r="A471" s="3">
        <v>45036</v>
      </c>
      <c r="B471" s="4" t="s">
        <v>9</v>
      </c>
      <c r="C471" s="4">
        <v>5</v>
      </c>
      <c r="D471" s="4"/>
      <c r="E471" s="4" t="s">
        <v>46</v>
      </c>
      <c r="F471" s="4" t="s">
        <v>47</v>
      </c>
      <c r="G471" s="4" t="s">
        <v>48</v>
      </c>
      <c r="H471" s="4">
        <v>10</v>
      </c>
      <c r="I471" s="4" t="s">
        <v>78</v>
      </c>
      <c r="J471" s="4">
        <v>-5</v>
      </c>
      <c r="K471" s="4"/>
    </row>
    <row r="472" spans="1:11" ht="16" x14ac:dyDescent="0.2">
      <c r="A472" s="3">
        <v>45036</v>
      </c>
      <c r="B472" s="4" t="s">
        <v>12</v>
      </c>
      <c r="C472" s="4">
        <v>178.9</v>
      </c>
      <c r="D472" s="4"/>
      <c r="E472" s="4" t="s">
        <v>53</v>
      </c>
      <c r="F472" s="4" t="s">
        <v>50</v>
      </c>
      <c r="G472" s="4" t="s">
        <v>48</v>
      </c>
      <c r="H472" s="4">
        <v>10</v>
      </c>
      <c r="I472" s="4" t="s">
        <v>78</v>
      </c>
      <c r="J472" s="4">
        <v>-178.9</v>
      </c>
      <c r="K472" s="4"/>
    </row>
    <row r="473" spans="1:11" ht="16" x14ac:dyDescent="0.2">
      <c r="A473" s="3">
        <v>45037</v>
      </c>
      <c r="B473" s="4" t="s">
        <v>25</v>
      </c>
      <c r="C473" s="4">
        <v>46.2</v>
      </c>
      <c r="D473" s="4"/>
      <c r="E473" s="4" t="s">
        <v>58</v>
      </c>
      <c r="F473" s="4" t="s">
        <v>47</v>
      </c>
      <c r="G473" s="4" t="s">
        <v>48</v>
      </c>
      <c r="H473" s="4">
        <v>10</v>
      </c>
      <c r="I473" s="4" t="s">
        <v>79</v>
      </c>
      <c r="J473" s="4">
        <v>-46.2</v>
      </c>
      <c r="K473" s="4"/>
    </row>
    <row r="474" spans="1:11" ht="16" x14ac:dyDescent="0.2">
      <c r="A474" s="3">
        <v>45038</v>
      </c>
      <c r="B474" s="4" t="s">
        <v>26</v>
      </c>
      <c r="C474" s="4">
        <v>21.1</v>
      </c>
      <c r="D474" s="4"/>
      <c r="E474" s="4" t="s">
        <v>58</v>
      </c>
      <c r="F474" s="4" t="s">
        <v>47</v>
      </c>
      <c r="G474" s="4" t="s">
        <v>48</v>
      </c>
      <c r="H474" s="4">
        <v>10</v>
      </c>
      <c r="I474" s="4" t="s">
        <v>81</v>
      </c>
      <c r="J474" s="4">
        <v>-21.1</v>
      </c>
      <c r="K474" s="4"/>
    </row>
    <row r="475" spans="1:11" ht="16" x14ac:dyDescent="0.2">
      <c r="A475" s="3">
        <v>45039</v>
      </c>
      <c r="B475" s="4" t="s">
        <v>27</v>
      </c>
      <c r="C475" s="4">
        <v>55</v>
      </c>
      <c r="D475" s="4"/>
      <c r="E475" s="4" t="s">
        <v>63</v>
      </c>
      <c r="F475" s="4" t="s">
        <v>64</v>
      </c>
      <c r="G475" s="4" t="s">
        <v>48</v>
      </c>
      <c r="H475" s="4">
        <v>10</v>
      </c>
      <c r="I475" s="4" t="s">
        <v>77</v>
      </c>
      <c r="J475" s="4">
        <v>-55</v>
      </c>
      <c r="K475" s="4"/>
    </row>
    <row r="476" spans="1:11" ht="16" x14ac:dyDescent="0.2">
      <c r="A476" s="3">
        <v>45039</v>
      </c>
      <c r="B476" s="4" t="s">
        <v>14</v>
      </c>
      <c r="C476" s="4">
        <v>71.5</v>
      </c>
      <c r="D476" s="4"/>
      <c r="E476" s="4" t="s">
        <v>65</v>
      </c>
      <c r="F476" s="4" t="s">
        <v>52</v>
      </c>
      <c r="G476" s="4" t="s">
        <v>48</v>
      </c>
      <c r="H476" s="4">
        <v>10</v>
      </c>
      <c r="I476" s="4" t="s">
        <v>77</v>
      </c>
      <c r="J476" s="4">
        <v>-71.5</v>
      </c>
      <c r="K476" s="4"/>
    </row>
    <row r="477" spans="1:11" ht="16" x14ac:dyDescent="0.2">
      <c r="A477" s="3">
        <v>45039</v>
      </c>
      <c r="B477" s="4" t="s">
        <v>9</v>
      </c>
      <c r="C477" s="4">
        <v>5</v>
      </c>
      <c r="D477" s="4"/>
      <c r="E477" s="4" t="s">
        <v>46</v>
      </c>
      <c r="F477" s="4" t="s">
        <v>47</v>
      </c>
      <c r="G477" s="4" t="s">
        <v>48</v>
      </c>
      <c r="H477" s="4">
        <v>10</v>
      </c>
      <c r="I477" s="4" t="s">
        <v>77</v>
      </c>
      <c r="J477" s="4">
        <v>-5</v>
      </c>
      <c r="K477" s="4"/>
    </row>
    <row r="478" spans="1:11" ht="16" x14ac:dyDescent="0.2">
      <c r="A478" s="3">
        <v>45040</v>
      </c>
      <c r="B478" s="4" t="s">
        <v>9</v>
      </c>
      <c r="C478" s="4">
        <v>5</v>
      </c>
      <c r="D478" s="4"/>
      <c r="E478" s="4" t="s">
        <v>46</v>
      </c>
      <c r="F478" s="4" t="s">
        <v>47</v>
      </c>
      <c r="G478" s="4" t="s">
        <v>48</v>
      </c>
      <c r="H478" s="4">
        <v>10</v>
      </c>
      <c r="I478" s="4" t="s">
        <v>82</v>
      </c>
      <c r="J478" s="4">
        <v>-5</v>
      </c>
      <c r="K478" s="4"/>
    </row>
    <row r="479" spans="1:11" ht="16" x14ac:dyDescent="0.2">
      <c r="A479" s="3">
        <v>45041</v>
      </c>
      <c r="B479" s="4" t="s">
        <v>9</v>
      </c>
      <c r="C479" s="4">
        <v>5</v>
      </c>
      <c r="D479" s="4"/>
      <c r="E479" s="4" t="s">
        <v>46</v>
      </c>
      <c r="F479" s="4" t="s">
        <v>47</v>
      </c>
      <c r="G479" s="4" t="s">
        <v>48</v>
      </c>
      <c r="H479" s="4">
        <v>10</v>
      </c>
      <c r="I479" s="4" t="s">
        <v>83</v>
      </c>
      <c r="J479" s="4">
        <v>-5</v>
      </c>
      <c r="K479" s="4"/>
    </row>
    <row r="480" spans="1:11" ht="16" x14ac:dyDescent="0.2">
      <c r="A480" s="3">
        <v>45042</v>
      </c>
      <c r="B480" s="4" t="s">
        <v>9</v>
      </c>
      <c r="C480" s="4">
        <v>5</v>
      </c>
      <c r="D480" s="4"/>
      <c r="E480" s="4" t="s">
        <v>46</v>
      </c>
      <c r="F480" s="4" t="s">
        <v>47</v>
      </c>
      <c r="G480" s="4" t="s">
        <v>48</v>
      </c>
      <c r="H480" s="4">
        <v>10</v>
      </c>
      <c r="I480" s="4" t="s">
        <v>80</v>
      </c>
      <c r="J480" s="4">
        <v>-5</v>
      </c>
      <c r="K480" s="4"/>
    </row>
    <row r="481" spans="1:11" ht="16" x14ac:dyDescent="0.2">
      <c r="A481" s="3">
        <v>45043</v>
      </c>
      <c r="B481" s="4" t="s">
        <v>9</v>
      </c>
      <c r="C481" s="4">
        <v>5</v>
      </c>
      <c r="D481" s="4"/>
      <c r="E481" s="4" t="s">
        <v>46</v>
      </c>
      <c r="F481" s="4" t="s">
        <v>47</v>
      </c>
      <c r="G481" s="4" t="s">
        <v>48</v>
      </c>
      <c r="H481" s="4">
        <v>10</v>
      </c>
      <c r="I481" s="4" t="s">
        <v>78</v>
      </c>
      <c r="J481" s="4">
        <v>-5</v>
      </c>
      <c r="K481" s="4"/>
    </row>
    <row r="482" spans="1:11" ht="16" x14ac:dyDescent="0.2">
      <c r="A482" s="3">
        <v>45043</v>
      </c>
      <c r="B482" s="4" t="s">
        <v>12</v>
      </c>
      <c r="C482" s="4">
        <v>189</v>
      </c>
      <c r="D482" s="4"/>
      <c r="E482" s="4" t="s">
        <v>53</v>
      </c>
      <c r="F482" s="4" t="s">
        <v>50</v>
      </c>
      <c r="G482" s="4" t="s">
        <v>48</v>
      </c>
      <c r="H482" s="4">
        <v>10</v>
      </c>
      <c r="I482" s="4" t="s">
        <v>78</v>
      </c>
      <c r="J482" s="4">
        <v>-189</v>
      </c>
      <c r="K482" s="4"/>
    </row>
    <row r="483" spans="1:11" ht="16" x14ac:dyDescent="0.2">
      <c r="A483" s="3">
        <v>45044</v>
      </c>
      <c r="B483" s="4" t="s">
        <v>28</v>
      </c>
      <c r="C483" s="4">
        <v>133.80000000000001</v>
      </c>
      <c r="D483" s="4"/>
      <c r="E483" s="4" t="s">
        <v>57</v>
      </c>
      <c r="F483" s="4" t="s">
        <v>56</v>
      </c>
      <c r="G483" s="4" t="s">
        <v>48</v>
      </c>
      <c r="H483" s="4">
        <v>10</v>
      </c>
      <c r="I483" s="4" t="s">
        <v>79</v>
      </c>
      <c r="J483" s="4">
        <v>-133.80000000000001</v>
      </c>
      <c r="K483" s="4"/>
    </row>
    <row r="484" spans="1:11" ht="16" x14ac:dyDescent="0.2">
      <c r="A484" s="3">
        <v>45044</v>
      </c>
      <c r="B484" s="4" t="s">
        <v>29</v>
      </c>
      <c r="C484" s="4">
        <v>184.4</v>
      </c>
      <c r="D484" s="4"/>
      <c r="E484" s="4" t="s">
        <v>55</v>
      </c>
      <c r="F484" s="4" t="s">
        <v>56</v>
      </c>
      <c r="G484" s="4" t="s">
        <v>48</v>
      </c>
      <c r="H484" s="4">
        <v>10</v>
      </c>
      <c r="I484" s="4" t="s">
        <v>79</v>
      </c>
      <c r="J484" s="4">
        <v>-184.4</v>
      </c>
      <c r="K484" s="4"/>
    </row>
    <row r="485" spans="1:11" ht="16" x14ac:dyDescent="0.2">
      <c r="A485" s="3">
        <v>45045</v>
      </c>
      <c r="B485" s="4" t="s">
        <v>16</v>
      </c>
      <c r="C485" s="4">
        <v>154.5</v>
      </c>
      <c r="D485" s="4"/>
      <c r="E485" s="4" t="s">
        <v>57</v>
      </c>
      <c r="F485" s="4" t="s">
        <v>56</v>
      </c>
      <c r="G485" s="4" t="s">
        <v>48</v>
      </c>
      <c r="H485" s="4">
        <v>10</v>
      </c>
      <c r="I485" s="4" t="s">
        <v>81</v>
      </c>
      <c r="J485" s="4">
        <v>-154.5</v>
      </c>
      <c r="K485" s="4"/>
    </row>
    <row r="486" spans="1:11" ht="16" x14ac:dyDescent="0.2">
      <c r="A486" s="3">
        <v>45045</v>
      </c>
      <c r="B486" s="4" t="s">
        <v>18</v>
      </c>
      <c r="C486" s="4">
        <v>32.1</v>
      </c>
      <c r="D486" s="4"/>
      <c r="E486" s="4" t="s">
        <v>19</v>
      </c>
      <c r="F486" s="4" t="s">
        <v>52</v>
      </c>
      <c r="G486" s="4" t="s">
        <v>48</v>
      </c>
      <c r="H486" s="4">
        <v>10</v>
      </c>
      <c r="I486" s="4" t="s">
        <v>81</v>
      </c>
      <c r="J486" s="4">
        <v>-32.1</v>
      </c>
      <c r="K486" s="4"/>
    </row>
    <row r="487" spans="1:11" ht="16" x14ac:dyDescent="0.2">
      <c r="A487" s="3">
        <v>45045</v>
      </c>
      <c r="B487" s="4" t="s">
        <v>30</v>
      </c>
      <c r="C487" s="4">
        <v>15</v>
      </c>
      <c r="D487" s="4"/>
      <c r="E487" s="4" t="s">
        <v>58</v>
      </c>
      <c r="F487" s="4" t="s">
        <v>47</v>
      </c>
      <c r="G487" s="4" t="s">
        <v>48</v>
      </c>
      <c r="H487" s="4">
        <v>10</v>
      </c>
      <c r="I487" s="4" t="s">
        <v>81</v>
      </c>
      <c r="J487" s="4">
        <v>-15</v>
      </c>
      <c r="K487" s="4"/>
    </row>
    <row r="488" spans="1:11" ht="16" x14ac:dyDescent="0.2">
      <c r="A488" s="3">
        <v>44745</v>
      </c>
      <c r="B488" s="4" t="s">
        <v>42</v>
      </c>
      <c r="C488" s="4"/>
      <c r="D488" s="4">
        <v>20000</v>
      </c>
      <c r="E488" s="4" t="s">
        <v>69</v>
      </c>
      <c r="F488" s="4" t="s">
        <v>69</v>
      </c>
      <c r="G488" s="4" t="s">
        <v>45</v>
      </c>
      <c r="H488" s="4">
        <v>1</v>
      </c>
      <c r="I488" s="4" t="s">
        <v>77</v>
      </c>
      <c r="J488" s="4">
        <v>20000</v>
      </c>
      <c r="K488" s="4"/>
    </row>
    <row r="489" spans="1:11" ht="16" x14ac:dyDescent="0.2">
      <c r="A489" s="3">
        <v>44773</v>
      </c>
      <c r="B489" s="4" t="s">
        <v>42</v>
      </c>
      <c r="C489" s="4"/>
      <c r="D489" s="4">
        <v>20000</v>
      </c>
      <c r="E489" s="4" t="s">
        <v>69</v>
      </c>
      <c r="F489" s="4" t="s">
        <v>69</v>
      </c>
      <c r="G489" s="4" t="s">
        <v>45</v>
      </c>
      <c r="H489" s="4">
        <v>2</v>
      </c>
      <c r="I489" s="4" t="s">
        <v>77</v>
      </c>
      <c r="J489" s="4">
        <v>20000</v>
      </c>
      <c r="K489" s="4"/>
    </row>
    <row r="490" spans="1:11" ht="16" x14ac:dyDescent="0.2">
      <c r="A490" s="3">
        <v>44801</v>
      </c>
      <c r="B490" s="4" t="s">
        <v>42</v>
      </c>
      <c r="C490" s="4"/>
      <c r="D490" s="4">
        <v>20000</v>
      </c>
      <c r="E490" s="4" t="s">
        <v>69</v>
      </c>
      <c r="F490" s="4" t="s">
        <v>69</v>
      </c>
      <c r="G490" s="4" t="s">
        <v>45</v>
      </c>
      <c r="H490" s="4">
        <v>3</v>
      </c>
      <c r="I490" s="4" t="s">
        <v>77</v>
      </c>
      <c r="J490" s="4">
        <v>20000</v>
      </c>
      <c r="K490" s="4"/>
    </row>
    <row r="491" spans="1:11" ht="16" x14ac:dyDescent="0.2">
      <c r="A491" s="3">
        <v>44832</v>
      </c>
      <c r="B491" s="4" t="s">
        <v>42</v>
      </c>
      <c r="C491" s="4"/>
      <c r="D491" s="4">
        <v>20000</v>
      </c>
      <c r="E491" s="4" t="s">
        <v>69</v>
      </c>
      <c r="F491" s="4" t="s">
        <v>69</v>
      </c>
      <c r="G491" s="4" t="s">
        <v>45</v>
      </c>
      <c r="H491" s="4">
        <v>4</v>
      </c>
      <c r="I491" s="4" t="s">
        <v>80</v>
      </c>
      <c r="J491" s="4">
        <v>20000</v>
      </c>
      <c r="K491" s="4"/>
    </row>
    <row r="492" spans="1:11" ht="16" x14ac:dyDescent="0.2">
      <c r="A492" s="3">
        <v>44864</v>
      </c>
      <c r="B492" s="4" t="s">
        <v>42</v>
      </c>
      <c r="C492" s="4"/>
      <c r="D492" s="4">
        <v>20000</v>
      </c>
      <c r="E492" s="4" t="s">
        <v>69</v>
      </c>
      <c r="F492" s="4" t="s">
        <v>69</v>
      </c>
      <c r="G492" s="4" t="s">
        <v>45</v>
      </c>
      <c r="H492" s="4">
        <v>5</v>
      </c>
      <c r="I492" s="4" t="s">
        <v>77</v>
      </c>
      <c r="J492" s="4">
        <v>20000</v>
      </c>
      <c r="K492" s="4"/>
    </row>
    <row r="493" spans="1:11" ht="16" x14ac:dyDescent="0.2">
      <c r="A493" s="3">
        <v>44893</v>
      </c>
      <c r="B493" s="4" t="s">
        <v>42</v>
      </c>
      <c r="C493" s="4"/>
      <c r="D493" s="4">
        <v>20000</v>
      </c>
      <c r="E493" s="4" t="s">
        <v>69</v>
      </c>
      <c r="F493" s="4" t="s">
        <v>69</v>
      </c>
      <c r="G493" s="4" t="s">
        <v>45</v>
      </c>
      <c r="H493" s="4">
        <v>6</v>
      </c>
      <c r="I493" s="4" t="s">
        <v>82</v>
      </c>
      <c r="J493" s="4">
        <v>20000</v>
      </c>
      <c r="K493" s="4"/>
    </row>
    <row r="494" spans="1:11" ht="16" x14ac:dyDescent="0.2">
      <c r="A494" s="3">
        <v>44924</v>
      </c>
      <c r="B494" s="4" t="s">
        <v>42</v>
      </c>
      <c r="C494" s="4"/>
      <c r="D494" s="4">
        <v>20000</v>
      </c>
      <c r="E494" s="4" t="s">
        <v>69</v>
      </c>
      <c r="F494" s="4" t="s">
        <v>69</v>
      </c>
      <c r="G494" s="4" t="s">
        <v>45</v>
      </c>
      <c r="H494" s="4">
        <v>7</v>
      </c>
      <c r="I494" s="4" t="s">
        <v>78</v>
      </c>
      <c r="J494" s="4">
        <v>20000</v>
      </c>
      <c r="K494" s="4"/>
    </row>
    <row r="495" spans="1:11" ht="16" x14ac:dyDescent="0.2">
      <c r="A495" s="3">
        <v>44955</v>
      </c>
      <c r="B495" s="4" t="s">
        <v>42</v>
      </c>
      <c r="C495" s="4"/>
      <c r="D495" s="4">
        <v>20000</v>
      </c>
      <c r="E495" s="4" t="s">
        <v>69</v>
      </c>
      <c r="F495" s="4" t="s">
        <v>69</v>
      </c>
      <c r="G495" s="4" t="s">
        <v>45</v>
      </c>
      <c r="H495" s="4">
        <v>8</v>
      </c>
      <c r="I495" s="4" t="s">
        <v>77</v>
      </c>
      <c r="J495" s="4">
        <v>20000</v>
      </c>
      <c r="K495" s="4"/>
    </row>
    <row r="496" spans="1:11" ht="16" x14ac:dyDescent="0.2">
      <c r="A496" s="3">
        <v>44986</v>
      </c>
      <c r="B496" s="4" t="s">
        <v>42</v>
      </c>
      <c r="C496" s="4"/>
      <c r="D496" s="4">
        <v>20000</v>
      </c>
      <c r="E496" s="4" t="s">
        <v>69</v>
      </c>
      <c r="F496" s="4" t="s">
        <v>69</v>
      </c>
      <c r="G496" s="4" t="s">
        <v>45</v>
      </c>
      <c r="H496" s="4">
        <v>9</v>
      </c>
      <c r="I496" s="4" t="s">
        <v>80</v>
      </c>
      <c r="J496" s="4">
        <v>20000</v>
      </c>
      <c r="K496" s="4"/>
    </row>
    <row r="497" spans="1:11" ht="16" x14ac:dyDescent="0.2">
      <c r="A497" s="3">
        <v>45017</v>
      </c>
      <c r="B497" s="4" t="s">
        <v>42</v>
      </c>
      <c r="C497" s="4"/>
      <c r="D497" s="4">
        <v>20000</v>
      </c>
      <c r="E497" s="4" t="s">
        <v>69</v>
      </c>
      <c r="F497" s="4" t="s">
        <v>69</v>
      </c>
      <c r="G497" s="4" t="s">
        <v>45</v>
      </c>
      <c r="H497" s="4">
        <v>10</v>
      </c>
      <c r="I497" s="4" t="s">
        <v>81</v>
      </c>
      <c r="J497" s="4">
        <v>20000</v>
      </c>
      <c r="K497" s="4"/>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494F7C-D30F-4805-85E7-9C3223FC9F71}">
  <dimension ref="B2:Y42"/>
  <sheetViews>
    <sheetView tabSelected="1" zoomScale="90" zoomScaleNormal="105" workbookViewId="0">
      <selection activeCell="AB12" sqref="AB12"/>
    </sheetView>
  </sheetViews>
  <sheetFormatPr baseColWidth="10" defaultColWidth="9.1640625" defaultRowHeight="15" x14ac:dyDescent="0.2"/>
  <cols>
    <col min="1" max="1" width="2.5" style="9" customWidth="1"/>
    <col min="2" max="2" width="2" style="9" customWidth="1"/>
    <col min="3" max="24" width="9.1640625" style="9"/>
    <col min="25" max="25" width="2.5" style="9" customWidth="1"/>
    <col min="26" max="16384" width="9.1640625" style="9"/>
  </cols>
  <sheetData>
    <row r="2" spans="2:25" ht="16" thickBot="1" x14ac:dyDescent="0.25"/>
    <row r="3" spans="2:25" ht="10.5" customHeight="1" thickBot="1" x14ac:dyDescent="0.25">
      <c r="B3" s="26"/>
      <c r="C3" s="28"/>
      <c r="D3" s="28"/>
      <c r="E3" s="28"/>
      <c r="F3" s="28"/>
      <c r="G3" s="28"/>
      <c r="H3" s="28"/>
      <c r="I3" s="28"/>
      <c r="J3" s="28"/>
      <c r="K3" s="28"/>
      <c r="L3" s="28"/>
      <c r="M3" s="28"/>
      <c r="N3" s="28"/>
      <c r="O3" s="28"/>
      <c r="P3" s="28"/>
      <c r="Q3" s="28"/>
      <c r="R3" s="28"/>
      <c r="S3" s="28"/>
      <c r="T3" s="28"/>
      <c r="U3" s="28"/>
      <c r="V3" s="28"/>
      <c r="W3" s="28"/>
      <c r="X3" s="28"/>
      <c r="Y3" s="21"/>
    </row>
    <row r="4" spans="2:25" x14ac:dyDescent="0.2">
      <c r="B4" s="27"/>
      <c r="C4" s="12"/>
      <c r="D4" s="13"/>
      <c r="E4" s="13"/>
      <c r="F4" s="13"/>
      <c r="G4" s="13"/>
      <c r="H4" s="13"/>
      <c r="I4" s="13"/>
      <c r="J4" s="13"/>
      <c r="K4" s="13"/>
      <c r="L4" s="13"/>
      <c r="M4" s="13"/>
      <c r="N4" s="13"/>
      <c r="O4" s="13"/>
      <c r="P4" s="13"/>
      <c r="Q4" s="13"/>
      <c r="R4" s="13"/>
      <c r="S4" s="13"/>
      <c r="T4" s="13"/>
      <c r="U4" s="13"/>
      <c r="V4" s="13"/>
      <c r="W4" s="13"/>
      <c r="X4" s="14"/>
      <c r="Y4" s="22"/>
    </row>
    <row r="5" spans="2:25" x14ac:dyDescent="0.2">
      <c r="B5" s="27"/>
      <c r="C5" s="15"/>
      <c r="D5" s="16"/>
      <c r="E5" s="16"/>
      <c r="F5" s="16"/>
      <c r="G5" s="16"/>
      <c r="H5" s="16"/>
      <c r="I5" s="16"/>
      <c r="J5" s="16"/>
      <c r="K5" s="16"/>
      <c r="L5" s="16"/>
      <c r="M5" s="16"/>
      <c r="N5" s="16"/>
      <c r="O5" s="16"/>
      <c r="P5" s="16"/>
      <c r="Q5" s="16"/>
      <c r="R5" s="16"/>
      <c r="S5" s="16"/>
      <c r="T5" s="16"/>
      <c r="U5" s="16"/>
      <c r="V5" s="16"/>
      <c r="W5" s="16"/>
      <c r="X5" s="17"/>
      <c r="Y5" s="22"/>
    </row>
    <row r="6" spans="2:25" x14ac:dyDescent="0.2">
      <c r="B6" s="27"/>
      <c r="C6" s="15"/>
      <c r="D6" s="16"/>
      <c r="E6" s="16"/>
      <c r="F6" s="16"/>
      <c r="G6" s="16"/>
      <c r="H6" s="16"/>
      <c r="I6" s="16"/>
      <c r="J6" s="16"/>
      <c r="K6" s="16"/>
      <c r="L6" s="16"/>
      <c r="M6" s="16"/>
      <c r="N6" s="16"/>
      <c r="O6" s="16"/>
      <c r="P6" s="16"/>
      <c r="Q6" s="16"/>
      <c r="R6" s="16"/>
      <c r="S6" s="16"/>
      <c r="T6" s="16"/>
      <c r="U6" s="16"/>
      <c r="V6" s="16"/>
      <c r="W6" s="16"/>
      <c r="X6" s="17"/>
      <c r="Y6" s="22"/>
    </row>
    <row r="7" spans="2:25" x14ac:dyDescent="0.2">
      <c r="B7" s="27"/>
      <c r="C7" s="15"/>
      <c r="D7" s="16"/>
      <c r="E7" s="16"/>
      <c r="F7" s="16"/>
      <c r="G7" s="16"/>
      <c r="H7" s="16"/>
      <c r="I7" s="16"/>
      <c r="J7" s="16"/>
      <c r="K7" s="16"/>
      <c r="L7" s="16"/>
      <c r="M7" s="16"/>
      <c r="N7" s="16"/>
      <c r="O7" s="16"/>
      <c r="P7" s="16"/>
      <c r="Q7" s="16"/>
      <c r="R7" s="16"/>
      <c r="S7" s="16"/>
      <c r="T7" s="16"/>
      <c r="U7" s="16"/>
      <c r="V7" s="16"/>
      <c r="W7" s="16"/>
      <c r="X7" s="17"/>
      <c r="Y7" s="22"/>
    </row>
    <row r="8" spans="2:25" x14ac:dyDescent="0.2">
      <c r="B8" s="27"/>
      <c r="C8" s="15"/>
      <c r="D8" s="16"/>
      <c r="E8" s="16"/>
      <c r="F8" s="16"/>
      <c r="G8" s="16"/>
      <c r="H8" s="16"/>
      <c r="I8" s="16"/>
      <c r="J8" s="16"/>
      <c r="K8" s="16"/>
      <c r="L8" s="16"/>
      <c r="M8" s="16"/>
      <c r="N8" s="16"/>
      <c r="O8" s="16"/>
      <c r="P8" s="16"/>
      <c r="Q8" s="16"/>
      <c r="R8" s="16"/>
      <c r="S8" s="16"/>
      <c r="T8" s="16"/>
      <c r="U8" s="16"/>
      <c r="V8" s="16"/>
      <c r="W8" s="16"/>
      <c r="X8" s="17"/>
      <c r="Y8" s="22"/>
    </row>
    <row r="9" spans="2:25" x14ac:dyDescent="0.2">
      <c r="B9" s="27"/>
      <c r="C9" s="15"/>
      <c r="D9" s="16"/>
      <c r="E9" s="16"/>
      <c r="F9" s="16"/>
      <c r="G9" s="16"/>
      <c r="H9" s="16"/>
      <c r="I9" s="16"/>
      <c r="J9" s="16"/>
      <c r="K9" s="16"/>
      <c r="L9" s="16"/>
      <c r="M9" s="16"/>
      <c r="N9" s="16"/>
      <c r="O9" s="16"/>
      <c r="P9" s="16"/>
      <c r="Q9" s="16"/>
      <c r="R9" s="16"/>
      <c r="S9" s="16"/>
      <c r="T9" s="16"/>
      <c r="U9" s="16"/>
      <c r="V9" s="16"/>
      <c r="W9" s="16"/>
      <c r="X9" s="17"/>
      <c r="Y9" s="22"/>
    </row>
    <row r="10" spans="2:25" x14ac:dyDescent="0.2">
      <c r="B10" s="27"/>
      <c r="C10" s="15"/>
      <c r="D10" s="16"/>
      <c r="E10" s="16"/>
      <c r="F10" s="16"/>
      <c r="G10" s="16"/>
      <c r="H10" s="16"/>
      <c r="I10" s="16"/>
      <c r="J10" s="16"/>
      <c r="K10" s="16"/>
      <c r="L10" s="16"/>
      <c r="M10" s="16"/>
      <c r="N10" s="16"/>
      <c r="O10" s="16"/>
      <c r="P10" s="16"/>
      <c r="Q10" s="16"/>
      <c r="R10" s="16"/>
      <c r="S10" s="16"/>
      <c r="T10" s="16"/>
      <c r="U10" s="16"/>
      <c r="V10" s="16"/>
      <c r="W10" s="16"/>
      <c r="X10" s="17"/>
      <c r="Y10" s="22"/>
    </row>
    <row r="11" spans="2:25" x14ac:dyDescent="0.2">
      <c r="B11" s="27"/>
      <c r="C11" s="15"/>
      <c r="D11" s="16"/>
      <c r="E11" s="16"/>
      <c r="F11" s="16"/>
      <c r="G11" s="16"/>
      <c r="H11" s="16"/>
      <c r="I11" s="16"/>
      <c r="J11" s="16"/>
      <c r="K11" s="16"/>
      <c r="L11" s="16"/>
      <c r="M11" s="16"/>
      <c r="N11" s="16"/>
      <c r="O11" s="16"/>
      <c r="P11" s="16"/>
      <c r="Q11" s="16"/>
      <c r="R11" s="16"/>
      <c r="S11" s="16"/>
      <c r="T11" s="16"/>
      <c r="U11" s="16"/>
      <c r="V11" s="16"/>
      <c r="W11" s="16"/>
      <c r="X11" s="17"/>
      <c r="Y11" s="22"/>
    </row>
    <row r="12" spans="2:25" x14ac:dyDescent="0.2">
      <c r="B12" s="27"/>
      <c r="C12" s="15"/>
      <c r="D12" s="16"/>
      <c r="E12" s="16"/>
      <c r="F12" s="16"/>
      <c r="G12" s="16"/>
      <c r="H12" s="16"/>
      <c r="I12" s="16"/>
      <c r="J12" s="16"/>
      <c r="K12" s="16"/>
      <c r="L12" s="16"/>
      <c r="M12" s="16"/>
      <c r="N12" s="16"/>
      <c r="O12" s="16"/>
      <c r="P12" s="16"/>
      <c r="Q12" s="16"/>
      <c r="R12" s="16"/>
      <c r="S12" s="16"/>
      <c r="T12" s="16"/>
      <c r="U12" s="16"/>
      <c r="V12" s="16"/>
      <c r="W12" s="16"/>
      <c r="X12" s="17"/>
      <c r="Y12" s="22"/>
    </row>
    <row r="13" spans="2:25" x14ac:dyDescent="0.2">
      <c r="B13" s="27"/>
      <c r="C13" s="15"/>
      <c r="D13" s="16"/>
      <c r="E13" s="16"/>
      <c r="F13" s="16"/>
      <c r="G13" s="16"/>
      <c r="H13" s="16"/>
      <c r="I13" s="16"/>
      <c r="J13" s="16"/>
      <c r="K13" s="16"/>
      <c r="L13" s="16"/>
      <c r="M13" s="16"/>
      <c r="N13" s="16"/>
      <c r="O13" s="16"/>
      <c r="P13" s="16"/>
      <c r="Q13" s="16"/>
      <c r="R13" s="16"/>
      <c r="S13" s="16"/>
      <c r="T13" s="16"/>
      <c r="U13" s="16"/>
      <c r="V13" s="16"/>
      <c r="W13" s="16"/>
      <c r="X13" s="17"/>
      <c r="Y13" s="22"/>
    </row>
    <row r="14" spans="2:25" x14ac:dyDescent="0.2">
      <c r="B14" s="27"/>
      <c r="C14" s="15"/>
      <c r="D14" s="16"/>
      <c r="E14" s="16"/>
      <c r="F14" s="16"/>
      <c r="G14" s="16"/>
      <c r="H14" s="16"/>
      <c r="I14" s="16"/>
      <c r="J14" s="16"/>
      <c r="K14" s="16"/>
      <c r="L14" s="16"/>
      <c r="M14" s="16"/>
      <c r="N14" s="16"/>
      <c r="O14" s="16"/>
      <c r="P14" s="16"/>
      <c r="Q14" s="16"/>
      <c r="R14" s="16"/>
      <c r="S14" s="16"/>
      <c r="T14" s="16"/>
      <c r="U14" s="16"/>
      <c r="V14" s="16"/>
      <c r="W14" s="16"/>
      <c r="X14" s="17"/>
      <c r="Y14" s="22"/>
    </row>
    <row r="15" spans="2:25" x14ac:dyDescent="0.2">
      <c r="B15" s="27"/>
      <c r="C15" s="15"/>
      <c r="D15" s="16"/>
      <c r="E15" s="16"/>
      <c r="F15" s="16"/>
      <c r="G15" s="16"/>
      <c r="H15" s="16"/>
      <c r="I15" s="16"/>
      <c r="J15" s="16"/>
      <c r="K15" s="16"/>
      <c r="L15" s="16"/>
      <c r="M15" s="16"/>
      <c r="N15" s="16"/>
      <c r="O15" s="16"/>
      <c r="P15" s="16"/>
      <c r="Q15" s="16"/>
      <c r="R15" s="16"/>
      <c r="S15" s="16"/>
      <c r="T15" s="16"/>
      <c r="U15" s="16"/>
      <c r="V15" s="16"/>
      <c r="W15" s="16"/>
      <c r="X15" s="17"/>
      <c r="Y15" s="22"/>
    </row>
    <row r="16" spans="2:25" x14ac:dyDescent="0.2">
      <c r="B16" s="27"/>
      <c r="C16" s="15"/>
      <c r="D16" s="16"/>
      <c r="E16" s="16"/>
      <c r="F16" s="16"/>
      <c r="G16" s="16"/>
      <c r="H16" s="16"/>
      <c r="I16" s="16"/>
      <c r="J16" s="16"/>
      <c r="K16" s="16"/>
      <c r="L16" s="16"/>
      <c r="M16" s="16"/>
      <c r="N16" s="16"/>
      <c r="O16" s="16"/>
      <c r="P16" s="16"/>
      <c r="Q16" s="16"/>
      <c r="R16" s="16"/>
      <c r="S16" s="16"/>
      <c r="T16" s="16"/>
      <c r="U16" s="16"/>
      <c r="V16" s="16"/>
      <c r="W16" s="16"/>
      <c r="X16" s="17"/>
      <c r="Y16" s="22"/>
    </row>
    <row r="17" spans="2:25" x14ac:dyDescent="0.2">
      <c r="B17" s="27"/>
      <c r="C17" s="15"/>
      <c r="D17" s="16"/>
      <c r="E17" s="16"/>
      <c r="F17" s="16"/>
      <c r="G17" s="16"/>
      <c r="H17" s="16"/>
      <c r="I17" s="16"/>
      <c r="J17" s="16"/>
      <c r="K17" s="16"/>
      <c r="L17" s="16"/>
      <c r="M17" s="16"/>
      <c r="N17" s="16"/>
      <c r="O17" s="16"/>
      <c r="P17" s="16"/>
      <c r="Q17" s="16"/>
      <c r="R17" s="16"/>
      <c r="S17" s="16"/>
      <c r="T17" s="16"/>
      <c r="U17" s="16"/>
      <c r="V17" s="16"/>
      <c r="W17" s="16"/>
      <c r="X17" s="17"/>
      <c r="Y17" s="22"/>
    </row>
    <row r="18" spans="2:25" x14ac:dyDescent="0.2">
      <c r="B18" s="27"/>
      <c r="C18" s="15"/>
      <c r="D18" s="16"/>
      <c r="E18" s="16"/>
      <c r="F18" s="16"/>
      <c r="G18" s="16"/>
      <c r="H18" s="16"/>
      <c r="I18" s="16"/>
      <c r="J18" s="16"/>
      <c r="K18" s="16"/>
      <c r="L18" s="16"/>
      <c r="M18" s="16"/>
      <c r="N18" s="16"/>
      <c r="O18" s="16"/>
      <c r="P18" s="16"/>
      <c r="Q18" s="16"/>
      <c r="R18" s="16"/>
      <c r="S18" s="16"/>
      <c r="T18" s="16"/>
      <c r="U18" s="16"/>
      <c r="V18" s="16"/>
      <c r="W18" s="16"/>
      <c r="X18" s="17"/>
      <c r="Y18" s="22"/>
    </row>
    <row r="19" spans="2:25" x14ac:dyDescent="0.2">
      <c r="B19" s="27"/>
      <c r="C19" s="15"/>
      <c r="D19" s="16"/>
      <c r="E19" s="16"/>
      <c r="F19" s="16"/>
      <c r="G19" s="16"/>
      <c r="H19" s="16"/>
      <c r="I19" s="16"/>
      <c r="J19" s="16"/>
      <c r="K19" s="16"/>
      <c r="L19" s="16"/>
      <c r="M19" s="16"/>
      <c r="N19" s="16"/>
      <c r="O19" s="16"/>
      <c r="P19" s="16"/>
      <c r="Q19" s="16"/>
      <c r="R19" s="16"/>
      <c r="S19" s="16"/>
      <c r="T19" s="16"/>
      <c r="U19" s="16"/>
      <c r="V19" s="16"/>
      <c r="W19" s="16"/>
      <c r="X19" s="17"/>
      <c r="Y19" s="22"/>
    </row>
    <row r="20" spans="2:25" x14ac:dyDescent="0.2">
      <c r="B20" s="27"/>
      <c r="C20" s="15"/>
      <c r="D20" s="16"/>
      <c r="E20" s="16"/>
      <c r="F20" s="16"/>
      <c r="G20" s="16"/>
      <c r="H20" s="16"/>
      <c r="I20" s="16"/>
      <c r="J20" s="16"/>
      <c r="K20" s="16"/>
      <c r="L20" s="16"/>
      <c r="M20" s="16"/>
      <c r="N20" s="16"/>
      <c r="O20" s="16"/>
      <c r="P20" s="16"/>
      <c r="Q20" s="16"/>
      <c r="R20" s="16"/>
      <c r="S20" s="16"/>
      <c r="T20" s="16"/>
      <c r="U20" s="16"/>
      <c r="V20" s="16"/>
      <c r="W20" s="16"/>
      <c r="X20" s="17"/>
      <c r="Y20" s="22"/>
    </row>
    <row r="21" spans="2:25" x14ac:dyDescent="0.2">
      <c r="B21" s="27"/>
      <c r="C21" s="15"/>
      <c r="D21" s="16"/>
      <c r="E21" s="16"/>
      <c r="F21" s="16"/>
      <c r="G21" s="16"/>
      <c r="H21" s="16"/>
      <c r="I21" s="16"/>
      <c r="J21" s="16"/>
      <c r="K21" s="16"/>
      <c r="L21" s="16"/>
      <c r="M21" s="16"/>
      <c r="N21" s="16"/>
      <c r="O21" s="16"/>
      <c r="P21" s="16"/>
      <c r="Q21" s="16"/>
      <c r="R21" s="16"/>
      <c r="S21" s="16"/>
      <c r="T21" s="16"/>
      <c r="U21" s="16"/>
      <c r="V21" s="16"/>
      <c r="W21" s="16"/>
      <c r="X21" s="17"/>
      <c r="Y21" s="22"/>
    </row>
    <row r="22" spans="2:25" x14ac:dyDescent="0.2">
      <c r="B22" s="27"/>
      <c r="C22" s="15"/>
      <c r="D22" s="16"/>
      <c r="E22" s="16"/>
      <c r="F22" s="16"/>
      <c r="G22" s="16"/>
      <c r="H22" s="16"/>
      <c r="I22" s="16"/>
      <c r="J22" s="16"/>
      <c r="K22" s="16"/>
      <c r="L22" s="16"/>
      <c r="M22" s="16"/>
      <c r="N22" s="16"/>
      <c r="O22" s="16"/>
      <c r="P22" s="16"/>
      <c r="Q22" s="16"/>
      <c r="R22" s="16"/>
      <c r="S22" s="16"/>
      <c r="T22" s="16"/>
      <c r="U22" s="16"/>
      <c r="V22" s="16"/>
      <c r="W22" s="16"/>
      <c r="X22" s="17"/>
      <c r="Y22" s="22"/>
    </row>
    <row r="23" spans="2:25" x14ac:dyDescent="0.2">
      <c r="B23" s="27"/>
      <c r="C23" s="15"/>
      <c r="D23" s="16"/>
      <c r="E23" s="16"/>
      <c r="F23" s="16"/>
      <c r="G23" s="16"/>
      <c r="H23" s="16"/>
      <c r="I23" s="16"/>
      <c r="J23" s="16"/>
      <c r="K23" s="16"/>
      <c r="L23" s="16"/>
      <c r="M23" s="16"/>
      <c r="N23" s="16"/>
      <c r="O23" s="16"/>
      <c r="P23" s="16"/>
      <c r="Q23" s="16"/>
      <c r="R23" s="16"/>
      <c r="S23" s="16"/>
      <c r="T23" s="16"/>
      <c r="U23" s="16"/>
      <c r="V23" s="16"/>
      <c r="W23" s="16"/>
      <c r="X23" s="17"/>
      <c r="Y23" s="22"/>
    </row>
    <row r="24" spans="2:25" x14ac:dyDescent="0.2">
      <c r="B24" s="27"/>
      <c r="C24" s="15"/>
      <c r="D24" s="16"/>
      <c r="E24" s="16"/>
      <c r="F24" s="16"/>
      <c r="G24" s="16"/>
      <c r="H24" s="16"/>
      <c r="I24" s="16"/>
      <c r="J24" s="16"/>
      <c r="K24" s="16"/>
      <c r="L24" s="16"/>
      <c r="M24" s="16"/>
      <c r="N24" s="16"/>
      <c r="O24" s="16"/>
      <c r="P24" s="16"/>
      <c r="Q24" s="16"/>
      <c r="R24" s="16"/>
      <c r="S24" s="16"/>
      <c r="T24" s="16"/>
      <c r="U24" s="16"/>
      <c r="V24" s="16"/>
      <c r="W24" s="16"/>
      <c r="X24" s="17"/>
      <c r="Y24" s="22"/>
    </row>
    <row r="25" spans="2:25" x14ac:dyDescent="0.2">
      <c r="B25" s="27"/>
      <c r="C25" s="15"/>
      <c r="D25" s="16"/>
      <c r="E25" s="16"/>
      <c r="F25" s="16"/>
      <c r="G25" s="16"/>
      <c r="H25" s="16"/>
      <c r="I25" s="16"/>
      <c r="J25" s="16"/>
      <c r="K25" s="16"/>
      <c r="L25" s="16"/>
      <c r="M25" s="16"/>
      <c r="N25" s="16"/>
      <c r="O25" s="16"/>
      <c r="P25" s="16"/>
      <c r="Q25" s="16"/>
      <c r="R25" s="16"/>
      <c r="S25" s="16"/>
      <c r="T25" s="16"/>
      <c r="U25" s="16"/>
      <c r="V25" s="16"/>
      <c r="W25" s="16"/>
      <c r="X25" s="17"/>
      <c r="Y25" s="22"/>
    </row>
    <row r="26" spans="2:25" x14ac:dyDescent="0.2">
      <c r="B26" s="27"/>
      <c r="C26" s="15"/>
      <c r="D26" s="16"/>
      <c r="E26" s="16"/>
      <c r="F26" s="16"/>
      <c r="G26" s="16"/>
      <c r="H26" s="16"/>
      <c r="I26" s="16"/>
      <c r="J26" s="16"/>
      <c r="K26" s="16"/>
      <c r="L26" s="16"/>
      <c r="M26" s="16"/>
      <c r="N26" s="16"/>
      <c r="O26" s="16"/>
      <c r="P26" s="16"/>
      <c r="Q26" s="16"/>
      <c r="R26" s="16"/>
      <c r="S26" s="16"/>
      <c r="T26" s="16"/>
      <c r="U26" s="16"/>
      <c r="V26" s="16"/>
      <c r="W26" s="16"/>
      <c r="X26" s="17"/>
      <c r="Y26" s="22"/>
    </row>
    <row r="27" spans="2:25" x14ac:dyDescent="0.2">
      <c r="B27" s="27"/>
      <c r="C27" s="15"/>
      <c r="D27" s="16"/>
      <c r="E27" s="16"/>
      <c r="F27" s="16"/>
      <c r="G27" s="16"/>
      <c r="H27" s="16"/>
      <c r="I27" s="16"/>
      <c r="J27" s="16"/>
      <c r="K27" s="16"/>
      <c r="L27" s="16"/>
      <c r="M27" s="16"/>
      <c r="N27" s="16"/>
      <c r="O27" s="16"/>
      <c r="P27" s="16"/>
      <c r="Q27" s="16"/>
      <c r="R27" s="16"/>
      <c r="S27" s="16"/>
      <c r="T27" s="16"/>
      <c r="U27" s="16"/>
      <c r="V27" s="16"/>
      <c r="W27" s="16"/>
      <c r="X27" s="17"/>
      <c r="Y27" s="22"/>
    </row>
    <row r="28" spans="2:25" x14ac:dyDescent="0.2">
      <c r="B28" s="27"/>
      <c r="C28" s="15"/>
      <c r="D28" s="16"/>
      <c r="E28" s="16"/>
      <c r="F28" s="16"/>
      <c r="G28" s="16"/>
      <c r="H28" s="16"/>
      <c r="I28" s="16"/>
      <c r="J28" s="16"/>
      <c r="K28" s="16"/>
      <c r="L28" s="16"/>
      <c r="M28" s="16"/>
      <c r="N28" s="16"/>
      <c r="O28" s="16"/>
      <c r="P28" s="16"/>
      <c r="Q28" s="16"/>
      <c r="R28" s="16"/>
      <c r="S28" s="16"/>
      <c r="T28" s="16"/>
      <c r="U28" s="16"/>
      <c r="V28" s="16"/>
      <c r="W28" s="16"/>
      <c r="X28" s="17"/>
      <c r="Y28" s="22"/>
    </row>
    <row r="29" spans="2:25" x14ac:dyDescent="0.2">
      <c r="B29" s="27"/>
      <c r="C29" s="15"/>
      <c r="D29" s="16"/>
      <c r="E29" s="16"/>
      <c r="F29" s="16"/>
      <c r="G29" s="16"/>
      <c r="H29" s="16"/>
      <c r="I29" s="16"/>
      <c r="J29" s="16"/>
      <c r="K29" s="16"/>
      <c r="L29" s="16"/>
      <c r="M29" s="16"/>
      <c r="N29" s="16"/>
      <c r="O29" s="16"/>
      <c r="P29" s="16"/>
      <c r="Q29" s="16"/>
      <c r="R29" s="16"/>
      <c r="S29" s="16"/>
      <c r="T29" s="16"/>
      <c r="U29" s="16"/>
      <c r="V29" s="16"/>
      <c r="W29" s="16"/>
      <c r="X29" s="17"/>
      <c r="Y29" s="22"/>
    </row>
    <row r="30" spans="2:25" x14ac:dyDescent="0.2">
      <c r="B30" s="27"/>
      <c r="C30" s="15"/>
      <c r="D30" s="16"/>
      <c r="E30" s="16"/>
      <c r="F30" s="16"/>
      <c r="G30" s="16"/>
      <c r="H30" s="16"/>
      <c r="I30" s="16"/>
      <c r="J30" s="16"/>
      <c r="K30" s="16"/>
      <c r="L30" s="16"/>
      <c r="M30" s="16"/>
      <c r="N30" s="16"/>
      <c r="O30" s="16"/>
      <c r="P30" s="16"/>
      <c r="Q30" s="16"/>
      <c r="R30" s="16"/>
      <c r="S30" s="16"/>
      <c r="T30" s="16"/>
      <c r="U30" s="16"/>
      <c r="V30" s="16"/>
      <c r="W30" s="16"/>
      <c r="X30" s="17"/>
      <c r="Y30" s="22"/>
    </row>
    <row r="31" spans="2:25" x14ac:dyDescent="0.2">
      <c r="B31" s="27"/>
      <c r="C31" s="15"/>
      <c r="D31" s="16"/>
      <c r="E31" s="16"/>
      <c r="F31" s="16"/>
      <c r="G31" s="16"/>
      <c r="H31" s="16"/>
      <c r="I31" s="16"/>
      <c r="J31" s="16"/>
      <c r="K31" s="16"/>
      <c r="L31" s="16"/>
      <c r="M31" s="16"/>
      <c r="N31" s="16"/>
      <c r="O31" s="16"/>
      <c r="P31" s="16"/>
      <c r="Q31" s="16"/>
      <c r="R31" s="16"/>
      <c r="S31" s="16"/>
      <c r="T31" s="16"/>
      <c r="U31" s="16"/>
      <c r="V31" s="16"/>
      <c r="W31" s="16"/>
      <c r="X31" s="17"/>
      <c r="Y31" s="22"/>
    </row>
    <row r="32" spans="2:25" x14ac:dyDescent="0.2">
      <c r="B32" s="27"/>
      <c r="C32" s="15"/>
      <c r="D32" s="16"/>
      <c r="E32" s="16"/>
      <c r="F32" s="16"/>
      <c r="G32" s="16"/>
      <c r="H32" s="16"/>
      <c r="I32" s="16"/>
      <c r="J32" s="16"/>
      <c r="K32" s="16"/>
      <c r="L32" s="16"/>
      <c r="M32" s="16"/>
      <c r="N32" s="16"/>
      <c r="O32" s="16"/>
      <c r="P32" s="16"/>
      <c r="Q32" s="16"/>
      <c r="R32" s="16"/>
      <c r="S32" s="16"/>
      <c r="T32" s="16"/>
      <c r="U32" s="16"/>
      <c r="V32" s="16"/>
      <c r="W32" s="16"/>
      <c r="X32" s="17"/>
      <c r="Y32" s="22"/>
    </row>
    <row r="33" spans="2:25" x14ac:dyDescent="0.2">
      <c r="B33" s="27"/>
      <c r="C33" s="15"/>
      <c r="D33" s="16"/>
      <c r="E33" s="16"/>
      <c r="F33" s="16"/>
      <c r="G33" s="16"/>
      <c r="H33" s="16"/>
      <c r="I33" s="16"/>
      <c r="J33" s="16"/>
      <c r="K33" s="16"/>
      <c r="L33" s="16"/>
      <c r="M33" s="16"/>
      <c r="N33" s="16"/>
      <c r="O33" s="16"/>
      <c r="P33" s="16"/>
      <c r="Q33" s="16"/>
      <c r="R33" s="16"/>
      <c r="S33" s="16"/>
      <c r="T33" s="16"/>
      <c r="U33" s="16"/>
      <c r="V33" s="16"/>
      <c r="W33" s="16"/>
      <c r="X33" s="17"/>
      <c r="Y33" s="22"/>
    </row>
    <row r="34" spans="2:25" x14ac:dyDescent="0.2">
      <c r="B34" s="27"/>
      <c r="C34" s="15"/>
      <c r="D34" s="16"/>
      <c r="E34" s="16"/>
      <c r="F34" s="16"/>
      <c r="G34" s="16"/>
      <c r="H34" s="16"/>
      <c r="I34" s="16"/>
      <c r="J34" s="16"/>
      <c r="K34" s="16"/>
      <c r="L34" s="16"/>
      <c r="M34" s="16"/>
      <c r="N34" s="16"/>
      <c r="O34" s="16"/>
      <c r="P34" s="16"/>
      <c r="Q34" s="16"/>
      <c r="R34" s="16"/>
      <c r="S34" s="16"/>
      <c r="T34" s="16"/>
      <c r="U34" s="16"/>
      <c r="V34" s="16"/>
      <c r="W34" s="16"/>
      <c r="X34" s="17"/>
      <c r="Y34" s="22"/>
    </row>
    <row r="35" spans="2:25" x14ac:dyDescent="0.2">
      <c r="B35" s="27"/>
      <c r="C35" s="15"/>
      <c r="D35" s="16"/>
      <c r="E35" s="16"/>
      <c r="F35" s="16"/>
      <c r="G35" s="16"/>
      <c r="H35" s="16"/>
      <c r="I35" s="16"/>
      <c r="J35" s="16"/>
      <c r="K35" s="16"/>
      <c r="L35" s="16"/>
      <c r="M35" s="16"/>
      <c r="N35" s="16"/>
      <c r="O35" s="16"/>
      <c r="P35" s="16"/>
      <c r="Q35" s="16"/>
      <c r="R35" s="16"/>
      <c r="S35" s="16"/>
      <c r="T35" s="16"/>
      <c r="U35" s="16"/>
      <c r="V35" s="16"/>
      <c r="W35" s="16"/>
      <c r="X35" s="17"/>
      <c r="Y35" s="22"/>
    </row>
    <row r="36" spans="2:25" x14ac:dyDescent="0.2">
      <c r="B36" s="27"/>
      <c r="C36" s="15"/>
      <c r="D36" s="16"/>
      <c r="E36" s="16"/>
      <c r="F36" s="16"/>
      <c r="G36" s="16"/>
      <c r="H36" s="16"/>
      <c r="I36" s="16"/>
      <c r="J36" s="16"/>
      <c r="K36" s="16"/>
      <c r="L36" s="16"/>
      <c r="M36" s="16"/>
      <c r="N36" s="16"/>
      <c r="O36" s="16"/>
      <c r="P36" s="16"/>
      <c r="Q36" s="16"/>
      <c r="R36" s="16"/>
      <c r="S36" s="16"/>
      <c r="T36" s="16"/>
      <c r="U36" s="16"/>
      <c r="V36" s="16"/>
      <c r="W36" s="16"/>
      <c r="X36" s="17"/>
      <c r="Y36" s="22"/>
    </row>
    <row r="37" spans="2:25" x14ac:dyDescent="0.2">
      <c r="B37" s="27"/>
      <c r="C37" s="15"/>
      <c r="D37" s="16"/>
      <c r="E37" s="16"/>
      <c r="F37" s="16"/>
      <c r="G37" s="16"/>
      <c r="H37" s="16"/>
      <c r="I37" s="16"/>
      <c r="J37" s="16"/>
      <c r="K37" s="16"/>
      <c r="L37" s="16"/>
      <c r="M37" s="16"/>
      <c r="N37" s="16"/>
      <c r="O37" s="16"/>
      <c r="P37" s="16"/>
      <c r="Q37" s="16"/>
      <c r="R37" s="16"/>
      <c r="S37" s="16"/>
      <c r="T37" s="16"/>
      <c r="U37" s="16"/>
      <c r="V37" s="16"/>
      <c r="W37" s="16"/>
      <c r="X37" s="17"/>
      <c r="Y37" s="22"/>
    </row>
    <row r="38" spans="2:25" x14ac:dyDescent="0.2">
      <c r="B38" s="27"/>
      <c r="C38" s="15"/>
      <c r="D38" s="16"/>
      <c r="E38" s="16"/>
      <c r="F38" s="16"/>
      <c r="G38" s="16"/>
      <c r="H38" s="16"/>
      <c r="I38" s="16"/>
      <c r="J38" s="16"/>
      <c r="K38" s="16"/>
      <c r="L38" s="16"/>
      <c r="M38" s="16"/>
      <c r="N38" s="16"/>
      <c r="O38" s="16"/>
      <c r="P38" s="16"/>
      <c r="Q38" s="16"/>
      <c r="R38" s="16"/>
      <c r="S38" s="16"/>
      <c r="T38" s="16"/>
      <c r="U38" s="16"/>
      <c r="V38" s="16"/>
      <c r="W38" s="16"/>
      <c r="X38" s="17"/>
      <c r="Y38" s="22"/>
    </row>
    <row r="39" spans="2:25" x14ac:dyDescent="0.2">
      <c r="B39" s="27"/>
      <c r="C39" s="15"/>
      <c r="D39" s="16"/>
      <c r="E39" s="16"/>
      <c r="F39" s="16"/>
      <c r="G39" s="16"/>
      <c r="H39" s="16"/>
      <c r="I39" s="16"/>
      <c r="J39" s="16"/>
      <c r="K39" s="16"/>
      <c r="L39" s="16"/>
      <c r="M39" s="16"/>
      <c r="N39" s="16"/>
      <c r="O39" s="16"/>
      <c r="P39" s="16"/>
      <c r="Q39" s="16"/>
      <c r="R39" s="16"/>
      <c r="S39" s="16"/>
      <c r="T39" s="16"/>
      <c r="U39" s="16"/>
      <c r="V39" s="16"/>
      <c r="W39" s="16"/>
      <c r="X39" s="17"/>
      <c r="Y39" s="22"/>
    </row>
    <row r="40" spans="2:25" x14ac:dyDescent="0.2">
      <c r="B40" s="27"/>
      <c r="C40" s="15"/>
      <c r="D40" s="16"/>
      <c r="E40" s="16"/>
      <c r="F40" s="16"/>
      <c r="G40" s="16"/>
      <c r="H40" s="16"/>
      <c r="I40" s="16"/>
      <c r="J40" s="16"/>
      <c r="K40" s="16"/>
      <c r="L40" s="16"/>
      <c r="M40" s="16"/>
      <c r="N40" s="16"/>
      <c r="O40" s="16"/>
      <c r="P40" s="16"/>
      <c r="Q40" s="16"/>
      <c r="R40" s="16"/>
      <c r="S40" s="16"/>
      <c r="T40" s="16"/>
      <c r="U40" s="16"/>
      <c r="V40" s="16"/>
      <c r="W40" s="16"/>
      <c r="X40" s="17"/>
      <c r="Y40" s="22"/>
    </row>
    <row r="41" spans="2:25" ht="16" thickBot="1" x14ac:dyDescent="0.25">
      <c r="B41" s="27"/>
      <c r="C41" s="18"/>
      <c r="D41" s="19"/>
      <c r="E41" s="19"/>
      <c r="F41" s="19"/>
      <c r="G41" s="19"/>
      <c r="H41" s="19"/>
      <c r="I41" s="19"/>
      <c r="J41" s="19"/>
      <c r="K41" s="19"/>
      <c r="L41" s="19"/>
      <c r="M41" s="19"/>
      <c r="N41" s="19"/>
      <c r="O41" s="19"/>
      <c r="P41" s="19"/>
      <c r="Q41" s="19"/>
      <c r="R41" s="19"/>
      <c r="S41" s="19"/>
      <c r="T41" s="19"/>
      <c r="U41" s="19"/>
      <c r="V41" s="19"/>
      <c r="W41" s="19"/>
      <c r="X41" s="20"/>
      <c r="Y41" s="22"/>
    </row>
    <row r="42" spans="2:25" ht="10.5" customHeight="1" thickBot="1" x14ac:dyDescent="0.25">
      <c r="B42" s="24"/>
      <c r="C42" s="25"/>
      <c r="D42" s="25"/>
      <c r="E42" s="25"/>
      <c r="F42" s="25"/>
      <c r="G42" s="25"/>
      <c r="H42" s="25"/>
      <c r="I42" s="25"/>
      <c r="J42" s="25"/>
      <c r="K42" s="25"/>
      <c r="L42" s="25"/>
      <c r="M42" s="25"/>
      <c r="N42" s="25"/>
      <c r="O42" s="25"/>
      <c r="P42" s="25"/>
      <c r="Q42" s="25"/>
      <c r="R42" s="25"/>
      <c r="S42" s="25"/>
      <c r="T42" s="25"/>
      <c r="U42" s="25"/>
      <c r="V42" s="25"/>
      <c r="W42" s="25"/>
      <c r="X42" s="25"/>
      <c r="Y42" s="23"/>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Main Function</vt:lpstr>
      <vt:lpstr>Database</vt:lpstr>
      <vt:lpstr>DashboardOut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Ismaila Omeiza Abdul'mumin</dc:creator>
  <cp:keywords>Data with decision</cp:keywords>
  <cp:lastModifiedBy>Microsoft Office User</cp:lastModifiedBy>
  <dcterms:created xsi:type="dcterms:W3CDTF">2021-11-22T19:54:00Z</dcterms:created>
  <dcterms:modified xsi:type="dcterms:W3CDTF">2023-05-01T01:49:20Z</dcterms:modified>
</cp:coreProperties>
</file>