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lektrische Belastung\Messungen\LCR\Hybridlager_C6008_2017_01_05\"/>
    </mc:Choice>
  </mc:AlternateContent>
  <bookViews>
    <workbookView xWindow="0" yWindow="0" windowWidth="28800" windowHeight="14685"/>
  </bookViews>
  <sheets>
    <sheet name="Tabelle1" sheetId="1" r:id="rId1"/>
  </sheets>
  <definedNames>
    <definedName name="Cp_rp_hybridlager_C6008_100hz_900hz" localSheetId="0">Tabelle1!$A$1:$C$10</definedName>
    <definedName name="Cp_rp_hybridlager_C6008_1kz_20khz" localSheetId="0">Tabelle1!$A$11:$C$30</definedName>
    <definedName name="Cp_rp_hybridlager_C6008_200khz_500khz" localSheetId="0">Tabelle1!$A$75:$C$87</definedName>
    <definedName name="Cp_rp_hybridlager_C6008_21khz_49khz" localSheetId="0">Tabelle1!$A$31:$C$59</definedName>
    <definedName name="Cp_rp_hybridlager_C6008_50khz_190khz" localSheetId="0">Tabelle1!$A$60:$C$74</definedName>
    <definedName name="Cp_rp_hybridlager_C6008_600khz_900khz" localSheetId="0">Tabelle1!$A$88:$C$91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" i="1" l="1"/>
  <c r="M1" i="1"/>
  <c r="N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2" i="1" a="1"/>
  <c r="J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2" i="1" a="1"/>
  <c r="I2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2" i="1" a="1"/>
  <c r="H2" i="1" s="1"/>
  <c r="F88" i="1" a="1"/>
  <c r="F88" i="1" s="1"/>
  <c r="M88" i="1" s="1"/>
  <c r="F89" i="1" a="1"/>
  <c r="F89" i="1" s="1"/>
  <c r="M89" i="1" s="1"/>
  <c r="F90" i="1" a="1"/>
  <c r="F90" i="1" s="1"/>
  <c r="M90" i="1" s="1"/>
  <c r="F91" i="1" a="1"/>
  <c r="F91" i="1" s="1"/>
  <c r="M91" i="1" s="1"/>
  <c r="F58" i="1" a="1"/>
  <c r="F58" i="1" s="1"/>
  <c r="M58" i="1" s="1"/>
  <c r="F59" i="1" a="1"/>
  <c r="F59" i="1" s="1"/>
  <c r="M59" i="1" s="1"/>
  <c r="F60" i="1" a="1"/>
  <c r="F60" i="1" s="1"/>
  <c r="M60" i="1" s="1"/>
  <c r="F61" i="1" a="1"/>
  <c r="F61" i="1" s="1"/>
  <c r="M61" i="1" s="1"/>
  <c r="F62" i="1" a="1"/>
  <c r="F62" i="1" s="1"/>
  <c r="M62" i="1" s="1"/>
  <c r="F63" i="1" a="1"/>
  <c r="F63" i="1" s="1"/>
  <c r="M63" i="1" s="1"/>
  <c r="F64" i="1" a="1"/>
  <c r="F64" i="1" s="1"/>
  <c r="M64" i="1" s="1"/>
  <c r="F65" i="1" a="1"/>
  <c r="F65" i="1" s="1"/>
  <c r="M65" i="1" s="1"/>
  <c r="F66" i="1" a="1"/>
  <c r="F66" i="1" s="1"/>
  <c r="M66" i="1" s="1"/>
  <c r="F67" i="1" a="1"/>
  <c r="F67" i="1" s="1"/>
  <c r="M67" i="1" s="1"/>
  <c r="F68" i="1" a="1"/>
  <c r="F68" i="1" s="1"/>
  <c r="M68" i="1" s="1"/>
  <c r="F69" i="1" a="1"/>
  <c r="F69" i="1" s="1"/>
  <c r="M69" i="1" s="1"/>
  <c r="F70" i="1" a="1"/>
  <c r="F70" i="1" s="1"/>
  <c r="M70" i="1" s="1"/>
  <c r="F71" i="1" a="1"/>
  <c r="F71" i="1" s="1"/>
  <c r="M71" i="1" s="1"/>
  <c r="F72" i="1" a="1"/>
  <c r="F72" i="1" s="1"/>
  <c r="M72" i="1" s="1"/>
  <c r="F73" i="1" a="1"/>
  <c r="F73" i="1" s="1"/>
  <c r="M73" i="1" s="1"/>
  <c r="F74" i="1" a="1"/>
  <c r="F74" i="1" s="1"/>
  <c r="M74" i="1" s="1"/>
  <c r="F75" i="1" a="1"/>
  <c r="F75" i="1" s="1"/>
  <c r="M75" i="1" s="1"/>
  <c r="F76" i="1" a="1"/>
  <c r="F76" i="1" s="1"/>
  <c r="M76" i="1" s="1"/>
  <c r="F77" i="1" a="1"/>
  <c r="F77" i="1" s="1"/>
  <c r="M77" i="1" s="1"/>
  <c r="F78" i="1" a="1"/>
  <c r="F78" i="1" s="1"/>
  <c r="M78" i="1" s="1"/>
  <c r="F79" i="1" a="1"/>
  <c r="F79" i="1" s="1"/>
  <c r="M79" i="1" s="1"/>
  <c r="F80" i="1" a="1"/>
  <c r="F80" i="1" s="1"/>
  <c r="M80" i="1" s="1"/>
  <c r="F81" i="1" a="1"/>
  <c r="F81" i="1" s="1"/>
  <c r="M81" i="1" s="1"/>
  <c r="F82" i="1" a="1"/>
  <c r="F82" i="1" s="1"/>
  <c r="M82" i="1" s="1"/>
  <c r="F83" i="1" a="1"/>
  <c r="F83" i="1" s="1"/>
  <c r="M83" i="1" s="1"/>
  <c r="F84" i="1" a="1"/>
  <c r="F84" i="1" s="1"/>
  <c r="M84" i="1" s="1"/>
  <c r="F85" i="1" a="1"/>
  <c r="F85" i="1" s="1"/>
  <c r="M85" i="1" s="1"/>
  <c r="F86" i="1" a="1"/>
  <c r="F86" i="1" s="1"/>
  <c r="M86" i="1" s="1"/>
  <c r="F87" i="1" a="1"/>
  <c r="F87" i="1" s="1"/>
  <c r="M87" i="1" s="1"/>
  <c r="F22" i="1" a="1"/>
  <c r="F22" i="1" s="1"/>
  <c r="M22" i="1" s="1"/>
  <c r="F23" i="1" a="1"/>
  <c r="F23" i="1" s="1"/>
  <c r="M23" i="1" s="1"/>
  <c r="F24" i="1" a="1"/>
  <c r="F24" i="1" s="1"/>
  <c r="M24" i="1" s="1"/>
  <c r="F25" i="1" a="1"/>
  <c r="F25" i="1" s="1"/>
  <c r="M25" i="1" s="1"/>
  <c r="F26" i="1" a="1"/>
  <c r="F26" i="1" s="1"/>
  <c r="M26" i="1" s="1"/>
  <c r="F27" i="1" a="1"/>
  <c r="F27" i="1" s="1"/>
  <c r="M27" i="1" s="1"/>
  <c r="F28" i="1" a="1"/>
  <c r="F28" i="1" s="1"/>
  <c r="M28" i="1" s="1"/>
  <c r="F29" i="1" a="1"/>
  <c r="F29" i="1" s="1"/>
  <c r="M29" i="1" s="1"/>
  <c r="F30" i="1" a="1"/>
  <c r="F30" i="1" s="1"/>
  <c r="M30" i="1" s="1"/>
  <c r="F31" i="1" a="1"/>
  <c r="F31" i="1" s="1"/>
  <c r="M31" i="1" s="1"/>
  <c r="F32" i="1" a="1"/>
  <c r="F32" i="1" s="1"/>
  <c r="M32" i="1" s="1"/>
  <c r="F33" i="1" a="1"/>
  <c r="F33" i="1" s="1"/>
  <c r="M33" i="1" s="1"/>
  <c r="F34" i="1" a="1"/>
  <c r="F34" i="1" s="1"/>
  <c r="M34" i="1" s="1"/>
  <c r="F35" i="1" a="1"/>
  <c r="F35" i="1" s="1"/>
  <c r="M35" i="1" s="1"/>
  <c r="F36" i="1" a="1"/>
  <c r="F36" i="1" s="1"/>
  <c r="M36" i="1" s="1"/>
  <c r="F37" i="1" a="1"/>
  <c r="F37" i="1" s="1"/>
  <c r="M37" i="1" s="1"/>
  <c r="F38" i="1" a="1"/>
  <c r="F38" i="1" s="1"/>
  <c r="M38" i="1" s="1"/>
  <c r="F39" i="1" a="1"/>
  <c r="F39" i="1" s="1"/>
  <c r="M39" i="1" s="1"/>
  <c r="F40" i="1" a="1"/>
  <c r="F40" i="1" s="1"/>
  <c r="M40" i="1" s="1"/>
  <c r="F41" i="1" a="1"/>
  <c r="F41" i="1" s="1"/>
  <c r="M41" i="1" s="1"/>
  <c r="F42" i="1" a="1"/>
  <c r="F42" i="1" s="1"/>
  <c r="M42" i="1" s="1"/>
  <c r="F43" i="1" a="1"/>
  <c r="F43" i="1" s="1"/>
  <c r="M43" i="1" s="1"/>
  <c r="F44" i="1" a="1"/>
  <c r="F44" i="1" s="1"/>
  <c r="M44" i="1" s="1"/>
  <c r="F45" i="1" a="1"/>
  <c r="F45" i="1" s="1"/>
  <c r="M45" i="1" s="1"/>
  <c r="F46" i="1" a="1"/>
  <c r="F46" i="1" s="1"/>
  <c r="M46" i="1" s="1"/>
  <c r="F47" i="1" a="1"/>
  <c r="F47" i="1" s="1"/>
  <c r="M47" i="1" s="1"/>
  <c r="F48" i="1" a="1"/>
  <c r="F48" i="1" s="1"/>
  <c r="M48" i="1" s="1"/>
  <c r="F49" i="1" a="1"/>
  <c r="F49" i="1" s="1"/>
  <c r="M49" i="1" s="1"/>
  <c r="F50" i="1" a="1"/>
  <c r="F50" i="1" s="1"/>
  <c r="M50" i="1" s="1"/>
  <c r="F51" i="1" a="1"/>
  <c r="F51" i="1" s="1"/>
  <c r="M51" i="1" s="1"/>
  <c r="F52" i="1" a="1"/>
  <c r="F52" i="1" s="1"/>
  <c r="M52" i="1" s="1"/>
  <c r="F53" i="1" a="1"/>
  <c r="F53" i="1" s="1"/>
  <c r="M53" i="1" s="1"/>
  <c r="F54" i="1" a="1"/>
  <c r="F54" i="1" s="1"/>
  <c r="M54" i="1" s="1"/>
  <c r="F55" i="1" a="1"/>
  <c r="F55" i="1" s="1"/>
  <c r="M55" i="1" s="1"/>
  <c r="F56" i="1" a="1"/>
  <c r="F56" i="1" s="1"/>
  <c r="M56" i="1" s="1"/>
  <c r="F57" i="1" a="1"/>
  <c r="F57" i="1" s="1"/>
  <c r="M57" i="1" s="1"/>
  <c r="F3" i="1" a="1"/>
  <c r="F3" i="1" s="1"/>
  <c r="M3" i="1" s="1"/>
  <c r="F4" i="1" a="1"/>
  <c r="F4" i="1" s="1"/>
  <c r="M4" i="1" s="1"/>
  <c r="F5" i="1" a="1"/>
  <c r="F5" i="1" s="1"/>
  <c r="M5" i="1" s="1"/>
  <c r="F6" i="1" a="1"/>
  <c r="F6" i="1" s="1"/>
  <c r="M6" i="1" s="1"/>
  <c r="F7" i="1" a="1"/>
  <c r="F7" i="1" s="1"/>
  <c r="M7" i="1" s="1"/>
  <c r="F8" i="1" a="1"/>
  <c r="F8" i="1" s="1"/>
  <c r="M8" i="1" s="1"/>
  <c r="F9" i="1" a="1"/>
  <c r="F9" i="1" s="1"/>
  <c r="M9" i="1" s="1"/>
  <c r="F10" i="1" a="1"/>
  <c r="F10" i="1" s="1"/>
  <c r="M10" i="1" s="1"/>
  <c r="F11" i="1" a="1"/>
  <c r="F11" i="1" s="1"/>
  <c r="M11" i="1" s="1"/>
  <c r="F12" i="1" a="1"/>
  <c r="F12" i="1" s="1"/>
  <c r="M12" i="1" s="1"/>
  <c r="F13" i="1" a="1"/>
  <c r="F13" i="1" s="1"/>
  <c r="M13" i="1" s="1"/>
  <c r="F14" i="1" a="1"/>
  <c r="F14" i="1" s="1"/>
  <c r="M14" i="1" s="1"/>
  <c r="F15" i="1" a="1"/>
  <c r="F15" i="1" s="1"/>
  <c r="M15" i="1" s="1"/>
  <c r="F16" i="1" a="1"/>
  <c r="F16" i="1" s="1"/>
  <c r="M16" i="1" s="1"/>
  <c r="F17" i="1" a="1"/>
  <c r="F17" i="1" s="1"/>
  <c r="M17" i="1" s="1"/>
  <c r="F18" i="1" a="1"/>
  <c r="F18" i="1" s="1"/>
  <c r="M18" i="1" s="1"/>
  <c r="F19" i="1" a="1"/>
  <c r="F19" i="1" s="1"/>
  <c r="M19" i="1" s="1"/>
  <c r="F20" i="1" a="1"/>
  <c r="F20" i="1" s="1"/>
  <c r="M20" i="1" s="1"/>
  <c r="F21" i="1" a="1"/>
  <c r="F21" i="1" s="1"/>
  <c r="M21" i="1" s="1"/>
  <c r="F2" i="1" a="1"/>
  <c r="F2" i="1" s="1"/>
  <c r="M2" i="1" s="1"/>
  <c r="G90" i="1" l="1"/>
  <c r="N90" i="1" s="1"/>
  <c r="G86" i="1"/>
  <c r="N86" i="1" s="1"/>
  <c r="G82" i="1"/>
  <c r="N82" i="1" s="1"/>
  <c r="G78" i="1"/>
  <c r="N78" i="1" s="1"/>
  <c r="G74" i="1"/>
  <c r="N74" i="1" s="1"/>
  <c r="G70" i="1"/>
  <c r="N70" i="1" s="1"/>
  <c r="G66" i="1"/>
  <c r="N66" i="1" s="1"/>
  <c r="G62" i="1"/>
  <c r="N62" i="1" s="1"/>
  <c r="G58" i="1"/>
  <c r="N58" i="1" s="1"/>
  <c r="G54" i="1"/>
  <c r="N54" i="1" s="1"/>
  <c r="G50" i="1"/>
  <c r="N50" i="1" s="1"/>
  <c r="G46" i="1"/>
  <c r="N46" i="1" s="1"/>
  <c r="G42" i="1"/>
  <c r="N42" i="1" s="1"/>
  <c r="G38" i="1"/>
  <c r="N38" i="1" s="1"/>
  <c r="G34" i="1"/>
  <c r="N34" i="1" s="1"/>
  <c r="G30" i="1"/>
  <c r="N30" i="1" s="1"/>
  <c r="G26" i="1"/>
  <c r="N26" i="1" s="1"/>
  <c r="G22" i="1"/>
  <c r="N22" i="1" s="1"/>
  <c r="G18" i="1"/>
  <c r="N18" i="1" s="1"/>
  <c r="G14" i="1"/>
  <c r="N14" i="1" s="1"/>
  <c r="G10" i="1"/>
  <c r="N10" i="1" s="1"/>
  <c r="G7" i="1"/>
  <c r="N7" i="1" s="1"/>
  <c r="G3" i="1"/>
  <c r="N3" i="1" s="1"/>
  <c r="G89" i="1"/>
  <c r="N89" i="1" s="1"/>
  <c r="G85" i="1"/>
  <c r="N85" i="1" s="1"/>
  <c r="G81" i="1"/>
  <c r="N81" i="1" s="1"/>
  <c r="G77" i="1"/>
  <c r="N77" i="1" s="1"/>
  <c r="G73" i="1"/>
  <c r="N73" i="1" s="1"/>
  <c r="G69" i="1"/>
  <c r="N69" i="1" s="1"/>
  <c r="G65" i="1"/>
  <c r="N65" i="1" s="1"/>
  <c r="G61" i="1"/>
  <c r="N61" i="1" s="1"/>
  <c r="G57" i="1"/>
  <c r="N57" i="1" s="1"/>
  <c r="G53" i="1"/>
  <c r="N53" i="1" s="1"/>
  <c r="G49" i="1"/>
  <c r="N49" i="1" s="1"/>
  <c r="G45" i="1"/>
  <c r="N45" i="1" s="1"/>
  <c r="G41" i="1"/>
  <c r="N41" i="1" s="1"/>
  <c r="G37" i="1"/>
  <c r="N37" i="1" s="1"/>
  <c r="G33" i="1"/>
  <c r="N33" i="1" s="1"/>
  <c r="G29" i="1"/>
  <c r="N29" i="1" s="1"/>
  <c r="G25" i="1"/>
  <c r="N25" i="1" s="1"/>
  <c r="G21" i="1"/>
  <c r="N21" i="1" s="1"/>
  <c r="G17" i="1"/>
  <c r="N17" i="1" s="1"/>
  <c r="G13" i="1"/>
  <c r="N13" i="1" s="1"/>
  <c r="G9" i="1"/>
  <c r="N9" i="1" s="1"/>
  <c r="G6" i="1"/>
  <c r="N6" i="1" s="1"/>
  <c r="G2" i="1"/>
  <c r="N2" i="1" s="1"/>
  <c r="G88" i="1"/>
  <c r="N88" i="1" s="1"/>
  <c r="G84" i="1"/>
  <c r="N84" i="1" s="1"/>
  <c r="G80" i="1"/>
  <c r="N80" i="1" s="1"/>
  <c r="G76" i="1"/>
  <c r="N76" i="1" s="1"/>
  <c r="G72" i="1"/>
  <c r="N72" i="1" s="1"/>
  <c r="G68" i="1"/>
  <c r="N68" i="1" s="1"/>
  <c r="G64" i="1"/>
  <c r="N64" i="1" s="1"/>
  <c r="G60" i="1"/>
  <c r="N60" i="1" s="1"/>
  <c r="G56" i="1"/>
  <c r="N56" i="1" s="1"/>
  <c r="G52" i="1"/>
  <c r="N52" i="1" s="1"/>
  <c r="G48" i="1"/>
  <c r="N48" i="1" s="1"/>
  <c r="G44" i="1"/>
  <c r="N44" i="1" s="1"/>
  <c r="G40" i="1"/>
  <c r="N40" i="1" s="1"/>
  <c r="G36" i="1"/>
  <c r="N36" i="1" s="1"/>
  <c r="G32" i="1"/>
  <c r="N32" i="1" s="1"/>
  <c r="G28" i="1"/>
  <c r="N28" i="1" s="1"/>
  <c r="G24" i="1"/>
  <c r="N24" i="1" s="1"/>
  <c r="G20" i="1"/>
  <c r="N20" i="1" s="1"/>
  <c r="G16" i="1"/>
  <c r="N16" i="1" s="1"/>
  <c r="G12" i="1"/>
  <c r="N12" i="1" s="1"/>
  <c r="G8" i="1"/>
  <c r="N8" i="1" s="1"/>
  <c r="G5" i="1"/>
  <c r="N5" i="1" s="1"/>
  <c r="G91" i="1"/>
  <c r="N91" i="1" s="1"/>
  <c r="G87" i="1"/>
  <c r="N87" i="1" s="1"/>
  <c r="G83" i="1"/>
  <c r="N83" i="1" s="1"/>
  <c r="G79" i="1"/>
  <c r="N79" i="1" s="1"/>
  <c r="G75" i="1"/>
  <c r="N75" i="1" s="1"/>
  <c r="G71" i="1"/>
  <c r="N71" i="1" s="1"/>
  <c r="G67" i="1"/>
  <c r="N67" i="1" s="1"/>
  <c r="G63" i="1"/>
  <c r="N63" i="1" s="1"/>
  <c r="G59" i="1"/>
  <c r="N59" i="1" s="1"/>
  <c r="G55" i="1"/>
  <c r="N55" i="1" s="1"/>
  <c r="G51" i="1"/>
  <c r="N51" i="1" s="1"/>
  <c r="G47" i="1"/>
  <c r="N47" i="1" s="1"/>
  <c r="G43" i="1"/>
  <c r="N43" i="1" s="1"/>
  <c r="G39" i="1"/>
  <c r="N39" i="1" s="1"/>
  <c r="G35" i="1"/>
  <c r="N35" i="1" s="1"/>
  <c r="G31" i="1"/>
  <c r="N31" i="1" s="1"/>
  <c r="G27" i="1"/>
  <c r="N27" i="1" s="1"/>
  <c r="G23" i="1"/>
  <c r="N23" i="1" s="1"/>
  <c r="G19" i="1"/>
  <c r="N19" i="1" s="1"/>
  <c r="G15" i="1"/>
  <c r="N15" i="1" s="1"/>
  <c r="G11" i="1"/>
  <c r="N11" i="1" s="1"/>
  <c r="G4" i="1"/>
  <c r="N4" i="1" s="1"/>
</calcChain>
</file>

<file path=xl/connections.xml><?xml version="1.0" encoding="utf-8"?>
<connections xmlns="http://schemas.openxmlformats.org/spreadsheetml/2006/main">
  <connection id="1" name="Cp_rp_hybridlager_C6008_100hz-900hz" type="6" refreshedVersion="6" background="1" saveData="1">
    <textPr codePage="850" sourceFile="D:\Elektrische Belastung\Messungen\LCR\Hybridlager_C6008_2017_01_05\Cp_rp_hybridlager_C6008_100hz-900hz.csv" decimal="," thousands="." comma="1">
      <textFields count="3">
        <textField/>
        <textField/>
        <textField/>
      </textFields>
    </textPr>
  </connection>
  <connection id="2" name="Cp_rp_hybridlager_C6008_1kz-20khz" type="6" refreshedVersion="6" background="1" saveData="1">
    <textPr codePage="850" sourceFile="D:\Elektrische Belastung\Messungen\LCR\Hybridlager_C6008_2017_01_05\Cp_rp_hybridlager_C6008_1kz-20khz.csv" decimal="," thousands="." comma="1">
      <textFields count="3">
        <textField/>
        <textField/>
        <textField/>
      </textFields>
    </textPr>
  </connection>
  <connection id="3" name="Cp_rp_hybridlager_C6008_200khz-500khz" type="6" refreshedVersion="6" background="1" saveData="1">
    <textPr codePage="850" sourceFile="D:\Elektrische Belastung\Messungen\LCR\Hybridlager_C6008_2017_01_05\Cp_rp_hybridlager_C6008_200khz-500khz.csv" decimal="," thousands="." comma="1">
      <textFields count="3">
        <textField/>
        <textField/>
        <textField/>
      </textFields>
    </textPr>
  </connection>
  <connection id="4" name="Cp_rp_hybridlager_C6008_21khz-49khz" type="6" refreshedVersion="6" background="1" saveData="1">
    <textPr codePage="850" sourceFile="D:\Elektrische Belastung\Messungen\LCR\Hybridlager_C6008_2017_01_05\Cp_rp_hybridlager_C6008_21khz-49khz.csv" decimal="," thousands="." comma="1">
      <textFields count="3">
        <textField/>
        <textField/>
        <textField/>
      </textFields>
    </textPr>
  </connection>
  <connection id="5" name="Cp_rp_hybridlager_C6008_50khz-190khz" type="6" refreshedVersion="6" background="1" saveData="1">
    <textPr codePage="850" sourceFile="D:\Elektrische Belastung\Messungen\LCR\Hybridlager_C6008_2017_01_05\Cp_rp_hybridlager_C6008_50khz-190khz.csv" decimal="," thousands="." comma="1">
      <textFields count="3">
        <textField/>
        <textField/>
        <textField/>
      </textFields>
    </textPr>
  </connection>
  <connection id="6" name="Cp_rp_hybridlager_C6008_600khz-900khz" type="6" refreshedVersion="6" background="1" saveData="1">
    <textPr codePage="850" sourceFile="D:\Elektrische Belastung\Messungen\LCR\Hybridlager_C6008_2017_01_05\Cp_rp_hybridlager_C6008_600khz-900khz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<sst xmlns="http://schemas.openxmlformats.org/spreadsheetml/2006/main" count="278" uniqueCount="261">
  <si>
    <t>Frequency</t>
  </si>
  <si>
    <t>Cp</t>
  </si>
  <si>
    <t>Rp</t>
  </si>
  <si>
    <t>100 Hz</t>
  </si>
  <si>
    <t>200 Hz</t>
  </si>
  <si>
    <t>300 Hz</t>
  </si>
  <si>
    <t>400 Hz</t>
  </si>
  <si>
    <t>500 Hz</t>
  </si>
  <si>
    <t>600 Hz</t>
  </si>
  <si>
    <t>700 Hz</t>
  </si>
  <si>
    <t>800 Hz</t>
  </si>
  <si>
    <t>900 Hz</t>
  </si>
  <si>
    <t>1 kHz</t>
  </si>
  <si>
    <t>2 kHz</t>
  </si>
  <si>
    <t>3 kHz</t>
  </si>
  <si>
    <t>4 kHz</t>
  </si>
  <si>
    <t>5 kHz</t>
  </si>
  <si>
    <t>6 kHz</t>
  </si>
  <si>
    <t>7 kHz</t>
  </si>
  <si>
    <t>8 kHz</t>
  </si>
  <si>
    <t>9 kHz</t>
  </si>
  <si>
    <t>10 kHz</t>
  </si>
  <si>
    <t>11 kHz</t>
  </si>
  <si>
    <t>12 kHz</t>
  </si>
  <si>
    <t>13 kHz</t>
  </si>
  <si>
    <t>14 kHz</t>
  </si>
  <si>
    <t>15 kHz</t>
  </si>
  <si>
    <t>16 kHz</t>
  </si>
  <si>
    <t>17 kHz</t>
  </si>
  <si>
    <t>18 kHz</t>
  </si>
  <si>
    <t>19 kHz</t>
  </si>
  <si>
    <t>20 kHz</t>
  </si>
  <si>
    <t>21 kHz</t>
  </si>
  <si>
    <t>22 kHz</t>
  </si>
  <si>
    <t>300 M?</t>
  </si>
  <si>
    <t>23 kHz</t>
  </si>
  <si>
    <t>24 kHz</t>
  </si>
  <si>
    <t>25 kHz</t>
  </si>
  <si>
    <t>26 kHz</t>
  </si>
  <si>
    <t>27 kHz</t>
  </si>
  <si>
    <t>28 kHz</t>
  </si>
  <si>
    <t>29 kHz</t>
  </si>
  <si>
    <t>30 kHz</t>
  </si>
  <si>
    <t>31 kHz</t>
  </si>
  <si>
    <t>32 kHz</t>
  </si>
  <si>
    <t>33 kHz</t>
  </si>
  <si>
    <t>34 kHz</t>
  </si>
  <si>
    <t>35 kHz</t>
  </si>
  <si>
    <t>36 kHz</t>
  </si>
  <si>
    <t>37 kHz</t>
  </si>
  <si>
    <t>38 kHz</t>
  </si>
  <si>
    <t>39 kHz</t>
  </si>
  <si>
    <t>40 kHz</t>
  </si>
  <si>
    <t>41 kHz</t>
  </si>
  <si>
    <t>42 kHz</t>
  </si>
  <si>
    <t>43 kHz</t>
  </si>
  <si>
    <t>44 kHz</t>
  </si>
  <si>
    <t>45 kHz</t>
  </si>
  <si>
    <t>46 kHz</t>
  </si>
  <si>
    <t>47 kHz</t>
  </si>
  <si>
    <t>48 kHz</t>
  </si>
  <si>
    <t>49 kHz</t>
  </si>
  <si>
    <t>50 kHz</t>
  </si>
  <si>
    <t>60 kHz</t>
  </si>
  <si>
    <t>70 kHz</t>
  </si>
  <si>
    <t>80 kHz</t>
  </si>
  <si>
    <t>90 kHz</t>
  </si>
  <si>
    <t>100 kHz</t>
  </si>
  <si>
    <t>110 kHz</t>
  </si>
  <si>
    <t>120 kHz</t>
  </si>
  <si>
    <t>130 kHz</t>
  </si>
  <si>
    <t>140 kHz</t>
  </si>
  <si>
    <t>150 kHz</t>
  </si>
  <si>
    <t>160 kHz</t>
  </si>
  <si>
    <t>170 kHz</t>
  </si>
  <si>
    <t>180 kHz</t>
  </si>
  <si>
    <t>190 kHz</t>
  </si>
  <si>
    <t>200 kHz</t>
  </si>
  <si>
    <t>225 kHz</t>
  </si>
  <si>
    <t>250 kHz</t>
  </si>
  <si>
    <t>275 kHz</t>
  </si>
  <si>
    <t>300 kHz</t>
  </si>
  <si>
    <t>325 kHz</t>
  </si>
  <si>
    <t>350 kHz</t>
  </si>
  <si>
    <t>375 kHz</t>
  </si>
  <si>
    <t>400 kHz</t>
  </si>
  <si>
    <t>425 kHz</t>
  </si>
  <si>
    <t>450 kHz</t>
  </si>
  <si>
    <t>475 kHz</t>
  </si>
  <si>
    <t>500 kHz</t>
  </si>
  <si>
    <t>600 kHz</t>
  </si>
  <si>
    <t>700 kHz</t>
  </si>
  <si>
    <t>800 kHz</t>
  </si>
  <si>
    <t>900 kHz</t>
  </si>
  <si>
    <t>10,3656 pF</t>
  </si>
  <si>
    <t>-294,54 G?</t>
  </si>
  <si>
    <t>10,3739 pF</t>
  </si>
  <si>
    <t>-59,9836 G?</t>
  </si>
  <si>
    <t>10,3747 pF</t>
  </si>
  <si>
    <t>-57,3577 G?</t>
  </si>
  <si>
    <t>10,3775 pF</t>
  </si>
  <si>
    <t>-46,3845 G?</t>
  </si>
  <si>
    <t>10,3822 pF</t>
  </si>
  <si>
    <t>-55,8384 G?</t>
  </si>
  <si>
    <t>10,3829 pF</t>
  </si>
  <si>
    <t>-68,2122 G?</t>
  </si>
  <si>
    <t>10,3826 pF</t>
  </si>
  <si>
    <t>-38,3961 G?</t>
  </si>
  <si>
    <t>10,3824 pF</t>
  </si>
  <si>
    <t>-87,3597 G?</t>
  </si>
  <si>
    <t>10,383 pF</t>
  </si>
  <si>
    <t>45,4053 G?</t>
  </si>
  <si>
    <t>10,39 pF</t>
  </si>
  <si>
    <t>2,82 G?</t>
  </si>
  <si>
    <t>10,3875 pF</t>
  </si>
  <si>
    <t>1,7248 G?</t>
  </si>
  <si>
    <t>10,3901 pF</t>
  </si>
  <si>
    <t>1,9396 G?</t>
  </si>
  <si>
    <t>10,3894 pF</t>
  </si>
  <si>
    <t>1,156 G?</t>
  </si>
  <si>
    <t>10,3861 pF</t>
  </si>
  <si>
    <t>1,1295 G?</t>
  </si>
  <si>
    <t>10,3833 pF</t>
  </si>
  <si>
    <t>1,0236 G?</t>
  </si>
  <si>
    <t>10,3839 pF</t>
  </si>
  <si>
    <t>896,634 M?</t>
  </si>
  <si>
    <t>10,3672 pF</t>
  </si>
  <si>
    <t>724,17 M?</t>
  </si>
  <si>
    <t>10,3673 pF</t>
  </si>
  <si>
    <t>626,869 M?</t>
  </si>
  <si>
    <t>10,3597 pF</t>
  </si>
  <si>
    <t>550,194 M?</t>
  </si>
  <si>
    <t>10,3681 pF</t>
  </si>
  <si>
    <t>550,355 M?</t>
  </si>
  <si>
    <t>10,3534 pF</t>
  </si>
  <si>
    <t>357,228 M?</t>
  </si>
  <si>
    <t>10,3771 pF</t>
  </si>
  <si>
    <t>791,088 M?</t>
  </si>
  <si>
    <t>10,3835 pF</t>
  </si>
  <si>
    <t>504,65 M?</t>
  </si>
  <si>
    <t>10,3708 pF</t>
  </si>
  <si>
    <t>6,2214 G?</t>
  </si>
  <si>
    <t>10,3745 pF</t>
  </si>
  <si>
    <t>411,199 M?</t>
  </si>
  <si>
    <t>10,3666 pF</t>
  </si>
  <si>
    <t>436,375 M?</t>
  </si>
  <si>
    <t>10,3669 pF</t>
  </si>
  <si>
    <t>375,692 M?</t>
  </si>
  <si>
    <t>10,3695 pF</t>
  </si>
  <si>
    <t>10,3724 pF</t>
  </si>
  <si>
    <t>330,698 M?</t>
  </si>
  <si>
    <t>244,822 M?</t>
  </si>
  <si>
    <t>10,3694 pF</t>
  </si>
  <si>
    <t>204,916 M?</t>
  </si>
  <si>
    <t>10,374 pF</t>
  </si>
  <si>
    <t>240,757 M?</t>
  </si>
  <si>
    <t>287,307 M?</t>
  </si>
  <si>
    <t>10,369 pF</t>
  </si>
  <si>
    <t>222,962 M?</t>
  </si>
  <si>
    <t>10,3692 pF</t>
  </si>
  <si>
    <t>296,989 M?</t>
  </si>
  <si>
    <t>10,3661 pF</t>
  </si>
  <si>
    <t>277,417 M?</t>
  </si>
  <si>
    <t>10,3678 pF</t>
  </si>
  <si>
    <t>153,722 M?</t>
  </si>
  <si>
    <t>10,3735 pF</t>
  </si>
  <si>
    <t>155,798 M?</t>
  </si>
  <si>
    <t>10,367 pF</t>
  </si>
  <si>
    <t>146,959 M?</t>
  </si>
  <si>
    <t>10,3755 pF</t>
  </si>
  <si>
    <t>159,603 M?</t>
  </si>
  <si>
    <t>10,3705 pF</t>
  </si>
  <si>
    <t>151,729 M?</t>
  </si>
  <si>
    <t>10,3676 pF</t>
  </si>
  <si>
    <t>145,742 M?</t>
  </si>
  <si>
    <t>135,836 M?</t>
  </si>
  <si>
    <t>124,967 M?</t>
  </si>
  <si>
    <t>10,3704 pF</t>
  </si>
  <si>
    <t>129,56 M?</t>
  </si>
  <si>
    <t>10,3737 pF</t>
  </si>
  <si>
    <t>123,688 M?</t>
  </si>
  <si>
    <t>134,098 M?</t>
  </si>
  <si>
    <t>10,3715 pF</t>
  </si>
  <si>
    <t>124,976 M?</t>
  </si>
  <si>
    <t>10,3707 pF</t>
  </si>
  <si>
    <t>118,196 M?</t>
  </si>
  <si>
    <t>10,368 pF</t>
  </si>
  <si>
    <t>132,269 M?</t>
  </si>
  <si>
    <t>10,3691 pF</t>
  </si>
  <si>
    <t>110,896 M?</t>
  </si>
  <si>
    <t>10,3714 pF</t>
  </si>
  <si>
    <t>111,233 M?</t>
  </si>
  <si>
    <t>118,128 M?</t>
  </si>
  <si>
    <t>10,3703 pF</t>
  </si>
  <si>
    <t>104,454 M?</t>
  </si>
  <si>
    <t>10,372 pF</t>
  </si>
  <si>
    <t>99,5663 M?</t>
  </si>
  <si>
    <t>10,3717 pF</t>
  </si>
  <si>
    <t>102,732 M?</t>
  </si>
  <si>
    <t>91,2532 M?</t>
  </si>
  <si>
    <t>10,3758 pF</t>
  </si>
  <si>
    <t>75,3482 M?</t>
  </si>
  <si>
    <t>10,3801 pF</t>
  </si>
  <si>
    <t>64,6358 M?</t>
  </si>
  <si>
    <t>58,8994 M?</t>
  </si>
  <si>
    <t>10,3943 pF</t>
  </si>
  <si>
    <t>50,8894 M?</t>
  </si>
  <si>
    <t>10,4053 pF</t>
  </si>
  <si>
    <t>55,2386 M?</t>
  </si>
  <si>
    <t>10,4153 pF</t>
  </si>
  <si>
    <t>51,7825 M?</t>
  </si>
  <si>
    <t>10,4279 pF</t>
  </si>
  <si>
    <t>34,2947 M?</t>
  </si>
  <si>
    <t>10,427 pF</t>
  </si>
  <si>
    <t>47,6032 M?</t>
  </si>
  <si>
    <t>10,4505 pF</t>
  </si>
  <si>
    <t>33,4532 M?</t>
  </si>
  <si>
    <t>10,385 pF</t>
  </si>
  <si>
    <t>24,5513 M?</t>
  </si>
  <si>
    <t>10,3754 pF</t>
  </si>
  <si>
    <t>218,448 M?</t>
  </si>
  <si>
    <t>99,658 M?</t>
  </si>
  <si>
    <t>37,2788 M?</t>
  </si>
  <si>
    <t>10,3846 pF</t>
  </si>
  <si>
    <t>51,6057 M?</t>
  </si>
  <si>
    <t>61,5266 M?</t>
  </si>
  <si>
    <t>10,366 pF</t>
  </si>
  <si>
    <t>27,0352 M?</t>
  </si>
  <si>
    <t>10,3596 pF</t>
  </si>
  <si>
    <t>30,5317 M?</t>
  </si>
  <si>
    <t>10,3729 pF</t>
  </si>
  <si>
    <t>35,4886 M?</t>
  </si>
  <si>
    <t>10,3863 pF</t>
  </si>
  <si>
    <t>23,0706 M?</t>
  </si>
  <si>
    <t>10,4029 pF</t>
  </si>
  <si>
    <t>17,9591 M?</t>
  </si>
  <si>
    <t>10,4207 pF</t>
  </si>
  <si>
    <t>15,8457 M?</t>
  </si>
  <si>
    <t>10,4298 pF</t>
  </si>
  <si>
    <t>16,8632 M?</t>
  </si>
  <si>
    <t>10,446 pF</t>
  </si>
  <si>
    <t>14,7102 M?</t>
  </si>
  <si>
    <t>10,453 pF</t>
  </si>
  <si>
    <t>13,1723 M?</t>
  </si>
  <si>
    <t>10,4597 pF</t>
  </si>
  <si>
    <t>12,9169 M?</t>
  </si>
  <si>
    <t>10,4733 pF</t>
  </si>
  <si>
    <t>11,4621 M?</t>
  </si>
  <si>
    <t>10,5292 pF</t>
  </si>
  <si>
    <t>7,703 M?</t>
  </si>
  <si>
    <t>10,5934 pF</t>
  </si>
  <si>
    <t>5,3584 M?</t>
  </si>
  <si>
    <t>10,6771 pF</t>
  </si>
  <si>
    <t>4,4149 M?</t>
  </si>
  <si>
    <t>10,7738 pF</t>
  </si>
  <si>
    <t>3,0938 M?</t>
  </si>
  <si>
    <t>Frequency_kHz</t>
  </si>
  <si>
    <t>Cp_pF</t>
  </si>
  <si>
    <t>Rp_MOhm</t>
  </si>
  <si>
    <t>Giga=</t>
  </si>
  <si>
    <t>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</si>
</sst>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p_rp_hybridlager_C6008_600khz-900khz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p_rp_hybridlager_C6008_200khz-500khz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p_rp_hybridlager_C6008_50khz-190khz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Cp_rp_hybridlager_C6008_21khz-49khz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Cp_rp_hybridlager_C6008_1kz-20khz" connectionId="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Cp_rp_hybridlager_C6008_100hz-900hz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topLeftCell="A47" workbookViewId="0">
      <selection activeCell="L2" sqref="L2:L91"/>
    </sheetView>
  </sheetViews>
  <sheetFormatPr baseColWidth="10" defaultRowHeight="15" x14ac:dyDescent="0.25"/>
  <cols>
    <col min="1" max="1" width="10.28515625" bestFit="1" customWidth="1"/>
    <col min="2" max="2" width="10.140625" bestFit="1" customWidth="1"/>
    <col min="3" max="3" width="9.7109375" customWidth="1"/>
    <col min="5" max="5" width="15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E1" t="s">
        <v>256</v>
      </c>
      <c r="F1" t="s">
        <v>257</v>
      </c>
      <c r="G1" t="s">
        <v>258</v>
      </c>
      <c r="I1" t="s">
        <v>259</v>
      </c>
      <c r="J1" t="s">
        <v>260</v>
      </c>
      <c r="L1" t="str">
        <f t="shared" ref="L1:L32" si="0">E1</f>
        <v>Frequency_kHz</v>
      </c>
      <c r="M1" t="str">
        <f t="shared" ref="M1:M32" si="1">F1</f>
        <v>Cp_pF</v>
      </c>
      <c r="N1" t="str">
        <f t="shared" ref="N1:N32" si="2">G1</f>
        <v>Rp_MOhm</v>
      </c>
    </row>
    <row r="2" spans="1:14" x14ac:dyDescent="0.25">
      <c r="A2" t="s">
        <v>3</v>
      </c>
      <c r="B2" t="s">
        <v>94</v>
      </c>
      <c r="C2" t="s">
        <v>95</v>
      </c>
      <c r="E2">
        <v>0.1</v>
      </c>
      <c r="F2">
        <f t="array" ref="F2">LOOKUP(9^9,--LEFT(B2,COLUMN(1:1)))</f>
        <v>10.365600000000001</v>
      </c>
      <c r="G2">
        <f>IF(I2=2,H2*1000,H2)</f>
        <v>-294540</v>
      </c>
      <c r="H2">
        <f t="array" ref="H2">LOOKUP(9^9,--LEFT(C2,COLUMN(1:1)))</f>
        <v>-294.54000000000002</v>
      </c>
      <c r="I2">
        <f t="array" ref="I2">_xlfn.IFNA(MATCH("G*",RIGHT(C2,COLUMN(2:2)),0),0)</f>
        <v>2</v>
      </c>
      <c r="J2">
        <f t="array" ref="J2">_xlfn.IFNA(MATCH("M*",RIGHT(C2,COLUMN(2:2)),0),0)</f>
        <v>0</v>
      </c>
      <c r="L2">
        <f t="shared" si="0"/>
        <v>0.1</v>
      </c>
      <c r="M2">
        <f t="shared" si="1"/>
        <v>10.365600000000001</v>
      </c>
      <c r="N2">
        <f t="shared" si="2"/>
        <v>-294540</v>
      </c>
    </row>
    <row r="3" spans="1:14" x14ac:dyDescent="0.25">
      <c r="A3" t="s">
        <v>4</v>
      </c>
      <c r="B3" t="s">
        <v>96</v>
      </c>
      <c r="C3" t="s">
        <v>97</v>
      </c>
      <c r="E3">
        <v>0.2</v>
      </c>
      <c r="F3">
        <f t="array" ref="F3">LOOKUP(9^9,--LEFT(B3,COLUMN(2:2)))</f>
        <v>10.373900000000001</v>
      </c>
      <c r="G3">
        <f t="shared" ref="G3:G66" si="3">IF(I3=2,H3*1000,H3)</f>
        <v>-59983.600000000006</v>
      </c>
      <c r="H3">
        <f t="array" ref="H3">LOOKUP(9^9,--LEFT(C3,COLUMN(2:2)))</f>
        <v>-59.983600000000003</v>
      </c>
      <c r="I3">
        <f t="array" ref="I3">_xlfn.IFNA(MATCH("G*",RIGHT(C3,COLUMN(3:3)),0),0)</f>
        <v>2</v>
      </c>
      <c r="J3">
        <f t="array" ref="J3">_xlfn.IFNA(MATCH("M*",RIGHT(C3,COLUMN(3:3)),0),0)</f>
        <v>0</v>
      </c>
      <c r="L3">
        <f t="shared" si="0"/>
        <v>0.2</v>
      </c>
      <c r="M3">
        <f t="shared" si="1"/>
        <v>10.373900000000001</v>
      </c>
      <c r="N3">
        <f t="shared" si="2"/>
        <v>-59983.600000000006</v>
      </c>
    </row>
    <row r="4" spans="1:14" x14ac:dyDescent="0.25">
      <c r="A4" t="s">
        <v>5</v>
      </c>
      <c r="B4" t="s">
        <v>98</v>
      </c>
      <c r="C4" t="s">
        <v>99</v>
      </c>
      <c r="E4">
        <v>0.3</v>
      </c>
      <c r="F4">
        <f t="array" ref="F4">LOOKUP(9^9,--LEFT(B4,COLUMN(3:3)))</f>
        <v>10.374700000000001</v>
      </c>
      <c r="G4">
        <f t="shared" si="3"/>
        <v>-57357.700000000004</v>
      </c>
      <c r="H4">
        <f t="array" ref="H4">LOOKUP(9^9,--LEFT(C4,COLUMN(3:3)))</f>
        <v>-57.357700000000001</v>
      </c>
      <c r="I4">
        <f t="array" ref="I4">_xlfn.IFNA(MATCH("G*",RIGHT(C4,COLUMN(4:4)),0),0)</f>
        <v>2</v>
      </c>
      <c r="J4">
        <f t="array" ref="J4">_xlfn.IFNA(MATCH("M*",RIGHT(C4,COLUMN(4:4)),0),0)</f>
        <v>0</v>
      </c>
      <c r="L4">
        <f t="shared" si="0"/>
        <v>0.3</v>
      </c>
      <c r="M4">
        <f t="shared" si="1"/>
        <v>10.374700000000001</v>
      </c>
      <c r="N4">
        <f t="shared" si="2"/>
        <v>-57357.700000000004</v>
      </c>
    </row>
    <row r="5" spans="1:14" x14ac:dyDescent="0.25">
      <c r="A5" t="s">
        <v>6</v>
      </c>
      <c r="B5" t="s">
        <v>100</v>
      </c>
      <c r="C5" t="s">
        <v>101</v>
      </c>
      <c r="E5">
        <v>0.4</v>
      </c>
      <c r="F5">
        <f t="array" ref="F5">LOOKUP(9^9,--LEFT(B5,COLUMN(4:4)))</f>
        <v>10.3775</v>
      </c>
      <c r="G5">
        <f t="shared" si="3"/>
        <v>-46384.5</v>
      </c>
      <c r="H5">
        <f t="array" ref="H5">LOOKUP(9^9,--LEFT(C5,COLUMN(4:4)))</f>
        <v>-46.384500000000003</v>
      </c>
      <c r="I5">
        <f t="array" ref="I5">_xlfn.IFNA(MATCH("G*",RIGHT(C5,COLUMN(5:5)),0),0)</f>
        <v>2</v>
      </c>
      <c r="J5">
        <f t="array" ref="J5">_xlfn.IFNA(MATCH("M*",RIGHT(C5,COLUMN(5:5)),0),0)</f>
        <v>0</v>
      </c>
      <c r="L5">
        <f t="shared" si="0"/>
        <v>0.4</v>
      </c>
      <c r="M5">
        <f t="shared" si="1"/>
        <v>10.3775</v>
      </c>
      <c r="N5">
        <f t="shared" si="2"/>
        <v>-46384.5</v>
      </c>
    </row>
    <row r="6" spans="1:14" x14ac:dyDescent="0.25">
      <c r="A6" t="s">
        <v>7</v>
      </c>
      <c r="B6" t="s">
        <v>100</v>
      </c>
      <c r="C6" t="s">
        <v>101</v>
      </c>
      <c r="E6">
        <v>0.5</v>
      </c>
      <c r="F6">
        <f t="array" ref="F6">LOOKUP(9^9,--LEFT(B6,COLUMN(5:5)))</f>
        <v>10.3775</v>
      </c>
      <c r="G6">
        <f t="shared" si="3"/>
        <v>-46384.5</v>
      </c>
      <c r="H6">
        <f t="array" ref="H6">LOOKUP(9^9,--LEFT(C6,COLUMN(5:5)))</f>
        <v>-46.384500000000003</v>
      </c>
      <c r="I6">
        <f t="array" ref="I6">_xlfn.IFNA(MATCH("G*",RIGHT(C6,COLUMN(6:6)),0),0)</f>
        <v>2</v>
      </c>
      <c r="J6">
        <f t="array" ref="J6">_xlfn.IFNA(MATCH("M*",RIGHT(C6,COLUMN(6:6)),0),0)</f>
        <v>0</v>
      </c>
      <c r="L6">
        <f t="shared" si="0"/>
        <v>0.5</v>
      </c>
      <c r="M6">
        <f t="shared" si="1"/>
        <v>10.3775</v>
      </c>
      <c r="N6">
        <f t="shared" si="2"/>
        <v>-46384.5</v>
      </c>
    </row>
    <row r="7" spans="1:14" x14ac:dyDescent="0.25">
      <c r="A7" t="s">
        <v>8</v>
      </c>
      <c r="B7" t="s">
        <v>102</v>
      </c>
      <c r="C7" t="s">
        <v>103</v>
      </c>
      <c r="E7">
        <v>0.6</v>
      </c>
      <c r="F7">
        <f t="array" ref="F7">LOOKUP(9^9,--LEFT(B7,COLUMN(6:6)))</f>
        <v>10.382199999999999</v>
      </c>
      <c r="G7">
        <f t="shared" si="3"/>
        <v>-55838.400000000001</v>
      </c>
      <c r="H7">
        <f t="array" ref="H7">LOOKUP(9^9,--LEFT(C7,COLUMN(6:6)))</f>
        <v>-55.8384</v>
      </c>
      <c r="I7">
        <f t="array" ref="I7">_xlfn.IFNA(MATCH("G*",RIGHT(C7,COLUMN(7:7)),0),0)</f>
        <v>2</v>
      </c>
      <c r="J7">
        <f t="array" ref="J7">_xlfn.IFNA(MATCH("M*",RIGHT(C7,COLUMN(7:7)),0),0)</f>
        <v>0</v>
      </c>
      <c r="L7">
        <f t="shared" si="0"/>
        <v>0.6</v>
      </c>
      <c r="M7">
        <f t="shared" si="1"/>
        <v>10.382199999999999</v>
      </c>
      <c r="N7">
        <f t="shared" si="2"/>
        <v>-55838.400000000001</v>
      </c>
    </row>
    <row r="8" spans="1:14" x14ac:dyDescent="0.25">
      <c r="A8" t="s">
        <v>9</v>
      </c>
      <c r="B8" t="s">
        <v>102</v>
      </c>
      <c r="C8" t="s">
        <v>103</v>
      </c>
      <c r="E8">
        <v>0.7</v>
      </c>
      <c r="F8">
        <f t="array" ref="F8">LOOKUP(9^9,--LEFT(B8,COLUMN(7:7)))</f>
        <v>10.382199999999999</v>
      </c>
      <c r="G8">
        <f t="shared" si="3"/>
        <v>-55838.400000000001</v>
      </c>
      <c r="H8">
        <f t="array" ref="H8">LOOKUP(9^9,--LEFT(C8,COLUMN(7:7)))</f>
        <v>-55.8384</v>
      </c>
      <c r="I8">
        <f t="array" ref="I8">_xlfn.IFNA(MATCH("G*",RIGHT(C8,COLUMN(8:8)),0),0)</f>
        <v>2</v>
      </c>
      <c r="J8">
        <f t="array" ref="J8">_xlfn.IFNA(MATCH("M*",RIGHT(C8,COLUMN(8:8)),0),0)</f>
        <v>0</v>
      </c>
      <c r="L8">
        <f t="shared" si="0"/>
        <v>0.7</v>
      </c>
      <c r="M8">
        <f t="shared" si="1"/>
        <v>10.382199999999999</v>
      </c>
      <c r="N8">
        <f t="shared" si="2"/>
        <v>-55838.400000000001</v>
      </c>
    </row>
    <row r="9" spans="1:14" x14ac:dyDescent="0.25">
      <c r="A9" t="s">
        <v>10</v>
      </c>
      <c r="B9" t="s">
        <v>104</v>
      </c>
      <c r="C9" t="s">
        <v>105</v>
      </c>
      <c r="E9">
        <v>0.8</v>
      </c>
      <c r="F9">
        <f t="array" ref="F9">LOOKUP(9^9,--LEFT(B9,COLUMN(8:8)))</f>
        <v>10.382899999999999</v>
      </c>
      <c r="G9">
        <f t="shared" si="3"/>
        <v>-68212.2</v>
      </c>
      <c r="H9">
        <f t="array" ref="H9">LOOKUP(9^9,--LEFT(C9,COLUMN(8:8)))</f>
        <v>-68.212199999999996</v>
      </c>
      <c r="I9">
        <f t="array" ref="I9">_xlfn.IFNA(MATCH("G*",RIGHT(C9,COLUMN(9:9)),0),0)</f>
        <v>2</v>
      </c>
      <c r="J9">
        <f t="array" ref="J9">_xlfn.IFNA(MATCH("M*",RIGHT(C9,COLUMN(9:9)),0),0)</f>
        <v>0</v>
      </c>
      <c r="L9">
        <f t="shared" si="0"/>
        <v>0.8</v>
      </c>
      <c r="M9">
        <f t="shared" si="1"/>
        <v>10.382899999999999</v>
      </c>
      <c r="N9">
        <f t="shared" si="2"/>
        <v>-68212.2</v>
      </c>
    </row>
    <row r="10" spans="1:14" x14ac:dyDescent="0.25">
      <c r="A10" t="s">
        <v>11</v>
      </c>
      <c r="B10" t="s">
        <v>104</v>
      </c>
      <c r="C10" t="s">
        <v>105</v>
      </c>
      <c r="E10">
        <v>0.9</v>
      </c>
      <c r="F10">
        <f t="array" ref="F10">LOOKUP(9^9,--LEFT(B10,COLUMN(9:9)))</f>
        <v>10.382899999999999</v>
      </c>
      <c r="G10">
        <f t="shared" si="3"/>
        <v>-68212.2</v>
      </c>
      <c r="H10">
        <f t="array" ref="H10">LOOKUP(9^9,--LEFT(C10,COLUMN(9:9)))</f>
        <v>-68.212199999999996</v>
      </c>
      <c r="I10">
        <f t="array" ref="I10">_xlfn.IFNA(MATCH("G*",RIGHT(C10,COLUMN(10:10)),0),0)</f>
        <v>2</v>
      </c>
      <c r="J10">
        <f t="array" ref="J10">_xlfn.IFNA(MATCH("M*",RIGHT(C10,COLUMN(10:10)),0),0)</f>
        <v>0</v>
      </c>
      <c r="L10">
        <f t="shared" si="0"/>
        <v>0.9</v>
      </c>
      <c r="M10">
        <f t="shared" si="1"/>
        <v>10.382899999999999</v>
      </c>
      <c r="N10">
        <f t="shared" si="2"/>
        <v>-68212.2</v>
      </c>
    </row>
    <row r="11" spans="1:14" x14ac:dyDescent="0.25">
      <c r="A11" t="s">
        <v>12</v>
      </c>
      <c r="B11" t="s">
        <v>106</v>
      </c>
      <c r="C11" t="s">
        <v>107</v>
      </c>
      <c r="E11">
        <v>1</v>
      </c>
      <c r="F11">
        <f t="array" ref="F11">LOOKUP(9^9,--LEFT(B11,COLUMN(10:10)))</f>
        <v>10.3826</v>
      </c>
      <c r="G11">
        <f t="shared" si="3"/>
        <v>-38396.1</v>
      </c>
      <c r="H11">
        <f t="array" ref="H11">LOOKUP(9^9,--LEFT(C11,COLUMN(10:10)))</f>
        <v>-38.396099999999997</v>
      </c>
      <c r="I11">
        <f t="array" ref="I11">_xlfn.IFNA(MATCH("G*",RIGHT(C11,COLUMN(11:11)),0),0)</f>
        <v>2</v>
      </c>
      <c r="J11">
        <f t="array" ref="J11">_xlfn.IFNA(MATCH("M*",RIGHT(C11,COLUMN(11:11)),0),0)</f>
        <v>0</v>
      </c>
      <c r="L11">
        <f t="shared" si="0"/>
        <v>1</v>
      </c>
      <c r="M11">
        <f t="shared" si="1"/>
        <v>10.3826</v>
      </c>
      <c r="N11">
        <f t="shared" si="2"/>
        <v>-38396.1</v>
      </c>
    </row>
    <row r="12" spans="1:14" x14ac:dyDescent="0.25">
      <c r="A12" t="s">
        <v>13</v>
      </c>
      <c r="B12" t="s">
        <v>108</v>
      </c>
      <c r="C12" t="s">
        <v>109</v>
      </c>
      <c r="E12">
        <v>2</v>
      </c>
      <c r="F12">
        <f t="array" ref="F12">LOOKUP(9^9,--LEFT(B12,COLUMN(11:11)))</f>
        <v>10.382400000000001</v>
      </c>
      <c r="G12">
        <f t="shared" si="3"/>
        <v>-87359.7</v>
      </c>
      <c r="H12">
        <f t="array" ref="H12">LOOKUP(9^9,--LEFT(C12,COLUMN(11:11)))</f>
        <v>-87.359700000000004</v>
      </c>
      <c r="I12">
        <f t="array" ref="I12">_xlfn.IFNA(MATCH("G*",RIGHT(C12,COLUMN(12:12)),0),0)</f>
        <v>2</v>
      </c>
      <c r="J12">
        <f t="array" ref="J12">_xlfn.IFNA(MATCH("M*",RIGHT(C12,COLUMN(12:12)),0),0)</f>
        <v>0</v>
      </c>
      <c r="L12">
        <f t="shared" si="0"/>
        <v>2</v>
      </c>
      <c r="M12">
        <f t="shared" si="1"/>
        <v>10.382400000000001</v>
      </c>
      <c r="N12">
        <f t="shared" si="2"/>
        <v>-87359.7</v>
      </c>
    </row>
    <row r="13" spans="1:14" x14ac:dyDescent="0.25">
      <c r="A13" t="s">
        <v>14</v>
      </c>
      <c r="B13" t="s">
        <v>110</v>
      </c>
      <c r="C13" t="s">
        <v>111</v>
      </c>
      <c r="E13">
        <v>3</v>
      </c>
      <c r="F13">
        <f t="array" ref="F13">LOOKUP(9^9,--LEFT(B13,COLUMN(12:12)))</f>
        <v>10.382999999999999</v>
      </c>
      <c r="G13">
        <f t="shared" si="3"/>
        <v>45405.299999999996</v>
      </c>
      <c r="H13">
        <f t="array" ref="H13">LOOKUP(9^9,--LEFT(C13,COLUMN(12:12)))</f>
        <v>45.405299999999997</v>
      </c>
      <c r="I13">
        <f t="array" ref="I13">_xlfn.IFNA(MATCH("G*",RIGHT(C13,COLUMN(13:13)),0),0)</f>
        <v>2</v>
      </c>
      <c r="J13">
        <f t="array" ref="J13">_xlfn.IFNA(MATCH("M*",RIGHT(C13,COLUMN(13:13)),0),0)</f>
        <v>0</v>
      </c>
      <c r="L13">
        <f t="shared" si="0"/>
        <v>3</v>
      </c>
      <c r="M13">
        <f t="shared" si="1"/>
        <v>10.382999999999999</v>
      </c>
      <c r="N13">
        <f t="shared" si="2"/>
        <v>45405.299999999996</v>
      </c>
    </row>
    <row r="14" spans="1:14" x14ac:dyDescent="0.25">
      <c r="A14" t="s">
        <v>15</v>
      </c>
      <c r="B14" t="s">
        <v>112</v>
      </c>
      <c r="C14" t="s">
        <v>113</v>
      </c>
      <c r="E14">
        <v>4</v>
      </c>
      <c r="F14">
        <f t="array" ref="F14">LOOKUP(9^9,--LEFT(B14,COLUMN(13:13)))</f>
        <v>10.39</v>
      </c>
      <c r="G14">
        <f t="shared" si="3"/>
        <v>2820</v>
      </c>
      <c r="H14">
        <f t="array" ref="H14">LOOKUP(9^9,--LEFT(C14,COLUMN(13:13)))</f>
        <v>2.82</v>
      </c>
      <c r="I14">
        <f t="array" ref="I14">_xlfn.IFNA(MATCH("G*",RIGHT(C14,COLUMN(14:14)),0),0)</f>
        <v>2</v>
      </c>
      <c r="J14">
        <f t="array" ref="J14">_xlfn.IFNA(MATCH("M*",RIGHT(C14,COLUMN(14:14)),0),0)</f>
        <v>0</v>
      </c>
      <c r="L14">
        <f t="shared" si="0"/>
        <v>4</v>
      </c>
      <c r="M14">
        <f t="shared" si="1"/>
        <v>10.39</v>
      </c>
      <c r="N14">
        <f t="shared" si="2"/>
        <v>2820</v>
      </c>
    </row>
    <row r="15" spans="1:14" x14ac:dyDescent="0.25">
      <c r="A15" t="s">
        <v>16</v>
      </c>
      <c r="B15" t="s">
        <v>114</v>
      </c>
      <c r="C15" t="s">
        <v>115</v>
      </c>
      <c r="E15">
        <v>5</v>
      </c>
      <c r="F15">
        <f t="array" ref="F15">LOOKUP(9^9,--LEFT(B15,COLUMN(14:14)))</f>
        <v>10.387499999999999</v>
      </c>
      <c r="G15">
        <f t="shared" si="3"/>
        <v>1724.8000000000002</v>
      </c>
      <c r="H15">
        <f t="array" ref="H15">LOOKUP(9^9,--LEFT(C15,COLUMN(14:14)))</f>
        <v>1.7248000000000001</v>
      </c>
      <c r="I15">
        <f t="array" ref="I15">_xlfn.IFNA(MATCH("G*",RIGHT(C15,COLUMN(15:15)),0),0)</f>
        <v>2</v>
      </c>
      <c r="J15">
        <f t="array" ref="J15">_xlfn.IFNA(MATCH("M*",RIGHT(C15,COLUMN(15:15)),0),0)</f>
        <v>0</v>
      </c>
      <c r="L15">
        <f t="shared" si="0"/>
        <v>5</v>
      </c>
      <c r="M15">
        <f t="shared" si="1"/>
        <v>10.387499999999999</v>
      </c>
      <c r="N15">
        <f t="shared" si="2"/>
        <v>1724.8000000000002</v>
      </c>
    </row>
    <row r="16" spans="1:14" x14ac:dyDescent="0.25">
      <c r="A16" t="s">
        <v>17</v>
      </c>
      <c r="B16" t="s">
        <v>116</v>
      </c>
      <c r="C16" t="s">
        <v>117</v>
      </c>
      <c r="E16">
        <v>6</v>
      </c>
      <c r="F16">
        <f t="array" ref="F16">LOOKUP(9^9,--LEFT(B16,COLUMN(15:15)))</f>
        <v>10.3901</v>
      </c>
      <c r="G16">
        <f t="shared" si="3"/>
        <v>1939.6</v>
      </c>
      <c r="H16">
        <f t="array" ref="H16">LOOKUP(9^9,--LEFT(C16,COLUMN(15:15)))</f>
        <v>1.9396</v>
      </c>
      <c r="I16">
        <f t="array" ref="I16">_xlfn.IFNA(MATCH("G*",RIGHT(C16,COLUMN(16:16)),0),0)</f>
        <v>2</v>
      </c>
      <c r="J16">
        <f t="array" ref="J16">_xlfn.IFNA(MATCH("M*",RIGHT(C16,COLUMN(16:16)),0),0)</f>
        <v>0</v>
      </c>
      <c r="L16">
        <f t="shared" si="0"/>
        <v>6</v>
      </c>
      <c r="M16">
        <f t="shared" si="1"/>
        <v>10.3901</v>
      </c>
      <c r="N16">
        <f t="shared" si="2"/>
        <v>1939.6</v>
      </c>
    </row>
    <row r="17" spans="1:14" x14ac:dyDescent="0.25">
      <c r="A17" t="s">
        <v>18</v>
      </c>
      <c r="B17" t="s">
        <v>118</v>
      </c>
      <c r="C17" t="s">
        <v>119</v>
      </c>
      <c r="E17">
        <v>7</v>
      </c>
      <c r="F17">
        <f t="array" ref="F17">LOOKUP(9^9,--LEFT(B17,COLUMN(16:16)))</f>
        <v>10.3894</v>
      </c>
      <c r="G17">
        <f t="shared" si="3"/>
        <v>1156</v>
      </c>
      <c r="H17">
        <f t="array" ref="H17">LOOKUP(9^9,--LEFT(C17,COLUMN(16:16)))</f>
        <v>1.1559999999999999</v>
      </c>
      <c r="I17">
        <f t="array" ref="I17">_xlfn.IFNA(MATCH("G*",RIGHT(C17,COLUMN(17:17)),0),0)</f>
        <v>2</v>
      </c>
      <c r="J17">
        <f t="array" ref="J17">_xlfn.IFNA(MATCH("M*",RIGHT(C17,COLUMN(17:17)),0),0)</f>
        <v>0</v>
      </c>
      <c r="L17">
        <f t="shared" si="0"/>
        <v>7</v>
      </c>
      <c r="M17">
        <f t="shared" si="1"/>
        <v>10.3894</v>
      </c>
      <c r="N17">
        <f t="shared" si="2"/>
        <v>1156</v>
      </c>
    </row>
    <row r="18" spans="1:14" x14ac:dyDescent="0.25">
      <c r="A18" t="s">
        <v>19</v>
      </c>
      <c r="B18" t="s">
        <v>120</v>
      </c>
      <c r="C18" t="s">
        <v>121</v>
      </c>
      <c r="E18">
        <v>8</v>
      </c>
      <c r="F18">
        <f t="array" ref="F18">LOOKUP(9^9,--LEFT(B18,COLUMN(17:17)))</f>
        <v>10.386100000000001</v>
      </c>
      <c r="G18">
        <f t="shared" si="3"/>
        <v>1129.5</v>
      </c>
      <c r="H18">
        <f t="array" ref="H18">LOOKUP(9^9,--LEFT(C18,COLUMN(17:17)))</f>
        <v>1.1294999999999999</v>
      </c>
      <c r="I18">
        <f t="array" ref="I18">_xlfn.IFNA(MATCH("G*",RIGHT(C18,COLUMN(18:18)),0),0)</f>
        <v>2</v>
      </c>
      <c r="J18">
        <f t="array" ref="J18">_xlfn.IFNA(MATCH("M*",RIGHT(C18,COLUMN(18:18)),0),0)</f>
        <v>0</v>
      </c>
      <c r="L18">
        <f t="shared" si="0"/>
        <v>8</v>
      </c>
      <c r="M18">
        <f t="shared" si="1"/>
        <v>10.386100000000001</v>
      </c>
      <c r="N18">
        <f t="shared" si="2"/>
        <v>1129.5</v>
      </c>
    </row>
    <row r="19" spans="1:14" x14ac:dyDescent="0.25">
      <c r="A19" t="s">
        <v>20</v>
      </c>
      <c r="B19" t="s">
        <v>122</v>
      </c>
      <c r="C19" t="s">
        <v>123</v>
      </c>
      <c r="E19">
        <v>9</v>
      </c>
      <c r="F19">
        <f t="array" ref="F19">LOOKUP(9^9,--LEFT(B19,COLUMN(18:18)))</f>
        <v>10.3833</v>
      </c>
      <c r="G19">
        <f t="shared" si="3"/>
        <v>1023.6</v>
      </c>
      <c r="H19">
        <f t="array" ref="H19">LOOKUP(9^9,--LEFT(C19,COLUMN(18:18)))</f>
        <v>1.0236000000000001</v>
      </c>
      <c r="I19">
        <f t="array" ref="I19">_xlfn.IFNA(MATCH("G*",RIGHT(C19,COLUMN(19:19)),0),0)</f>
        <v>2</v>
      </c>
      <c r="J19">
        <f t="array" ref="J19">_xlfn.IFNA(MATCH("M*",RIGHT(C19,COLUMN(19:19)),0),0)</f>
        <v>0</v>
      </c>
      <c r="L19">
        <f t="shared" si="0"/>
        <v>9</v>
      </c>
      <c r="M19">
        <f t="shared" si="1"/>
        <v>10.3833</v>
      </c>
      <c r="N19">
        <f t="shared" si="2"/>
        <v>1023.6</v>
      </c>
    </row>
    <row r="20" spans="1:14" x14ac:dyDescent="0.25">
      <c r="A20" t="s">
        <v>21</v>
      </c>
      <c r="B20" t="s">
        <v>124</v>
      </c>
      <c r="C20" t="s">
        <v>125</v>
      </c>
      <c r="E20">
        <v>10</v>
      </c>
      <c r="F20">
        <f t="array" ref="F20">LOOKUP(9^9,--LEFT(B20,COLUMN(19:19)))</f>
        <v>10.383900000000001</v>
      </c>
      <c r="G20">
        <f t="shared" si="3"/>
        <v>896.63400000000001</v>
      </c>
      <c r="H20">
        <f t="array" ref="H20">LOOKUP(9^9,--LEFT(C20,COLUMN(19:19)))</f>
        <v>896.63400000000001</v>
      </c>
      <c r="I20">
        <f t="array" ref="I20">_xlfn.IFNA(MATCH("G*",RIGHT(C20,COLUMN(20:20)),0),0)</f>
        <v>0</v>
      </c>
      <c r="J20">
        <f t="array" ref="J20">_xlfn.IFNA(MATCH("M*",RIGHT(C20,COLUMN(20:20)),0),0)</f>
        <v>2</v>
      </c>
      <c r="L20">
        <f t="shared" si="0"/>
        <v>10</v>
      </c>
      <c r="M20">
        <f t="shared" si="1"/>
        <v>10.383900000000001</v>
      </c>
      <c r="N20">
        <f t="shared" si="2"/>
        <v>896.63400000000001</v>
      </c>
    </row>
    <row r="21" spans="1:14" x14ac:dyDescent="0.25">
      <c r="A21" t="s">
        <v>22</v>
      </c>
      <c r="B21" t="s">
        <v>126</v>
      </c>
      <c r="C21" t="s">
        <v>127</v>
      </c>
      <c r="E21">
        <v>11</v>
      </c>
      <c r="F21">
        <f t="array" ref="F21">LOOKUP(9^9,--LEFT(B21,COLUMN(20:20)))</f>
        <v>10.3672</v>
      </c>
      <c r="G21">
        <f t="shared" si="3"/>
        <v>724.17</v>
      </c>
      <c r="H21">
        <f t="array" ref="H21">LOOKUP(9^9,--LEFT(C21,COLUMN(20:20)))</f>
        <v>724.17</v>
      </c>
      <c r="I21">
        <f t="array" ref="I21">_xlfn.IFNA(MATCH("G*",RIGHT(C21,COLUMN(21:21)),0),0)</f>
        <v>0</v>
      </c>
      <c r="J21">
        <f t="array" ref="J21">_xlfn.IFNA(MATCH("M*",RIGHT(C21,COLUMN(21:21)),0),0)</f>
        <v>2</v>
      </c>
      <c r="L21">
        <f t="shared" si="0"/>
        <v>11</v>
      </c>
      <c r="M21">
        <f t="shared" si="1"/>
        <v>10.3672</v>
      </c>
      <c r="N21">
        <f t="shared" si="2"/>
        <v>724.17</v>
      </c>
    </row>
    <row r="22" spans="1:14" x14ac:dyDescent="0.25">
      <c r="A22" t="s">
        <v>23</v>
      </c>
      <c r="B22" t="s">
        <v>128</v>
      </c>
      <c r="C22" t="s">
        <v>129</v>
      </c>
      <c r="E22">
        <v>12</v>
      </c>
      <c r="F22">
        <f t="array" ref="F22">LOOKUP(9^9,--LEFT(B22,COLUMN(21:21)))</f>
        <v>10.3673</v>
      </c>
      <c r="G22">
        <f t="shared" si="3"/>
        <v>626.86900000000003</v>
      </c>
      <c r="H22">
        <f t="array" ref="H22">LOOKUP(9^9,--LEFT(C22,COLUMN(21:21)))</f>
        <v>626.86900000000003</v>
      </c>
      <c r="I22">
        <f t="array" ref="I22">_xlfn.IFNA(MATCH("G*",RIGHT(C22,COLUMN(22:22)),0),0)</f>
        <v>0</v>
      </c>
      <c r="J22">
        <f t="array" ref="J22">_xlfn.IFNA(MATCH("M*",RIGHT(C22,COLUMN(22:22)),0),0)</f>
        <v>2</v>
      </c>
      <c r="L22">
        <f t="shared" si="0"/>
        <v>12</v>
      </c>
      <c r="M22">
        <f t="shared" si="1"/>
        <v>10.3673</v>
      </c>
      <c r="N22">
        <f t="shared" si="2"/>
        <v>626.86900000000003</v>
      </c>
    </row>
    <row r="23" spans="1:14" x14ac:dyDescent="0.25">
      <c r="A23" t="s">
        <v>24</v>
      </c>
      <c r="B23" t="s">
        <v>130</v>
      </c>
      <c r="C23" t="s">
        <v>131</v>
      </c>
      <c r="E23">
        <v>13</v>
      </c>
      <c r="F23">
        <f t="array" ref="F23">LOOKUP(9^9,--LEFT(B23,COLUMN(22:22)))</f>
        <v>10.3597</v>
      </c>
      <c r="G23">
        <f t="shared" si="3"/>
        <v>550.19399999999996</v>
      </c>
      <c r="H23">
        <f t="array" ref="H23">LOOKUP(9^9,--LEFT(C23,COLUMN(22:22)))</f>
        <v>550.19399999999996</v>
      </c>
      <c r="I23">
        <f t="array" ref="I23">_xlfn.IFNA(MATCH("G*",RIGHT(C23,COLUMN(23:23)),0),0)</f>
        <v>0</v>
      </c>
      <c r="J23">
        <f t="array" ref="J23">_xlfn.IFNA(MATCH("M*",RIGHT(C23,COLUMN(23:23)),0),0)</f>
        <v>2</v>
      </c>
      <c r="L23">
        <f t="shared" si="0"/>
        <v>13</v>
      </c>
      <c r="M23">
        <f t="shared" si="1"/>
        <v>10.3597</v>
      </c>
      <c r="N23">
        <f t="shared" si="2"/>
        <v>550.19399999999996</v>
      </c>
    </row>
    <row r="24" spans="1:14" x14ac:dyDescent="0.25">
      <c r="A24" t="s">
        <v>25</v>
      </c>
      <c r="B24" t="s">
        <v>132</v>
      </c>
      <c r="C24" t="s">
        <v>133</v>
      </c>
      <c r="E24">
        <v>14</v>
      </c>
      <c r="F24">
        <f t="array" ref="F24">LOOKUP(9^9,--LEFT(B24,COLUMN(23:23)))</f>
        <v>10.3681</v>
      </c>
      <c r="G24">
        <f t="shared" si="3"/>
        <v>550.35500000000002</v>
      </c>
      <c r="H24">
        <f t="array" ref="H24">LOOKUP(9^9,--LEFT(C24,COLUMN(23:23)))</f>
        <v>550.35500000000002</v>
      </c>
      <c r="I24">
        <f t="array" ref="I24">_xlfn.IFNA(MATCH("G*",RIGHT(C24,COLUMN(24:24)),0),0)</f>
        <v>0</v>
      </c>
      <c r="J24">
        <f t="array" ref="J24">_xlfn.IFNA(MATCH("M*",RIGHT(C24,COLUMN(24:24)),0),0)</f>
        <v>2</v>
      </c>
      <c r="L24">
        <f t="shared" si="0"/>
        <v>14</v>
      </c>
      <c r="M24">
        <f t="shared" si="1"/>
        <v>10.3681</v>
      </c>
      <c r="N24">
        <f t="shared" si="2"/>
        <v>550.35500000000002</v>
      </c>
    </row>
    <row r="25" spans="1:14" x14ac:dyDescent="0.25">
      <c r="A25" t="s">
        <v>26</v>
      </c>
      <c r="B25" t="s">
        <v>134</v>
      </c>
      <c r="C25" t="s">
        <v>135</v>
      </c>
      <c r="E25">
        <v>15</v>
      </c>
      <c r="F25">
        <f t="array" ref="F25">LOOKUP(9^9,--LEFT(B25,COLUMN(24:24)))</f>
        <v>10.353400000000001</v>
      </c>
      <c r="G25">
        <f t="shared" si="3"/>
        <v>357.22800000000001</v>
      </c>
      <c r="H25">
        <f t="array" ref="H25">LOOKUP(9^9,--LEFT(C25,COLUMN(24:24)))</f>
        <v>357.22800000000001</v>
      </c>
      <c r="I25">
        <f t="array" ref="I25">_xlfn.IFNA(MATCH("G*",RIGHT(C25,COLUMN(25:25)),0),0)</f>
        <v>0</v>
      </c>
      <c r="J25">
        <f t="array" ref="J25">_xlfn.IFNA(MATCH("M*",RIGHT(C25,COLUMN(25:25)),0),0)</f>
        <v>2</v>
      </c>
      <c r="L25">
        <f t="shared" si="0"/>
        <v>15</v>
      </c>
      <c r="M25">
        <f t="shared" si="1"/>
        <v>10.353400000000001</v>
      </c>
      <c r="N25">
        <f t="shared" si="2"/>
        <v>357.22800000000001</v>
      </c>
    </row>
    <row r="26" spans="1:14" x14ac:dyDescent="0.25">
      <c r="A26" t="s">
        <v>27</v>
      </c>
      <c r="B26" t="s">
        <v>136</v>
      </c>
      <c r="C26" t="s">
        <v>137</v>
      </c>
      <c r="E26">
        <v>16</v>
      </c>
      <c r="F26">
        <f t="array" ref="F26">LOOKUP(9^9,--LEFT(B26,COLUMN(25:25)))</f>
        <v>10.3771</v>
      </c>
      <c r="G26">
        <f t="shared" si="3"/>
        <v>791.08799999999997</v>
      </c>
      <c r="H26">
        <f t="array" ref="H26">LOOKUP(9^9,--LEFT(C26,COLUMN(25:25)))</f>
        <v>791.08799999999997</v>
      </c>
      <c r="I26">
        <f t="array" ref="I26">_xlfn.IFNA(MATCH("G*",RIGHT(C26,COLUMN(26:26)),0),0)</f>
        <v>0</v>
      </c>
      <c r="J26">
        <f t="array" ref="J26">_xlfn.IFNA(MATCH("M*",RIGHT(C26,COLUMN(26:26)),0),0)</f>
        <v>2</v>
      </c>
      <c r="L26">
        <f t="shared" si="0"/>
        <v>16</v>
      </c>
      <c r="M26">
        <f t="shared" si="1"/>
        <v>10.3771</v>
      </c>
      <c r="N26">
        <f t="shared" si="2"/>
        <v>791.08799999999997</v>
      </c>
    </row>
    <row r="27" spans="1:14" x14ac:dyDescent="0.25">
      <c r="A27" t="s">
        <v>28</v>
      </c>
      <c r="B27" t="s">
        <v>138</v>
      </c>
      <c r="C27" t="s">
        <v>139</v>
      </c>
      <c r="E27">
        <v>17</v>
      </c>
      <c r="F27">
        <f t="array" ref="F27">LOOKUP(9^9,--LEFT(B27,COLUMN(26:26)))</f>
        <v>10.3835</v>
      </c>
      <c r="G27">
        <f t="shared" si="3"/>
        <v>504.65</v>
      </c>
      <c r="H27">
        <f t="array" ref="H27">LOOKUP(9^9,--LEFT(C27,COLUMN(26:26)))</f>
        <v>504.65</v>
      </c>
      <c r="I27">
        <f t="array" ref="I27">_xlfn.IFNA(MATCH("G*",RIGHT(C27,COLUMN(27:27)),0),0)</f>
        <v>0</v>
      </c>
      <c r="J27">
        <f t="array" ref="J27">_xlfn.IFNA(MATCH("M*",RIGHT(C27,COLUMN(27:27)),0),0)</f>
        <v>2</v>
      </c>
      <c r="L27">
        <f t="shared" si="0"/>
        <v>17</v>
      </c>
      <c r="M27">
        <f t="shared" si="1"/>
        <v>10.3835</v>
      </c>
      <c r="N27">
        <f t="shared" si="2"/>
        <v>504.65</v>
      </c>
    </row>
    <row r="28" spans="1:14" x14ac:dyDescent="0.25">
      <c r="A28" t="s">
        <v>29</v>
      </c>
      <c r="B28" t="s">
        <v>140</v>
      </c>
      <c r="C28" t="s">
        <v>141</v>
      </c>
      <c r="E28">
        <v>18</v>
      </c>
      <c r="F28">
        <f t="array" ref="F28">LOOKUP(9^9,--LEFT(B28,COLUMN(27:27)))</f>
        <v>10.370799999999999</v>
      </c>
      <c r="G28">
        <f t="shared" si="3"/>
        <v>6221.4</v>
      </c>
      <c r="H28">
        <f t="array" ref="H28">LOOKUP(9^9,--LEFT(C28,COLUMN(27:27)))</f>
        <v>6.2214</v>
      </c>
      <c r="I28">
        <f t="array" ref="I28">_xlfn.IFNA(MATCH("G*",RIGHT(C28,COLUMN(28:28)),0),0)</f>
        <v>2</v>
      </c>
      <c r="J28">
        <f t="array" ref="J28">_xlfn.IFNA(MATCH("M*",RIGHT(C28,COLUMN(28:28)),0),0)</f>
        <v>0</v>
      </c>
      <c r="L28">
        <f t="shared" si="0"/>
        <v>18</v>
      </c>
      <c r="M28">
        <f t="shared" si="1"/>
        <v>10.370799999999999</v>
      </c>
      <c r="N28">
        <f t="shared" si="2"/>
        <v>6221.4</v>
      </c>
    </row>
    <row r="29" spans="1:14" x14ac:dyDescent="0.25">
      <c r="A29" t="s">
        <v>30</v>
      </c>
      <c r="B29" t="s">
        <v>142</v>
      </c>
      <c r="C29" t="s">
        <v>143</v>
      </c>
      <c r="E29">
        <v>19</v>
      </c>
      <c r="F29">
        <f t="array" ref="F29">LOOKUP(9^9,--LEFT(B29,COLUMN(28:28)))</f>
        <v>10.374499999999999</v>
      </c>
      <c r="G29">
        <f t="shared" si="3"/>
        <v>411.19900000000001</v>
      </c>
      <c r="H29">
        <f t="array" ref="H29">LOOKUP(9^9,--LEFT(C29,COLUMN(28:28)))</f>
        <v>411.19900000000001</v>
      </c>
      <c r="I29">
        <f t="array" ref="I29">_xlfn.IFNA(MATCH("G*",RIGHT(C29,COLUMN(29:29)),0),0)</f>
        <v>0</v>
      </c>
      <c r="J29">
        <f t="array" ref="J29">_xlfn.IFNA(MATCH("M*",RIGHT(C29,COLUMN(29:29)),0),0)</f>
        <v>2</v>
      </c>
      <c r="L29">
        <f t="shared" si="0"/>
        <v>19</v>
      </c>
      <c r="M29">
        <f t="shared" si="1"/>
        <v>10.374499999999999</v>
      </c>
      <c r="N29">
        <f t="shared" si="2"/>
        <v>411.19900000000001</v>
      </c>
    </row>
    <row r="30" spans="1:14" x14ac:dyDescent="0.25">
      <c r="A30" t="s">
        <v>31</v>
      </c>
      <c r="B30" t="s">
        <v>144</v>
      </c>
      <c r="C30" t="s">
        <v>145</v>
      </c>
      <c r="E30">
        <v>20</v>
      </c>
      <c r="F30">
        <f t="array" ref="F30">LOOKUP(9^9,--LEFT(B30,COLUMN(29:29)))</f>
        <v>10.3666</v>
      </c>
      <c r="G30">
        <f t="shared" si="3"/>
        <v>436.375</v>
      </c>
      <c r="H30">
        <f t="array" ref="H30">LOOKUP(9^9,--LEFT(C30,COLUMN(29:29)))</f>
        <v>436.375</v>
      </c>
      <c r="I30">
        <f t="array" ref="I30">_xlfn.IFNA(MATCH("G*",RIGHT(C30,COLUMN(30:30)),0),0)</f>
        <v>0</v>
      </c>
      <c r="J30">
        <f t="array" ref="J30">_xlfn.IFNA(MATCH("M*",RIGHT(C30,COLUMN(30:30)),0),0)</f>
        <v>2</v>
      </c>
      <c r="L30">
        <f t="shared" si="0"/>
        <v>20</v>
      </c>
      <c r="M30">
        <f t="shared" si="1"/>
        <v>10.3666</v>
      </c>
      <c r="N30">
        <f t="shared" si="2"/>
        <v>436.375</v>
      </c>
    </row>
    <row r="31" spans="1:14" x14ac:dyDescent="0.25">
      <c r="A31" t="s">
        <v>32</v>
      </c>
      <c r="B31" t="s">
        <v>146</v>
      </c>
      <c r="C31" t="s">
        <v>147</v>
      </c>
      <c r="E31">
        <v>21</v>
      </c>
      <c r="F31">
        <f t="array" ref="F31">LOOKUP(9^9,--LEFT(B31,COLUMN(30:30)))</f>
        <v>10.366899999999999</v>
      </c>
      <c r="G31">
        <f t="shared" si="3"/>
        <v>375.69200000000001</v>
      </c>
      <c r="H31">
        <f t="array" ref="H31">LOOKUP(9^9,--LEFT(C31,COLUMN(30:30)))</f>
        <v>375.69200000000001</v>
      </c>
      <c r="I31">
        <f t="array" ref="I31">_xlfn.IFNA(MATCH("G*",RIGHT(C31,COLUMN(31:31)),0),0)</f>
        <v>0</v>
      </c>
      <c r="J31">
        <f t="array" ref="J31">_xlfn.IFNA(MATCH("M*",RIGHT(C31,COLUMN(31:31)),0),0)</f>
        <v>2</v>
      </c>
      <c r="L31">
        <f t="shared" si="0"/>
        <v>21</v>
      </c>
      <c r="M31">
        <f t="shared" si="1"/>
        <v>10.366899999999999</v>
      </c>
      <c r="N31">
        <f t="shared" si="2"/>
        <v>375.69200000000001</v>
      </c>
    </row>
    <row r="32" spans="1:14" x14ac:dyDescent="0.25">
      <c r="A32" t="s">
        <v>33</v>
      </c>
      <c r="B32" t="s">
        <v>148</v>
      </c>
      <c r="C32" t="s">
        <v>34</v>
      </c>
      <c r="E32">
        <v>22</v>
      </c>
      <c r="F32">
        <f t="array" ref="F32">LOOKUP(9^9,--LEFT(B32,COLUMN(31:31)))</f>
        <v>10.3695</v>
      </c>
      <c r="G32">
        <f t="shared" si="3"/>
        <v>300</v>
      </c>
      <c r="H32">
        <f t="array" ref="H32">LOOKUP(9^9,--LEFT(C32,COLUMN(31:31)))</f>
        <v>300</v>
      </c>
      <c r="I32">
        <f t="array" ref="I32">_xlfn.IFNA(MATCH("G*",RIGHT(C32,COLUMN(32:32)),0),0)</f>
        <v>0</v>
      </c>
      <c r="J32">
        <f t="array" ref="J32">_xlfn.IFNA(MATCH("M*",RIGHT(C32,COLUMN(32:32)),0),0)</f>
        <v>2</v>
      </c>
      <c r="L32">
        <f t="shared" si="0"/>
        <v>22</v>
      </c>
      <c r="M32">
        <f t="shared" si="1"/>
        <v>10.3695</v>
      </c>
      <c r="N32">
        <f t="shared" si="2"/>
        <v>300</v>
      </c>
    </row>
    <row r="33" spans="1:14" x14ac:dyDescent="0.25">
      <c r="A33" t="s">
        <v>35</v>
      </c>
      <c r="B33" t="s">
        <v>149</v>
      </c>
      <c r="C33" t="s">
        <v>150</v>
      </c>
      <c r="E33">
        <v>23</v>
      </c>
      <c r="F33">
        <f t="array" ref="F33">LOOKUP(9^9,--LEFT(B33,COLUMN(32:32)))</f>
        <v>10.372400000000001</v>
      </c>
      <c r="G33">
        <f t="shared" si="3"/>
        <v>330.69799999999998</v>
      </c>
      <c r="H33">
        <f t="array" ref="H33">LOOKUP(9^9,--LEFT(C33,COLUMN(32:32)))</f>
        <v>330.69799999999998</v>
      </c>
      <c r="I33">
        <f t="array" ref="I33">_xlfn.IFNA(MATCH("G*",RIGHT(C33,COLUMN(33:33)),0),0)</f>
        <v>0</v>
      </c>
      <c r="J33">
        <f t="array" ref="J33">_xlfn.IFNA(MATCH("M*",RIGHT(C33,COLUMN(33:33)),0),0)</f>
        <v>2</v>
      </c>
      <c r="L33">
        <f t="shared" ref="L33:L64" si="4">E33</f>
        <v>23</v>
      </c>
      <c r="M33">
        <f t="shared" ref="M33:M64" si="5">F33</f>
        <v>10.372400000000001</v>
      </c>
      <c r="N33">
        <f t="shared" ref="N33:N64" si="6">G33</f>
        <v>330.69799999999998</v>
      </c>
    </row>
    <row r="34" spans="1:14" x14ac:dyDescent="0.25">
      <c r="A34" t="s">
        <v>36</v>
      </c>
      <c r="B34" t="s">
        <v>148</v>
      </c>
      <c r="C34" t="s">
        <v>151</v>
      </c>
      <c r="E34">
        <v>24</v>
      </c>
      <c r="F34">
        <f t="array" ref="F34">LOOKUP(9^9,--LEFT(B34,COLUMN(33:33)))</f>
        <v>10.3695</v>
      </c>
      <c r="G34">
        <f t="shared" si="3"/>
        <v>244.822</v>
      </c>
      <c r="H34">
        <f t="array" ref="H34">LOOKUP(9^9,--LEFT(C34,COLUMN(33:33)))</f>
        <v>244.822</v>
      </c>
      <c r="I34">
        <f t="array" ref="I34">_xlfn.IFNA(MATCH("G*",RIGHT(C34,COLUMN(34:34)),0),0)</f>
        <v>0</v>
      </c>
      <c r="J34">
        <f t="array" ref="J34">_xlfn.IFNA(MATCH("M*",RIGHT(C34,COLUMN(34:34)),0),0)</f>
        <v>2</v>
      </c>
      <c r="L34">
        <f t="shared" si="4"/>
        <v>24</v>
      </c>
      <c r="M34">
        <f t="shared" si="5"/>
        <v>10.3695</v>
      </c>
      <c r="N34">
        <f t="shared" si="6"/>
        <v>244.822</v>
      </c>
    </row>
    <row r="35" spans="1:14" x14ac:dyDescent="0.25">
      <c r="A35" t="s">
        <v>37</v>
      </c>
      <c r="B35" t="s">
        <v>152</v>
      </c>
      <c r="C35" t="s">
        <v>153</v>
      </c>
      <c r="E35">
        <v>25</v>
      </c>
      <c r="F35">
        <f t="array" ref="F35">LOOKUP(9^9,--LEFT(B35,COLUMN(34:34)))</f>
        <v>10.369400000000001</v>
      </c>
      <c r="G35">
        <f t="shared" si="3"/>
        <v>204.916</v>
      </c>
      <c r="H35">
        <f t="array" ref="H35">LOOKUP(9^9,--LEFT(C35,COLUMN(34:34)))</f>
        <v>204.916</v>
      </c>
      <c r="I35">
        <f t="array" ref="I35">_xlfn.IFNA(MATCH("G*",RIGHT(C35,COLUMN(35:35)),0),0)</f>
        <v>0</v>
      </c>
      <c r="J35">
        <f t="array" ref="J35">_xlfn.IFNA(MATCH("M*",RIGHT(C35,COLUMN(35:35)),0),0)</f>
        <v>2</v>
      </c>
      <c r="L35">
        <f t="shared" si="4"/>
        <v>25</v>
      </c>
      <c r="M35">
        <f t="shared" si="5"/>
        <v>10.369400000000001</v>
      </c>
      <c r="N35">
        <f t="shared" si="6"/>
        <v>204.916</v>
      </c>
    </row>
    <row r="36" spans="1:14" x14ac:dyDescent="0.25">
      <c r="A36" t="s">
        <v>38</v>
      </c>
      <c r="B36" t="s">
        <v>154</v>
      </c>
      <c r="C36" t="s">
        <v>155</v>
      </c>
      <c r="E36">
        <v>26</v>
      </c>
      <c r="F36">
        <f t="array" ref="F36">LOOKUP(9^9,--LEFT(B36,COLUMN(35:35)))</f>
        <v>10.374000000000001</v>
      </c>
      <c r="G36">
        <f t="shared" si="3"/>
        <v>240.75700000000001</v>
      </c>
      <c r="H36">
        <f t="array" ref="H36">LOOKUP(9^9,--LEFT(C36,COLUMN(35:35)))</f>
        <v>240.75700000000001</v>
      </c>
      <c r="I36">
        <f t="array" ref="I36">_xlfn.IFNA(MATCH("G*",RIGHT(C36,COLUMN(36:36)),0),0)</f>
        <v>0</v>
      </c>
      <c r="J36">
        <f t="array" ref="J36">_xlfn.IFNA(MATCH("M*",RIGHT(C36,COLUMN(36:36)),0),0)</f>
        <v>2</v>
      </c>
      <c r="L36">
        <f t="shared" si="4"/>
        <v>26</v>
      </c>
      <c r="M36">
        <f t="shared" si="5"/>
        <v>10.374000000000001</v>
      </c>
      <c r="N36">
        <f t="shared" si="6"/>
        <v>240.75700000000001</v>
      </c>
    </row>
    <row r="37" spans="1:14" x14ac:dyDescent="0.25">
      <c r="A37" t="s">
        <v>39</v>
      </c>
      <c r="B37" t="s">
        <v>146</v>
      </c>
      <c r="C37" t="s">
        <v>156</v>
      </c>
      <c r="E37">
        <v>27</v>
      </c>
      <c r="F37">
        <f t="array" ref="F37">LOOKUP(9^9,--LEFT(B37,COLUMN(36:36)))</f>
        <v>10.366899999999999</v>
      </c>
      <c r="G37">
        <f t="shared" si="3"/>
        <v>287.30700000000002</v>
      </c>
      <c r="H37">
        <f t="array" ref="H37">LOOKUP(9^9,--LEFT(C37,COLUMN(36:36)))</f>
        <v>287.30700000000002</v>
      </c>
      <c r="I37">
        <f t="array" ref="I37">_xlfn.IFNA(MATCH("G*",RIGHT(C37,COLUMN(37:37)),0),0)</f>
        <v>0</v>
      </c>
      <c r="J37">
        <f t="array" ref="J37">_xlfn.IFNA(MATCH("M*",RIGHT(C37,COLUMN(37:37)),0),0)</f>
        <v>2</v>
      </c>
      <c r="L37">
        <f t="shared" si="4"/>
        <v>27</v>
      </c>
      <c r="M37">
        <f t="shared" si="5"/>
        <v>10.366899999999999</v>
      </c>
      <c r="N37">
        <f t="shared" si="6"/>
        <v>287.30700000000002</v>
      </c>
    </row>
    <row r="38" spans="1:14" x14ac:dyDescent="0.25">
      <c r="A38" t="s">
        <v>40</v>
      </c>
      <c r="B38" t="s">
        <v>157</v>
      </c>
      <c r="C38" t="s">
        <v>158</v>
      </c>
      <c r="E38">
        <v>28</v>
      </c>
      <c r="F38">
        <f t="array" ref="F38">LOOKUP(9^9,--LEFT(B38,COLUMN(37:37)))</f>
        <v>10.369</v>
      </c>
      <c r="G38">
        <f t="shared" si="3"/>
        <v>222.96199999999999</v>
      </c>
      <c r="H38">
        <f t="array" ref="H38">LOOKUP(9^9,--LEFT(C38,COLUMN(37:37)))</f>
        <v>222.96199999999999</v>
      </c>
      <c r="I38">
        <f t="array" ref="I38">_xlfn.IFNA(MATCH("G*",RIGHT(C38,COLUMN(38:38)),0),0)</f>
        <v>0</v>
      </c>
      <c r="J38">
        <f t="array" ref="J38">_xlfn.IFNA(MATCH("M*",RIGHT(C38,COLUMN(38:38)),0),0)</f>
        <v>2</v>
      </c>
      <c r="L38">
        <f t="shared" si="4"/>
        <v>28</v>
      </c>
      <c r="M38">
        <f t="shared" si="5"/>
        <v>10.369</v>
      </c>
      <c r="N38">
        <f t="shared" si="6"/>
        <v>222.96199999999999</v>
      </c>
    </row>
    <row r="39" spans="1:14" x14ac:dyDescent="0.25">
      <c r="A39" t="s">
        <v>41</v>
      </c>
      <c r="B39" t="s">
        <v>159</v>
      </c>
      <c r="C39" t="s">
        <v>160</v>
      </c>
      <c r="E39">
        <v>29</v>
      </c>
      <c r="F39">
        <f t="array" ref="F39">LOOKUP(9^9,--LEFT(B39,COLUMN(38:38)))</f>
        <v>10.369199999999999</v>
      </c>
      <c r="G39">
        <f t="shared" si="3"/>
        <v>296.98899999999998</v>
      </c>
      <c r="H39">
        <f t="array" ref="H39">LOOKUP(9^9,--LEFT(C39,COLUMN(38:38)))</f>
        <v>296.98899999999998</v>
      </c>
      <c r="I39">
        <f t="array" ref="I39">_xlfn.IFNA(MATCH("G*",RIGHT(C39,COLUMN(39:39)),0),0)</f>
        <v>0</v>
      </c>
      <c r="J39">
        <f t="array" ref="J39">_xlfn.IFNA(MATCH("M*",RIGHT(C39,COLUMN(39:39)),0),0)</f>
        <v>2</v>
      </c>
      <c r="L39">
        <f t="shared" si="4"/>
        <v>29</v>
      </c>
      <c r="M39">
        <f t="shared" si="5"/>
        <v>10.369199999999999</v>
      </c>
      <c r="N39">
        <f t="shared" si="6"/>
        <v>296.98899999999998</v>
      </c>
    </row>
    <row r="40" spans="1:14" x14ac:dyDescent="0.25">
      <c r="A40" t="s">
        <v>42</v>
      </c>
      <c r="B40" t="s">
        <v>161</v>
      </c>
      <c r="C40" t="s">
        <v>162</v>
      </c>
      <c r="E40">
        <v>30</v>
      </c>
      <c r="F40">
        <f t="array" ref="F40">LOOKUP(9^9,--LEFT(B40,COLUMN(39:39)))</f>
        <v>10.366099999999999</v>
      </c>
      <c r="G40">
        <f t="shared" si="3"/>
        <v>277.41699999999997</v>
      </c>
      <c r="H40">
        <f t="array" ref="H40">LOOKUP(9^9,--LEFT(C40,COLUMN(39:39)))</f>
        <v>277.41699999999997</v>
      </c>
      <c r="I40">
        <f t="array" ref="I40">_xlfn.IFNA(MATCH("G*",RIGHT(C40,COLUMN(40:40)),0),0)</f>
        <v>0</v>
      </c>
      <c r="J40">
        <f t="array" ref="J40">_xlfn.IFNA(MATCH("M*",RIGHT(C40,COLUMN(40:40)),0),0)</f>
        <v>2</v>
      </c>
      <c r="L40">
        <f t="shared" si="4"/>
        <v>30</v>
      </c>
      <c r="M40">
        <f t="shared" si="5"/>
        <v>10.366099999999999</v>
      </c>
      <c r="N40">
        <f t="shared" si="6"/>
        <v>277.41699999999997</v>
      </c>
    </row>
    <row r="41" spans="1:14" x14ac:dyDescent="0.25">
      <c r="A41" t="s">
        <v>43</v>
      </c>
      <c r="B41" t="s">
        <v>163</v>
      </c>
      <c r="C41" t="s">
        <v>164</v>
      </c>
      <c r="E41">
        <v>31</v>
      </c>
      <c r="F41">
        <f t="array" ref="F41">LOOKUP(9^9,--LEFT(B41,COLUMN(40:40)))</f>
        <v>10.367800000000001</v>
      </c>
      <c r="G41">
        <f t="shared" si="3"/>
        <v>153.72200000000001</v>
      </c>
      <c r="H41">
        <f t="array" ref="H41">LOOKUP(9^9,--LEFT(C41,COLUMN(40:40)))</f>
        <v>153.72200000000001</v>
      </c>
      <c r="I41">
        <f t="array" ref="I41">_xlfn.IFNA(MATCH("G*",RIGHT(C41,COLUMN(41:41)),0),0)</f>
        <v>0</v>
      </c>
      <c r="J41">
        <f t="array" ref="J41">_xlfn.IFNA(MATCH("M*",RIGHT(C41,COLUMN(41:41)),0),0)</f>
        <v>2</v>
      </c>
      <c r="L41">
        <f t="shared" si="4"/>
        <v>31</v>
      </c>
      <c r="M41">
        <f t="shared" si="5"/>
        <v>10.367800000000001</v>
      </c>
      <c r="N41">
        <f t="shared" si="6"/>
        <v>153.72200000000001</v>
      </c>
    </row>
    <row r="42" spans="1:14" x14ac:dyDescent="0.25">
      <c r="A42" t="s">
        <v>44</v>
      </c>
      <c r="B42" t="s">
        <v>165</v>
      </c>
      <c r="C42" t="s">
        <v>166</v>
      </c>
      <c r="E42">
        <v>32</v>
      </c>
      <c r="F42">
        <f t="array" ref="F42">LOOKUP(9^9,--LEFT(B42,COLUMN(41:41)))</f>
        <v>10.3735</v>
      </c>
      <c r="G42">
        <f t="shared" si="3"/>
        <v>155.798</v>
      </c>
      <c r="H42">
        <f t="array" ref="H42">LOOKUP(9^9,--LEFT(C42,COLUMN(41:41)))</f>
        <v>155.798</v>
      </c>
      <c r="I42">
        <f t="array" ref="I42">_xlfn.IFNA(MATCH("G*",RIGHT(C42,COLUMN(42:42)),0),0)</f>
        <v>0</v>
      </c>
      <c r="J42">
        <f t="array" ref="J42">_xlfn.IFNA(MATCH("M*",RIGHT(C42,COLUMN(42:42)),0),0)</f>
        <v>2</v>
      </c>
      <c r="L42">
        <f t="shared" si="4"/>
        <v>32</v>
      </c>
      <c r="M42">
        <f t="shared" si="5"/>
        <v>10.3735</v>
      </c>
      <c r="N42">
        <f t="shared" si="6"/>
        <v>155.798</v>
      </c>
    </row>
    <row r="43" spans="1:14" x14ac:dyDescent="0.25">
      <c r="A43" t="s">
        <v>45</v>
      </c>
      <c r="B43" t="s">
        <v>167</v>
      </c>
      <c r="C43" t="s">
        <v>168</v>
      </c>
      <c r="E43">
        <v>33</v>
      </c>
      <c r="F43">
        <f t="array" ref="F43">LOOKUP(9^9,--LEFT(B43,COLUMN(42:42)))</f>
        <v>10.367000000000001</v>
      </c>
      <c r="G43">
        <f t="shared" si="3"/>
        <v>146.959</v>
      </c>
      <c r="H43">
        <f t="array" ref="H43">LOOKUP(9^9,--LEFT(C43,COLUMN(42:42)))</f>
        <v>146.959</v>
      </c>
      <c r="I43">
        <f t="array" ref="I43">_xlfn.IFNA(MATCH("G*",RIGHT(C43,COLUMN(43:43)),0),0)</f>
        <v>0</v>
      </c>
      <c r="J43">
        <f t="array" ref="J43">_xlfn.IFNA(MATCH("M*",RIGHT(C43,COLUMN(43:43)),0),0)</f>
        <v>2</v>
      </c>
      <c r="L43">
        <f t="shared" si="4"/>
        <v>33</v>
      </c>
      <c r="M43">
        <f t="shared" si="5"/>
        <v>10.367000000000001</v>
      </c>
      <c r="N43">
        <f t="shared" si="6"/>
        <v>146.959</v>
      </c>
    </row>
    <row r="44" spans="1:14" x14ac:dyDescent="0.25">
      <c r="A44" t="s">
        <v>46</v>
      </c>
      <c r="B44" t="s">
        <v>169</v>
      </c>
      <c r="C44" t="s">
        <v>170</v>
      </c>
      <c r="E44">
        <v>34</v>
      </c>
      <c r="F44">
        <f t="array" ref="F44">LOOKUP(9^9,--LEFT(B44,COLUMN(43:43)))</f>
        <v>10.375500000000001</v>
      </c>
      <c r="G44">
        <f t="shared" si="3"/>
        <v>159.60300000000001</v>
      </c>
      <c r="H44">
        <f t="array" ref="H44">LOOKUP(9^9,--LEFT(C44,COLUMN(43:43)))</f>
        <v>159.60300000000001</v>
      </c>
      <c r="I44">
        <f t="array" ref="I44">_xlfn.IFNA(MATCH("G*",RIGHT(C44,COLUMN(44:44)),0),0)</f>
        <v>0</v>
      </c>
      <c r="J44">
        <f t="array" ref="J44">_xlfn.IFNA(MATCH("M*",RIGHT(C44,COLUMN(44:44)),0),0)</f>
        <v>2</v>
      </c>
      <c r="L44">
        <f t="shared" si="4"/>
        <v>34</v>
      </c>
      <c r="M44">
        <f t="shared" si="5"/>
        <v>10.375500000000001</v>
      </c>
      <c r="N44">
        <f t="shared" si="6"/>
        <v>159.60300000000001</v>
      </c>
    </row>
    <row r="45" spans="1:14" x14ac:dyDescent="0.25">
      <c r="A45" t="s">
        <v>47</v>
      </c>
      <c r="B45" t="s">
        <v>171</v>
      </c>
      <c r="C45" t="s">
        <v>172</v>
      </c>
      <c r="E45">
        <v>35</v>
      </c>
      <c r="F45">
        <f t="array" ref="F45">LOOKUP(9^9,--LEFT(B45,COLUMN(44:44)))</f>
        <v>10.3705</v>
      </c>
      <c r="G45">
        <f t="shared" si="3"/>
        <v>151.72900000000001</v>
      </c>
      <c r="H45">
        <f t="array" ref="H45">LOOKUP(9^9,--LEFT(C45,COLUMN(44:44)))</f>
        <v>151.72900000000001</v>
      </c>
      <c r="I45">
        <f t="array" ref="I45">_xlfn.IFNA(MATCH("G*",RIGHT(C45,COLUMN(45:45)),0),0)</f>
        <v>0</v>
      </c>
      <c r="J45">
        <f t="array" ref="J45">_xlfn.IFNA(MATCH("M*",RIGHT(C45,COLUMN(45:45)),0),0)</f>
        <v>2</v>
      </c>
      <c r="L45">
        <f t="shared" si="4"/>
        <v>35</v>
      </c>
      <c r="M45">
        <f t="shared" si="5"/>
        <v>10.3705</v>
      </c>
      <c r="N45">
        <f t="shared" si="6"/>
        <v>151.72900000000001</v>
      </c>
    </row>
    <row r="46" spans="1:14" x14ac:dyDescent="0.25">
      <c r="A46" t="s">
        <v>48</v>
      </c>
      <c r="B46" t="s">
        <v>173</v>
      </c>
      <c r="C46" t="s">
        <v>174</v>
      </c>
      <c r="E46">
        <v>36</v>
      </c>
      <c r="F46">
        <f t="array" ref="F46">LOOKUP(9^9,--LEFT(B46,COLUMN(45:45)))</f>
        <v>10.367599999999999</v>
      </c>
      <c r="G46">
        <f t="shared" si="3"/>
        <v>145.74199999999999</v>
      </c>
      <c r="H46">
        <f t="array" ref="H46">LOOKUP(9^9,--LEFT(C46,COLUMN(45:45)))</f>
        <v>145.74199999999999</v>
      </c>
      <c r="I46">
        <f t="array" ref="I46">_xlfn.IFNA(MATCH("G*",RIGHT(C46,COLUMN(46:46)),0),0)</f>
        <v>0</v>
      </c>
      <c r="J46">
        <f t="array" ref="J46">_xlfn.IFNA(MATCH("M*",RIGHT(C46,COLUMN(46:46)),0),0)</f>
        <v>2</v>
      </c>
      <c r="L46">
        <f t="shared" si="4"/>
        <v>36</v>
      </c>
      <c r="M46">
        <f t="shared" si="5"/>
        <v>10.367599999999999</v>
      </c>
      <c r="N46">
        <f t="shared" si="6"/>
        <v>145.74199999999999</v>
      </c>
    </row>
    <row r="47" spans="1:14" x14ac:dyDescent="0.25">
      <c r="A47" t="s">
        <v>49</v>
      </c>
      <c r="B47" t="s">
        <v>157</v>
      </c>
      <c r="C47" t="s">
        <v>175</v>
      </c>
      <c r="E47">
        <v>37</v>
      </c>
      <c r="F47">
        <f t="array" ref="F47">LOOKUP(9^9,--LEFT(B47,COLUMN(46:46)))</f>
        <v>10.369</v>
      </c>
      <c r="G47">
        <f t="shared" si="3"/>
        <v>135.83600000000001</v>
      </c>
      <c r="H47">
        <f t="array" ref="H47">LOOKUP(9^9,--LEFT(C47,COLUMN(46:46)))</f>
        <v>135.83600000000001</v>
      </c>
      <c r="I47">
        <f t="array" ref="I47">_xlfn.IFNA(MATCH("G*",RIGHT(C47,COLUMN(47:47)),0),0)</f>
        <v>0</v>
      </c>
      <c r="J47">
        <f t="array" ref="J47">_xlfn.IFNA(MATCH("M*",RIGHT(C47,COLUMN(47:47)),0),0)</f>
        <v>2</v>
      </c>
      <c r="L47">
        <f t="shared" si="4"/>
        <v>37</v>
      </c>
      <c r="M47">
        <f t="shared" si="5"/>
        <v>10.369</v>
      </c>
      <c r="N47">
        <f t="shared" si="6"/>
        <v>135.83600000000001</v>
      </c>
    </row>
    <row r="48" spans="1:14" x14ac:dyDescent="0.25">
      <c r="A48" t="s">
        <v>50</v>
      </c>
      <c r="B48" t="s">
        <v>163</v>
      </c>
      <c r="C48" t="s">
        <v>176</v>
      </c>
      <c r="E48">
        <v>38</v>
      </c>
      <c r="F48">
        <f t="array" ref="F48">LOOKUP(9^9,--LEFT(B48,COLUMN(47:47)))</f>
        <v>10.367800000000001</v>
      </c>
      <c r="G48">
        <f t="shared" si="3"/>
        <v>124.967</v>
      </c>
      <c r="H48">
        <f t="array" ref="H48">LOOKUP(9^9,--LEFT(C48,COLUMN(47:47)))</f>
        <v>124.967</v>
      </c>
      <c r="I48">
        <f t="array" ref="I48">_xlfn.IFNA(MATCH("G*",RIGHT(C48,COLUMN(48:48)),0),0)</f>
        <v>0</v>
      </c>
      <c r="J48">
        <f t="array" ref="J48">_xlfn.IFNA(MATCH("M*",RIGHT(C48,COLUMN(48:48)),0),0)</f>
        <v>2</v>
      </c>
      <c r="L48">
        <f t="shared" si="4"/>
        <v>38</v>
      </c>
      <c r="M48">
        <f t="shared" si="5"/>
        <v>10.367800000000001</v>
      </c>
      <c r="N48">
        <f t="shared" si="6"/>
        <v>124.967</v>
      </c>
    </row>
    <row r="49" spans="1:14" x14ac:dyDescent="0.25">
      <c r="A49" t="s">
        <v>51</v>
      </c>
      <c r="B49" t="s">
        <v>177</v>
      </c>
      <c r="C49" t="s">
        <v>178</v>
      </c>
      <c r="E49">
        <v>39</v>
      </c>
      <c r="F49">
        <f t="array" ref="F49">LOOKUP(9^9,--LEFT(B49,COLUMN(48:48)))</f>
        <v>10.3704</v>
      </c>
      <c r="G49">
        <f t="shared" si="3"/>
        <v>129.56</v>
      </c>
      <c r="H49">
        <f t="array" ref="H49">LOOKUP(9^9,--LEFT(C49,COLUMN(48:48)))</f>
        <v>129.56</v>
      </c>
      <c r="I49">
        <f t="array" ref="I49">_xlfn.IFNA(MATCH("G*",RIGHT(C49,COLUMN(49:49)),0),0)</f>
        <v>0</v>
      </c>
      <c r="J49">
        <f t="array" ref="J49">_xlfn.IFNA(MATCH("M*",RIGHT(C49,COLUMN(49:49)),0),0)</f>
        <v>2</v>
      </c>
      <c r="L49">
        <f t="shared" si="4"/>
        <v>39</v>
      </c>
      <c r="M49">
        <f t="shared" si="5"/>
        <v>10.3704</v>
      </c>
      <c r="N49">
        <f t="shared" si="6"/>
        <v>129.56</v>
      </c>
    </row>
    <row r="50" spans="1:14" x14ac:dyDescent="0.25">
      <c r="A50" t="s">
        <v>52</v>
      </c>
      <c r="B50" t="s">
        <v>179</v>
      </c>
      <c r="C50" t="s">
        <v>180</v>
      </c>
      <c r="E50">
        <v>40</v>
      </c>
      <c r="F50">
        <f t="array" ref="F50">LOOKUP(9^9,--LEFT(B50,COLUMN(49:49)))</f>
        <v>10.373699999999999</v>
      </c>
      <c r="G50">
        <f t="shared" si="3"/>
        <v>123.688</v>
      </c>
      <c r="H50">
        <f t="array" ref="H50">LOOKUP(9^9,--LEFT(C50,COLUMN(49:49)))</f>
        <v>123.688</v>
      </c>
      <c r="I50">
        <f t="array" ref="I50">_xlfn.IFNA(MATCH("G*",RIGHT(C50,COLUMN(50:50)),0),0)</f>
        <v>0</v>
      </c>
      <c r="J50">
        <f t="array" ref="J50">_xlfn.IFNA(MATCH("M*",RIGHT(C50,COLUMN(50:50)),0),0)</f>
        <v>2</v>
      </c>
      <c r="L50">
        <f t="shared" si="4"/>
        <v>40</v>
      </c>
      <c r="M50">
        <f t="shared" si="5"/>
        <v>10.373699999999999</v>
      </c>
      <c r="N50">
        <f t="shared" si="6"/>
        <v>123.688</v>
      </c>
    </row>
    <row r="51" spans="1:14" x14ac:dyDescent="0.25">
      <c r="A51" t="s">
        <v>53</v>
      </c>
      <c r="B51" t="s">
        <v>140</v>
      </c>
      <c r="C51" t="s">
        <v>181</v>
      </c>
      <c r="E51">
        <v>41</v>
      </c>
      <c r="F51">
        <f t="array" ref="F51">LOOKUP(9^9,--LEFT(B51,COLUMN(50:50)))</f>
        <v>10.370799999999999</v>
      </c>
      <c r="G51">
        <f t="shared" si="3"/>
        <v>134.09800000000001</v>
      </c>
      <c r="H51">
        <f t="array" ref="H51">LOOKUP(9^9,--LEFT(C51,COLUMN(50:50)))</f>
        <v>134.09800000000001</v>
      </c>
      <c r="I51">
        <f t="array" ref="I51">_xlfn.IFNA(MATCH("G*",RIGHT(C51,COLUMN(51:51)),0),0)</f>
        <v>0</v>
      </c>
      <c r="J51">
        <f t="array" ref="J51">_xlfn.IFNA(MATCH("M*",RIGHT(C51,COLUMN(51:51)),0),0)</f>
        <v>2</v>
      </c>
      <c r="L51">
        <f t="shared" si="4"/>
        <v>41</v>
      </c>
      <c r="M51">
        <f t="shared" si="5"/>
        <v>10.370799999999999</v>
      </c>
      <c r="N51">
        <f t="shared" si="6"/>
        <v>134.09800000000001</v>
      </c>
    </row>
    <row r="52" spans="1:14" x14ac:dyDescent="0.25">
      <c r="A52" t="s">
        <v>54</v>
      </c>
      <c r="B52" t="s">
        <v>182</v>
      </c>
      <c r="C52" t="s">
        <v>183</v>
      </c>
      <c r="E52">
        <v>42</v>
      </c>
      <c r="F52">
        <f t="array" ref="F52">LOOKUP(9^9,--LEFT(B52,COLUMN(51:51)))</f>
        <v>10.371499999999999</v>
      </c>
      <c r="G52">
        <f t="shared" si="3"/>
        <v>124.976</v>
      </c>
      <c r="H52">
        <f t="array" ref="H52">LOOKUP(9^9,--LEFT(C52,COLUMN(51:51)))</f>
        <v>124.976</v>
      </c>
      <c r="I52">
        <f t="array" ref="I52">_xlfn.IFNA(MATCH("G*",RIGHT(C52,COLUMN(52:52)),0),0)</f>
        <v>0</v>
      </c>
      <c r="J52">
        <f t="array" ref="J52">_xlfn.IFNA(MATCH("M*",RIGHT(C52,COLUMN(52:52)),0),0)</f>
        <v>2</v>
      </c>
      <c r="L52">
        <f t="shared" si="4"/>
        <v>42</v>
      </c>
      <c r="M52">
        <f t="shared" si="5"/>
        <v>10.371499999999999</v>
      </c>
      <c r="N52">
        <f t="shared" si="6"/>
        <v>124.976</v>
      </c>
    </row>
    <row r="53" spans="1:14" x14ac:dyDescent="0.25">
      <c r="A53" t="s">
        <v>55</v>
      </c>
      <c r="B53" t="s">
        <v>184</v>
      </c>
      <c r="C53" t="s">
        <v>185</v>
      </c>
      <c r="E53">
        <v>43</v>
      </c>
      <c r="F53">
        <f t="array" ref="F53">LOOKUP(9^9,--LEFT(B53,COLUMN(52:52)))</f>
        <v>10.370699999999999</v>
      </c>
      <c r="G53">
        <f t="shared" si="3"/>
        <v>118.196</v>
      </c>
      <c r="H53">
        <f t="array" ref="H53">LOOKUP(9^9,--LEFT(C53,COLUMN(52:52)))</f>
        <v>118.196</v>
      </c>
      <c r="I53">
        <f t="array" ref="I53">_xlfn.IFNA(MATCH("G*",RIGHT(C53,COLUMN(53:53)),0),0)</f>
        <v>0</v>
      </c>
      <c r="J53">
        <f t="array" ref="J53">_xlfn.IFNA(MATCH("M*",RIGHT(C53,COLUMN(53:53)),0),0)</f>
        <v>2</v>
      </c>
      <c r="L53">
        <f t="shared" si="4"/>
        <v>43</v>
      </c>
      <c r="M53">
        <f t="shared" si="5"/>
        <v>10.370699999999999</v>
      </c>
      <c r="N53">
        <f t="shared" si="6"/>
        <v>118.196</v>
      </c>
    </row>
    <row r="54" spans="1:14" x14ac:dyDescent="0.25">
      <c r="A54" t="s">
        <v>56</v>
      </c>
      <c r="B54" t="s">
        <v>186</v>
      </c>
      <c r="C54" t="s">
        <v>187</v>
      </c>
      <c r="E54">
        <v>44</v>
      </c>
      <c r="F54">
        <f t="array" ref="F54">LOOKUP(9^9,--LEFT(B54,COLUMN(53:53)))</f>
        <v>10.368</v>
      </c>
      <c r="G54">
        <f t="shared" si="3"/>
        <v>132.26900000000001</v>
      </c>
      <c r="H54">
        <f t="array" ref="H54">LOOKUP(9^9,--LEFT(C54,COLUMN(53:53)))</f>
        <v>132.26900000000001</v>
      </c>
      <c r="I54">
        <f t="array" ref="I54">_xlfn.IFNA(MATCH("G*",RIGHT(C54,COLUMN(54:54)),0),0)</f>
        <v>0</v>
      </c>
      <c r="J54">
        <f t="array" ref="J54">_xlfn.IFNA(MATCH("M*",RIGHT(C54,COLUMN(54:54)),0),0)</f>
        <v>2</v>
      </c>
      <c r="L54">
        <f t="shared" si="4"/>
        <v>44</v>
      </c>
      <c r="M54">
        <f t="shared" si="5"/>
        <v>10.368</v>
      </c>
      <c r="N54">
        <f t="shared" si="6"/>
        <v>132.26900000000001</v>
      </c>
    </row>
    <row r="55" spans="1:14" x14ac:dyDescent="0.25">
      <c r="A55" t="s">
        <v>57</v>
      </c>
      <c r="B55" t="s">
        <v>188</v>
      </c>
      <c r="C55" t="s">
        <v>189</v>
      </c>
      <c r="E55">
        <v>45</v>
      </c>
      <c r="F55">
        <f t="array" ref="F55">LOOKUP(9^9,--LEFT(B55,COLUMN(54:54)))</f>
        <v>10.3691</v>
      </c>
      <c r="G55">
        <f t="shared" si="3"/>
        <v>110.896</v>
      </c>
      <c r="H55">
        <f t="array" ref="H55">LOOKUP(9^9,--LEFT(C55,COLUMN(54:54)))</f>
        <v>110.896</v>
      </c>
      <c r="I55">
        <f t="array" ref="I55">_xlfn.IFNA(MATCH("G*",RIGHT(C55,COLUMN(55:55)),0),0)</f>
        <v>0</v>
      </c>
      <c r="J55">
        <f t="array" ref="J55">_xlfn.IFNA(MATCH("M*",RIGHT(C55,COLUMN(55:55)),0),0)</f>
        <v>2</v>
      </c>
      <c r="L55">
        <f t="shared" si="4"/>
        <v>45</v>
      </c>
      <c r="M55">
        <f t="shared" si="5"/>
        <v>10.3691</v>
      </c>
      <c r="N55">
        <f t="shared" si="6"/>
        <v>110.896</v>
      </c>
    </row>
    <row r="56" spans="1:14" x14ac:dyDescent="0.25">
      <c r="A56" t="s">
        <v>58</v>
      </c>
      <c r="B56" t="s">
        <v>190</v>
      </c>
      <c r="C56" t="s">
        <v>191</v>
      </c>
      <c r="E56">
        <v>46</v>
      </c>
      <c r="F56">
        <f t="array" ref="F56">LOOKUP(9^9,--LEFT(B56,COLUMN(55:55)))</f>
        <v>10.3714</v>
      </c>
      <c r="G56">
        <f t="shared" si="3"/>
        <v>111.233</v>
      </c>
      <c r="H56">
        <f t="array" ref="H56">LOOKUP(9^9,--LEFT(C56,COLUMN(55:55)))</f>
        <v>111.233</v>
      </c>
      <c r="I56">
        <f t="array" ref="I56">_xlfn.IFNA(MATCH("G*",RIGHT(C56,COLUMN(56:56)),0),0)</f>
        <v>0</v>
      </c>
      <c r="J56">
        <f t="array" ref="J56">_xlfn.IFNA(MATCH("M*",RIGHT(C56,COLUMN(56:56)),0),0)</f>
        <v>2</v>
      </c>
      <c r="L56">
        <f t="shared" si="4"/>
        <v>46</v>
      </c>
      <c r="M56">
        <f t="shared" si="5"/>
        <v>10.3714</v>
      </c>
      <c r="N56">
        <f t="shared" si="6"/>
        <v>111.233</v>
      </c>
    </row>
    <row r="57" spans="1:14" x14ac:dyDescent="0.25">
      <c r="A57" t="s">
        <v>59</v>
      </c>
      <c r="B57" t="s">
        <v>149</v>
      </c>
      <c r="C57" t="s">
        <v>192</v>
      </c>
      <c r="E57">
        <v>47</v>
      </c>
      <c r="F57">
        <f t="array" ref="F57">LOOKUP(9^9,--LEFT(B57,COLUMN(56:56)))</f>
        <v>10.372400000000001</v>
      </c>
      <c r="G57">
        <f t="shared" si="3"/>
        <v>118.128</v>
      </c>
      <c r="H57">
        <f t="array" ref="H57">LOOKUP(9^9,--LEFT(C57,COLUMN(56:56)))</f>
        <v>118.128</v>
      </c>
      <c r="I57">
        <f t="array" ref="I57">_xlfn.IFNA(MATCH("G*",RIGHT(C57,COLUMN(57:57)),0),0)</f>
        <v>0</v>
      </c>
      <c r="J57">
        <f t="array" ref="J57">_xlfn.IFNA(MATCH("M*",RIGHT(C57,COLUMN(57:57)),0),0)</f>
        <v>2</v>
      </c>
      <c r="L57">
        <f t="shared" si="4"/>
        <v>47</v>
      </c>
      <c r="M57">
        <f t="shared" si="5"/>
        <v>10.372400000000001</v>
      </c>
      <c r="N57">
        <f t="shared" si="6"/>
        <v>118.128</v>
      </c>
    </row>
    <row r="58" spans="1:14" x14ac:dyDescent="0.25">
      <c r="A58" t="s">
        <v>60</v>
      </c>
      <c r="B58" t="s">
        <v>193</v>
      </c>
      <c r="C58" t="s">
        <v>194</v>
      </c>
      <c r="E58">
        <v>48</v>
      </c>
      <c r="F58">
        <f t="array" ref="F58">LOOKUP(9^9,--LEFT(B58,COLUMN(57:57)))</f>
        <v>10.3703</v>
      </c>
      <c r="G58">
        <f t="shared" si="3"/>
        <v>104.45399999999999</v>
      </c>
      <c r="H58">
        <f t="array" ref="H58">LOOKUP(9^9,--LEFT(C58,COLUMN(57:57)))</f>
        <v>104.45399999999999</v>
      </c>
      <c r="I58">
        <f t="array" ref="I58">_xlfn.IFNA(MATCH("G*",RIGHT(C58,COLUMN(58:58)),0),0)</f>
        <v>0</v>
      </c>
      <c r="J58">
        <f t="array" ref="J58">_xlfn.IFNA(MATCH("M*",RIGHT(C58,COLUMN(58:58)),0),0)</f>
        <v>2</v>
      </c>
      <c r="L58">
        <f t="shared" si="4"/>
        <v>48</v>
      </c>
      <c r="M58">
        <f t="shared" si="5"/>
        <v>10.3703</v>
      </c>
      <c r="N58">
        <f t="shared" si="6"/>
        <v>104.45399999999999</v>
      </c>
    </row>
    <row r="59" spans="1:14" x14ac:dyDescent="0.25">
      <c r="A59" t="s">
        <v>61</v>
      </c>
      <c r="B59" t="s">
        <v>195</v>
      </c>
      <c r="C59" t="s">
        <v>196</v>
      </c>
      <c r="E59">
        <v>49</v>
      </c>
      <c r="F59">
        <f t="array" ref="F59">LOOKUP(9^9,--LEFT(B59,COLUMN(58:58)))</f>
        <v>10.372</v>
      </c>
      <c r="G59">
        <f t="shared" si="3"/>
        <v>99.566299999999998</v>
      </c>
      <c r="H59">
        <f t="array" ref="H59">LOOKUP(9^9,--LEFT(C59,COLUMN(58:58)))</f>
        <v>99.566299999999998</v>
      </c>
      <c r="I59">
        <f t="array" ref="I59">_xlfn.IFNA(MATCH("G*",RIGHT(C59,COLUMN(59:59)),0),0)</f>
        <v>0</v>
      </c>
      <c r="J59">
        <f t="array" ref="J59">_xlfn.IFNA(MATCH("M*",RIGHT(C59,COLUMN(59:59)),0),0)</f>
        <v>2</v>
      </c>
      <c r="L59">
        <f t="shared" si="4"/>
        <v>49</v>
      </c>
      <c r="M59">
        <f t="shared" si="5"/>
        <v>10.372</v>
      </c>
      <c r="N59">
        <f t="shared" si="6"/>
        <v>99.566299999999998</v>
      </c>
    </row>
    <row r="60" spans="1:14" x14ac:dyDescent="0.25">
      <c r="A60" t="s">
        <v>62</v>
      </c>
      <c r="B60" t="s">
        <v>197</v>
      </c>
      <c r="C60" t="s">
        <v>198</v>
      </c>
      <c r="E60">
        <v>50</v>
      </c>
      <c r="F60">
        <f t="array" ref="F60">LOOKUP(9^9,--LEFT(B60,COLUMN(59:59)))</f>
        <v>10.371700000000001</v>
      </c>
      <c r="G60">
        <f t="shared" si="3"/>
        <v>102.732</v>
      </c>
      <c r="H60">
        <f t="array" ref="H60">LOOKUP(9^9,--LEFT(C60,COLUMN(59:59)))</f>
        <v>102.732</v>
      </c>
      <c r="I60">
        <f t="array" ref="I60">_xlfn.IFNA(MATCH("G*",RIGHT(C60,COLUMN(60:60)),0),0)</f>
        <v>0</v>
      </c>
      <c r="J60">
        <f t="array" ref="J60">_xlfn.IFNA(MATCH("M*",RIGHT(C60,COLUMN(60:60)),0),0)</f>
        <v>2</v>
      </c>
      <c r="L60">
        <f t="shared" si="4"/>
        <v>50</v>
      </c>
      <c r="M60">
        <f t="shared" si="5"/>
        <v>10.371700000000001</v>
      </c>
      <c r="N60">
        <f t="shared" si="6"/>
        <v>102.732</v>
      </c>
    </row>
    <row r="61" spans="1:14" x14ac:dyDescent="0.25">
      <c r="A61" t="s">
        <v>63</v>
      </c>
      <c r="B61" t="s">
        <v>193</v>
      </c>
      <c r="C61" t="s">
        <v>199</v>
      </c>
      <c r="E61">
        <v>60</v>
      </c>
      <c r="F61">
        <f t="array" ref="F61">LOOKUP(9^9,--LEFT(B61,COLUMN(60:60)))</f>
        <v>10.3703</v>
      </c>
      <c r="G61">
        <f t="shared" si="3"/>
        <v>91.253200000000007</v>
      </c>
      <c r="H61">
        <f t="array" ref="H61">LOOKUP(9^9,--LEFT(C61,COLUMN(60:60)))</f>
        <v>91.253200000000007</v>
      </c>
      <c r="I61">
        <f t="array" ref="I61">_xlfn.IFNA(MATCH("G*",RIGHT(C61,COLUMN(61:61)),0),0)</f>
        <v>0</v>
      </c>
      <c r="J61">
        <f t="array" ref="J61">_xlfn.IFNA(MATCH("M*",RIGHT(C61,COLUMN(61:61)),0),0)</f>
        <v>2</v>
      </c>
      <c r="L61">
        <f t="shared" si="4"/>
        <v>60</v>
      </c>
      <c r="M61">
        <f t="shared" si="5"/>
        <v>10.3703</v>
      </c>
      <c r="N61">
        <f t="shared" si="6"/>
        <v>91.253200000000007</v>
      </c>
    </row>
    <row r="62" spans="1:14" x14ac:dyDescent="0.25">
      <c r="A62" t="s">
        <v>64</v>
      </c>
      <c r="B62" t="s">
        <v>200</v>
      </c>
      <c r="C62" t="s">
        <v>201</v>
      </c>
      <c r="E62">
        <v>70</v>
      </c>
      <c r="F62">
        <f t="array" ref="F62">LOOKUP(9^9,--LEFT(B62,COLUMN(61:61)))</f>
        <v>10.3758</v>
      </c>
      <c r="G62">
        <f t="shared" si="3"/>
        <v>75.348200000000006</v>
      </c>
      <c r="H62">
        <f t="array" ref="H62">LOOKUP(9^9,--LEFT(C62,COLUMN(61:61)))</f>
        <v>75.348200000000006</v>
      </c>
      <c r="I62">
        <f t="array" ref="I62">_xlfn.IFNA(MATCH("G*",RIGHT(C62,COLUMN(62:62)),0),0)</f>
        <v>0</v>
      </c>
      <c r="J62">
        <f t="array" ref="J62">_xlfn.IFNA(MATCH("M*",RIGHT(C62,COLUMN(62:62)),0),0)</f>
        <v>2</v>
      </c>
      <c r="L62">
        <f t="shared" si="4"/>
        <v>70</v>
      </c>
      <c r="M62">
        <f t="shared" si="5"/>
        <v>10.3758</v>
      </c>
      <c r="N62">
        <f t="shared" si="6"/>
        <v>75.348200000000006</v>
      </c>
    </row>
    <row r="63" spans="1:14" x14ac:dyDescent="0.25">
      <c r="A63" t="s">
        <v>65</v>
      </c>
      <c r="B63" t="s">
        <v>202</v>
      </c>
      <c r="C63" t="s">
        <v>203</v>
      </c>
      <c r="E63">
        <v>80</v>
      </c>
      <c r="F63">
        <f t="array" ref="F63">LOOKUP(9^9,--LEFT(B63,COLUMN(62:62)))</f>
        <v>10.380100000000001</v>
      </c>
      <c r="G63">
        <f t="shared" si="3"/>
        <v>64.635800000000003</v>
      </c>
      <c r="H63">
        <f t="array" ref="H63">LOOKUP(9^9,--LEFT(C63,COLUMN(62:62)))</f>
        <v>64.635800000000003</v>
      </c>
      <c r="I63">
        <f t="array" ref="I63">_xlfn.IFNA(MATCH("G*",RIGHT(C63,COLUMN(63:63)),0),0)</f>
        <v>0</v>
      </c>
      <c r="J63">
        <f t="array" ref="J63">_xlfn.IFNA(MATCH("M*",RIGHT(C63,COLUMN(63:63)),0),0)</f>
        <v>2</v>
      </c>
      <c r="L63">
        <f t="shared" si="4"/>
        <v>80</v>
      </c>
      <c r="M63">
        <f t="shared" si="5"/>
        <v>10.380100000000001</v>
      </c>
      <c r="N63">
        <f t="shared" si="6"/>
        <v>64.635800000000003</v>
      </c>
    </row>
    <row r="64" spans="1:14" x14ac:dyDescent="0.25">
      <c r="A64" t="s">
        <v>66</v>
      </c>
      <c r="B64" t="s">
        <v>120</v>
      </c>
      <c r="C64" t="s">
        <v>204</v>
      </c>
      <c r="E64">
        <v>90</v>
      </c>
      <c r="F64">
        <f t="array" ref="F64">LOOKUP(9^9,--LEFT(B64,COLUMN(63:63)))</f>
        <v>10.386100000000001</v>
      </c>
      <c r="G64">
        <f t="shared" si="3"/>
        <v>58.8994</v>
      </c>
      <c r="H64">
        <f t="array" ref="H64">LOOKUP(9^9,--LEFT(C64,COLUMN(63:63)))</f>
        <v>58.8994</v>
      </c>
      <c r="I64">
        <f t="array" ref="I64">_xlfn.IFNA(MATCH("G*",RIGHT(C64,COLUMN(64:64)),0),0)</f>
        <v>0</v>
      </c>
      <c r="J64">
        <f t="array" ref="J64">_xlfn.IFNA(MATCH("M*",RIGHT(C64,COLUMN(64:64)),0),0)</f>
        <v>2</v>
      </c>
      <c r="L64">
        <f t="shared" si="4"/>
        <v>90</v>
      </c>
      <c r="M64">
        <f t="shared" si="5"/>
        <v>10.386100000000001</v>
      </c>
      <c r="N64">
        <f t="shared" si="6"/>
        <v>58.8994</v>
      </c>
    </row>
    <row r="65" spans="1:14" x14ac:dyDescent="0.25">
      <c r="A65" t="s">
        <v>67</v>
      </c>
      <c r="B65" t="s">
        <v>205</v>
      </c>
      <c r="C65" t="s">
        <v>206</v>
      </c>
      <c r="E65">
        <v>100</v>
      </c>
      <c r="F65">
        <f t="array" ref="F65">LOOKUP(9^9,--LEFT(B65,COLUMN(64:64)))</f>
        <v>10.394299999999999</v>
      </c>
      <c r="G65">
        <f t="shared" si="3"/>
        <v>50.889400000000002</v>
      </c>
      <c r="H65">
        <f t="array" ref="H65">LOOKUP(9^9,--LEFT(C65,COLUMN(64:64)))</f>
        <v>50.889400000000002</v>
      </c>
      <c r="I65">
        <f t="array" ref="I65">_xlfn.IFNA(MATCH("G*",RIGHT(C65,COLUMN(65:65)),0),0)</f>
        <v>0</v>
      </c>
      <c r="J65">
        <f t="array" ref="J65">_xlfn.IFNA(MATCH("M*",RIGHT(C65,COLUMN(65:65)),0),0)</f>
        <v>2</v>
      </c>
      <c r="L65">
        <f t="shared" ref="L65:L91" si="7">E65</f>
        <v>100</v>
      </c>
      <c r="M65">
        <f t="shared" ref="M65:M91" si="8">F65</f>
        <v>10.394299999999999</v>
      </c>
      <c r="N65">
        <f t="shared" ref="N65:N91" si="9">G65</f>
        <v>50.889400000000002</v>
      </c>
    </row>
    <row r="66" spans="1:14" x14ac:dyDescent="0.25">
      <c r="A66" t="s">
        <v>68</v>
      </c>
      <c r="B66" t="s">
        <v>207</v>
      </c>
      <c r="C66" t="s">
        <v>208</v>
      </c>
      <c r="E66">
        <v>110</v>
      </c>
      <c r="F66">
        <f t="array" ref="F66">LOOKUP(9^9,--LEFT(B66,COLUMN(65:65)))</f>
        <v>10.4053</v>
      </c>
      <c r="G66">
        <f t="shared" si="3"/>
        <v>55.238599999999998</v>
      </c>
      <c r="H66">
        <f t="array" ref="H66">LOOKUP(9^9,--LEFT(C66,COLUMN(65:65)))</f>
        <v>55.238599999999998</v>
      </c>
      <c r="I66">
        <f t="array" ref="I66">_xlfn.IFNA(MATCH("G*",RIGHT(C66,COLUMN(66:66)),0),0)</f>
        <v>0</v>
      </c>
      <c r="J66">
        <f t="array" ref="J66">_xlfn.IFNA(MATCH("M*",RIGHT(C66,COLUMN(66:66)),0),0)</f>
        <v>2</v>
      </c>
      <c r="L66">
        <f t="shared" si="7"/>
        <v>110</v>
      </c>
      <c r="M66">
        <f t="shared" si="8"/>
        <v>10.4053</v>
      </c>
      <c r="N66">
        <f t="shared" si="9"/>
        <v>55.238599999999998</v>
      </c>
    </row>
    <row r="67" spans="1:14" x14ac:dyDescent="0.25">
      <c r="A67" t="s">
        <v>69</v>
      </c>
      <c r="B67" t="s">
        <v>209</v>
      </c>
      <c r="C67" t="s">
        <v>210</v>
      </c>
      <c r="E67">
        <v>120</v>
      </c>
      <c r="F67">
        <f t="array" ref="F67">LOOKUP(9^9,--LEFT(B67,COLUMN(66:66)))</f>
        <v>10.4153</v>
      </c>
      <c r="G67">
        <f t="shared" ref="G67:G91" si="10">IF(I67=2,H67*1000,H67)</f>
        <v>51.782499999999999</v>
      </c>
      <c r="H67">
        <f t="array" ref="H67">LOOKUP(9^9,--LEFT(C67,COLUMN(66:66)))</f>
        <v>51.782499999999999</v>
      </c>
      <c r="I67">
        <f t="array" ref="I67">_xlfn.IFNA(MATCH("G*",RIGHT(C67,COLUMN(67:67)),0),0)</f>
        <v>0</v>
      </c>
      <c r="J67">
        <f t="array" ref="J67">_xlfn.IFNA(MATCH("M*",RIGHT(C67,COLUMN(67:67)),0),0)</f>
        <v>2</v>
      </c>
      <c r="L67">
        <f t="shared" si="7"/>
        <v>120</v>
      </c>
      <c r="M67">
        <f t="shared" si="8"/>
        <v>10.4153</v>
      </c>
      <c r="N67">
        <f t="shared" si="9"/>
        <v>51.782499999999999</v>
      </c>
    </row>
    <row r="68" spans="1:14" x14ac:dyDescent="0.25">
      <c r="A68" t="s">
        <v>70</v>
      </c>
      <c r="B68" t="s">
        <v>211</v>
      </c>
      <c r="C68" t="s">
        <v>212</v>
      </c>
      <c r="E68">
        <v>130</v>
      </c>
      <c r="F68">
        <f t="array" ref="F68">LOOKUP(9^9,--LEFT(B68,COLUMN(67:67)))</f>
        <v>10.427899999999999</v>
      </c>
      <c r="G68">
        <f t="shared" si="10"/>
        <v>34.294699999999999</v>
      </c>
      <c r="H68">
        <f t="array" ref="H68">LOOKUP(9^9,--LEFT(C68,COLUMN(67:67)))</f>
        <v>34.294699999999999</v>
      </c>
      <c r="I68">
        <f t="array" ref="I68">_xlfn.IFNA(MATCH("G*",RIGHT(C68,COLUMN(68:68)),0),0)</f>
        <v>0</v>
      </c>
      <c r="J68">
        <f t="array" ref="J68">_xlfn.IFNA(MATCH("M*",RIGHT(C68,COLUMN(68:68)),0),0)</f>
        <v>2</v>
      </c>
      <c r="L68">
        <f t="shared" si="7"/>
        <v>130</v>
      </c>
      <c r="M68">
        <f t="shared" si="8"/>
        <v>10.427899999999999</v>
      </c>
      <c r="N68">
        <f t="shared" si="9"/>
        <v>34.294699999999999</v>
      </c>
    </row>
    <row r="69" spans="1:14" x14ac:dyDescent="0.25">
      <c r="A69" t="s">
        <v>71</v>
      </c>
      <c r="B69" t="s">
        <v>213</v>
      </c>
      <c r="C69" t="s">
        <v>214</v>
      </c>
      <c r="E69">
        <v>140</v>
      </c>
      <c r="F69">
        <f t="array" ref="F69">LOOKUP(9^9,--LEFT(B69,COLUMN(68:68)))</f>
        <v>10.427</v>
      </c>
      <c r="G69">
        <f t="shared" si="10"/>
        <v>47.603200000000001</v>
      </c>
      <c r="H69">
        <f t="array" ref="H69">LOOKUP(9^9,--LEFT(C69,COLUMN(68:68)))</f>
        <v>47.603200000000001</v>
      </c>
      <c r="I69">
        <f t="array" ref="I69">_xlfn.IFNA(MATCH("G*",RIGHT(C69,COLUMN(69:69)),0),0)</f>
        <v>0</v>
      </c>
      <c r="J69">
        <f t="array" ref="J69">_xlfn.IFNA(MATCH("M*",RIGHT(C69,COLUMN(69:69)),0),0)</f>
        <v>2</v>
      </c>
      <c r="L69">
        <f t="shared" si="7"/>
        <v>140</v>
      </c>
      <c r="M69">
        <f t="shared" si="8"/>
        <v>10.427</v>
      </c>
      <c r="N69">
        <f t="shared" si="9"/>
        <v>47.603200000000001</v>
      </c>
    </row>
    <row r="70" spans="1:14" x14ac:dyDescent="0.25">
      <c r="A70" t="s">
        <v>72</v>
      </c>
      <c r="B70" t="s">
        <v>215</v>
      </c>
      <c r="C70" t="s">
        <v>216</v>
      </c>
      <c r="E70">
        <v>150</v>
      </c>
      <c r="F70">
        <f t="array" ref="F70">LOOKUP(9^9,--LEFT(B70,COLUMN(69:69)))</f>
        <v>10.4505</v>
      </c>
      <c r="G70">
        <f t="shared" si="10"/>
        <v>33.453200000000002</v>
      </c>
      <c r="H70">
        <f t="array" ref="H70">LOOKUP(9^9,--LEFT(C70,COLUMN(69:69)))</f>
        <v>33.453200000000002</v>
      </c>
      <c r="I70">
        <f t="array" ref="I70">_xlfn.IFNA(MATCH("G*",RIGHT(C70,COLUMN(70:70)),0),0)</f>
        <v>0</v>
      </c>
      <c r="J70">
        <f t="array" ref="J70">_xlfn.IFNA(MATCH("M*",RIGHT(C70,COLUMN(70:70)),0),0)</f>
        <v>2</v>
      </c>
      <c r="L70">
        <f t="shared" si="7"/>
        <v>150</v>
      </c>
      <c r="M70">
        <f t="shared" si="8"/>
        <v>10.4505</v>
      </c>
      <c r="N70">
        <f t="shared" si="9"/>
        <v>33.453200000000002</v>
      </c>
    </row>
    <row r="71" spans="1:14" x14ac:dyDescent="0.25">
      <c r="A71" t="s">
        <v>73</v>
      </c>
      <c r="B71" t="s">
        <v>217</v>
      </c>
      <c r="C71" t="s">
        <v>218</v>
      </c>
      <c r="E71">
        <v>160</v>
      </c>
      <c r="F71">
        <f t="array" ref="F71">LOOKUP(9^9,--LEFT(B71,COLUMN(70:70)))</f>
        <v>10.385</v>
      </c>
      <c r="G71">
        <f t="shared" si="10"/>
        <v>24.551300000000001</v>
      </c>
      <c r="H71">
        <f t="array" ref="H71">LOOKUP(9^9,--LEFT(C71,COLUMN(70:70)))</f>
        <v>24.551300000000001</v>
      </c>
      <c r="I71">
        <f t="array" ref="I71">_xlfn.IFNA(MATCH("G*",RIGHT(C71,COLUMN(71:71)),0),0)</f>
        <v>0</v>
      </c>
      <c r="J71">
        <f t="array" ref="J71">_xlfn.IFNA(MATCH("M*",RIGHT(C71,COLUMN(71:71)),0),0)</f>
        <v>2</v>
      </c>
      <c r="L71">
        <f t="shared" si="7"/>
        <v>160</v>
      </c>
      <c r="M71">
        <f t="shared" si="8"/>
        <v>10.385</v>
      </c>
      <c r="N71">
        <f t="shared" si="9"/>
        <v>24.551300000000001</v>
      </c>
    </row>
    <row r="72" spans="1:14" x14ac:dyDescent="0.25">
      <c r="A72" t="s">
        <v>74</v>
      </c>
      <c r="B72" t="s">
        <v>219</v>
      </c>
      <c r="C72" t="s">
        <v>220</v>
      </c>
      <c r="E72">
        <v>170</v>
      </c>
      <c r="F72">
        <f t="array" ref="F72">LOOKUP(9^9,--LEFT(B72,COLUMN(71:71)))</f>
        <v>10.375400000000001</v>
      </c>
      <c r="G72">
        <f t="shared" si="10"/>
        <v>218.44800000000001</v>
      </c>
      <c r="H72">
        <f t="array" ref="H72">LOOKUP(9^9,--LEFT(C72,COLUMN(71:71)))</f>
        <v>218.44800000000001</v>
      </c>
      <c r="I72">
        <f t="array" ref="I72">_xlfn.IFNA(MATCH("G*",RIGHT(C72,COLUMN(72:72)),0),0)</f>
        <v>0</v>
      </c>
      <c r="J72">
        <f t="array" ref="J72">_xlfn.IFNA(MATCH("M*",RIGHT(C72,COLUMN(72:72)),0),0)</f>
        <v>2</v>
      </c>
      <c r="L72">
        <f t="shared" si="7"/>
        <v>170</v>
      </c>
      <c r="M72">
        <f t="shared" si="8"/>
        <v>10.375400000000001</v>
      </c>
      <c r="N72">
        <f t="shared" si="9"/>
        <v>218.44800000000001</v>
      </c>
    </row>
    <row r="73" spans="1:14" x14ac:dyDescent="0.25">
      <c r="A73" t="s">
        <v>75</v>
      </c>
      <c r="B73" t="s">
        <v>96</v>
      </c>
      <c r="C73" t="s">
        <v>221</v>
      </c>
      <c r="E73">
        <v>180</v>
      </c>
      <c r="F73">
        <f t="array" ref="F73">LOOKUP(9^9,--LEFT(B73,COLUMN(72:72)))</f>
        <v>10.373900000000001</v>
      </c>
      <c r="G73">
        <f t="shared" si="10"/>
        <v>99.658000000000001</v>
      </c>
      <c r="H73">
        <f t="array" ref="H73">LOOKUP(9^9,--LEFT(C73,COLUMN(72:72)))</f>
        <v>99.658000000000001</v>
      </c>
      <c r="I73">
        <f t="array" ref="I73">_xlfn.IFNA(MATCH("G*",RIGHT(C73,COLUMN(73:73)),0),0)</f>
        <v>0</v>
      </c>
      <c r="J73">
        <f t="array" ref="J73">_xlfn.IFNA(MATCH("M*",RIGHT(C73,COLUMN(73:73)),0),0)</f>
        <v>2</v>
      </c>
      <c r="L73">
        <f t="shared" si="7"/>
        <v>180</v>
      </c>
      <c r="M73">
        <f t="shared" si="8"/>
        <v>10.373900000000001</v>
      </c>
      <c r="N73">
        <f t="shared" si="9"/>
        <v>99.658000000000001</v>
      </c>
    </row>
    <row r="74" spans="1:14" x14ac:dyDescent="0.25">
      <c r="A74" t="s">
        <v>76</v>
      </c>
      <c r="B74" t="s">
        <v>124</v>
      </c>
      <c r="C74" t="s">
        <v>222</v>
      </c>
      <c r="E74">
        <v>190</v>
      </c>
      <c r="F74">
        <f t="array" ref="F74">LOOKUP(9^9,--LEFT(B74,COLUMN(73:73)))</f>
        <v>10.383900000000001</v>
      </c>
      <c r="G74">
        <f t="shared" si="10"/>
        <v>37.278799999999997</v>
      </c>
      <c r="H74">
        <f t="array" ref="H74">LOOKUP(9^9,--LEFT(C74,COLUMN(73:73)))</f>
        <v>37.278799999999997</v>
      </c>
      <c r="I74">
        <f t="array" ref="I74">_xlfn.IFNA(MATCH("G*",RIGHT(C74,COLUMN(74:74)),0),0)</f>
        <v>0</v>
      </c>
      <c r="J74">
        <f t="array" ref="J74">_xlfn.IFNA(MATCH("M*",RIGHT(C74,COLUMN(74:74)),0),0)</f>
        <v>2</v>
      </c>
      <c r="L74">
        <f t="shared" si="7"/>
        <v>190</v>
      </c>
      <c r="M74">
        <f t="shared" si="8"/>
        <v>10.383900000000001</v>
      </c>
      <c r="N74">
        <f t="shared" si="9"/>
        <v>37.278799999999997</v>
      </c>
    </row>
    <row r="75" spans="1:14" x14ac:dyDescent="0.25">
      <c r="A75" t="s">
        <v>77</v>
      </c>
      <c r="B75" t="s">
        <v>223</v>
      </c>
      <c r="C75" t="s">
        <v>224</v>
      </c>
      <c r="E75">
        <v>200</v>
      </c>
      <c r="F75">
        <f t="array" ref="F75">LOOKUP(9^9,--LEFT(B75,COLUMN(74:74)))</f>
        <v>10.384600000000001</v>
      </c>
      <c r="G75">
        <f t="shared" si="10"/>
        <v>51.605699999999999</v>
      </c>
      <c r="H75">
        <f t="array" ref="H75">LOOKUP(9^9,--LEFT(C75,COLUMN(74:74)))</f>
        <v>51.605699999999999</v>
      </c>
      <c r="I75">
        <f t="array" ref="I75">_xlfn.IFNA(MATCH("G*",RIGHT(C75,COLUMN(75:75)),0),0)</f>
        <v>0</v>
      </c>
      <c r="J75">
        <f t="array" ref="J75">_xlfn.IFNA(MATCH("M*",RIGHT(C75,COLUMN(75:75)),0),0)</f>
        <v>2</v>
      </c>
      <c r="L75">
        <f t="shared" si="7"/>
        <v>200</v>
      </c>
      <c r="M75">
        <f t="shared" si="8"/>
        <v>10.384600000000001</v>
      </c>
      <c r="N75">
        <f t="shared" si="9"/>
        <v>51.605699999999999</v>
      </c>
    </row>
    <row r="76" spans="1:14" x14ac:dyDescent="0.25">
      <c r="A76" t="s">
        <v>78</v>
      </c>
      <c r="B76" t="s">
        <v>190</v>
      </c>
      <c r="C76" t="s">
        <v>225</v>
      </c>
      <c r="E76">
        <v>225</v>
      </c>
      <c r="F76">
        <f t="array" ref="F76">LOOKUP(9^9,--LEFT(B76,COLUMN(75:75)))</f>
        <v>10.3714</v>
      </c>
      <c r="G76">
        <f t="shared" si="10"/>
        <v>61.526600000000002</v>
      </c>
      <c r="H76">
        <f t="array" ref="H76">LOOKUP(9^9,--LEFT(C76,COLUMN(75:75)))</f>
        <v>61.526600000000002</v>
      </c>
      <c r="I76">
        <f t="array" ref="I76">_xlfn.IFNA(MATCH("G*",RIGHT(C76,COLUMN(76:76)),0),0)</f>
        <v>0</v>
      </c>
      <c r="J76">
        <f t="array" ref="J76">_xlfn.IFNA(MATCH("M*",RIGHT(C76,COLUMN(76:76)),0),0)</f>
        <v>2</v>
      </c>
      <c r="L76">
        <f t="shared" si="7"/>
        <v>225</v>
      </c>
      <c r="M76">
        <f t="shared" si="8"/>
        <v>10.3714</v>
      </c>
      <c r="N76">
        <f t="shared" si="9"/>
        <v>61.526600000000002</v>
      </c>
    </row>
    <row r="77" spans="1:14" x14ac:dyDescent="0.25">
      <c r="A77" t="s">
        <v>79</v>
      </c>
      <c r="B77" t="s">
        <v>226</v>
      </c>
      <c r="C77" t="s">
        <v>227</v>
      </c>
      <c r="E77">
        <v>250</v>
      </c>
      <c r="F77">
        <f t="array" ref="F77">LOOKUP(9^9,--LEFT(B77,COLUMN(76:76)))</f>
        <v>10.366</v>
      </c>
      <c r="G77">
        <f t="shared" si="10"/>
        <v>27.0352</v>
      </c>
      <c r="H77">
        <f t="array" ref="H77">LOOKUP(9^9,--LEFT(C77,COLUMN(76:76)))</f>
        <v>27.0352</v>
      </c>
      <c r="I77">
        <f t="array" ref="I77">_xlfn.IFNA(MATCH("G*",RIGHT(C77,COLUMN(77:77)),0),0)</f>
        <v>0</v>
      </c>
      <c r="J77">
        <f t="array" ref="J77">_xlfn.IFNA(MATCH("M*",RIGHT(C77,COLUMN(77:77)),0),0)</f>
        <v>2</v>
      </c>
      <c r="L77">
        <f t="shared" si="7"/>
        <v>250</v>
      </c>
      <c r="M77">
        <f t="shared" si="8"/>
        <v>10.366</v>
      </c>
      <c r="N77">
        <f t="shared" si="9"/>
        <v>27.0352</v>
      </c>
    </row>
    <row r="78" spans="1:14" x14ac:dyDescent="0.25">
      <c r="A78" t="s">
        <v>80</v>
      </c>
      <c r="B78" t="s">
        <v>228</v>
      </c>
      <c r="C78" t="s">
        <v>229</v>
      </c>
      <c r="E78">
        <v>275</v>
      </c>
      <c r="F78">
        <f t="array" ref="F78">LOOKUP(9^9,--LEFT(B78,COLUMN(77:77)))</f>
        <v>10.3596</v>
      </c>
      <c r="G78">
        <f t="shared" si="10"/>
        <v>30.531700000000001</v>
      </c>
      <c r="H78">
        <f t="array" ref="H78">LOOKUP(9^9,--LEFT(C78,COLUMN(77:77)))</f>
        <v>30.531700000000001</v>
      </c>
      <c r="I78">
        <f t="array" ref="I78">_xlfn.IFNA(MATCH("G*",RIGHT(C78,COLUMN(78:78)),0),0)</f>
        <v>0</v>
      </c>
      <c r="J78">
        <f t="array" ref="J78">_xlfn.IFNA(MATCH("M*",RIGHT(C78,COLUMN(78:78)),0),0)</f>
        <v>2</v>
      </c>
      <c r="L78">
        <f t="shared" si="7"/>
        <v>275</v>
      </c>
      <c r="M78">
        <f t="shared" si="8"/>
        <v>10.3596</v>
      </c>
      <c r="N78">
        <f t="shared" si="9"/>
        <v>30.531700000000001</v>
      </c>
    </row>
    <row r="79" spans="1:14" x14ac:dyDescent="0.25">
      <c r="A79" t="s">
        <v>81</v>
      </c>
      <c r="B79" t="s">
        <v>230</v>
      </c>
      <c r="C79" t="s">
        <v>231</v>
      </c>
      <c r="E79">
        <v>300</v>
      </c>
      <c r="F79">
        <f t="array" ref="F79">LOOKUP(9^9,--LEFT(B79,COLUMN(78:78)))</f>
        <v>10.3729</v>
      </c>
      <c r="G79">
        <f t="shared" si="10"/>
        <v>35.488599999999998</v>
      </c>
      <c r="H79">
        <f t="array" ref="H79">LOOKUP(9^9,--LEFT(C79,COLUMN(78:78)))</f>
        <v>35.488599999999998</v>
      </c>
      <c r="I79">
        <f t="array" ref="I79">_xlfn.IFNA(MATCH("G*",RIGHT(C79,COLUMN(79:79)),0),0)</f>
        <v>0</v>
      </c>
      <c r="J79">
        <f t="array" ref="J79">_xlfn.IFNA(MATCH("M*",RIGHT(C79,COLUMN(79:79)),0),0)</f>
        <v>2</v>
      </c>
      <c r="L79">
        <f t="shared" si="7"/>
        <v>300</v>
      </c>
      <c r="M79">
        <f t="shared" si="8"/>
        <v>10.3729</v>
      </c>
      <c r="N79">
        <f t="shared" si="9"/>
        <v>35.488599999999998</v>
      </c>
    </row>
    <row r="80" spans="1:14" x14ac:dyDescent="0.25">
      <c r="A80" t="s">
        <v>82</v>
      </c>
      <c r="B80" t="s">
        <v>232</v>
      </c>
      <c r="C80" t="s">
        <v>233</v>
      </c>
      <c r="E80">
        <v>325</v>
      </c>
      <c r="F80">
        <f t="array" ref="F80">LOOKUP(9^9,--LEFT(B80,COLUMN(79:79)))</f>
        <v>10.3863</v>
      </c>
      <c r="G80">
        <f t="shared" si="10"/>
        <v>23.070599999999999</v>
      </c>
      <c r="H80">
        <f t="array" ref="H80">LOOKUP(9^9,--LEFT(C80,COLUMN(79:79)))</f>
        <v>23.070599999999999</v>
      </c>
      <c r="I80">
        <f t="array" ref="I80">_xlfn.IFNA(MATCH("G*",RIGHT(C80,COLUMN(80:80)),0),0)</f>
        <v>0</v>
      </c>
      <c r="J80">
        <f t="array" ref="J80">_xlfn.IFNA(MATCH("M*",RIGHT(C80,COLUMN(80:80)),0),0)</f>
        <v>2</v>
      </c>
      <c r="L80">
        <f t="shared" si="7"/>
        <v>325</v>
      </c>
      <c r="M80">
        <f t="shared" si="8"/>
        <v>10.3863</v>
      </c>
      <c r="N80">
        <f t="shared" si="9"/>
        <v>23.070599999999999</v>
      </c>
    </row>
    <row r="81" spans="1:14" x14ac:dyDescent="0.25">
      <c r="A81" t="s">
        <v>83</v>
      </c>
      <c r="B81" t="s">
        <v>234</v>
      </c>
      <c r="C81" t="s">
        <v>235</v>
      </c>
      <c r="E81">
        <v>350</v>
      </c>
      <c r="F81">
        <f t="array" ref="F81">LOOKUP(9^9,--LEFT(B81,COLUMN(80:80)))</f>
        <v>10.402900000000001</v>
      </c>
      <c r="G81">
        <f t="shared" si="10"/>
        <v>17.959099999999999</v>
      </c>
      <c r="H81">
        <f t="array" ref="H81">LOOKUP(9^9,--LEFT(C81,COLUMN(80:80)))</f>
        <v>17.959099999999999</v>
      </c>
      <c r="I81">
        <f t="array" ref="I81">_xlfn.IFNA(MATCH("G*",RIGHT(C81,COLUMN(81:81)),0),0)</f>
        <v>0</v>
      </c>
      <c r="J81">
        <f t="array" ref="J81">_xlfn.IFNA(MATCH("M*",RIGHT(C81,COLUMN(81:81)),0),0)</f>
        <v>2</v>
      </c>
      <c r="L81">
        <f t="shared" si="7"/>
        <v>350</v>
      </c>
      <c r="M81">
        <f t="shared" si="8"/>
        <v>10.402900000000001</v>
      </c>
      <c r="N81">
        <f t="shared" si="9"/>
        <v>17.959099999999999</v>
      </c>
    </row>
    <row r="82" spans="1:14" x14ac:dyDescent="0.25">
      <c r="A82" t="s">
        <v>84</v>
      </c>
      <c r="B82" t="s">
        <v>236</v>
      </c>
      <c r="C82" t="s">
        <v>237</v>
      </c>
      <c r="E82">
        <v>375</v>
      </c>
      <c r="F82">
        <f t="array" ref="F82">LOOKUP(9^9,--LEFT(B82,COLUMN(81:81)))</f>
        <v>10.4207</v>
      </c>
      <c r="G82">
        <f t="shared" si="10"/>
        <v>15.845700000000001</v>
      </c>
      <c r="H82">
        <f t="array" ref="H82">LOOKUP(9^9,--LEFT(C82,COLUMN(81:81)))</f>
        <v>15.845700000000001</v>
      </c>
      <c r="I82">
        <f t="array" ref="I82">_xlfn.IFNA(MATCH("G*",RIGHT(C82,COLUMN(82:82)),0),0)</f>
        <v>0</v>
      </c>
      <c r="J82">
        <f t="array" ref="J82">_xlfn.IFNA(MATCH("M*",RIGHT(C82,COLUMN(82:82)),0),0)</f>
        <v>2</v>
      </c>
      <c r="L82">
        <f t="shared" si="7"/>
        <v>375</v>
      </c>
      <c r="M82">
        <f t="shared" si="8"/>
        <v>10.4207</v>
      </c>
      <c r="N82">
        <f t="shared" si="9"/>
        <v>15.845700000000001</v>
      </c>
    </row>
    <row r="83" spans="1:14" x14ac:dyDescent="0.25">
      <c r="A83" t="s">
        <v>85</v>
      </c>
      <c r="B83" t="s">
        <v>238</v>
      </c>
      <c r="C83" t="s">
        <v>239</v>
      </c>
      <c r="E83">
        <v>400</v>
      </c>
      <c r="F83">
        <f t="array" ref="F83">LOOKUP(9^9,--LEFT(B83,COLUMN(82:82)))</f>
        <v>10.4298</v>
      </c>
      <c r="G83">
        <f t="shared" si="10"/>
        <v>16.863199999999999</v>
      </c>
      <c r="H83">
        <f t="array" ref="H83">LOOKUP(9^9,--LEFT(C83,COLUMN(82:82)))</f>
        <v>16.863199999999999</v>
      </c>
      <c r="I83">
        <f t="array" ref="I83">_xlfn.IFNA(MATCH("G*",RIGHT(C83,COLUMN(83:83)),0),0)</f>
        <v>0</v>
      </c>
      <c r="J83">
        <f t="array" ref="J83">_xlfn.IFNA(MATCH("M*",RIGHT(C83,COLUMN(83:83)),0),0)</f>
        <v>2</v>
      </c>
      <c r="L83">
        <f t="shared" si="7"/>
        <v>400</v>
      </c>
      <c r="M83">
        <f t="shared" si="8"/>
        <v>10.4298</v>
      </c>
      <c r="N83">
        <f t="shared" si="9"/>
        <v>16.863199999999999</v>
      </c>
    </row>
    <row r="84" spans="1:14" x14ac:dyDescent="0.25">
      <c r="A84" t="s">
        <v>86</v>
      </c>
      <c r="B84" t="s">
        <v>240</v>
      </c>
      <c r="C84" t="s">
        <v>241</v>
      </c>
      <c r="E84">
        <v>425</v>
      </c>
      <c r="F84">
        <f t="array" ref="F84">LOOKUP(9^9,--LEFT(B84,COLUMN(83:83)))</f>
        <v>10.446</v>
      </c>
      <c r="G84">
        <f t="shared" si="10"/>
        <v>14.7102</v>
      </c>
      <c r="H84">
        <f t="array" ref="H84">LOOKUP(9^9,--LEFT(C84,COLUMN(83:83)))</f>
        <v>14.7102</v>
      </c>
      <c r="I84">
        <f t="array" ref="I84">_xlfn.IFNA(MATCH("G*",RIGHT(C84,COLUMN(84:84)),0),0)</f>
        <v>0</v>
      </c>
      <c r="J84">
        <f t="array" ref="J84">_xlfn.IFNA(MATCH("M*",RIGHT(C84,COLUMN(84:84)),0),0)</f>
        <v>2</v>
      </c>
      <c r="L84">
        <f t="shared" si="7"/>
        <v>425</v>
      </c>
      <c r="M84">
        <f t="shared" si="8"/>
        <v>10.446</v>
      </c>
      <c r="N84">
        <f t="shared" si="9"/>
        <v>14.7102</v>
      </c>
    </row>
    <row r="85" spans="1:14" x14ac:dyDescent="0.25">
      <c r="A85" t="s">
        <v>87</v>
      </c>
      <c r="B85" t="s">
        <v>242</v>
      </c>
      <c r="C85" t="s">
        <v>243</v>
      </c>
      <c r="E85">
        <v>450</v>
      </c>
      <c r="F85">
        <f t="array" ref="F85">LOOKUP(9^9,--LEFT(B85,COLUMN(84:84)))</f>
        <v>10.452999999999999</v>
      </c>
      <c r="G85">
        <f t="shared" si="10"/>
        <v>13.1723</v>
      </c>
      <c r="H85">
        <f t="array" ref="H85">LOOKUP(9^9,--LEFT(C85,COLUMN(84:84)))</f>
        <v>13.1723</v>
      </c>
      <c r="I85">
        <f t="array" ref="I85">_xlfn.IFNA(MATCH("G*",RIGHT(C85,COLUMN(85:85)),0),0)</f>
        <v>0</v>
      </c>
      <c r="J85">
        <f t="array" ref="J85">_xlfn.IFNA(MATCH("M*",RIGHT(C85,COLUMN(85:85)),0),0)</f>
        <v>2</v>
      </c>
      <c r="L85">
        <f t="shared" si="7"/>
        <v>450</v>
      </c>
      <c r="M85">
        <f t="shared" si="8"/>
        <v>10.452999999999999</v>
      </c>
      <c r="N85">
        <f t="shared" si="9"/>
        <v>13.1723</v>
      </c>
    </row>
    <row r="86" spans="1:14" x14ac:dyDescent="0.25">
      <c r="A86" t="s">
        <v>88</v>
      </c>
      <c r="B86" t="s">
        <v>244</v>
      </c>
      <c r="C86" t="s">
        <v>245</v>
      </c>
      <c r="E86">
        <v>475</v>
      </c>
      <c r="F86">
        <f t="array" ref="F86">LOOKUP(9^9,--LEFT(B86,COLUMN(85:85)))</f>
        <v>10.4597</v>
      </c>
      <c r="G86">
        <f t="shared" si="10"/>
        <v>12.9169</v>
      </c>
      <c r="H86">
        <f t="array" ref="H86">LOOKUP(9^9,--LEFT(C86,COLUMN(85:85)))</f>
        <v>12.9169</v>
      </c>
      <c r="I86">
        <f t="array" ref="I86">_xlfn.IFNA(MATCH("G*",RIGHT(C86,COLUMN(86:86)),0),0)</f>
        <v>0</v>
      </c>
      <c r="J86">
        <f t="array" ref="J86">_xlfn.IFNA(MATCH("M*",RIGHT(C86,COLUMN(86:86)),0),0)</f>
        <v>2</v>
      </c>
      <c r="L86">
        <f t="shared" si="7"/>
        <v>475</v>
      </c>
      <c r="M86">
        <f t="shared" si="8"/>
        <v>10.4597</v>
      </c>
      <c r="N86">
        <f t="shared" si="9"/>
        <v>12.9169</v>
      </c>
    </row>
    <row r="87" spans="1:14" x14ac:dyDescent="0.25">
      <c r="A87" t="s">
        <v>89</v>
      </c>
      <c r="B87" t="s">
        <v>246</v>
      </c>
      <c r="C87" t="s">
        <v>247</v>
      </c>
      <c r="E87">
        <v>500</v>
      </c>
      <c r="F87">
        <f t="array" ref="F87">LOOKUP(9^9,--LEFT(B87,COLUMN(86:86)))</f>
        <v>10.4733</v>
      </c>
      <c r="G87">
        <f t="shared" si="10"/>
        <v>11.4621</v>
      </c>
      <c r="H87">
        <f t="array" ref="H87">LOOKUP(9^9,--LEFT(C87,COLUMN(86:86)))</f>
        <v>11.4621</v>
      </c>
      <c r="I87">
        <f t="array" ref="I87">_xlfn.IFNA(MATCH("G*",RIGHT(C87,COLUMN(87:87)),0),0)</f>
        <v>0</v>
      </c>
      <c r="J87">
        <f t="array" ref="J87">_xlfn.IFNA(MATCH("M*",RIGHT(C87,COLUMN(87:87)),0),0)</f>
        <v>2</v>
      </c>
      <c r="L87">
        <f t="shared" si="7"/>
        <v>500</v>
      </c>
      <c r="M87">
        <f t="shared" si="8"/>
        <v>10.4733</v>
      </c>
      <c r="N87">
        <f t="shared" si="9"/>
        <v>11.4621</v>
      </c>
    </row>
    <row r="88" spans="1:14" x14ac:dyDescent="0.25">
      <c r="A88" t="s">
        <v>90</v>
      </c>
      <c r="B88" t="s">
        <v>248</v>
      </c>
      <c r="C88" t="s">
        <v>249</v>
      </c>
      <c r="E88">
        <v>600</v>
      </c>
      <c r="F88">
        <f t="array" ref="F88">LOOKUP(9^9,--LEFT(B88,COLUMN(87:87)))</f>
        <v>10.529199999999999</v>
      </c>
      <c r="G88">
        <f t="shared" si="10"/>
        <v>7.7030000000000003</v>
      </c>
      <c r="H88">
        <f t="array" ref="H88">LOOKUP(9^9,--LEFT(C88,COLUMN(87:87)))</f>
        <v>7.7030000000000003</v>
      </c>
      <c r="I88">
        <f t="array" ref="I88">_xlfn.IFNA(MATCH("G*",RIGHT(C88,COLUMN(88:88)),0),0)</f>
        <v>0</v>
      </c>
      <c r="J88">
        <f t="array" ref="J88">_xlfn.IFNA(MATCH("M*",RIGHT(C88,COLUMN(88:88)),0),0)</f>
        <v>2</v>
      </c>
      <c r="L88">
        <f t="shared" si="7"/>
        <v>600</v>
      </c>
      <c r="M88">
        <f t="shared" si="8"/>
        <v>10.529199999999999</v>
      </c>
      <c r="N88">
        <f t="shared" si="9"/>
        <v>7.7030000000000003</v>
      </c>
    </row>
    <row r="89" spans="1:14" x14ac:dyDescent="0.25">
      <c r="A89" t="s">
        <v>91</v>
      </c>
      <c r="B89" t="s">
        <v>250</v>
      </c>
      <c r="C89" t="s">
        <v>251</v>
      </c>
      <c r="E89">
        <v>700</v>
      </c>
      <c r="F89">
        <f t="array" ref="F89">LOOKUP(9^9,--LEFT(B89,COLUMN(88:88)))</f>
        <v>10.593400000000001</v>
      </c>
      <c r="G89">
        <f t="shared" si="10"/>
        <v>5.3583999999999996</v>
      </c>
      <c r="H89">
        <f t="array" ref="H89">LOOKUP(9^9,--LEFT(C89,COLUMN(88:88)))</f>
        <v>5.3583999999999996</v>
      </c>
      <c r="I89">
        <f t="array" ref="I89">_xlfn.IFNA(MATCH("G*",RIGHT(C89,COLUMN(89:89)),0),0)</f>
        <v>0</v>
      </c>
      <c r="J89">
        <f t="array" ref="J89">_xlfn.IFNA(MATCH("M*",RIGHT(C89,COLUMN(89:89)),0),0)</f>
        <v>2</v>
      </c>
      <c r="L89">
        <f t="shared" si="7"/>
        <v>700</v>
      </c>
      <c r="M89">
        <f t="shared" si="8"/>
        <v>10.593400000000001</v>
      </c>
      <c r="N89">
        <f t="shared" si="9"/>
        <v>5.3583999999999996</v>
      </c>
    </row>
    <row r="90" spans="1:14" x14ac:dyDescent="0.25">
      <c r="A90" t="s">
        <v>92</v>
      </c>
      <c r="B90" t="s">
        <v>252</v>
      </c>
      <c r="C90" t="s">
        <v>253</v>
      </c>
      <c r="E90">
        <v>800</v>
      </c>
      <c r="F90">
        <f t="array" ref="F90">LOOKUP(9^9,--LEFT(B90,COLUMN(89:89)))</f>
        <v>10.677099999999999</v>
      </c>
      <c r="G90">
        <f t="shared" si="10"/>
        <v>4.4149000000000003</v>
      </c>
      <c r="H90">
        <f t="array" ref="H90">LOOKUP(9^9,--LEFT(C90,COLUMN(89:89)))</f>
        <v>4.4149000000000003</v>
      </c>
      <c r="I90">
        <f t="array" ref="I90">_xlfn.IFNA(MATCH("G*",RIGHT(C90,COLUMN(90:90)),0),0)</f>
        <v>0</v>
      </c>
      <c r="J90">
        <f t="array" ref="J90">_xlfn.IFNA(MATCH("M*",RIGHT(C90,COLUMN(90:90)),0),0)</f>
        <v>2</v>
      </c>
      <c r="L90">
        <f t="shared" si="7"/>
        <v>800</v>
      </c>
      <c r="M90">
        <f t="shared" si="8"/>
        <v>10.677099999999999</v>
      </c>
      <c r="N90">
        <f t="shared" si="9"/>
        <v>4.4149000000000003</v>
      </c>
    </row>
    <row r="91" spans="1:14" x14ac:dyDescent="0.25">
      <c r="A91" t="s">
        <v>93</v>
      </c>
      <c r="B91" t="s">
        <v>254</v>
      </c>
      <c r="C91" t="s">
        <v>255</v>
      </c>
      <c r="E91">
        <v>900</v>
      </c>
      <c r="F91">
        <f t="array" ref="F91">LOOKUP(9^9,--LEFT(B91,COLUMN(90:90)))</f>
        <v>10.7738</v>
      </c>
      <c r="G91">
        <f t="shared" si="10"/>
        <v>3.0937999999999999</v>
      </c>
      <c r="H91">
        <f t="array" ref="H91">LOOKUP(9^9,--LEFT(C91,COLUMN(90:90)))</f>
        <v>3.0937999999999999</v>
      </c>
      <c r="I91">
        <f t="array" ref="I91">_xlfn.IFNA(MATCH("G*",RIGHT(C91,COLUMN(91:91)),0),0)</f>
        <v>0</v>
      </c>
      <c r="J91">
        <f t="array" ref="J91">_xlfn.IFNA(MATCH("M*",RIGHT(C91,COLUMN(91:91)),0),0)</f>
        <v>2</v>
      </c>
      <c r="L91">
        <f t="shared" si="7"/>
        <v>900</v>
      </c>
      <c r="M91">
        <f t="shared" si="8"/>
        <v>10.7738</v>
      </c>
      <c r="N91">
        <f t="shared" si="9"/>
        <v>3.0937999999999999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6</vt:i4>
      </vt:variant>
    </vt:vector>
  </HeadingPairs>
  <TitlesOfParts>
    <vt:vector size="7" baseType="lpstr">
      <vt:lpstr>Tabelle1</vt:lpstr>
      <vt:lpstr>Tabelle1!Cp_rp_hybridlager_C6008_100hz_900hz</vt:lpstr>
      <vt:lpstr>Tabelle1!Cp_rp_hybridlager_C6008_1kz_20khz</vt:lpstr>
      <vt:lpstr>Tabelle1!Cp_rp_hybridlager_C6008_200khz_500khz</vt:lpstr>
      <vt:lpstr>Tabelle1!Cp_rp_hybridlager_C6008_21khz_49khz</vt:lpstr>
      <vt:lpstr>Tabelle1!Cp_rp_hybridlager_C6008_50khz_190khz</vt:lpstr>
      <vt:lpstr>Tabelle1!Cp_rp_hybridlager_C6008_600khz_900khz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Furtmann</dc:creator>
  <cp:lastModifiedBy>Alexander Furtmann</cp:lastModifiedBy>
  <dcterms:created xsi:type="dcterms:W3CDTF">2017-01-05T16:48:39Z</dcterms:created>
  <dcterms:modified xsi:type="dcterms:W3CDTF">2017-01-05T18:32:56Z</dcterms:modified>
</cp:coreProperties>
</file>