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60"/>
  </bookViews>
  <sheets>
    <sheet name="Sheet1" sheetId="1" r:id="rId1"/>
    <sheet name="Tabelle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2" i="1"/>
  <c r="O2" i="1" l="1"/>
  <c r="AK7" i="1" l="1"/>
  <c r="AQ7" i="1"/>
  <c r="AS7" i="1" s="1"/>
  <c r="AR7" i="1"/>
  <c r="AK8" i="1"/>
  <c r="AQ8" i="1"/>
  <c r="AS8" i="1" s="1"/>
  <c r="AR8" i="1"/>
  <c r="AK9" i="1"/>
  <c r="AQ9" i="1"/>
  <c r="AR9" i="1"/>
  <c r="AS9" i="1"/>
  <c r="AB10" i="1"/>
  <c r="AK10" i="1"/>
  <c r="AQ10" i="1"/>
  <c r="AS10" i="1" s="1"/>
  <c r="AR10" i="1"/>
  <c r="AK11" i="1"/>
  <c r="AQ11" i="1"/>
  <c r="AS11" i="1" s="1"/>
  <c r="AR11" i="1"/>
  <c r="AK12" i="1"/>
  <c r="AQ12" i="1"/>
  <c r="AS12" i="1" s="1"/>
  <c r="AR12" i="1"/>
  <c r="AK13" i="1"/>
  <c r="AQ13" i="1"/>
  <c r="AR13" i="1"/>
  <c r="AS13" i="1"/>
  <c r="AK14" i="1"/>
  <c r="AQ14" i="1"/>
  <c r="AS14" i="1" s="1"/>
  <c r="AR14" i="1"/>
  <c r="AK15" i="1"/>
  <c r="AQ15" i="1"/>
  <c r="AS15" i="1" s="1"/>
  <c r="AR15" i="1"/>
  <c r="AD16" i="1"/>
  <c r="AK16" i="1"/>
  <c r="AQ16" i="1"/>
  <c r="AS16" i="1" s="1"/>
  <c r="AR16" i="1"/>
  <c r="AC17" i="1"/>
  <c r="AK17" i="1"/>
  <c r="AQ17" i="1"/>
  <c r="AR17" i="1"/>
  <c r="AS17" i="1"/>
  <c r="AK18" i="1"/>
  <c r="AQ18" i="1"/>
  <c r="AS18" i="1" s="1"/>
  <c r="AR18" i="1"/>
  <c r="AK19" i="1"/>
  <c r="AQ19" i="1"/>
  <c r="AS19" i="1" s="1"/>
  <c r="AR19" i="1"/>
  <c r="AK20" i="1"/>
  <c r="AQ20" i="1"/>
  <c r="AS20" i="1" s="1"/>
  <c r="AR20" i="1"/>
  <c r="AD21" i="1"/>
  <c r="AK21" i="1"/>
  <c r="AQ21" i="1"/>
  <c r="AR21" i="1"/>
  <c r="AS21" i="1"/>
  <c r="AK22" i="1"/>
  <c r="AQ22" i="1"/>
  <c r="AS22" i="1" s="1"/>
  <c r="AR22" i="1"/>
  <c r="AK23" i="1"/>
  <c r="AQ23" i="1"/>
  <c r="AS23" i="1" s="1"/>
  <c r="AR23" i="1"/>
  <c r="AK24" i="1"/>
  <c r="AQ24" i="1"/>
  <c r="AR24" i="1"/>
  <c r="AS24" i="1"/>
  <c r="AK25" i="1"/>
  <c r="AQ25" i="1"/>
  <c r="AR25" i="1"/>
  <c r="AS25" i="1"/>
  <c r="AK26" i="1"/>
  <c r="AQ26" i="1"/>
  <c r="AS26" i="1" s="1"/>
  <c r="AR26" i="1"/>
  <c r="AK27" i="1"/>
  <c r="AQ27" i="1"/>
  <c r="AS27" i="1" s="1"/>
  <c r="AR27" i="1"/>
  <c r="AD28" i="1"/>
  <c r="AK28" i="1"/>
  <c r="AQ28" i="1"/>
  <c r="AS28" i="1" s="1"/>
  <c r="AR28" i="1"/>
  <c r="AC29" i="1"/>
  <c r="AK29" i="1"/>
  <c r="AQ29" i="1"/>
  <c r="AR29" i="1"/>
  <c r="AS29" i="1"/>
  <c r="AK30" i="1"/>
  <c r="AQ30" i="1"/>
  <c r="AR30" i="1"/>
  <c r="AS30" i="1" s="1"/>
  <c r="AK31" i="1"/>
  <c r="AQ31" i="1"/>
  <c r="AS31" i="1" s="1"/>
  <c r="AR31" i="1"/>
  <c r="AK32" i="1"/>
  <c r="AQ32" i="1"/>
  <c r="AS32" i="1" s="1"/>
  <c r="AR32" i="1"/>
  <c r="AK33" i="1"/>
  <c r="AQ33" i="1"/>
  <c r="AR33" i="1"/>
  <c r="AS33" i="1"/>
  <c r="AK34" i="1"/>
  <c r="AQ34" i="1"/>
  <c r="AR34" i="1"/>
  <c r="AS34" i="1" s="1"/>
  <c r="AK35" i="1"/>
  <c r="AQ35" i="1"/>
  <c r="AS35" i="1" s="1"/>
  <c r="AR35" i="1"/>
  <c r="AK36" i="1"/>
  <c r="AQ36" i="1"/>
  <c r="AS36" i="1" s="1"/>
  <c r="AR36" i="1"/>
  <c r="AD37" i="1"/>
  <c r="AK37" i="1"/>
  <c r="AQ37" i="1"/>
  <c r="AR37" i="1"/>
  <c r="AS37" i="1"/>
  <c r="O24" i="1"/>
  <c r="AD24" i="1" s="1"/>
  <c r="O25" i="1"/>
  <c r="AD25" i="1" s="1"/>
  <c r="O26" i="1"/>
  <c r="AD26" i="1" s="1"/>
  <c r="O27" i="1"/>
  <c r="AC27" i="1" s="1"/>
  <c r="O28" i="1"/>
  <c r="O29" i="1"/>
  <c r="AD29" i="1" s="1"/>
  <c r="O30" i="1"/>
  <c r="AD30" i="1" s="1"/>
  <c r="O31" i="1"/>
  <c r="AD31" i="1" s="1"/>
  <c r="O32" i="1"/>
  <c r="AD32" i="1" s="1"/>
  <c r="O33" i="1"/>
  <c r="AD33" i="1" s="1"/>
  <c r="O34" i="1"/>
  <c r="AD34" i="1" s="1"/>
  <c r="O35" i="1"/>
  <c r="AD35" i="1" s="1"/>
  <c r="O36" i="1"/>
  <c r="AD36" i="1" s="1"/>
  <c r="O37" i="1"/>
  <c r="AC37" i="1" s="1"/>
  <c r="O10" i="1"/>
  <c r="AD10" i="1" s="1"/>
  <c r="O11" i="1"/>
  <c r="AD11" i="1" s="1"/>
  <c r="O12" i="1"/>
  <c r="AB12" i="1" s="1"/>
  <c r="O13" i="1"/>
  <c r="AD13" i="1" s="1"/>
  <c r="O14" i="1"/>
  <c r="AD14" i="1" s="1"/>
  <c r="O15" i="1"/>
  <c r="AC15" i="1" s="1"/>
  <c r="O16" i="1"/>
  <c r="O17" i="1"/>
  <c r="AD17" i="1" s="1"/>
  <c r="O18" i="1"/>
  <c r="AD18" i="1" s="1"/>
  <c r="O19" i="1"/>
  <c r="AD19" i="1" s="1"/>
  <c r="O20" i="1"/>
  <c r="AD20" i="1" s="1"/>
  <c r="O21" i="1"/>
  <c r="AB21" i="1" s="1"/>
  <c r="O22" i="1"/>
  <c r="AD22" i="1" s="1"/>
  <c r="O23" i="1"/>
  <c r="AD23" i="1" s="1"/>
  <c r="O9" i="1"/>
  <c r="AD9" i="1" s="1"/>
  <c r="E9" i="1"/>
  <c r="F9" i="1"/>
  <c r="G9" i="1" s="1"/>
  <c r="E10" i="1"/>
  <c r="AC10" i="1" s="1"/>
  <c r="F10" i="1"/>
  <c r="G10" i="1" s="1"/>
  <c r="E11" i="1"/>
  <c r="F11" i="1"/>
  <c r="P11" i="1" s="1"/>
  <c r="E12" i="1"/>
  <c r="AC12" i="1" s="1"/>
  <c r="F12" i="1"/>
  <c r="P12" i="1" s="1"/>
  <c r="E13" i="1"/>
  <c r="AB13" i="1" s="1"/>
  <c r="F13" i="1"/>
  <c r="G13" i="1" s="1"/>
  <c r="E14" i="1"/>
  <c r="AB14" i="1" s="1"/>
  <c r="F14" i="1"/>
  <c r="G14" i="1" s="1"/>
  <c r="E15" i="1"/>
  <c r="F15" i="1"/>
  <c r="P15" i="1" s="1"/>
  <c r="E16" i="1"/>
  <c r="AB16" i="1" s="1"/>
  <c r="F16" i="1"/>
  <c r="G16" i="1" s="1"/>
  <c r="H16" i="1" s="1"/>
  <c r="E17" i="1"/>
  <c r="AB17" i="1" s="1"/>
  <c r="F17" i="1"/>
  <c r="E18" i="1"/>
  <c r="AB18" i="1" s="1"/>
  <c r="F18" i="1"/>
  <c r="E19" i="1"/>
  <c r="F19" i="1"/>
  <c r="E20" i="1"/>
  <c r="AB20" i="1" s="1"/>
  <c r="F20" i="1"/>
  <c r="E21" i="1"/>
  <c r="AC21" i="1" s="1"/>
  <c r="F21" i="1"/>
  <c r="E22" i="1"/>
  <c r="AB22" i="1" s="1"/>
  <c r="F22" i="1"/>
  <c r="E23" i="1"/>
  <c r="F23" i="1"/>
  <c r="E24" i="1"/>
  <c r="AC24" i="1" s="1"/>
  <c r="F24" i="1"/>
  <c r="E25" i="1"/>
  <c r="AB25" i="1" s="1"/>
  <c r="F25" i="1"/>
  <c r="E26" i="1"/>
  <c r="AB26" i="1" s="1"/>
  <c r="F26" i="1"/>
  <c r="E27" i="1"/>
  <c r="F27" i="1"/>
  <c r="E28" i="1"/>
  <c r="AB28" i="1" s="1"/>
  <c r="F28" i="1"/>
  <c r="E29" i="1"/>
  <c r="AB29" i="1" s="1"/>
  <c r="F29" i="1"/>
  <c r="E30" i="1"/>
  <c r="AB30" i="1" s="1"/>
  <c r="F30" i="1"/>
  <c r="E31" i="1"/>
  <c r="F31" i="1"/>
  <c r="E32" i="1"/>
  <c r="AC32" i="1" s="1"/>
  <c r="F32" i="1"/>
  <c r="E33" i="1"/>
  <c r="F33" i="1"/>
  <c r="E34" i="1"/>
  <c r="AB34" i="1" s="1"/>
  <c r="F34" i="1"/>
  <c r="G34" i="1" s="1"/>
  <c r="E35" i="1"/>
  <c r="F35" i="1"/>
  <c r="E36" i="1"/>
  <c r="AB36" i="1" s="1"/>
  <c r="F36" i="1"/>
  <c r="G36" i="1" s="1"/>
  <c r="H36" i="1" s="1"/>
  <c r="E37" i="1"/>
  <c r="AB37" i="1" s="1"/>
  <c r="F37" i="1"/>
  <c r="G37" i="1" s="1"/>
  <c r="AB27" i="1" l="1"/>
  <c r="AB23" i="1"/>
  <c r="AF23" i="1" s="1"/>
  <c r="AG23" i="1" s="1"/>
  <c r="AT23" i="1" s="1"/>
  <c r="AB15" i="1"/>
  <c r="AB11" i="1"/>
  <c r="AB9" i="1"/>
  <c r="AB19" i="1"/>
  <c r="AD12" i="1"/>
  <c r="AC19" i="1"/>
  <c r="AD27" i="1"/>
  <c r="AD15" i="1"/>
  <c r="AC22" i="1"/>
  <c r="P31" i="1"/>
  <c r="G29" i="1"/>
  <c r="P27" i="1"/>
  <c r="G25" i="1"/>
  <c r="G23" i="1"/>
  <c r="G21" i="1"/>
  <c r="P19" i="1"/>
  <c r="G17" i="1"/>
  <c r="AC30" i="1"/>
  <c r="AC25" i="1"/>
  <c r="AB24" i="1"/>
  <c r="AC20" i="1"/>
  <c r="AC18" i="1"/>
  <c r="AC13" i="1"/>
  <c r="AC11" i="1"/>
  <c r="G32" i="1"/>
  <c r="H32" i="1" s="1"/>
  <c r="AC28" i="1"/>
  <c r="AC26" i="1"/>
  <c r="AC23" i="1"/>
  <c r="AC16" i="1"/>
  <c r="AC14" i="1"/>
  <c r="AC9" i="1"/>
  <c r="P16" i="1"/>
  <c r="AB32" i="1"/>
  <c r="P32" i="1"/>
  <c r="G30" i="1"/>
  <c r="P28" i="1"/>
  <c r="G26" i="1"/>
  <c r="G24" i="1"/>
  <c r="H24" i="1" s="1"/>
  <c r="G22" i="1"/>
  <c r="P20" i="1"/>
  <c r="G18" i="1"/>
  <c r="P14" i="1"/>
  <c r="P22" i="1"/>
  <c r="G28" i="1"/>
  <c r="H28" i="1" s="1"/>
  <c r="G27" i="1"/>
  <c r="P9" i="1"/>
  <c r="P18" i="1"/>
  <c r="P29" i="1"/>
  <c r="I23" i="1"/>
  <c r="H23" i="1"/>
  <c r="G15" i="1"/>
  <c r="H15" i="1" s="1"/>
  <c r="P26" i="1"/>
  <c r="P24" i="1"/>
  <c r="G35" i="1"/>
  <c r="I35" i="1" s="1"/>
  <c r="P33" i="1"/>
  <c r="G20" i="1"/>
  <c r="H20" i="1" s="1"/>
  <c r="G19" i="1"/>
  <c r="G12" i="1"/>
  <c r="H12" i="1" s="1"/>
  <c r="G11" i="1"/>
  <c r="I11" i="1" s="1"/>
  <c r="P23" i="1"/>
  <c r="P21" i="1"/>
  <c r="P17" i="1"/>
  <c r="P13" i="1"/>
  <c r="P37" i="1"/>
  <c r="P25" i="1"/>
  <c r="P10" i="1"/>
  <c r="P35" i="1"/>
  <c r="G31" i="1"/>
  <c r="AB35" i="1"/>
  <c r="P36" i="1"/>
  <c r="P34" i="1"/>
  <c r="P30" i="1"/>
  <c r="AC36" i="1"/>
  <c r="AC34" i="1"/>
  <c r="AC33" i="1"/>
  <c r="AC31" i="1"/>
  <c r="G33" i="1"/>
  <c r="H33" i="1" s="1"/>
  <c r="AB33" i="1"/>
  <c r="AB31" i="1"/>
  <c r="AC35" i="1"/>
  <c r="H37" i="1"/>
  <c r="I37" i="1"/>
  <c r="AF37" i="1" s="1"/>
  <c r="AG37" i="1" s="1"/>
  <c r="AT37" i="1" s="1"/>
  <c r="H30" i="1"/>
  <c r="I30" i="1"/>
  <c r="AH30" i="1" s="1"/>
  <c r="AI30" i="1" s="1"/>
  <c r="AL30" i="1" s="1"/>
  <c r="I21" i="1"/>
  <c r="AF21" i="1" s="1"/>
  <c r="AG21" i="1" s="1"/>
  <c r="AT21" i="1" s="1"/>
  <c r="H21" i="1"/>
  <c r="I13" i="1"/>
  <c r="H13" i="1"/>
  <c r="I25" i="1"/>
  <c r="AF25" i="1" s="1"/>
  <c r="AG25" i="1" s="1"/>
  <c r="AT25" i="1" s="1"/>
  <c r="H25" i="1"/>
  <c r="H18" i="1"/>
  <c r="I18" i="1"/>
  <c r="AH18" i="1" s="1"/>
  <c r="AI18" i="1" s="1"/>
  <c r="AL18" i="1" s="1"/>
  <c r="I9" i="1"/>
  <c r="H9" i="1"/>
  <c r="H35" i="1"/>
  <c r="H29" i="1"/>
  <c r="I29" i="1"/>
  <c r="AF29" i="1" s="1"/>
  <c r="AG29" i="1" s="1"/>
  <c r="AT29" i="1" s="1"/>
  <c r="H22" i="1"/>
  <c r="I22" i="1"/>
  <c r="AF22" i="1" s="1"/>
  <c r="AG22" i="1" s="1"/>
  <c r="AT22" i="1" s="1"/>
  <c r="H14" i="1"/>
  <c r="I14" i="1"/>
  <c r="AH14" i="1" s="1"/>
  <c r="AI14" i="1" s="1"/>
  <c r="AL14" i="1" s="1"/>
  <c r="H34" i="1"/>
  <c r="I34" i="1"/>
  <c r="H31" i="1"/>
  <c r="I31" i="1"/>
  <c r="Q31" i="1" s="1"/>
  <c r="H26" i="1"/>
  <c r="I26" i="1"/>
  <c r="AF26" i="1" s="1"/>
  <c r="AG26" i="1" s="1"/>
  <c r="AT26" i="1" s="1"/>
  <c r="I17" i="1"/>
  <c r="AF17" i="1" s="1"/>
  <c r="AG17" i="1" s="1"/>
  <c r="AT17" i="1" s="1"/>
  <c r="H17" i="1"/>
  <c r="H10" i="1"/>
  <c r="I10" i="1"/>
  <c r="AH10" i="1" s="1"/>
  <c r="AI10" i="1" s="1"/>
  <c r="AL10" i="1" s="1"/>
  <c r="I36" i="1"/>
  <c r="I32" i="1"/>
  <c r="AH32" i="1" s="1"/>
  <c r="AI32" i="1" s="1"/>
  <c r="AL32" i="1" s="1"/>
  <c r="I28" i="1"/>
  <c r="Q28" i="1" s="1"/>
  <c r="I24" i="1"/>
  <c r="AF24" i="1" s="1"/>
  <c r="AG24" i="1" s="1"/>
  <c r="AT24" i="1" s="1"/>
  <c r="I16" i="1"/>
  <c r="AF16" i="1" s="1"/>
  <c r="AG16" i="1" s="1"/>
  <c r="AT16" i="1" s="1"/>
  <c r="I12" i="1"/>
  <c r="AF12" i="1" s="1"/>
  <c r="AG12" i="1" s="1"/>
  <c r="AT12" i="1" s="1"/>
  <c r="AH23" i="1" l="1"/>
  <c r="AI23" i="1" s="1"/>
  <c r="AL23" i="1" s="1"/>
  <c r="AH11" i="1"/>
  <c r="AI11" i="1" s="1"/>
  <c r="AL11" i="1" s="1"/>
  <c r="AF13" i="1"/>
  <c r="AG13" i="1" s="1"/>
  <c r="AT13" i="1" s="1"/>
  <c r="Q23" i="1"/>
  <c r="R23" i="1" s="1"/>
  <c r="U23" i="1" s="1"/>
  <c r="I15" i="1"/>
  <c r="AH15" i="1" s="1"/>
  <c r="AI15" i="1" s="1"/>
  <c r="AL15" i="1" s="1"/>
  <c r="AH24" i="1"/>
  <c r="AI24" i="1" s="1"/>
  <c r="AL24" i="1" s="1"/>
  <c r="I20" i="1"/>
  <c r="AF20" i="1" s="1"/>
  <c r="AG20" i="1" s="1"/>
  <c r="AT20" i="1" s="1"/>
  <c r="H11" i="1"/>
  <c r="AH29" i="1"/>
  <c r="AI29" i="1" s="1"/>
  <c r="AL29" i="1" s="1"/>
  <c r="Q24" i="1"/>
  <c r="I27" i="1"/>
  <c r="H27" i="1"/>
  <c r="V23" i="1"/>
  <c r="Q14" i="1"/>
  <c r="R14" i="1" s="1"/>
  <c r="Q18" i="1"/>
  <c r="R18" i="1" s="1"/>
  <c r="U18" i="1" s="1"/>
  <c r="AF14" i="1"/>
  <c r="AG14" i="1" s="1"/>
  <c r="AT14" i="1" s="1"/>
  <c r="AF34" i="1"/>
  <c r="AG34" i="1" s="1"/>
  <c r="AT34" i="1" s="1"/>
  <c r="Q29" i="1"/>
  <c r="R29" i="1" s="1"/>
  <c r="R28" i="1"/>
  <c r="U28" i="1" s="1"/>
  <c r="AH16" i="1"/>
  <c r="AI16" i="1" s="1"/>
  <c r="AL16" i="1" s="1"/>
  <c r="AH35" i="1"/>
  <c r="AI35" i="1" s="1"/>
  <c r="AL35" i="1" s="1"/>
  <c r="AF36" i="1"/>
  <c r="AG36" i="1" s="1"/>
  <c r="AT36" i="1" s="1"/>
  <c r="AF15" i="1"/>
  <c r="AG15" i="1" s="1"/>
  <c r="AT15" i="1" s="1"/>
  <c r="AH17" i="1"/>
  <c r="AI17" i="1" s="1"/>
  <c r="AL17" i="1" s="1"/>
  <c r="AH22" i="1"/>
  <c r="AI22" i="1" s="1"/>
  <c r="AL22" i="1" s="1"/>
  <c r="Q15" i="1"/>
  <c r="AF10" i="1"/>
  <c r="AG10" i="1" s="1"/>
  <c r="AT10" i="1" s="1"/>
  <c r="AF18" i="1"/>
  <c r="AG18" i="1" s="1"/>
  <c r="AT18" i="1" s="1"/>
  <c r="AH26" i="1"/>
  <c r="AI26" i="1" s="1"/>
  <c r="AL26" i="1" s="1"/>
  <c r="Q37" i="1"/>
  <c r="AH37" i="1"/>
  <c r="AI37" i="1" s="1"/>
  <c r="AL37" i="1" s="1"/>
  <c r="Q10" i="1"/>
  <c r="Q22" i="1"/>
  <c r="Q13" i="1"/>
  <c r="Q12" i="1"/>
  <c r="AF9" i="1"/>
  <c r="AG9" i="1" s="1"/>
  <c r="AT9" i="1" s="1"/>
  <c r="Q9" i="1"/>
  <c r="R9" i="1" s="1"/>
  <c r="U9" i="1" s="1"/>
  <c r="AH12" i="1"/>
  <c r="AI12" i="1" s="1"/>
  <c r="AL12" i="1" s="1"/>
  <c r="AF28" i="1"/>
  <c r="AG28" i="1" s="1"/>
  <c r="AT28" i="1" s="1"/>
  <c r="Q34" i="1"/>
  <c r="R34" i="1" s="1"/>
  <c r="U34" i="1" s="1"/>
  <c r="AH13" i="1"/>
  <c r="AI13" i="1" s="1"/>
  <c r="AL13" i="1" s="1"/>
  <c r="AH9" i="1"/>
  <c r="AI9" i="1" s="1"/>
  <c r="AL9" i="1" s="1"/>
  <c r="AH21" i="1"/>
  <c r="AI21" i="1" s="1"/>
  <c r="AL21" i="1" s="1"/>
  <c r="Q25" i="1"/>
  <c r="AF11" i="1"/>
  <c r="AG11" i="1" s="1"/>
  <c r="AT11" i="1" s="1"/>
  <c r="Q17" i="1"/>
  <c r="Q16" i="1"/>
  <c r="AH28" i="1"/>
  <c r="AI28" i="1" s="1"/>
  <c r="AL28" i="1" s="1"/>
  <c r="Q21" i="1"/>
  <c r="I19" i="1"/>
  <c r="H19" i="1"/>
  <c r="Q26" i="1"/>
  <c r="Q11" i="1"/>
  <c r="AH25" i="1"/>
  <c r="AI25" i="1" s="1"/>
  <c r="AL25" i="1" s="1"/>
  <c r="R31" i="1"/>
  <c r="U31" i="1" s="1"/>
  <c r="AF32" i="1"/>
  <c r="AG32" i="1" s="1"/>
  <c r="AT32" i="1" s="1"/>
  <c r="Q36" i="1"/>
  <c r="Q32" i="1"/>
  <c r="R32" i="1" s="1"/>
  <c r="U32" i="1" s="1"/>
  <c r="I33" i="1"/>
  <c r="Q33" i="1" s="1"/>
  <c r="AH34" i="1"/>
  <c r="AI34" i="1" s="1"/>
  <c r="AL34" i="1" s="1"/>
  <c r="AF30" i="1"/>
  <c r="AG30" i="1" s="1"/>
  <c r="AT30" i="1" s="1"/>
  <c r="AH31" i="1"/>
  <c r="AI31" i="1" s="1"/>
  <c r="AL31" i="1" s="1"/>
  <c r="Q35" i="1"/>
  <c r="AH36" i="1"/>
  <c r="AI36" i="1" s="1"/>
  <c r="AL36" i="1" s="1"/>
  <c r="AF31" i="1"/>
  <c r="AG31" i="1" s="1"/>
  <c r="AT31" i="1" s="1"/>
  <c r="Q30" i="1"/>
  <c r="AF35" i="1"/>
  <c r="AG35" i="1" s="1"/>
  <c r="AT35" i="1" s="1"/>
  <c r="S23" i="1"/>
  <c r="Z23" i="1" s="1"/>
  <c r="AA23" i="1" s="1"/>
  <c r="T23" i="1"/>
  <c r="AK3" i="1"/>
  <c r="AK4" i="1"/>
  <c r="AK5" i="1"/>
  <c r="AK6" i="1"/>
  <c r="AK2" i="1"/>
  <c r="U14" i="1" l="1"/>
  <c r="S14" i="1"/>
  <c r="Z14" i="1" s="1"/>
  <c r="AA14" i="1" s="1"/>
  <c r="S9" i="1"/>
  <c r="Z9" i="1" s="1"/>
  <c r="AA9" i="1" s="1"/>
  <c r="Q20" i="1"/>
  <c r="T18" i="1"/>
  <c r="V9" i="1"/>
  <c r="T14" i="1"/>
  <c r="U29" i="1"/>
  <c r="T29" i="1"/>
  <c r="T34" i="1"/>
  <c r="V29" i="1"/>
  <c r="S18" i="1"/>
  <c r="Z18" i="1" s="1"/>
  <c r="AA18" i="1" s="1"/>
  <c r="T28" i="1"/>
  <c r="S34" i="1"/>
  <c r="Z34" i="1" s="1"/>
  <c r="AA34" i="1" s="1"/>
  <c r="AH20" i="1"/>
  <c r="AI20" i="1" s="1"/>
  <c r="AL20" i="1" s="1"/>
  <c r="V28" i="1"/>
  <c r="V18" i="1"/>
  <c r="V14" i="1"/>
  <c r="AH27" i="1"/>
  <c r="AI27" i="1" s="1"/>
  <c r="AL27" i="1" s="1"/>
  <c r="Q27" i="1"/>
  <c r="AF27" i="1"/>
  <c r="AG27" i="1" s="1"/>
  <c r="AT27" i="1" s="1"/>
  <c r="R24" i="1"/>
  <c r="V24" i="1" s="1"/>
  <c r="S28" i="1"/>
  <c r="Z28" i="1" s="1"/>
  <c r="AA28" i="1" s="1"/>
  <c r="V34" i="1"/>
  <c r="R21" i="1"/>
  <c r="V21" i="1"/>
  <c r="R17" i="1"/>
  <c r="V17" i="1" s="1"/>
  <c r="R12" i="1"/>
  <c r="S12" i="1" s="1"/>
  <c r="Z12" i="1" s="1"/>
  <c r="AA12" i="1" s="1"/>
  <c r="T9" i="1"/>
  <c r="T21" i="1"/>
  <c r="R26" i="1"/>
  <c r="V26" i="1" s="1"/>
  <c r="R13" i="1"/>
  <c r="S13" i="1" s="1"/>
  <c r="Z13" i="1" s="1"/>
  <c r="AA13" i="1" s="1"/>
  <c r="R37" i="1"/>
  <c r="S29" i="1"/>
  <c r="Z29" i="1" s="1"/>
  <c r="AA29" i="1" s="1"/>
  <c r="R16" i="1"/>
  <c r="R25" i="1"/>
  <c r="V25" i="1" s="1"/>
  <c r="R22" i="1"/>
  <c r="S22" i="1" s="1"/>
  <c r="Z22" i="1" s="1"/>
  <c r="AA22" i="1" s="1"/>
  <c r="V22" i="1"/>
  <c r="R15" i="1"/>
  <c r="S15" i="1" s="1"/>
  <c r="Z15" i="1" s="1"/>
  <c r="AA15" i="1" s="1"/>
  <c r="AH19" i="1"/>
  <c r="AI19" i="1" s="1"/>
  <c r="AL19" i="1" s="1"/>
  <c r="AF19" i="1"/>
  <c r="AG19" i="1" s="1"/>
  <c r="AT19" i="1" s="1"/>
  <c r="Q19" i="1"/>
  <c r="R10" i="1"/>
  <c r="V10" i="1" s="1"/>
  <c r="R11" i="1"/>
  <c r="R35" i="1"/>
  <c r="S35" i="1" s="1"/>
  <c r="Z35" i="1" s="1"/>
  <c r="AA35" i="1" s="1"/>
  <c r="V35" i="1"/>
  <c r="T31" i="1"/>
  <c r="AF33" i="1"/>
  <c r="AG33" i="1" s="1"/>
  <c r="AT33" i="1" s="1"/>
  <c r="V32" i="1"/>
  <c r="S31" i="1"/>
  <c r="Z31" i="1" s="1"/>
  <c r="AA31" i="1" s="1"/>
  <c r="R36" i="1"/>
  <c r="S36" i="1" s="1"/>
  <c r="Z36" i="1" s="1"/>
  <c r="AA36" i="1" s="1"/>
  <c r="AH33" i="1"/>
  <c r="AI33" i="1" s="1"/>
  <c r="AL33" i="1" s="1"/>
  <c r="S32" i="1"/>
  <c r="Z32" i="1" s="1"/>
  <c r="AA32" i="1" s="1"/>
  <c r="T32" i="1"/>
  <c r="V31" i="1"/>
  <c r="R30" i="1"/>
  <c r="U30" i="1" s="1"/>
  <c r="R33" i="1"/>
  <c r="U33" i="1" s="1"/>
  <c r="E3" i="1"/>
  <c r="F3" i="1"/>
  <c r="O3" i="1"/>
  <c r="E4" i="1"/>
  <c r="F4" i="1"/>
  <c r="P4" i="1" s="1"/>
  <c r="O4" i="1"/>
  <c r="E5" i="1"/>
  <c r="F5" i="1"/>
  <c r="O5" i="1"/>
  <c r="E6" i="1"/>
  <c r="F6" i="1"/>
  <c r="O6" i="1"/>
  <c r="E7" i="1"/>
  <c r="F7" i="1"/>
  <c r="O7" i="1"/>
  <c r="AD7" i="1" s="1"/>
  <c r="E8" i="1"/>
  <c r="F8" i="1"/>
  <c r="O8" i="1"/>
  <c r="AD8" i="1" s="1"/>
  <c r="V13" i="1" l="1"/>
  <c r="P7" i="1"/>
  <c r="V30" i="1"/>
  <c r="V15" i="1"/>
  <c r="R20" i="1"/>
  <c r="T30" i="1"/>
  <c r="AB7" i="1"/>
  <c r="AC7" i="1"/>
  <c r="AC8" i="1"/>
  <c r="AB8" i="1"/>
  <c r="S30" i="1"/>
  <c r="Z30" i="1" s="1"/>
  <c r="AA30" i="1" s="1"/>
  <c r="S33" i="1"/>
  <c r="Z33" i="1" s="1"/>
  <c r="V36" i="1"/>
  <c r="R27" i="1"/>
  <c r="U27" i="1" s="1"/>
  <c r="P6" i="1"/>
  <c r="V33" i="1"/>
  <c r="U24" i="1"/>
  <c r="T24" i="1"/>
  <c r="S24" i="1"/>
  <c r="Z24" i="1" s="1"/>
  <c r="AA24" i="1" s="1"/>
  <c r="U16" i="1"/>
  <c r="T16" i="1"/>
  <c r="U12" i="1"/>
  <c r="T12" i="1"/>
  <c r="U17" i="1"/>
  <c r="T17" i="1"/>
  <c r="S17" i="1"/>
  <c r="Z17" i="1" s="1"/>
  <c r="AA17" i="1" s="1"/>
  <c r="U11" i="1"/>
  <c r="T11" i="1"/>
  <c r="U10" i="1"/>
  <c r="T10" i="1"/>
  <c r="S10" i="1"/>
  <c r="Z10" i="1" s="1"/>
  <c r="AA10" i="1" s="1"/>
  <c r="S16" i="1"/>
  <c r="Z16" i="1" s="1"/>
  <c r="AA16" i="1" s="1"/>
  <c r="U37" i="1"/>
  <c r="S37" i="1"/>
  <c r="Z37" i="1" s="1"/>
  <c r="AA37" i="1" s="1"/>
  <c r="T37" i="1"/>
  <c r="U13" i="1"/>
  <c r="T13" i="1"/>
  <c r="U26" i="1"/>
  <c r="T26" i="1"/>
  <c r="S26" i="1"/>
  <c r="Z26" i="1" s="1"/>
  <c r="AA26" i="1" s="1"/>
  <c r="V12" i="1"/>
  <c r="S11" i="1"/>
  <c r="Z11" i="1" s="1"/>
  <c r="AA11" i="1" s="1"/>
  <c r="T33" i="1"/>
  <c r="V11" i="1"/>
  <c r="R19" i="1"/>
  <c r="U19" i="1" s="1"/>
  <c r="T19" i="1"/>
  <c r="U15" i="1"/>
  <c r="T15" i="1"/>
  <c r="U22" i="1"/>
  <c r="T22" i="1"/>
  <c r="V16" i="1"/>
  <c r="V37" i="1"/>
  <c r="U21" i="1"/>
  <c r="S21" i="1"/>
  <c r="Z21" i="1" s="1"/>
  <c r="AA21" i="1" s="1"/>
  <c r="U25" i="1"/>
  <c r="T25" i="1"/>
  <c r="S25" i="1"/>
  <c r="Z25" i="1" s="1"/>
  <c r="AA25" i="1" s="1"/>
  <c r="AA33" i="1"/>
  <c r="U36" i="1"/>
  <c r="T36" i="1"/>
  <c r="U35" i="1"/>
  <c r="T35" i="1"/>
  <c r="G7" i="1"/>
  <c r="I7" i="1" s="1"/>
  <c r="G8" i="1"/>
  <c r="I8" i="1" s="1"/>
  <c r="P8" i="1"/>
  <c r="G4" i="1"/>
  <c r="I4" i="1" s="1"/>
  <c r="G3" i="1"/>
  <c r="H3" i="1" s="1"/>
  <c r="P3" i="1"/>
  <c r="G6" i="1"/>
  <c r="G5" i="1"/>
  <c r="P5" i="1"/>
  <c r="AB6" i="1"/>
  <c r="AQ6" i="1"/>
  <c r="AR6" i="1"/>
  <c r="AS6" i="1"/>
  <c r="U20" i="1" l="1"/>
  <c r="V20" i="1"/>
  <c r="T20" i="1"/>
  <c r="S20" i="1"/>
  <c r="Z20" i="1" s="1"/>
  <c r="AA20" i="1" s="1"/>
  <c r="S27" i="1"/>
  <c r="Z27" i="1" s="1"/>
  <c r="AA27" i="1" s="1"/>
  <c r="H4" i="1"/>
  <c r="Q4" i="1" s="1"/>
  <c r="R4" i="1" s="1"/>
  <c r="T27" i="1"/>
  <c r="V27" i="1"/>
  <c r="AF8" i="1"/>
  <c r="AG8" i="1" s="1"/>
  <c r="AT8" i="1" s="1"/>
  <c r="AH8" i="1"/>
  <c r="AI8" i="1" s="1"/>
  <c r="AL8" i="1" s="1"/>
  <c r="H8" i="1"/>
  <c r="Q8" i="1" s="1"/>
  <c r="R8" i="1" s="1"/>
  <c r="AH7" i="1"/>
  <c r="AI7" i="1" s="1"/>
  <c r="AL7" i="1" s="1"/>
  <c r="AF7" i="1"/>
  <c r="AG7" i="1" s="1"/>
  <c r="AT7" i="1" s="1"/>
  <c r="H7" i="1"/>
  <c r="Q7" i="1" s="1"/>
  <c r="V19" i="1"/>
  <c r="I3" i="1"/>
  <c r="S19" i="1"/>
  <c r="Z19" i="1" s="1"/>
  <c r="AA19" i="1" s="1"/>
  <c r="Q3" i="1"/>
  <c r="R3" i="1" s="1"/>
  <c r="H6" i="1"/>
  <c r="I6" i="1"/>
  <c r="H5" i="1"/>
  <c r="I5" i="1"/>
  <c r="AD6" i="1"/>
  <c r="AC6" i="1"/>
  <c r="AR3" i="1"/>
  <c r="AR4" i="1"/>
  <c r="AS4" i="1" s="1"/>
  <c r="AR5" i="1"/>
  <c r="AS5" i="1" s="1"/>
  <c r="AQ3" i="1"/>
  <c r="AQ4" i="1"/>
  <c r="AQ5" i="1"/>
  <c r="AR2" i="1"/>
  <c r="AQ2" i="1"/>
  <c r="AC4" i="1"/>
  <c r="AB4" i="1"/>
  <c r="AD5" i="1"/>
  <c r="AB3" i="1"/>
  <c r="AD3" i="1"/>
  <c r="T3" i="1" l="1"/>
  <c r="U3" i="1"/>
  <c r="S8" i="1"/>
  <c r="Z8" i="1" s="1"/>
  <c r="AA8" i="1" s="1"/>
  <c r="U8" i="1"/>
  <c r="T4" i="1"/>
  <c r="U4" i="1"/>
  <c r="V8" i="1"/>
  <c r="V3" i="1"/>
  <c r="V4" i="1"/>
  <c r="AH6" i="1"/>
  <c r="AI6" i="1" s="1"/>
  <c r="AL6" i="1" s="1"/>
  <c r="S4" i="1"/>
  <c r="Z4" i="1" s="1"/>
  <c r="T8" i="1"/>
  <c r="S3" i="1"/>
  <c r="Z3" i="1" s="1"/>
  <c r="R7" i="1"/>
  <c r="Q5" i="1"/>
  <c r="Q6" i="1"/>
  <c r="AF6" i="1"/>
  <c r="AG6" i="1" s="1"/>
  <c r="AT6" i="1" s="1"/>
  <c r="AS3" i="1"/>
  <c r="AC5" i="1"/>
  <c r="AD4" i="1"/>
  <c r="AF4" i="1" s="1"/>
  <c r="AG4" i="1" s="1"/>
  <c r="AT4" i="1" s="1"/>
  <c r="AB5" i="1"/>
  <c r="AC3" i="1"/>
  <c r="AF3" i="1" s="1"/>
  <c r="AG3" i="1" s="1"/>
  <c r="AT3" i="1" s="1"/>
  <c r="AD2" i="1"/>
  <c r="T7" i="1" l="1"/>
  <c r="U7" i="1"/>
  <c r="V7" i="1"/>
  <c r="V5" i="1"/>
  <c r="S7" i="1"/>
  <c r="Z7" i="1" s="1"/>
  <c r="AA7" i="1" s="1"/>
  <c r="R6" i="1"/>
  <c r="R5" i="1"/>
  <c r="AH5" i="1"/>
  <c r="AI5" i="1" s="1"/>
  <c r="AL5" i="1" s="1"/>
  <c r="AF5" i="1"/>
  <c r="AG5" i="1" s="1"/>
  <c r="AT5" i="1" s="1"/>
  <c r="AH4" i="1"/>
  <c r="AI4" i="1" s="1"/>
  <c r="AL4" i="1" s="1"/>
  <c r="AA4" i="1" s="1"/>
  <c r="AH3" i="1"/>
  <c r="AI3" i="1" s="1"/>
  <c r="AL3" i="1" s="1"/>
  <c r="AA3" i="1" s="1"/>
  <c r="AS2" i="1"/>
  <c r="F2" i="1"/>
  <c r="E2" i="1"/>
  <c r="AC2" i="1" l="1"/>
  <c r="AB2" i="1"/>
  <c r="S5" i="1"/>
  <c r="Z5" i="1" s="1"/>
  <c r="AA5" i="1" s="1"/>
  <c r="U5" i="1"/>
  <c r="S6" i="1"/>
  <c r="Z6" i="1" s="1"/>
  <c r="AA6" i="1" s="1"/>
  <c r="U6" i="1"/>
  <c r="V6" i="1"/>
  <c r="T5" i="1"/>
  <c r="T6" i="1"/>
  <c r="P2" i="1"/>
  <c r="G2" i="1"/>
  <c r="H2" i="1" l="1"/>
  <c r="I2" i="1"/>
  <c r="AF2" i="1" s="1"/>
  <c r="AG2" i="1" s="1"/>
  <c r="AT2" i="1" s="1"/>
  <c r="AH2" i="1" l="1"/>
  <c r="AI2" i="1" s="1"/>
  <c r="AL2" i="1" s="1"/>
  <c r="Q2" i="1"/>
  <c r="R2" i="1" l="1"/>
  <c r="S2" i="1" l="1"/>
  <c r="Z2" i="1" s="1"/>
  <c r="AA2" i="1" s="1"/>
  <c r="U2" i="1"/>
  <c r="V2" i="1"/>
  <c r="T2" i="1"/>
</calcChain>
</file>

<file path=xl/sharedStrings.xml><?xml version="1.0" encoding="utf-8"?>
<sst xmlns="http://schemas.openxmlformats.org/spreadsheetml/2006/main" count="46" uniqueCount="46">
  <si>
    <t>Ry/Rx</t>
    <phoneticPr fontId="2" type="noConversion"/>
  </si>
  <si>
    <t>ee</t>
    <phoneticPr fontId="2" type="noConversion"/>
  </si>
  <si>
    <t>Load W, N</t>
    <phoneticPr fontId="2" type="noConversion"/>
  </si>
  <si>
    <t>Ry1,m</t>
  </si>
  <si>
    <t>Ry2,m</t>
  </si>
  <si>
    <t>Rx,m</t>
  </si>
  <si>
    <t>Ry,m</t>
  </si>
  <si>
    <t>k  2-10 good</t>
  </si>
  <si>
    <t>E1, Gpa</t>
  </si>
  <si>
    <t>E2, Gpa</t>
  </si>
  <si>
    <t>E, Gpa</t>
  </si>
  <si>
    <t>R,m</t>
  </si>
  <si>
    <t>a,mm-- half Long(Y Dir)</t>
  </si>
  <si>
    <t>b,mm-- half short(X, speed dir)</t>
  </si>
  <si>
    <t>Speed U, m/s</t>
  </si>
  <si>
    <t>Viscosity0, Pas</t>
  </si>
  <si>
    <t>alfa,m2/N, visc-P C</t>
  </si>
  <si>
    <t>U</t>
  </si>
  <si>
    <t>W</t>
  </si>
  <si>
    <t>G</t>
  </si>
  <si>
    <t>Pmax, Mpa =1,5Pmean</t>
  </si>
  <si>
    <t>http://www.tribology-abc.com/calculators/e2_2.htm</t>
  </si>
  <si>
    <t>Rq-, nm</t>
  </si>
  <si>
    <t>LAMADA</t>
  </si>
  <si>
    <t>Pmean, Mpa</t>
  </si>
  <si>
    <t>hmin-IsoTem,m</t>
  </si>
  <si>
    <t>hc, m</t>
  </si>
  <si>
    <t>Hmin, -</t>
  </si>
  <si>
    <t>Hc,-</t>
  </si>
  <si>
    <t>Rx1,m rolling dir.</t>
  </si>
  <si>
    <t>Rx2,m rolling dir.</t>
  </si>
  <si>
    <r>
      <rPr>
        <i/>
        <sz val="11"/>
        <color rgb="FF006100"/>
        <rFont val="Calibri"/>
        <family val="2"/>
        <scheme val="minor"/>
      </rPr>
      <t>v</t>
    </r>
    <r>
      <rPr>
        <sz val="11"/>
        <color rgb="FF006100"/>
        <rFont val="Calibri"/>
        <family val="2"/>
        <charset val="134"/>
        <scheme val="minor"/>
      </rPr>
      <t>1</t>
    </r>
  </si>
  <si>
    <r>
      <rPr>
        <i/>
        <sz val="11"/>
        <color rgb="FF006100"/>
        <rFont val="Calibri"/>
        <family val="2"/>
        <scheme val="minor"/>
      </rPr>
      <t>v</t>
    </r>
    <r>
      <rPr>
        <sz val="11"/>
        <color rgb="FF006100"/>
        <rFont val="Calibri"/>
        <family val="2"/>
        <charset val="134"/>
        <scheme val="minor"/>
      </rPr>
      <t>2</t>
    </r>
  </si>
  <si>
    <t>RqA-cross, nm</t>
  </si>
  <si>
    <t>RqA-along, nm</t>
  </si>
  <si>
    <t>RqB-cross, nm</t>
  </si>
  <si>
    <t>RqB-along, nm</t>
  </si>
  <si>
    <t>Rq2B, nm</t>
  </si>
  <si>
    <t>Rq1A, nm</t>
  </si>
  <si>
    <t>b/a</t>
  </si>
  <si>
    <t>pi*a*b</t>
  </si>
  <si>
    <t>delta vmax, m/s</t>
  </si>
  <si>
    <t>gamma dot max, 1/s</t>
  </si>
  <si>
    <t>ViscPmax</t>
  </si>
  <si>
    <t>ViscCarreau</t>
  </si>
  <si>
    <t>hc,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</si>
</sst>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9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theme="9"/>
      <name val="Calibri"/>
      <family val="2"/>
      <charset val="134"/>
      <scheme val="minor"/>
    </font>
    <font>
      <sz val="11"/>
      <color rgb="FF00B0F0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2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0" xfId="1" applyFont="1">
      <alignment vertical="center"/>
    </xf>
    <xf numFmtId="164" fontId="0" fillId="0" borderId="0" xfId="0" applyNumberFormat="1">
      <alignment vertical="center"/>
    </xf>
  </cellXfs>
  <cellStyles count="3">
    <cellStyle name="Gut" xfId="1" builtinId="26"/>
    <cellStyle name="Hyper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Sheet1!$X$2:$X$37</c:f>
              <c:numCache>
                <c:formatCode>General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</c:numCache>
            </c:numRef>
          </c:xVal>
          <c:yVal>
            <c:numRef>
              <c:f>Sheet1!$AJ$2:$AJ$37</c:f>
              <c:numCache>
                <c:formatCode>General</c:formatCode>
                <c:ptCount val="36"/>
                <c:pt idx="0">
                  <c:v>95.217544030727268</c:v>
                </c:pt>
                <c:pt idx="1">
                  <c:v>151.49806033996771</c:v>
                </c:pt>
                <c:pt idx="2">
                  <c:v>198.78710824615939</c:v>
                </c:pt>
                <c:pt idx="3">
                  <c:v>241.04446843709755</c:v>
                </c:pt>
                <c:pt idx="4">
                  <c:v>279.91545529137989</c:v>
                </c:pt>
                <c:pt idx="5">
                  <c:v>316.28479421991631</c:v>
                </c:pt>
                <c:pt idx="6">
                  <c:v>350.69749375830878</c:v>
                </c:pt>
                <c:pt idx="7">
                  <c:v>383.51933769804384</c:v>
                </c:pt>
                <c:pt idx="8">
                  <c:v>415.01085547972258</c:v>
                </c:pt>
                <c:pt idx="9">
                  <c:v>445.36591410232342</c:v>
                </c:pt>
                <c:pt idx="10">
                  <c:v>474.73371347657172</c:v>
                </c:pt>
                <c:pt idx="11">
                  <c:v>503.23218611772114</c:v>
                </c:pt>
                <c:pt idx="12">
                  <c:v>530.95659736295272</c:v>
                </c:pt>
                <c:pt idx="13">
                  <c:v>557.98530209229546</c:v>
                </c:pt>
                <c:pt idx="14">
                  <c:v>584.38373387181662</c:v>
                </c:pt>
                <c:pt idx="15">
                  <c:v>610.20725072863456</c:v>
                </c:pt>
                <c:pt idx="16">
                  <c:v>635.50321611091363</c:v>
                </c:pt>
                <c:pt idx="17">
                  <c:v>660.31255337691914</c:v>
                </c:pt>
                <c:pt idx="18">
                  <c:v>684.67092878258893</c:v>
                </c:pt>
                <c:pt idx="19">
                  <c:v>708.60966657851452</c:v>
                </c:pt>
                <c:pt idx="20">
                  <c:v>732.15646720411667</c:v>
                </c:pt>
                <c:pt idx="21">
                  <c:v>755.33597827813469</c:v>
                </c:pt>
                <c:pt idx="22">
                  <c:v>778.17025385630018</c:v>
                </c:pt>
                <c:pt idx="23">
                  <c:v>800.67912771278463</c:v>
                </c:pt>
                <c:pt idx="24">
                  <c:v>822.8805196413748</c:v>
                </c:pt>
                <c:pt idx="25">
                  <c:v>844.79068898520018</c:v>
                </c:pt>
                <c:pt idx="26">
                  <c:v>866.42444616042576</c:v>
                </c:pt>
                <c:pt idx="27">
                  <c:v>887.79533042686091</c:v>
                </c:pt>
                <c:pt idx="28">
                  <c:v>908.91576030085594</c:v>
                </c:pt>
                <c:pt idx="29">
                  <c:v>929.79716161590954</c:v>
                </c:pt>
                <c:pt idx="30">
                  <c:v>950.45007718478485</c:v>
                </c:pt>
                <c:pt idx="31">
                  <c:v>970.88426121282703</c:v>
                </c:pt>
                <c:pt idx="32">
                  <c:v>991.10876099171799</c:v>
                </c:pt>
                <c:pt idx="33">
                  <c:v>1011.1319879196379</c:v>
                </c:pt>
                <c:pt idx="34">
                  <c:v>1030.9617795143317</c:v>
                </c:pt>
                <c:pt idx="35">
                  <c:v>1050.6054537854102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1152"/>
        <c:axId val="88479232"/>
      </c:scatterChart>
      <c:valAx>
        <c:axId val="884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79232"/>
        <c:crosses val="autoZero"/>
        <c:crossBetween val="midCat"/>
      </c:valAx>
      <c:valAx>
        <c:axId val="884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8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415925</xdr:colOff>
      <xdr:row>10</xdr:row>
      <xdr:rowOff>6350</xdr:rowOff>
    </xdr:from>
    <xdr:to>
      <xdr:col>32</xdr:col>
      <xdr:colOff>339725</xdr:colOff>
      <xdr:row>24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10</xdr:row>
      <xdr:rowOff>161925</xdr:rowOff>
    </xdr:from>
    <xdr:to>
      <xdr:col>13</xdr:col>
      <xdr:colOff>675019</xdr:colOff>
      <xdr:row>22</xdr:row>
      <xdr:rowOff>114020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066925"/>
          <a:ext cx="10057144" cy="2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4</xdr:row>
      <xdr:rowOff>161925</xdr:rowOff>
    </xdr:from>
    <xdr:to>
      <xdr:col>15</xdr:col>
      <xdr:colOff>657225</xdr:colOff>
      <xdr:row>46</xdr:row>
      <xdr:rowOff>171450</xdr:rowOff>
    </xdr:to>
    <xdr:pic>
      <xdr:nvPicPr>
        <xdr:cNvPr id="4" name="Grafik 3" descr="D:\Users\liu\Documents\Tencent Files\782393159\Image\C2C\[}GE_]L17}$9ISTAH%W1LVK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923925"/>
          <a:ext cx="7781925" cy="801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ibology-abc.com/calculators/e2_2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2"/>
  <sheetViews>
    <sheetView tabSelected="1" topLeftCell="Z1" workbookViewId="0">
      <selection activeCell="AD42" sqref="AD42"/>
    </sheetView>
  </sheetViews>
  <sheetFormatPr baseColWidth="10" defaultColWidth="9.1796875" defaultRowHeight="14.5"/>
  <cols>
    <col min="1" max="1" width="9.26953125" bestFit="1" customWidth="1"/>
    <col min="2" max="2" width="13.54296875" customWidth="1"/>
    <col min="3" max="5" width="9.26953125" bestFit="1" customWidth="1"/>
    <col min="6" max="6" width="9.7265625" bestFit="1" customWidth="1"/>
    <col min="7" max="8" width="9.26953125" bestFit="1" customWidth="1"/>
    <col min="9" max="9" width="12.26953125" customWidth="1"/>
    <col min="10" max="10" width="12.1796875" customWidth="1"/>
    <col min="11" max="16" width="9.26953125" bestFit="1" customWidth="1"/>
    <col min="17" max="17" width="21.81640625" customWidth="1"/>
    <col min="18" max="18" width="29.54296875" customWidth="1"/>
    <col min="19" max="19" width="16.7265625" style="4" customWidth="1"/>
    <col min="20" max="20" width="15.453125" style="2" customWidth="1"/>
    <col min="22" max="22" width="7.7265625" customWidth="1"/>
    <col min="23" max="23" width="14.453125" customWidth="1"/>
    <col min="24" max="24" width="14.26953125" customWidth="1"/>
    <col min="25" max="25" width="18.7265625" customWidth="1"/>
    <col min="28" max="30" width="12" bestFit="1" customWidth="1"/>
    <col min="32" max="32" width="12.1796875" bestFit="1" customWidth="1"/>
    <col min="33" max="33" width="16.81640625" style="4" customWidth="1"/>
    <col min="34" max="35" width="12.1796875" bestFit="1" customWidth="1"/>
    <col min="36" max="36" width="12.1796875" customWidth="1"/>
    <col min="37" max="37" width="17.08984375" customWidth="1"/>
    <col min="38" max="38" width="13.81640625" style="9" bestFit="1" customWidth="1"/>
    <col min="39" max="39" width="13" customWidth="1"/>
    <col min="40" max="40" width="13.54296875" customWidth="1"/>
    <col min="41" max="41" width="13" customWidth="1"/>
    <col min="42" max="42" width="13.7265625" customWidth="1"/>
  </cols>
  <sheetData>
    <row r="1" spans="1:50">
      <c r="A1" s="2" t="s">
        <v>29</v>
      </c>
      <c r="B1" s="2" t="s">
        <v>3</v>
      </c>
      <c r="C1" s="2" t="s">
        <v>30</v>
      </c>
      <c r="D1" s="2" t="s">
        <v>4</v>
      </c>
      <c r="E1" s="1" t="s">
        <v>5</v>
      </c>
      <c r="F1" s="1" t="s">
        <v>6</v>
      </c>
      <c r="G1" t="s">
        <v>0</v>
      </c>
      <c r="H1" t="s">
        <v>1</v>
      </c>
      <c r="I1" t="s">
        <v>7</v>
      </c>
      <c r="J1" s="2" t="s">
        <v>2</v>
      </c>
      <c r="K1" s="2" t="s">
        <v>8</v>
      </c>
      <c r="L1" s="8" t="s">
        <v>31</v>
      </c>
      <c r="M1" s="2" t="s">
        <v>9</v>
      </c>
      <c r="N1" s="8" t="s">
        <v>32</v>
      </c>
      <c r="O1" t="s">
        <v>10</v>
      </c>
      <c r="P1" t="s">
        <v>11</v>
      </c>
      <c r="Q1" t="s">
        <v>12</v>
      </c>
      <c r="R1" t="s">
        <v>13</v>
      </c>
      <c r="S1" s="4" t="s">
        <v>20</v>
      </c>
      <c r="T1" s="2" t="s">
        <v>24</v>
      </c>
      <c r="U1" t="s">
        <v>39</v>
      </c>
      <c r="V1" t="s">
        <v>40</v>
      </c>
      <c r="W1" s="2" t="s">
        <v>15</v>
      </c>
      <c r="X1" s="2" t="s">
        <v>14</v>
      </c>
      <c r="Y1" s="2" t="s">
        <v>16</v>
      </c>
      <c r="Z1" s="2" t="s">
        <v>43</v>
      </c>
      <c r="AA1" s="2" t="s">
        <v>44</v>
      </c>
      <c r="AB1" t="s">
        <v>17</v>
      </c>
      <c r="AC1" t="s">
        <v>18</v>
      </c>
      <c r="AD1" t="s">
        <v>19</v>
      </c>
      <c r="AF1" t="s">
        <v>27</v>
      </c>
      <c r="AG1" s="4" t="s">
        <v>25</v>
      </c>
      <c r="AH1" t="s">
        <v>28</v>
      </c>
      <c r="AI1" s="4" t="s">
        <v>26</v>
      </c>
      <c r="AJ1" s="4" t="s">
        <v>45</v>
      </c>
      <c r="AK1" t="s">
        <v>41</v>
      </c>
      <c r="AL1" s="4" t="s">
        <v>42</v>
      </c>
      <c r="AM1" t="s">
        <v>33</v>
      </c>
      <c r="AN1" t="s">
        <v>34</v>
      </c>
      <c r="AO1" t="s">
        <v>35</v>
      </c>
      <c r="AP1" t="s">
        <v>36</v>
      </c>
      <c r="AQ1" t="s">
        <v>38</v>
      </c>
      <c r="AR1" t="s">
        <v>37</v>
      </c>
      <c r="AS1" t="s">
        <v>22</v>
      </c>
      <c r="AT1" s="4" t="s">
        <v>23</v>
      </c>
    </row>
    <row r="2" spans="1:50">
      <c r="A2">
        <v>9.5250000000000005E-3</v>
      </c>
      <c r="B2" s="3">
        <v>9.5250000000000005E-3</v>
      </c>
      <c r="C2" s="3">
        <v>9.9000000000000007E+307</v>
      </c>
      <c r="D2" s="3">
        <v>9.9000000000000007E+307</v>
      </c>
      <c r="E2">
        <f t="shared" ref="E2:F2" si="0">1/(1/A2+1/C2)</f>
        <v>9.5250000000000005E-3</v>
      </c>
      <c r="F2" s="3">
        <f t="shared" si="0"/>
        <v>9.5250000000000005E-3</v>
      </c>
      <c r="G2">
        <f>F2/E2</f>
        <v>1</v>
      </c>
      <c r="H2">
        <f>1.0003+0.5968/G2</f>
        <v>1.5971</v>
      </c>
      <c r="I2">
        <f>1.0339*(G2)^0.636</f>
        <v>1.0339</v>
      </c>
      <c r="J2">
        <v>20</v>
      </c>
      <c r="K2">
        <v>210</v>
      </c>
      <c r="L2">
        <v>0.3</v>
      </c>
      <c r="M2">
        <v>70</v>
      </c>
      <c r="N2">
        <v>0.21</v>
      </c>
      <c r="O2">
        <f>2/((1-L2^2)/K2+(1-N2^2)/M2)</f>
        <v>111.17875956269687</v>
      </c>
      <c r="P2">
        <f>1/(1/E2+1/F2)</f>
        <v>4.7625000000000002E-3</v>
      </c>
      <c r="Q2">
        <f>(6*I2*I2*H2*P2*J2/(3.1415926*O2))^(1/3)</f>
        <v>0.1408352087518232</v>
      </c>
      <c r="R2">
        <f>Q2/I2</f>
        <v>0.13621743761661978</v>
      </c>
      <c r="S2" s="4">
        <f>3*J2/(2*3.1415926*Q2*R2)</f>
        <v>497.76853568828506</v>
      </c>
      <c r="T2" s="2">
        <f>J2/(3.1415926*Q2*R2)</f>
        <v>331.84569045885672</v>
      </c>
      <c r="U2">
        <f>R2/Q2</f>
        <v>0.9672115291614275</v>
      </c>
      <c r="V2">
        <f>3.1415926*Q2*R2</f>
        <v>6.0268976138714278E-2</v>
      </c>
      <c r="W2">
        <v>8.3500000000000005E-2</v>
      </c>
      <c r="X2">
        <v>0.1</v>
      </c>
      <c r="Y2" s="3">
        <v>2E-8</v>
      </c>
      <c r="Z2" s="3">
        <f>W2*EXP(S2*1000000*Y2)</f>
        <v>1758.9319665427638</v>
      </c>
      <c r="AA2" s="3">
        <f>Z2*(1+(Z2*AL2/4000000)^2)^((0.35-1)/2)</f>
        <v>145.63844357166764</v>
      </c>
      <c r="AB2">
        <f>W2*X2/(O2*E2*1000000000)</f>
        <v>7.8849631296088009E-12</v>
      </c>
      <c r="AC2">
        <f>J2/(O2*1000000000*E2*E2)</f>
        <v>1.9827967698263441E-6</v>
      </c>
      <c r="AD2">
        <f>O2*Y2*1000000000</f>
        <v>2223.5751912539376</v>
      </c>
      <c r="AF2">
        <f>3.63*AB2^0.68*AD2^0.49*AC2^-0.073*(1-EXP(-0.68*I2))</f>
        <v>5.8791413936764226E-6</v>
      </c>
      <c r="AG2" s="4">
        <f>AF2*E2</f>
        <v>5.5998821774767931E-8</v>
      </c>
      <c r="AH2">
        <f>2.69*AB2^0.67*AD2^0.53*AC2^-0.067*(1-0.61*EXP(-0.73*I2))</f>
        <v>9.9965925491577176E-6</v>
      </c>
      <c r="AI2">
        <f>AH2*E2</f>
        <v>9.5217544030727271E-8</v>
      </c>
      <c r="AJ2">
        <f>AI2*1000000000</f>
        <v>95.217544030727268</v>
      </c>
      <c r="AK2">
        <f>X2*0.1</f>
        <v>1.0000000000000002E-2</v>
      </c>
      <c r="AL2" s="9">
        <f>AK2/AI2</f>
        <v>105022.66259643224</v>
      </c>
      <c r="AM2">
        <v>357</v>
      </c>
      <c r="AN2">
        <v>30</v>
      </c>
      <c r="AO2">
        <v>450</v>
      </c>
      <c r="AP2">
        <v>20</v>
      </c>
      <c r="AQ2">
        <f>(AM2^2+AN2^2)^0.5</f>
        <v>358.25828671504587</v>
      </c>
      <c r="AR2">
        <f>(AO2^2+AP2^2)^0.5</f>
        <v>450.4442251822083</v>
      </c>
      <c r="AS2">
        <f>(AQ2^2+AR2^2)^0.5</f>
        <v>575.54235291592568</v>
      </c>
      <c r="AT2">
        <f>AG2/(AS2*10^-9)</f>
        <v>9.7297482089816159E-2</v>
      </c>
      <c r="AX2" s="5" t="s">
        <v>21</v>
      </c>
    </row>
    <row r="3" spans="1:50">
      <c r="A3">
        <v>9.5250000000000005E-3</v>
      </c>
      <c r="B3" s="3">
        <v>9.5250000000000005E-3</v>
      </c>
      <c r="C3" s="3">
        <v>9.9000000000000007E+307</v>
      </c>
      <c r="D3" s="3">
        <v>9.9000000000000007E+307</v>
      </c>
      <c r="E3">
        <f t="shared" ref="E3:E8" si="1">1/(1/A3+1/C3)</f>
        <v>9.5250000000000005E-3</v>
      </c>
      <c r="F3" s="3">
        <f t="shared" ref="F3:F8" si="2">1/(1/B3+1/D3)</f>
        <v>9.5250000000000005E-3</v>
      </c>
      <c r="G3">
        <f t="shared" ref="G3:G8" si="3">F3/E3</f>
        <v>1</v>
      </c>
      <c r="H3">
        <f t="shared" ref="H3:H8" si="4">1.0003+0.5968/G3</f>
        <v>1.5971</v>
      </c>
      <c r="I3">
        <f t="shared" ref="I3:I8" si="5">1.0339*(G3)^0.636</f>
        <v>1.0339</v>
      </c>
      <c r="J3">
        <v>20</v>
      </c>
      <c r="K3">
        <v>210</v>
      </c>
      <c r="L3">
        <v>0.3</v>
      </c>
      <c r="M3">
        <v>70</v>
      </c>
      <c r="N3">
        <v>0.21</v>
      </c>
      <c r="O3">
        <f t="shared" ref="O3:O8" si="6">2/((1-L3^2)/K3+(1-N3^2)/M3)</f>
        <v>111.17875956269687</v>
      </c>
      <c r="P3">
        <f t="shared" ref="P3:P8" si="7">1/(1/E3+1/F3)</f>
        <v>4.7625000000000002E-3</v>
      </c>
      <c r="Q3">
        <f t="shared" ref="Q3:Q8" si="8">(6*I3*I3*H3*P3*J3/(3.1415926*O3))^(1/3)</f>
        <v>0.1408352087518232</v>
      </c>
      <c r="R3">
        <f t="shared" ref="R3:R8" si="9">Q3/I3</f>
        <v>0.13621743761661978</v>
      </c>
      <c r="S3" s="4">
        <f t="shared" ref="S3:S8" si="10">3*J3/(2*3.1415926*Q3*R3)</f>
        <v>497.76853568828506</v>
      </c>
      <c r="T3" s="2">
        <f t="shared" ref="T3:T8" si="11">J3/(3.1415926*Q3*R3)</f>
        <v>331.84569045885672</v>
      </c>
      <c r="U3">
        <f t="shared" ref="U3:U8" si="12">R3/Q3</f>
        <v>0.9672115291614275</v>
      </c>
      <c r="V3">
        <f t="shared" ref="V3:V8" si="13">3.1415926*Q3*R3</f>
        <v>6.0268976138714278E-2</v>
      </c>
      <c r="W3">
        <v>8.3500000000000005E-2</v>
      </c>
      <c r="X3">
        <v>0.2</v>
      </c>
      <c r="Y3" s="3">
        <v>2E-8</v>
      </c>
      <c r="Z3" s="3">
        <f t="shared" ref="Z3:Z11" si="14">W3*EXP(S3*1000000*Y3)</f>
        <v>1758.9319665427638</v>
      </c>
      <c r="AA3" s="3">
        <f t="shared" ref="AA3:AA11" si="15">Z3*(1+(Z3*AL3/4000000)^2)^((0.35-1)/2)</f>
        <v>125.52475476532783</v>
      </c>
      <c r="AB3">
        <f>W3*X3/(O3*E3*1000000000)</f>
        <v>1.5769926259217602E-11</v>
      </c>
      <c r="AC3">
        <f>J3/(O3*1000000000*E3*E3)</f>
        <v>1.9827967698263441E-6</v>
      </c>
      <c r="AD3">
        <f>O3*Y3*1000000000</f>
        <v>2223.5751912539376</v>
      </c>
      <c r="AF3">
        <f>3.63*AB3^0.68*AD3^0.49*AC3^-0.073*(1-EXP(-0.68*I3))</f>
        <v>9.4192061531289076E-6</v>
      </c>
      <c r="AG3" s="4">
        <f>AF3*E3</f>
        <v>8.9717938608552842E-8</v>
      </c>
      <c r="AH3">
        <f>2.69*AB3^0.67*AD3^0.53*AC3^-0.067*(1-0.61*EXP(-0.73*I3))</f>
        <v>1.5905308172175086E-5</v>
      </c>
      <c r="AI3">
        <f>AH3*E3</f>
        <v>1.5149806033996771E-7</v>
      </c>
      <c r="AJ3">
        <f t="shared" ref="AJ3:AJ37" si="16">AI3*1000000000</f>
        <v>151.49806033996771</v>
      </c>
      <c r="AK3">
        <f t="shared" ref="AK3:AK6" si="17">X3*0.1</f>
        <v>2.0000000000000004E-2</v>
      </c>
      <c r="AL3" s="9">
        <f t="shared" ref="AL3:AL6" si="18">AK3/AI3</f>
        <v>132014.89151160882</v>
      </c>
      <c r="AM3">
        <v>357</v>
      </c>
      <c r="AN3">
        <v>30</v>
      </c>
      <c r="AO3">
        <v>450</v>
      </c>
      <c r="AP3">
        <v>20</v>
      </c>
      <c r="AQ3">
        <f t="shared" ref="AQ3:AQ5" si="19">(AM3^2+AN3^2)^0.5</f>
        <v>358.25828671504587</v>
      </c>
      <c r="AR3">
        <f t="shared" ref="AR3:AR5" si="20">(AO3^2+AP3^2)^0.5</f>
        <v>450.4442251822083</v>
      </c>
      <c r="AS3">
        <f>(AQ3^2+AR3^2)^0.5</f>
        <v>575.54235291592568</v>
      </c>
      <c r="AT3">
        <f>AG3/(AS3*10^-9)</f>
        <v>0.155884164134935</v>
      </c>
      <c r="AX3" s="5"/>
    </row>
    <row r="4" spans="1:50">
      <c r="A4">
        <v>9.5250000000000005E-3</v>
      </c>
      <c r="B4" s="3">
        <v>9.5250000000000005E-3</v>
      </c>
      <c r="C4" s="3">
        <v>9.9000000000000007E+307</v>
      </c>
      <c r="D4" s="3">
        <v>9.9000000000000007E+307</v>
      </c>
      <c r="E4">
        <f t="shared" si="1"/>
        <v>9.5250000000000005E-3</v>
      </c>
      <c r="F4" s="3">
        <f t="shared" si="2"/>
        <v>9.5250000000000005E-3</v>
      </c>
      <c r="G4">
        <f t="shared" si="3"/>
        <v>1</v>
      </c>
      <c r="H4">
        <f t="shared" si="4"/>
        <v>1.5971</v>
      </c>
      <c r="I4">
        <f t="shared" si="5"/>
        <v>1.0339</v>
      </c>
      <c r="J4">
        <v>20</v>
      </c>
      <c r="K4">
        <v>210</v>
      </c>
      <c r="L4">
        <v>0.3</v>
      </c>
      <c r="M4">
        <v>70</v>
      </c>
      <c r="N4">
        <v>0.21</v>
      </c>
      <c r="O4">
        <f t="shared" si="6"/>
        <v>111.17875956269687</v>
      </c>
      <c r="P4">
        <f t="shared" si="7"/>
        <v>4.7625000000000002E-3</v>
      </c>
      <c r="Q4">
        <f t="shared" si="8"/>
        <v>0.1408352087518232</v>
      </c>
      <c r="R4">
        <f t="shared" si="9"/>
        <v>0.13621743761661978</v>
      </c>
      <c r="S4" s="4">
        <f t="shared" si="10"/>
        <v>497.76853568828506</v>
      </c>
      <c r="T4" s="2">
        <f t="shared" si="11"/>
        <v>331.84569045885672</v>
      </c>
      <c r="U4">
        <f t="shared" si="12"/>
        <v>0.9672115291614275</v>
      </c>
      <c r="V4">
        <f t="shared" si="13"/>
        <v>6.0268976138714278E-2</v>
      </c>
      <c r="W4">
        <v>8.3500000000000005E-2</v>
      </c>
      <c r="X4">
        <v>0.3</v>
      </c>
      <c r="Y4" s="3">
        <v>2E-8</v>
      </c>
      <c r="Z4" s="3">
        <f t="shared" si="14"/>
        <v>1758.9319665427638</v>
      </c>
      <c r="AA4" s="3">
        <f t="shared" si="15"/>
        <v>115.07146383824434</v>
      </c>
      <c r="AB4">
        <f t="shared" ref="AB4:AB5" si="21">W4*X4/(O4*E4*1000000000)</f>
        <v>2.3654889388826398E-11</v>
      </c>
      <c r="AC4">
        <f t="shared" ref="AC4:AC5" si="22">J4/(O4*1000000000*E4*E4)</f>
        <v>1.9827967698263441E-6</v>
      </c>
      <c r="AD4">
        <f t="shared" ref="AD4:AD5" si="23">O4*Y4*1000000000</f>
        <v>2223.5751912539376</v>
      </c>
      <c r="AF4">
        <f t="shared" ref="AF4:AF5" si="24">3.63*AB4^0.68*AD4^0.49*AC4^-0.073*(1-EXP(-0.68*I4))</f>
        <v>1.2409559289541711E-5</v>
      </c>
      <c r="AG4" s="4">
        <f t="shared" ref="AG4:AG5" si="25">AF4*E4</f>
        <v>1.182010522328848E-7</v>
      </c>
      <c r="AH4">
        <f t="shared" ref="AH4:AH5" si="26">2.69*AB4^0.67*AD4^0.53*AC4^-0.067*(1-0.61*EXP(-0.73*I4))</f>
        <v>2.087003761114534E-5</v>
      </c>
      <c r="AI4">
        <f t="shared" ref="AI4:AI5" si="27">AH4*E4</f>
        <v>1.9878710824615938E-7</v>
      </c>
      <c r="AJ4">
        <f t="shared" si="16"/>
        <v>198.78710824615939</v>
      </c>
      <c r="AK4">
        <f t="shared" si="17"/>
        <v>0.03</v>
      </c>
      <c r="AL4" s="9">
        <f t="shared" si="18"/>
        <v>150915.21912402287</v>
      </c>
      <c r="AM4">
        <v>357</v>
      </c>
      <c r="AN4">
        <v>30</v>
      </c>
      <c r="AO4">
        <v>450</v>
      </c>
      <c r="AP4">
        <v>20</v>
      </c>
      <c r="AQ4">
        <f t="shared" si="19"/>
        <v>358.25828671504587</v>
      </c>
      <c r="AR4">
        <f t="shared" si="20"/>
        <v>450.4442251822083</v>
      </c>
      <c r="AS4">
        <f t="shared" ref="AS4:AS5" si="28">(AQ4^2+AR4^2)^0.5</f>
        <v>575.54235291592568</v>
      </c>
      <c r="AT4">
        <f>AG4/(AS4*10^-9)</f>
        <v>0.20537333461913171</v>
      </c>
      <c r="AX4" s="5"/>
    </row>
    <row r="5" spans="1:50">
      <c r="A5">
        <v>9.5250000000000005E-3</v>
      </c>
      <c r="B5" s="3">
        <v>9.5250000000000005E-3</v>
      </c>
      <c r="C5" s="3">
        <v>9.9000000000000007E+307</v>
      </c>
      <c r="D5" s="3">
        <v>9.9000000000000007E+307</v>
      </c>
      <c r="E5">
        <f t="shared" si="1"/>
        <v>9.5250000000000005E-3</v>
      </c>
      <c r="F5" s="3">
        <f t="shared" si="2"/>
        <v>9.5250000000000005E-3</v>
      </c>
      <c r="G5">
        <f t="shared" si="3"/>
        <v>1</v>
      </c>
      <c r="H5">
        <f t="shared" si="4"/>
        <v>1.5971</v>
      </c>
      <c r="I5">
        <f t="shared" si="5"/>
        <v>1.0339</v>
      </c>
      <c r="J5">
        <v>20</v>
      </c>
      <c r="K5">
        <v>210</v>
      </c>
      <c r="L5">
        <v>0.3</v>
      </c>
      <c r="M5">
        <v>70</v>
      </c>
      <c r="N5">
        <v>0.21</v>
      </c>
      <c r="O5">
        <f t="shared" si="6"/>
        <v>111.17875956269687</v>
      </c>
      <c r="P5">
        <f t="shared" si="7"/>
        <v>4.7625000000000002E-3</v>
      </c>
      <c r="Q5">
        <f t="shared" si="8"/>
        <v>0.1408352087518232</v>
      </c>
      <c r="R5">
        <f t="shared" si="9"/>
        <v>0.13621743761661978</v>
      </c>
      <c r="S5" s="4">
        <f t="shared" si="10"/>
        <v>497.76853568828506</v>
      </c>
      <c r="T5" s="2">
        <f t="shared" si="11"/>
        <v>331.84569045885672</v>
      </c>
      <c r="U5">
        <f t="shared" si="12"/>
        <v>0.9672115291614275</v>
      </c>
      <c r="V5">
        <f t="shared" si="13"/>
        <v>6.0268976138714278E-2</v>
      </c>
      <c r="W5">
        <v>8.3500000000000005E-2</v>
      </c>
      <c r="X5">
        <v>0.4</v>
      </c>
      <c r="Y5" s="3">
        <v>2E-8</v>
      </c>
      <c r="Z5" s="3">
        <f t="shared" si="14"/>
        <v>1758.9319665427638</v>
      </c>
      <c r="AA5" s="3">
        <f t="shared" si="15"/>
        <v>108.18668663885067</v>
      </c>
      <c r="AB5">
        <f t="shared" si="21"/>
        <v>3.1539852518435204E-11</v>
      </c>
      <c r="AC5">
        <f t="shared" si="22"/>
        <v>1.9827967698263441E-6</v>
      </c>
      <c r="AD5">
        <f t="shared" si="23"/>
        <v>2223.5751912539376</v>
      </c>
      <c r="AF5">
        <f t="shared" si="24"/>
        <v>1.5090884640156782E-5</v>
      </c>
      <c r="AG5" s="4">
        <f t="shared" si="25"/>
        <v>1.4374067619749336E-7</v>
      </c>
      <c r="AH5">
        <f t="shared" si="26"/>
        <v>2.5306505872661155E-5</v>
      </c>
      <c r="AI5">
        <f t="shared" si="27"/>
        <v>2.4104446843709754E-7</v>
      </c>
      <c r="AJ5">
        <f t="shared" si="16"/>
        <v>241.04446843709755</v>
      </c>
      <c r="AK5">
        <f t="shared" si="17"/>
        <v>4.0000000000000008E-2</v>
      </c>
      <c r="AL5" s="9">
        <f t="shared" si="18"/>
        <v>165944.48426613997</v>
      </c>
      <c r="AM5">
        <v>357</v>
      </c>
      <c r="AN5">
        <v>30</v>
      </c>
      <c r="AO5">
        <v>450</v>
      </c>
      <c r="AP5">
        <v>20</v>
      </c>
      <c r="AQ5">
        <f t="shared" si="19"/>
        <v>358.25828671504587</v>
      </c>
      <c r="AR5">
        <f t="shared" si="20"/>
        <v>450.4442251822083</v>
      </c>
      <c r="AS5">
        <f t="shared" si="28"/>
        <v>575.54235291592568</v>
      </c>
      <c r="AT5">
        <f>AG5/(AS5*10^-9)</f>
        <v>0.24974821656346596</v>
      </c>
    </row>
    <row r="6" spans="1:50">
      <c r="A6">
        <v>9.5250000000000005E-3</v>
      </c>
      <c r="B6" s="3">
        <v>9.5250000000000005E-3</v>
      </c>
      <c r="C6" s="3">
        <v>9.9000000000000007E+307</v>
      </c>
      <c r="D6" s="3">
        <v>9.9000000000000007E+307</v>
      </c>
      <c r="E6">
        <f t="shared" si="1"/>
        <v>9.5250000000000005E-3</v>
      </c>
      <c r="F6" s="3">
        <f t="shared" si="2"/>
        <v>9.5250000000000005E-3</v>
      </c>
      <c r="G6">
        <f t="shared" si="3"/>
        <v>1</v>
      </c>
      <c r="H6">
        <f t="shared" si="4"/>
        <v>1.5971</v>
      </c>
      <c r="I6">
        <f t="shared" si="5"/>
        <v>1.0339</v>
      </c>
      <c r="J6">
        <v>20</v>
      </c>
      <c r="K6">
        <v>210</v>
      </c>
      <c r="L6">
        <v>0.3</v>
      </c>
      <c r="M6">
        <v>70</v>
      </c>
      <c r="N6">
        <v>0.21</v>
      </c>
      <c r="O6">
        <f t="shared" si="6"/>
        <v>111.17875956269687</v>
      </c>
      <c r="P6">
        <f t="shared" si="7"/>
        <v>4.7625000000000002E-3</v>
      </c>
      <c r="Q6">
        <f t="shared" si="8"/>
        <v>0.1408352087518232</v>
      </c>
      <c r="R6">
        <f t="shared" si="9"/>
        <v>0.13621743761661978</v>
      </c>
      <c r="S6" s="4">
        <f t="shared" si="10"/>
        <v>497.76853568828506</v>
      </c>
      <c r="T6" s="2">
        <f t="shared" si="11"/>
        <v>331.84569045885672</v>
      </c>
      <c r="U6">
        <f t="shared" si="12"/>
        <v>0.9672115291614275</v>
      </c>
      <c r="V6">
        <f t="shared" si="13"/>
        <v>6.0268976138714278E-2</v>
      </c>
      <c r="W6">
        <v>8.3500000000000005E-2</v>
      </c>
      <c r="X6">
        <v>0.5</v>
      </c>
      <c r="Y6" s="3">
        <v>2E-8</v>
      </c>
      <c r="Z6" s="3">
        <f t="shared" si="14"/>
        <v>1758.9319665427638</v>
      </c>
      <c r="AA6" s="3">
        <f t="shared" si="15"/>
        <v>103.13124289222546</v>
      </c>
      <c r="AB6">
        <f t="shared" ref="AB6" si="29">W6*X6/(O6*E6*1000000000)</f>
        <v>3.9424815648044E-11</v>
      </c>
      <c r="AC6">
        <f t="shared" ref="AC6" si="30">J6/(O6*1000000000*E6*E6)</f>
        <v>1.9827967698263441E-6</v>
      </c>
      <c r="AD6">
        <f t="shared" ref="AD6" si="31">O6*Y6*1000000000</f>
        <v>2223.5751912539376</v>
      </c>
      <c r="AF6">
        <f t="shared" ref="AF6" si="32">3.63*AB6^0.68*AD6^0.49*AC6^-0.073*(1-EXP(-0.68*I6))</f>
        <v>1.7563598799271877E-5</v>
      </c>
      <c r="AG6" s="4">
        <f t="shared" ref="AG6" si="33">AF6*E6</f>
        <v>1.6729327856306464E-7</v>
      </c>
      <c r="AH6">
        <f t="shared" ref="AH6" si="34">2.69*AB6^0.67*AD6^0.53*AC6^-0.067*(1-0.61*EXP(-0.73*I6))</f>
        <v>2.9387449374423081E-5</v>
      </c>
      <c r="AI6">
        <f t="shared" ref="AI6" si="35">AH6*E6</f>
        <v>2.7991545529137987E-7</v>
      </c>
      <c r="AJ6">
        <f t="shared" si="16"/>
        <v>279.91545529137989</v>
      </c>
      <c r="AK6">
        <f t="shared" si="17"/>
        <v>0.05</v>
      </c>
      <c r="AL6" s="9">
        <f t="shared" si="18"/>
        <v>178625.36367615775</v>
      </c>
      <c r="AM6">
        <v>357</v>
      </c>
      <c r="AN6">
        <v>30</v>
      </c>
      <c r="AO6">
        <v>450</v>
      </c>
      <c r="AP6">
        <v>20</v>
      </c>
      <c r="AQ6">
        <f t="shared" ref="AQ6" si="36">(AM6^2+AN6^2)^0.5</f>
        <v>358.25828671504587</v>
      </c>
      <c r="AR6">
        <f t="shared" ref="AR6" si="37">(AO6^2+AP6^2)^0.5</f>
        <v>450.4442251822083</v>
      </c>
      <c r="AS6">
        <f t="shared" ref="AS6" si="38">(AQ6^2+AR6^2)^0.5</f>
        <v>575.54235291592568</v>
      </c>
      <c r="AT6">
        <f>AG6/(AS6*10^-9)</f>
        <v>0.29067066518300622</v>
      </c>
    </row>
    <row r="7" spans="1:50">
      <c r="A7">
        <v>9.5250000000000005E-3</v>
      </c>
      <c r="B7" s="3">
        <v>9.5250000000000005E-3</v>
      </c>
      <c r="C7" s="3">
        <v>9.9000000000000007E+307</v>
      </c>
      <c r="D7" s="3">
        <v>9.9000000000000007E+307</v>
      </c>
      <c r="E7">
        <f t="shared" si="1"/>
        <v>9.5250000000000005E-3</v>
      </c>
      <c r="F7" s="3">
        <f t="shared" si="2"/>
        <v>9.5250000000000005E-3</v>
      </c>
      <c r="G7">
        <f t="shared" si="3"/>
        <v>1</v>
      </c>
      <c r="H7">
        <f t="shared" si="4"/>
        <v>1.5971</v>
      </c>
      <c r="I7">
        <f t="shared" si="5"/>
        <v>1.0339</v>
      </c>
      <c r="J7">
        <v>20</v>
      </c>
      <c r="K7">
        <v>210</v>
      </c>
      <c r="L7">
        <v>0.3</v>
      </c>
      <c r="M7">
        <v>70</v>
      </c>
      <c r="N7">
        <v>0.21</v>
      </c>
      <c r="O7">
        <f t="shared" si="6"/>
        <v>111.17875956269687</v>
      </c>
      <c r="P7">
        <f t="shared" si="7"/>
        <v>4.7625000000000002E-3</v>
      </c>
      <c r="Q7">
        <f t="shared" si="8"/>
        <v>0.1408352087518232</v>
      </c>
      <c r="R7">
        <f t="shared" si="9"/>
        <v>0.13621743761661978</v>
      </c>
      <c r="S7" s="4">
        <f t="shared" si="10"/>
        <v>497.76853568828506</v>
      </c>
      <c r="T7" s="2">
        <f t="shared" si="11"/>
        <v>331.84569045885672</v>
      </c>
      <c r="U7">
        <f t="shared" si="12"/>
        <v>0.9672115291614275</v>
      </c>
      <c r="V7">
        <f t="shared" si="13"/>
        <v>6.0268976138714278E-2</v>
      </c>
      <c r="W7">
        <v>8.3500000000000005E-2</v>
      </c>
      <c r="X7">
        <v>0.6</v>
      </c>
      <c r="Y7" s="3">
        <v>2E-8</v>
      </c>
      <c r="Z7" s="3">
        <f t="shared" si="14"/>
        <v>1758.9319665427638</v>
      </c>
      <c r="AA7" s="3">
        <f t="shared" si="15"/>
        <v>99.17642921101816</v>
      </c>
      <c r="AB7">
        <f t="shared" ref="AB7:AB37" si="39">W7*X7/(O7*E7*1000000000)</f>
        <v>4.7309778777652796E-11</v>
      </c>
      <c r="AC7">
        <f t="shared" ref="AC7:AC37" si="40">J7/(O7*1000000000*E7*E7)</f>
        <v>1.9827967698263441E-6</v>
      </c>
      <c r="AD7">
        <f t="shared" ref="AD7:AD37" si="41">O7*Y7*1000000000</f>
        <v>2223.5751912539376</v>
      </c>
      <c r="AF7">
        <f t="shared" ref="AF7:AF37" si="42">3.63*AB7^0.68*AD7^0.49*AC7^-0.073*(1-EXP(-0.68*I7))</f>
        <v>1.9881848282028681E-5</v>
      </c>
      <c r="AG7" s="4">
        <f t="shared" ref="AG7:AG37" si="43">AF7*E7</f>
        <v>1.8937460488632319E-7</v>
      </c>
      <c r="AH7">
        <f t="shared" ref="AH7:AH37" si="44">2.69*AB7^0.67*AD7^0.53*AC7^-0.067*(1-0.61*EXP(-0.73*I7))</f>
        <v>3.3205752674006961E-5</v>
      </c>
      <c r="AI7">
        <f t="shared" ref="AI7:AI37" si="45">AH7*E7</f>
        <v>3.1628479421991633E-7</v>
      </c>
      <c r="AJ7">
        <f t="shared" si="16"/>
        <v>316.28479421991631</v>
      </c>
      <c r="AK7">
        <f t="shared" ref="AK7:AK37" si="46">X7*0.1</f>
        <v>0.06</v>
      </c>
      <c r="AL7" s="9">
        <f t="shared" ref="AL7:AL37" si="47">AK7/AI7</f>
        <v>189702.44885778902</v>
      </c>
      <c r="AM7">
        <v>357</v>
      </c>
      <c r="AN7">
        <v>30</v>
      </c>
      <c r="AO7">
        <v>450</v>
      </c>
      <c r="AP7">
        <v>20</v>
      </c>
      <c r="AQ7">
        <f t="shared" ref="AQ7:AQ37" si="48">(AM7^2+AN7^2)^0.5</f>
        <v>358.25828671504587</v>
      </c>
      <c r="AR7">
        <f t="shared" ref="AR7:AR37" si="49">(AO7^2+AP7^2)^0.5</f>
        <v>450.4442251822083</v>
      </c>
      <c r="AS7">
        <f t="shared" ref="AS7:AS37" si="50">(AQ7^2+AR7^2)^0.5</f>
        <v>575.54235291592568</v>
      </c>
      <c r="AT7">
        <f t="shared" ref="AT7:AT37" si="51">AG7/(AS7*10^-9)</f>
        <v>0.32903678404704079</v>
      </c>
    </row>
    <row r="8" spans="1:50">
      <c r="A8">
        <v>9.5250000000000005E-3</v>
      </c>
      <c r="B8" s="3">
        <v>9.5250000000000005E-3</v>
      </c>
      <c r="C8" s="3">
        <v>9.9000000000000007E+307</v>
      </c>
      <c r="D8" s="3">
        <v>9.9000000000000007E+307</v>
      </c>
      <c r="E8">
        <f t="shared" si="1"/>
        <v>9.5250000000000005E-3</v>
      </c>
      <c r="F8" s="3">
        <f t="shared" si="2"/>
        <v>9.5250000000000005E-3</v>
      </c>
      <c r="G8">
        <f t="shared" si="3"/>
        <v>1</v>
      </c>
      <c r="H8">
        <f t="shared" si="4"/>
        <v>1.5971</v>
      </c>
      <c r="I8">
        <f t="shared" si="5"/>
        <v>1.0339</v>
      </c>
      <c r="J8">
        <v>20</v>
      </c>
      <c r="K8">
        <v>210</v>
      </c>
      <c r="L8">
        <v>0.3</v>
      </c>
      <c r="M8">
        <v>70</v>
      </c>
      <c r="N8">
        <v>0.21</v>
      </c>
      <c r="O8">
        <f t="shared" si="6"/>
        <v>111.17875956269687</v>
      </c>
      <c r="P8">
        <f t="shared" si="7"/>
        <v>4.7625000000000002E-3</v>
      </c>
      <c r="Q8">
        <f t="shared" si="8"/>
        <v>0.1408352087518232</v>
      </c>
      <c r="R8">
        <f t="shared" si="9"/>
        <v>0.13621743761661978</v>
      </c>
      <c r="S8" s="4">
        <f t="shared" si="10"/>
        <v>497.76853568828506</v>
      </c>
      <c r="T8" s="2">
        <f t="shared" si="11"/>
        <v>331.84569045885672</v>
      </c>
      <c r="U8">
        <f t="shared" si="12"/>
        <v>0.9672115291614275</v>
      </c>
      <c r="V8">
        <f t="shared" si="13"/>
        <v>6.0268976138714278E-2</v>
      </c>
      <c r="W8">
        <v>8.3500000000000005E-2</v>
      </c>
      <c r="X8">
        <v>0.7</v>
      </c>
      <c r="Y8" s="3">
        <v>2E-8</v>
      </c>
      <c r="Z8" s="3">
        <f t="shared" si="14"/>
        <v>1758.9319665427638</v>
      </c>
      <c r="AA8" s="3">
        <f t="shared" si="15"/>
        <v>95.951185121836204</v>
      </c>
      <c r="AB8">
        <f t="shared" si="39"/>
        <v>5.5194741907261598E-11</v>
      </c>
      <c r="AC8">
        <f t="shared" si="40"/>
        <v>1.9827967698263441E-6</v>
      </c>
      <c r="AD8">
        <f t="shared" si="41"/>
        <v>2223.5751912539376</v>
      </c>
      <c r="AF8">
        <f t="shared" si="42"/>
        <v>2.2079059626499118E-5</v>
      </c>
      <c r="AG8" s="4">
        <f t="shared" si="43"/>
        <v>2.1030304294240411E-7</v>
      </c>
      <c r="AH8">
        <f t="shared" si="44"/>
        <v>3.6818634515308004E-5</v>
      </c>
      <c r="AI8">
        <f t="shared" si="45"/>
        <v>3.5069749375830878E-7</v>
      </c>
      <c r="AJ8">
        <f t="shared" si="16"/>
        <v>350.69749375830878</v>
      </c>
      <c r="AK8">
        <f t="shared" si="46"/>
        <v>6.9999999999999993E-2</v>
      </c>
      <c r="AL8" s="9">
        <f t="shared" si="47"/>
        <v>199602.22484008427</v>
      </c>
      <c r="AM8">
        <v>357</v>
      </c>
      <c r="AN8">
        <v>30</v>
      </c>
      <c r="AO8">
        <v>450</v>
      </c>
      <c r="AP8">
        <v>20</v>
      </c>
      <c r="AQ8">
        <f t="shared" si="48"/>
        <v>358.25828671504587</v>
      </c>
      <c r="AR8">
        <f t="shared" si="49"/>
        <v>450.4442251822083</v>
      </c>
      <c r="AS8">
        <f t="shared" si="50"/>
        <v>575.54235291592568</v>
      </c>
      <c r="AT8">
        <f t="shared" si="51"/>
        <v>0.36539976923839845</v>
      </c>
    </row>
    <row r="9" spans="1:50">
      <c r="A9">
        <v>9.5250000000000005E-3</v>
      </c>
      <c r="B9" s="3">
        <v>9.5250000000000005E-3</v>
      </c>
      <c r="C9" s="3">
        <v>9.9000000000000007E+307</v>
      </c>
      <c r="D9" s="3">
        <v>9.9000000000000007E+307</v>
      </c>
      <c r="E9">
        <f t="shared" ref="E9:E37" si="52">1/(1/A9+1/C9)</f>
        <v>9.5250000000000005E-3</v>
      </c>
      <c r="F9" s="3">
        <f t="shared" ref="F9:F37" si="53">1/(1/B9+1/D9)</f>
        <v>9.5250000000000005E-3</v>
      </c>
      <c r="G9">
        <f t="shared" ref="G9:G37" si="54">F9/E9</f>
        <v>1</v>
      </c>
      <c r="H9">
        <f t="shared" ref="H9:H37" si="55">1.0003+0.5968/G9</f>
        <v>1.5971</v>
      </c>
      <c r="I9">
        <f t="shared" ref="I9:I37" si="56">1.0339*(G9)^0.636</f>
        <v>1.0339</v>
      </c>
      <c r="J9">
        <v>20</v>
      </c>
      <c r="K9">
        <v>210</v>
      </c>
      <c r="L9">
        <v>0.3</v>
      </c>
      <c r="M9">
        <v>70</v>
      </c>
      <c r="N9">
        <v>0.21</v>
      </c>
      <c r="O9">
        <f t="shared" ref="O9:O10" si="57">2/((1-L9^2)/K9+(1-N9^2)/M9)</f>
        <v>111.17875956269687</v>
      </c>
      <c r="P9">
        <f t="shared" ref="P9:P10" si="58">1/(1/E9+1/F9)</f>
        <v>4.7625000000000002E-3</v>
      </c>
      <c r="Q9">
        <f t="shared" ref="Q9:Q10" si="59">(6*I9*I9*H9*P9*J9/(3.1415926*O9))^(1/3)</f>
        <v>0.1408352087518232</v>
      </c>
      <c r="R9">
        <f t="shared" ref="R9:R10" si="60">Q9/I9</f>
        <v>0.13621743761661978</v>
      </c>
      <c r="S9" s="4">
        <f t="shared" ref="S9:S10" si="61">3*J9/(2*3.1415926*Q9*R9)</f>
        <v>497.76853568828506</v>
      </c>
      <c r="T9" s="2">
        <f t="shared" ref="T9:T10" si="62">J9/(3.1415926*Q9*R9)</f>
        <v>331.84569045885672</v>
      </c>
      <c r="U9">
        <f t="shared" ref="U9:U10" si="63">R9/Q9</f>
        <v>0.9672115291614275</v>
      </c>
      <c r="V9">
        <f t="shared" ref="V9:V10" si="64">3.1415926*Q9*R9</f>
        <v>6.0268976138714278E-2</v>
      </c>
      <c r="W9">
        <v>8.3500000000000005E-2</v>
      </c>
      <c r="X9">
        <v>0.8</v>
      </c>
      <c r="Y9" s="3">
        <v>2E-8</v>
      </c>
      <c r="Z9" s="3">
        <f t="shared" si="14"/>
        <v>1758.9319665427638</v>
      </c>
      <c r="AA9" s="3">
        <f t="shared" si="15"/>
        <v>93.24222233786783</v>
      </c>
      <c r="AB9">
        <f t="shared" si="39"/>
        <v>6.3079705036870407E-11</v>
      </c>
      <c r="AC9">
        <f t="shared" si="40"/>
        <v>1.9827967698263441E-6</v>
      </c>
      <c r="AD9">
        <f t="shared" si="41"/>
        <v>2223.5751912539376</v>
      </c>
      <c r="AF9">
        <f t="shared" si="42"/>
        <v>2.4177706222819017E-5</v>
      </c>
      <c r="AG9" s="4">
        <f t="shared" si="43"/>
        <v>2.3029265177235115E-7</v>
      </c>
      <c r="AH9">
        <f t="shared" si="44"/>
        <v>4.0264497396120086E-5</v>
      </c>
      <c r="AI9">
        <f t="shared" si="45"/>
        <v>3.8351933769804384E-7</v>
      </c>
      <c r="AJ9">
        <f t="shared" si="16"/>
        <v>383.51933769804384</v>
      </c>
      <c r="AK9">
        <f t="shared" si="46"/>
        <v>8.0000000000000016E-2</v>
      </c>
      <c r="AL9" s="9">
        <f t="shared" si="47"/>
        <v>208594.43615066522</v>
      </c>
      <c r="AM9">
        <v>357</v>
      </c>
      <c r="AN9">
        <v>30</v>
      </c>
      <c r="AO9">
        <v>450</v>
      </c>
      <c r="AP9">
        <v>20</v>
      </c>
      <c r="AQ9">
        <f t="shared" si="48"/>
        <v>358.25828671504587</v>
      </c>
      <c r="AR9">
        <f t="shared" si="49"/>
        <v>450.4442251822083</v>
      </c>
      <c r="AS9">
        <f t="shared" si="50"/>
        <v>575.54235291592568</v>
      </c>
      <c r="AT9">
        <f t="shared" si="51"/>
        <v>0.40013154654144445</v>
      </c>
    </row>
    <row r="10" spans="1:50">
      <c r="A10">
        <v>9.5250000000000005E-3</v>
      </c>
      <c r="B10" s="3">
        <v>9.5250000000000005E-3</v>
      </c>
      <c r="C10" s="3">
        <v>9.9000000000000007E+307</v>
      </c>
      <c r="D10" s="3">
        <v>9.9000000000000007E+307</v>
      </c>
      <c r="E10">
        <f t="shared" si="52"/>
        <v>9.5250000000000005E-3</v>
      </c>
      <c r="F10" s="3">
        <f t="shared" si="53"/>
        <v>9.5250000000000005E-3</v>
      </c>
      <c r="G10">
        <f t="shared" si="54"/>
        <v>1</v>
      </c>
      <c r="H10">
        <f t="shared" si="55"/>
        <v>1.5971</v>
      </c>
      <c r="I10">
        <f t="shared" si="56"/>
        <v>1.0339</v>
      </c>
      <c r="J10">
        <v>20</v>
      </c>
      <c r="K10">
        <v>210</v>
      </c>
      <c r="L10">
        <v>0.3</v>
      </c>
      <c r="M10">
        <v>70</v>
      </c>
      <c r="N10">
        <v>0.21</v>
      </c>
      <c r="O10">
        <f t="shared" si="57"/>
        <v>111.17875956269687</v>
      </c>
      <c r="P10">
        <f t="shared" si="58"/>
        <v>4.7625000000000002E-3</v>
      </c>
      <c r="Q10">
        <f t="shared" si="59"/>
        <v>0.1408352087518232</v>
      </c>
      <c r="R10">
        <f t="shared" si="60"/>
        <v>0.13621743761661978</v>
      </c>
      <c r="S10" s="4">
        <f t="shared" si="61"/>
        <v>497.76853568828506</v>
      </c>
      <c r="T10" s="2">
        <f t="shared" si="62"/>
        <v>331.84569045885672</v>
      </c>
      <c r="U10">
        <f t="shared" si="63"/>
        <v>0.9672115291614275</v>
      </c>
      <c r="V10">
        <f t="shared" si="64"/>
        <v>6.0268976138714278E-2</v>
      </c>
      <c r="W10">
        <v>8.3500000000000005E-2</v>
      </c>
      <c r="X10">
        <v>0.9</v>
      </c>
      <c r="Y10" s="3">
        <v>2E-8</v>
      </c>
      <c r="Z10" s="3">
        <f t="shared" si="14"/>
        <v>1758.9319665427638</v>
      </c>
      <c r="AA10" s="3">
        <f t="shared" si="15"/>
        <v>90.91627936341375</v>
      </c>
      <c r="AB10">
        <f t="shared" si="39"/>
        <v>7.0964668166479197E-11</v>
      </c>
      <c r="AC10">
        <f t="shared" si="40"/>
        <v>1.9827967698263441E-6</v>
      </c>
      <c r="AD10">
        <f t="shared" si="41"/>
        <v>2223.5751912539376</v>
      </c>
      <c r="AF10">
        <f t="shared" si="42"/>
        <v>2.6193818356927018E-5</v>
      </c>
      <c r="AG10" s="4">
        <f t="shared" si="43"/>
        <v>2.4949611984972985E-7</v>
      </c>
      <c r="AH10">
        <f t="shared" si="44"/>
        <v>4.3570693488684783E-5</v>
      </c>
      <c r="AI10">
        <f t="shared" si="45"/>
        <v>4.150108554797226E-7</v>
      </c>
      <c r="AJ10">
        <f t="shared" si="16"/>
        <v>415.01085547972258</v>
      </c>
      <c r="AK10">
        <f t="shared" si="46"/>
        <v>9.0000000000000011E-2</v>
      </c>
      <c r="AL10" s="9">
        <f t="shared" si="47"/>
        <v>216861.79725580072</v>
      </c>
      <c r="AM10">
        <v>357</v>
      </c>
      <c r="AN10">
        <v>30</v>
      </c>
      <c r="AO10">
        <v>450</v>
      </c>
      <c r="AP10">
        <v>20</v>
      </c>
      <c r="AQ10">
        <f t="shared" si="48"/>
        <v>358.25828671504587</v>
      </c>
      <c r="AR10">
        <f t="shared" si="49"/>
        <v>450.4442251822083</v>
      </c>
      <c r="AS10">
        <f t="shared" si="50"/>
        <v>575.54235291592568</v>
      </c>
      <c r="AT10">
        <f t="shared" si="51"/>
        <v>0.43349741089545124</v>
      </c>
    </row>
    <row r="11" spans="1:50">
      <c r="A11">
        <v>9.5250000000000005E-3</v>
      </c>
      <c r="B11" s="3">
        <v>9.5250000000000005E-3</v>
      </c>
      <c r="C11" s="3">
        <v>9.9000000000000007E+307</v>
      </c>
      <c r="D11" s="3">
        <v>9.9000000000000007E+307</v>
      </c>
      <c r="E11">
        <f t="shared" si="52"/>
        <v>9.5250000000000005E-3</v>
      </c>
      <c r="F11" s="3">
        <f t="shared" si="53"/>
        <v>9.5250000000000005E-3</v>
      </c>
      <c r="G11">
        <f t="shared" si="54"/>
        <v>1</v>
      </c>
      <c r="H11">
        <f t="shared" si="55"/>
        <v>1.5971</v>
      </c>
      <c r="I11">
        <f t="shared" si="56"/>
        <v>1.0339</v>
      </c>
      <c r="J11">
        <v>20</v>
      </c>
      <c r="K11">
        <v>210</v>
      </c>
      <c r="L11">
        <v>0.3</v>
      </c>
      <c r="M11">
        <v>70</v>
      </c>
      <c r="N11">
        <v>0.21</v>
      </c>
      <c r="O11">
        <f t="shared" ref="O11:O26" si="65">2/((1-L11^2)/K11+(1-N11^2)/M11)</f>
        <v>111.17875956269687</v>
      </c>
      <c r="P11">
        <f t="shared" ref="P11:P26" si="66">1/(1/E11+1/F11)</f>
        <v>4.7625000000000002E-3</v>
      </c>
      <c r="Q11">
        <f t="shared" ref="Q11:Q26" si="67">(6*I11*I11*H11*P11*J11/(3.1415926*O11))^(1/3)</f>
        <v>0.1408352087518232</v>
      </c>
      <c r="R11">
        <f t="shared" ref="R11:R26" si="68">Q11/I11</f>
        <v>0.13621743761661978</v>
      </c>
      <c r="S11" s="4">
        <f t="shared" ref="S11:S26" si="69">3*J11/(2*3.1415926*Q11*R11)</f>
        <v>497.76853568828506</v>
      </c>
      <c r="T11" s="2">
        <f t="shared" ref="T11:T26" si="70">J11/(3.1415926*Q11*R11)</f>
        <v>331.84569045885672</v>
      </c>
      <c r="U11">
        <f t="shared" ref="U11:U26" si="71">R11/Q11</f>
        <v>0.9672115291614275</v>
      </c>
      <c r="V11">
        <f t="shared" ref="V11:V26" si="72">3.1415926*Q11*R11</f>
        <v>6.0268976138714278E-2</v>
      </c>
      <c r="W11">
        <v>8.3500000000000005E-2</v>
      </c>
      <c r="X11">
        <v>1</v>
      </c>
      <c r="Y11" s="3">
        <v>2E-8</v>
      </c>
      <c r="Z11" s="3">
        <f t="shared" si="14"/>
        <v>1758.9319665427638</v>
      </c>
      <c r="AA11" s="3">
        <f t="shared" si="15"/>
        <v>88.884844147001274</v>
      </c>
      <c r="AB11">
        <f t="shared" si="39"/>
        <v>7.8849631296087999E-11</v>
      </c>
      <c r="AC11">
        <f t="shared" si="40"/>
        <v>1.9827967698263441E-6</v>
      </c>
      <c r="AD11">
        <f t="shared" si="41"/>
        <v>2223.5751912539376</v>
      </c>
      <c r="AF11">
        <f t="shared" si="42"/>
        <v>2.8139339880331967E-5</v>
      </c>
      <c r="AG11" s="4">
        <f t="shared" si="43"/>
        <v>2.6802721236016201E-7</v>
      </c>
      <c r="AH11">
        <f t="shared" si="44"/>
        <v>4.675757628370849E-5</v>
      </c>
      <c r="AI11">
        <f t="shared" si="45"/>
        <v>4.453659141023234E-7</v>
      </c>
      <c r="AJ11">
        <f t="shared" si="16"/>
        <v>445.36591410232342</v>
      </c>
      <c r="AK11">
        <f t="shared" si="46"/>
        <v>0.1</v>
      </c>
      <c r="AL11" s="9">
        <f t="shared" si="47"/>
        <v>224534.47116975565</v>
      </c>
      <c r="AM11">
        <v>357</v>
      </c>
      <c r="AN11">
        <v>30</v>
      </c>
      <c r="AO11">
        <v>450</v>
      </c>
      <c r="AP11">
        <v>20</v>
      </c>
      <c r="AQ11">
        <f t="shared" si="48"/>
        <v>358.25828671504587</v>
      </c>
      <c r="AR11">
        <f t="shared" si="49"/>
        <v>450.4442251822083</v>
      </c>
      <c r="AS11">
        <f t="shared" si="50"/>
        <v>575.54235291592568</v>
      </c>
      <c r="AT11">
        <f t="shared" si="51"/>
        <v>0.46569502835409055</v>
      </c>
    </row>
    <row r="12" spans="1:50">
      <c r="A12">
        <v>9.5250000000000005E-3</v>
      </c>
      <c r="B12" s="3">
        <v>9.5250000000000005E-3</v>
      </c>
      <c r="C12" s="3">
        <v>9.9000000000000007E+307</v>
      </c>
      <c r="D12" s="3">
        <v>9.9000000000000007E+307</v>
      </c>
      <c r="E12">
        <f t="shared" si="52"/>
        <v>9.5250000000000005E-3</v>
      </c>
      <c r="F12" s="3">
        <f t="shared" si="53"/>
        <v>9.5250000000000005E-3</v>
      </c>
      <c r="G12">
        <f t="shared" si="54"/>
        <v>1</v>
      </c>
      <c r="H12">
        <f t="shared" si="55"/>
        <v>1.5971</v>
      </c>
      <c r="I12">
        <f t="shared" si="56"/>
        <v>1.0339</v>
      </c>
      <c r="J12">
        <v>20</v>
      </c>
      <c r="K12">
        <v>210</v>
      </c>
      <c r="L12">
        <v>0.3</v>
      </c>
      <c r="M12">
        <v>70</v>
      </c>
      <c r="N12">
        <v>0.21</v>
      </c>
      <c r="O12">
        <f t="shared" si="65"/>
        <v>111.17875956269687</v>
      </c>
      <c r="P12">
        <f t="shared" si="66"/>
        <v>4.7625000000000002E-3</v>
      </c>
      <c r="Q12">
        <f t="shared" si="67"/>
        <v>0.1408352087518232</v>
      </c>
      <c r="R12">
        <f t="shared" si="68"/>
        <v>0.13621743761661978</v>
      </c>
      <c r="S12" s="4">
        <f t="shared" si="69"/>
        <v>497.76853568828506</v>
      </c>
      <c r="T12" s="2">
        <f t="shared" si="70"/>
        <v>331.84569045885672</v>
      </c>
      <c r="U12">
        <f t="shared" si="71"/>
        <v>0.9672115291614275</v>
      </c>
      <c r="V12">
        <f t="shared" si="72"/>
        <v>6.0268976138714278E-2</v>
      </c>
      <c r="W12">
        <v>8.3500000000000005E-2</v>
      </c>
      <c r="X12">
        <v>1.1000000000000001</v>
      </c>
      <c r="Y12" s="3">
        <v>2E-8</v>
      </c>
      <c r="Z12" s="3">
        <f t="shared" ref="Z12:Z37" si="73">W12*EXP(S12*1000000*Y12)</f>
        <v>1758.9319665427638</v>
      </c>
      <c r="AA12" s="3">
        <f t="shared" ref="AA12:AA37" si="74">Z12*(1+(Z12*AL12/4000000)^2)^((0.35-1)/2)</f>
        <v>87.08630554582686</v>
      </c>
      <c r="AB12">
        <f t="shared" si="39"/>
        <v>8.6734594425696802E-11</v>
      </c>
      <c r="AC12">
        <f t="shared" si="40"/>
        <v>1.9827967698263441E-6</v>
      </c>
      <c r="AD12">
        <f t="shared" si="41"/>
        <v>2223.5751912539376</v>
      </c>
      <c r="AF12">
        <f t="shared" si="42"/>
        <v>3.0023473186552313E-5</v>
      </c>
      <c r="AG12" s="4">
        <f t="shared" si="43"/>
        <v>2.859735821019108E-7</v>
      </c>
      <c r="AH12">
        <f t="shared" si="44"/>
        <v>4.9840809813813301E-5</v>
      </c>
      <c r="AI12">
        <f t="shared" si="45"/>
        <v>4.7473371347657174E-7</v>
      </c>
      <c r="AJ12">
        <f t="shared" si="16"/>
        <v>474.73371347657172</v>
      </c>
      <c r="AK12">
        <f t="shared" si="46"/>
        <v>0.11000000000000001</v>
      </c>
      <c r="AL12" s="9">
        <f t="shared" si="47"/>
        <v>231708.84408955832</v>
      </c>
      <c r="AM12">
        <v>357</v>
      </c>
      <c r="AN12">
        <v>30</v>
      </c>
      <c r="AO12">
        <v>450</v>
      </c>
      <c r="AP12">
        <v>20</v>
      </c>
      <c r="AQ12">
        <f t="shared" si="48"/>
        <v>358.25828671504587</v>
      </c>
      <c r="AR12">
        <f t="shared" si="49"/>
        <v>450.4442251822083</v>
      </c>
      <c r="AS12">
        <f t="shared" si="50"/>
        <v>575.54235291592568</v>
      </c>
      <c r="AT12">
        <f t="shared" si="51"/>
        <v>0.49687669491750747</v>
      </c>
    </row>
    <row r="13" spans="1:50" s="6" customFormat="1">
      <c r="A13">
        <v>9.5250000000000005E-3</v>
      </c>
      <c r="B13" s="3">
        <v>9.5250000000000005E-3</v>
      </c>
      <c r="C13" s="3">
        <v>9.9000000000000007E+307</v>
      </c>
      <c r="D13" s="3">
        <v>9.9000000000000007E+307</v>
      </c>
      <c r="E13">
        <f t="shared" si="52"/>
        <v>9.5250000000000005E-3</v>
      </c>
      <c r="F13" s="3">
        <f t="shared" si="53"/>
        <v>9.5250000000000005E-3</v>
      </c>
      <c r="G13">
        <f t="shared" si="54"/>
        <v>1</v>
      </c>
      <c r="H13">
        <f t="shared" si="55"/>
        <v>1.5971</v>
      </c>
      <c r="I13">
        <f t="shared" si="56"/>
        <v>1.0339</v>
      </c>
      <c r="J13">
        <v>20</v>
      </c>
      <c r="K13">
        <v>210</v>
      </c>
      <c r="L13">
        <v>0.3</v>
      </c>
      <c r="M13">
        <v>70</v>
      </c>
      <c r="N13">
        <v>0.21</v>
      </c>
      <c r="O13">
        <f t="shared" si="65"/>
        <v>111.17875956269687</v>
      </c>
      <c r="P13">
        <f t="shared" si="66"/>
        <v>4.7625000000000002E-3</v>
      </c>
      <c r="Q13">
        <f t="shared" si="67"/>
        <v>0.1408352087518232</v>
      </c>
      <c r="R13">
        <f t="shared" si="68"/>
        <v>0.13621743761661978</v>
      </c>
      <c r="S13" s="4">
        <f t="shared" si="69"/>
        <v>497.76853568828506</v>
      </c>
      <c r="T13" s="2">
        <f t="shared" si="70"/>
        <v>331.84569045885672</v>
      </c>
      <c r="U13">
        <f t="shared" si="71"/>
        <v>0.9672115291614275</v>
      </c>
      <c r="V13">
        <f t="shared" si="72"/>
        <v>6.0268976138714278E-2</v>
      </c>
      <c r="W13">
        <v>8.3500000000000005E-2</v>
      </c>
      <c r="X13">
        <v>1.2</v>
      </c>
      <c r="Y13" s="3">
        <v>2E-8</v>
      </c>
      <c r="Z13" s="3">
        <f t="shared" si="73"/>
        <v>1758.9319665427638</v>
      </c>
      <c r="AA13" s="3">
        <f t="shared" si="74"/>
        <v>85.476155270138293</v>
      </c>
      <c r="AB13">
        <f t="shared" si="39"/>
        <v>9.4619557555305592E-11</v>
      </c>
      <c r="AC13">
        <f t="shared" si="40"/>
        <v>1.9827967698263441E-6</v>
      </c>
      <c r="AD13">
        <f t="shared" si="41"/>
        <v>2223.5751912539376</v>
      </c>
      <c r="AE13"/>
      <c r="AF13">
        <f t="shared" si="42"/>
        <v>3.1853499539080384E-5</v>
      </c>
      <c r="AG13" s="4">
        <f t="shared" si="43"/>
        <v>3.0340458310974067E-7</v>
      </c>
      <c r="AH13">
        <f t="shared" si="44"/>
        <v>5.2832775445430034E-5</v>
      </c>
      <c r="AI13">
        <f t="shared" si="45"/>
        <v>5.0323218611772114E-7</v>
      </c>
      <c r="AJ13">
        <f t="shared" si="16"/>
        <v>503.23218611772114</v>
      </c>
      <c r="AK13">
        <f t="shared" si="46"/>
        <v>0.12</v>
      </c>
      <c r="AL13" s="9">
        <f t="shared" si="47"/>
        <v>238458.51539378363</v>
      </c>
      <c r="AM13">
        <v>357</v>
      </c>
      <c r="AN13">
        <v>30</v>
      </c>
      <c r="AO13">
        <v>450</v>
      </c>
      <c r="AP13">
        <v>20</v>
      </c>
      <c r="AQ13">
        <f t="shared" si="48"/>
        <v>358.25828671504587</v>
      </c>
      <c r="AR13">
        <f t="shared" si="49"/>
        <v>450.4442251822083</v>
      </c>
      <c r="AS13">
        <f t="shared" si="50"/>
        <v>575.54235291592568</v>
      </c>
      <c r="AT13">
        <f t="shared" si="51"/>
        <v>0.52716291263809312</v>
      </c>
    </row>
    <row r="14" spans="1:50">
      <c r="A14">
        <v>9.5250000000000005E-3</v>
      </c>
      <c r="B14" s="3">
        <v>9.5250000000000005E-3</v>
      </c>
      <c r="C14" s="3">
        <v>9.9000000000000007E+307</v>
      </c>
      <c r="D14" s="3">
        <v>9.9000000000000007E+307</v>
      </c>
      <c r="E14">
        <f t="shared" si="52"/>
        <v>9.5250000000000005E-3</v>
      </c>
      <c r="F14" s="3">
        <f t="shared" si="53"/>
        <v>9.5250000000000005E-3</v>
      </c>
      <c r="G14">
        <f t="shared" si="54"/>
        <v>1</v>
      </c>
      <c r="H14">
        <f t="shared" si="55"/>
        <v>1.5971</v>
      </c>
      <c r="I14">
        <f t="shared" si="56"/>
        <v>1.0339</v>
      </c>
      <c r="J14">
        <v>20</v>
      </c>
      <c r="K14">
        <v>210</v>
      </c>
      <c r="L14">
        <v>0.3</v>
      </c>
      <c r="M14">
        <v>70</v>
      </c>
      <c r="N14">
        <v>0.21</v>
      </c>
      <c r="O14">
        <f t="shared" si="65"/>
        <v>111.17875956269687</v>
      </c>
      <c r="P14">
        <f t="shared" si="66"/>
        <v>4.7625000000000002E-3</v>
      </c>
      <c r="Q14">
        <f t="shared" si="67"/>
        <v>0.1408352087518232</v>
      </c>
      <c r="R14">
        <f t="shared" si="68"/>
        <v>0.13621743761661978</v>
      </c>
      <c r="S14" s="4">
        <f t="shared" si="69"/>
        <v>497.76853568828506</v>
      </c>
      <c r="T14" s="2">
        <f t="shared" si="70"/>
        <v>331.84569045885672</v>
      </c>
      <c r="U14">
        <f t="shared" si="71"/>
        <v>0.9672115291614275</v>
      </c>
      <c r="V14">
        <f t="shared" si="72"/>
        <v>6.0268976138714278E-2</v>
      </c>
      <c r="W14">
        <v>8.3500000000000005E-2</v>
      </c>
      <c r="X14">
        <v>1.3</v>
      </c>
      <c r="Y14" s="3">
        <v>2E-8</v>
      </c>
      <c r="Z14" s="3">
        <f t="shared" si="73"/>
        <v>1758.9319665427638</v>
      </c>
      <c r="AA14" s="3">
        <f t="shared" si="74"/>
        <v>84.021255741073887</v>
      </c>
      <c r="AB14">
        <f t="shared" si="39"/>
        <v>1.0250452068491439E-10</v>
      </c>
      <c r="AC14">
        <f t="shared" si="40"/>
        <v>1.9827967698263441E-6</v>
      </c>
      <c r="AD14">
        <f t="shared" si="41"/>
        <v>2223.5751912539376</v>
      </c>
      <c r="AF14">
        <f t="shared" si="42"/>
        <v>3.3635306125671516E-5</v>
      </c>
      <c r="AG14" s="4">
        <f t="shared" si="43"/>
        <v>3.203762908470212E-7</v>
      </c>
      <c r="AH14">
        <f t="shared" si="44"/>
        <v>5.5743474788761446E-5</v>
      </c>
      <c r="AI14">
        <f t="shared" si="45"/>
        <v>5.3095659736295275E-7</v>
      </c>
      <c r="AJ14">
        <f t="shared" si="16"/>
        <v>530.95659736295272</v>
      </c>
      <c r="AK14">
        <f t="shared" si="46"/>
        <v>0.13</v>
      </c>
      <c r="AL14" s="9">
        <f t="shared" si="47"/>
        <v>244841.10498985712</v>
      </c>
      <c r="AM14">
        <v>357</v>
      </c>
      <c r="AN14">
        <v>30</v>
      </c>
      <c r="AO14">
        <v>450</v>
      </c>
      <c r="AP14">
        <v>20</v>
      </c>
      <c r="AQ14">
        <f t="shared" si="48"/>
        <v>358.25828671504587</v>
      </c>
      <c r="AR14">
        <f t="shared" si="49"/>
        <v>450.4442251822083</v>
      </c>
      <c r="AS14">
        <f t="shared" si="50"/>
        <v>575.54235291592568</v>
      </c>
      <c r="AT14">
        <f t="shared" si="51"/>
        <v>0.55665111216206409</v>
      </c>
    </row>
    <row r="15" spans="1:50">
      <c r="A15">
        <v>9.5250000000000005E-3</v>
      </c>
      <c r="B15" s="3">
        <v>9.5250000000000005E-3</v>
      </c>
      <c r="C15" s="3">
        <v>9.9000000000000007E+307</v>
      </c>
      <c r="D15" s="3">
        <v>9.9000000000000007E+307</v>
      </c>
      <c r="E15">
        <f t="shared" si="52"/>
        <v>9.5250000000000005E-3</v>
      </c>
      <c r="F15" s="3">
        <f t="shared" si="53"/>
        <v>9.5250000000000005E-3</v>
      </c>
      <c r="G15">
        <f t="shared" si="54"/>
        <v>1</v>
      </c>
      <c r="H15">
        <f t="shared" si="55"/>
        <v>1.5971</v>
      </c>
      <c r="I15">
        <f t="shared" si="56"/>
        <v>1.0339</v>
      </c>
      <c r="J15">
        <v>20</v>
      </c>
      <c r="K15">
        <v>210</v>
      </c>
      <c r="L15">
        <v>0.3</v>
      </c>
      <c r="M15">
        <v>70</v>
      </c>
      <c r="N15">
        <v>0.21</v>
      </c>
      <c r="O15">
        <f t="shared" si="65"/>
        <v>111.17875956269687</v>
      </c>
      <c r="P15">
        <f t="shared" si="66"/>
        <v>4.7625000000000002E-3</v>
      </c>
      <c r="Q15">
        <f t="shared" si="67"/>
        <v>0.1408352087518232</v>
      </c>
      <c r="R15">
        <f t="shared" si="68"/>
        <v>0.13621743761661978</v>
      </c>
      <c r="S15" s="4">
        <f t="shared" si="69"/>
        <v>497.76853568828506</v>
      </c>
      <c r="T15" s="2">
        <f t="shared" si="70"/>
        <v>331.84569045885672</v>
      </c>
      <c r="U15">
        <f t="shared" si="71"/>
        <v>0.9672115291614275</v>
      </c>
      <c r="V15">
        <f t="shared" si="72"/>
        <v>6.0268976138714278E-2</v>
      </c>
      <c r="W15">
        <v>8.3500000000000005E-2</v>
      </c>
      <c r="X15">
        <v>1.4</v>
      </c>
      <c r="Y15" s="3">
        <v>2E-8</v>
      </c>
      <c r="Z15" s="3">
        <f t="shared" si="73"/>
        <v>1758.9319665427638</v>
      </c>
      <c r="AA15" s="3">
        <f t="shared" si="74"/>
        <v>82.696310632217248</v>
      </c>
      <c r="AB15">
        <f t="shared" si="39"/>
        <v>1.103894838145232E-10</v>
      </c>
      <c r="AC15">
        <f t="shared" si="40"/>
        <v>1.9827967698263441E-6</v>
      </c>
      <c r="AD15">
        <f t="shared" si="41"/>
        <v>2223.5751912539376</v>
      </c>
      <c r="AF15">
        <f t="shared" si="42"/>
        <v>3.5373739184587314E-5</v>
      </c>
      <c r="AG15" s="4">
        <f t="shared" si="43"/>
        <v>3.3693486573319416E-7</v>
      </c>
      <c r="AH15">
        <f t="shared" si="44"/>
        <v>5.858113407793128E-5</v>
      </c>
      <c r="AI15">
        <f t="shared" si="45"/>
        <v>5.579853020922955E-7</v>
      </c>
      <c r="AJ15">
        <f t="shared" si="16"/>
        <v>557.98530209229546</v>
      </c>
      <c r="AK15">
        <f t="shared" si="46"/>
        <v>0.13999999999999999</v>
      </c>
      <c r="AL15" s="9">
        <f t="shared" si="47"/>
        <v>250902.66620829879</v>
      </c>
      <c r="AM15">
        <v>357</v>
      </c>
      <c r="AN15">
        <v>30</v>
      </c>
      <c r="AO15">
        <v>450</v>
      </c>
      <c r="AP15">
        <v>20</v>
      </c>
      <c r="AQ15">
        <f t="shared" si="48"/>
        <v>358.25828671504587</v>
      </c>
      <c r="AR15">
        <f t="shared" si="49"/>
        <v>450.4442251822083</v>
      </c>
      <c r="AS15">
        <f t="shared" si="50"/>
        <v>575.54235291592568</v>
      </c>
      <c r="AT15">
        <f t="shared" si="51"/>
        <v>0.58542149683016131</v>
      </c>
    </row>
    <row r="16" spans="1:50">
      <c r="A16">
        <v>9.5250000000000005E-3</v>
      </c>
      <c r="B16" s="3">
        <v>9.5250000000000005E-3</v>
      </c>
      <c r="C16" s="3">
        <v>9.9000000000000007E+307</v>
      </c>
      <c r="D16" s="3">
        <v>9.9000000000000007E+307</v>
      </c>
      <c r="E16">
        <f t="shared" si="52"/>
        <v>9.5250000000000005E-3</v>
      </c>
      <c r="F16" s="3">
        <f t="shared" si="53"/>
        <v>9.5250000000000005E-3</v>
      </c>
      <c r="G16">
        <f t="shared" si="54"/>
        <v>1</v>
      </c>
      <c r="H16">
        <f t="shared" si="55"/>
        <v>1.5971</v>
      </c>
      <c r="I16">
        <f t="shared" si="56"/>
        <v>1.0339</v>
      </c>
      <c r="J16">
        <v>20</v>
      </c>
      <c r="K16">
        <v>210</v>
      </c>
      <c r="L16">
        <v>0.3</v>
      </c>
      <c r="M16">
        <v>70</v>
      </c>
      <c r="N16">
        <v>0.21</v>
      </c>
      <c r="O16">
        <f t="shared" si="65"/>
        <v>111.17875956269687</v>
      </c>
      <c r="P16">
        <f t="shared" si="66"/>
        <v>4.7625000000000002E-3</v>
      </c>
      <c r="Q16">
        <f t="shared" si="67"/>
        <v>0.1408352087518232</v>
      </c>
      <c r="R16">
        <f t="shared" si="68"/>
        <v>0.13621743761661978</v>
      </c>
      <c r="S16" s="4">
        <f t="shared" si="69"/>
        <v>497.76853568828506</v>
      </c>
      <c r="T16" s="2">
        <f t="shared" si="70"/>
        <v>331.84569045885672</v>
      </c>
      <c r="U16">
        <f t="shared" si="71"/>
        <v>0.9672115291614275</v>
      </c>
      <c r="V16">
        <f t="shared" si="72"/>
        <v>6.0268976138714278E-2</v>
      </c>
      <c r="W16">
        <v>8.3500000000000005E-2</v>
      </c>
      <c r="X16">
        <v>1.5</v>
      </c>
      <c r="Y16" s="3">
        <v>2E-8</v>
      </c>
      <c r="Z16" s="3">
        <f t="shared" si="73"/>
        <v>1758.9319665427638</v>
      </c>
      <c r="AA16" s="3">
        <f t="shared" si="74"/>
        <v>81.481598300286436</v>
      </c>
      <c r="AB16">
        <f t="shared" si="39"/>
        <v>1.18274446944132E-10</v>
      </c>
      <c r="AC16">
        <f t="shared" si="40"/>
        <v>1.9827967698263441E-6</v>
      </c>
      <c r="AD16">
        <f t="shared" si="41"/>
        <v>2223.5751912539376</v>
      </c>
      <c r="AF16">
        <f t="shared" si="42"/>
        <v>3.7072848914931928E-5</v>
      </c>
      <c r="AG16" s="4">
        <f t="shared" si="43"/>
        <v>3.5311888591472661E-7</v>
      </c>
      <c r="AH16">
        <f t="shared" si="44"/>
        <v>6.1352622978668413E-5</v>
      </c>
      <c r="AI16">
        <f t="shared" si="45"/>
        <v>5.8438373387181664E-7</v>
      </c>
      <c r="AJ16">
        <f t="shared" si="16"/>
        <v>584.38373387181662</v>
      </c>
      <c r="AK16">
        <f t="shared" si="46"/>
        <v>0.15000000000000002</v>
      </c>
      <c r="AL16" s="9">
        <f t="shared" si="47"/>
        <v>256680.65571603028</v>
      </c>
      <c r="AM16">
        <v>357</v>
      </c>
      <c r="AN16">
        <v>30</v>
      </c>
      <c r="AO16">
        <v>450</v>
      </c>
      <c r="AP16">
        <v>20</v>
      </c>
      <c r="AQ16">
        <f t="shared" si="48"/>
        <v>358.25828671504587</v>
      </c>
      <c r="AR16">
        <f t="shared" si="49"/>
        <v>450.4442251822083</v>
      </c>
      <c r="AS16">
        <f t="shared" si="50"/>
        <v>575.54235291592568</v>
      </c>
      <c r="AT16">
        <f t="shared" si="51"/>
        <v>0.61354109584757122</v>
      </c>
    </row>
    <row r="17" spans="1:46">
      <c r="A17">
        <v>9.5250000000000005E-3</v>
      </c>
      <c r="B17" s="3">
        <v>9.5250000000000005E-3</v>
      </c>
      <c r="C17" s="3">
        <v>9.9000000000000007E+307</v>
      </c>
      <c r="D17" s="3">
        <v>9.9000000000000007E+307</v>
      </c>
      <c r="E17">
        <f t="shared" si="52"/>
        <v>9.5250000000000005E-3</v>
      </c>
      <c r="F17" s="3">
        <f t="shared" si="53"/>
        <v>9.5250000000000005E-3</v>
      </c>
      <c r="G17">
        <f t="shared" si="54"/>
        <v>1</v>
      </c>
      <c r="H17">
        <f t="shared" si="55"/>
        <v>1.5971</v>
      </c>
      <c r="I17">
        <f t="shared" si="56"/>
        <v>1.0339</v>
      </c>
      <c r="J17">
        <v>20</v>
      </c>
      <c r="K17">
        <v>210</v>
      </c>
      <c r="L17">
        <v>0.3</v>
      </c>
      <c r="M17">
        <v>70</v>
      </c>
      <c r="N17">
        <v>0.21</v>
      </c>
      <c r="O17">
        <f t="shared" si="65"/>
        <v>111.17875956269687</v>
      </c>
      <c r="P17">
        <f t="shared" si="66"/>
        <v>4.7625000000000002E-3</v>
      </c>
      <c r="Q17">
        <f t="shared" si="67"/>
        <v>0.1408352087518232</v>
      </c>
      <c r="R17">
        <f t="shared" si="68"/>
        <v>0.13621743761661978</v>
      </c>
      <c r="S17" s="4">
        <f t="shared" si="69"/>
        <v>497.76853568828506</v>
      </c>
      <c r="T17" s="2">
        <f t="shared" si="70"/>
        <v>331.84569045885672</v>
      </c>
      <c r="U17">
        <f t="shared" si="71"/>
        <v>0.9672115291614275</v>
      </c>
      <c r="V17">
        <f t="shared" si="72"/>
        <v>6.0268976138714278E-2</v>
      </c>
      <c r="W17">
        <v>8.3500000000000005E-2</v>
      </c>
      <c r="X17">
        <v>1.6</v>
      </c>
      <c r="Y17" s="3">
        <v>2E-8</v>
      </c>
      <c r="Z17" s="3">
        <f t="shared" si="73"/>
        <v>1758.9319665427638</v>
      </c>
      <c r="AA17" s="3">
        <f t="shared" si="74"/>
        <v>80.36146401397329</v>
      </c>
      <c r="AB17">
        <f t="shared" si="39"/>
        <v>1.2615941007374081E-10</v>
      </c>
      <c r="AC17">
        <f t="shared" si="40"/>
        <v>1.9827967698263441E-6</v>
      </c>
      <c r="AD17">
        <f t="shared" si="41"/>
        <v>2223.5751912539376</v>
      </c>
      <c r="AF17">
        <f t="shared" si="42"/>
        <v>3.8736064328622964E-5</v>
      </c>
      <c r="AG17" s="4">
        <f t="shared" si="43"/>
        <v>3.6896101273013373E-7</v>
      </c>
      <c r="AH17">
        <f t="shared" si="44"/>
        <v>6.4063753357336949E-5</v>
      </c>
      <c r="AI17">
        <f t="shared" si="45"/>
        <v>6.1020725072863451E-7</v>
      </c>
      <c r="AJ17">
        <f t="shared" si="16"/>
        <v>610.20725072863456</v>
      </c>
      <c r="AK17">
        <f t="shared" si="46"/>
        <v>0.16000000000000003</v>
      </c>
      <c r="AL17" s="9">
        <f t="shared" si="47"/>
        <v>262205.99609222554</v>
      </c>
      <c r="AM17">
        <v>357</v>
      </c>
      <c r="AN17">
        <v>30</v>
      </c>
      <c r="AO17">
        <v>450</v>
      </c>
      <c r="AP17">
        <v>20</v>
      </c>
      <c r="AQ17">
        <f t="shared" si="48"/>
        <v>358.25828671504587</v>
      </c>
      <c r="AR17">
        <f t="shared" si="49"/>
        <v>450.4442251822083</v>
      </c>
      <c r="AS17">
        <f t="shared" si="50"/>
        <v>575.54235291592568</v>
      </c>
      <c r="AT17">
        <f t="shared" si="51"/>
        <v>0.6410666580154023</v>
      </c>
    </row>
    <row r="18" spans="1:46">
      <c r="A18">
        <v>9.5250000000000005E-3</v>
      </c>
      <c r="B18" s="3">
        <v>9.5250000000000005E-3</v>
      </c>
      <c r="C18" s="3">
        <v>9.9000000000000007E+307</v>
      </c>
      <c r="D18" s="3">
        <v>9.9000000000000007E+307</v>
      </c>
      <c r="E18">
        <f t="shared" si="52"/>
        <v>9.5250000000000005E-3</v>
      </c>
      <c r="F18" s="3">
        <f t="shared" si="53"/>
        <v>9.5250000000000005E-3</v>
      </c>
      <c r="G18">
        <f t="shared" si="54"/>
        <v>1</v>
      </c>
      <c r="H18">
        <f t="shared" si="55"/>
        <v>1.5971</v>
      </c>
      <c r="I18">
        <f t="shared" si="56"/>
        <v>1.0339</v>
      </c>
      <c r="J18">
        <v>20</v>
      </c>
      <c r="K18">
        <v>210</v>
      </c>
      <c r="L18">
        <v>0.3</v>
      </c>
      <c r="M18">
        <v>70</v>
      </c>
      <c r="N18">
        <v>0.21</v>
      </c>
      <c r="O18">
        <f t="shared" si="65"/>
        <v>111.17875956269687</v>
      </c>
      <c r="P18">
        <f t="shared" si="66"/>
        <v>4.7625000000000002E-3</v>
      </c>
      <c r="Q18">
        <f t="shared" si="67"/>
        <v>0.1408352087518232</v>
      </c>
      <c r="R18">
        <f t="shared" si="68"/>
        <v>0.13621743761661978</v>
      </c>
      <c r="S18" s="4">
        <f t="shared" si="69"/>
        <v>497.76853568828506</v>
      </c>
      <c r="T18" s="2">
        <f t="shared" si="70"/>
        <v>331.84569045885672</v>
      </c>
      <c r="U18">
        <f t="shared" si="71"/>
        <v>0.9672115291614275</v>
      </c>
      <c r="V18">
        <f t="shared" si="72"/>
        <v>6.0268976138714278E-2</v>
      </c>
      <c r="W18">
        <v>8.3500000000000005E-2</v>
      </c>
      <c r="X18">
        <v>1.7</v>
      </c>
      <c r="Y18" s="3">
        <v>2E-8</v>
      </c>
      <c r="Z18" s="3">
        <f t="shared" si="73"/>
        <v>1758.9319665427638</v>
      </c>
      <c r="AA18" s="3">
        <f t="shared" si="74"/>
        <v>79.323286432723847</v>
      </c>
      <c r="AB18">
        <f t="shared" si="39"/>
        <v>1.3404437320334958E-10</v>
      </c>
      <c r="AC18">
        <f t="shared" si="40"/>
        <v>1.9827967698263441E-6</v>
      </c>
      <c r="AD18">
        <f t="shared" si="41"/>
        <v>2223.5751912539376</v>
      </c>
      <c r="AF18">
        <f t="shared" si="42"/>
        <v>4.0366321203432077E-5</v>
      </c>
      <c r="AG18" s="4">
        <f t="shared" si="43"/>
        <v>3.8448920946269054E-7</v>
      </c>
      <c r="AH18">
        <f t="shared" si="44"/>
        <v>6.6719497754426621E-5</v>
      </c>
      <c r="AI18">
        <f t="shared" si="45"/>
        <v>6.3550321611091358E-7</v>
      </c>
      <c r="AJ18">
        <f t="shared" si="16"/>
        <v>635.50321611091363</v>
      </c>
      <c r="AK18">
        <f t="shared" si="46"/>
        <v>0.17</v>
      </c>
      <c r="AL18" s="9">
        <f t="shared" si="47"/>
        <v>267504.5470900184</v>
      </c>
      <c r="AM18">
        <v>357</v>
      </c>
      <c r="AN18">
        <v>30</v>
      </c>
      <c r="AO18">
        <v>450</v>
      </c>
      <c r="AP18">
        <v>20</v>
      </c>
      <c r="AQ18">
        <f t="shared" si="48"/>
        <v>358.25828671504587</v>
      </c>
      <c r="AR18">
        <f t="shared" si="49"/>
        <v>450.4442251822083</v>
      </c>
      <c r="AS18">
        <f t="shared" si="50"/>
        <v>575.54235291592568</v>
      </c>
      <c r="AT18">
        <f t="shared" si="51"/>
        <v>0.66804676930327689</v>
      </c>
    </row>
    <row r="19" spans="1:46">
      <c r="A19">
        <v>9.5250000000000005E-3</v>
      </c>
      <c r="B19" s="3">
        <v>9.5250000000000005E-3</v>
      </c>
      <c r="C19" s="3">
        <v>9.9000000000000007E+307</v>
      </c>
      <c r="D19" s="3">
        <v>9.9000000000000007E+307</v>
      </c>
      <c r="E19">
        <f t="shared" si="52"/>
        <v>9.5250000000000005E-3</v>
      </c>
      <c r="F19" s="3">
        <f t="shared" si="53"/>
        <v>9.5250000000000005E-3</v>
      </c>
      <c r="G19">
        <f t="shared" si="54"/>
        <v>1</v>
      </c>
      <c r="H19">
        <f t="shared" si="55"/>
        <v>1.5971</v>
      </c>
      <c r="I19">
        <f t="shared" si="56"/>
        <v>1.0339</v>
      </c>
      <c r="J19">
        <v>20</v>
      </c>
      <c r="K19">
        <v>210</v>
      </c>
      <c r="L19">
        <v>0.3</v>
      </c>
      <c r="M19">
        <v>70</v>
      </c>
      <c r="N19">
        <v>0.21</v>
      </c>
      <c r="O19">
        <f t="shared" si="65"/>
        <v>111.17875956269687</v>
      </c>
      <c r="P19">
        <f t="shared" si="66"/>
        <v>4.7625000000000002E-3</v>
      </c>
      <c r="Q19">
        <f t="shared" si="67"/>
        <v>0.1408352087518232</v>
      </c>
      <c r="R19">
        <f t="shared" si="68"/>
        <v>0.13621743761661978</v>
      </c>
      <c r="S19" s="4">
        <f t="shared" si="69"/>
        <v>497.76853568828506</v>
      </c>
      <c r="T19" s="2">
        <f t="shared" si="70"/>
        <v>331.84569045885672</v>
      </c>
      <c r="U19">
        <f t="shared" si="71"/>
        <v>0.9672115291614275</v>
      </c>
      <c r="V19">
        <f t="shared" si="72"/>
        <v>6.0268976138714278E-2</v>
      </c>
      <c r="W19">
        <v>8.3500000000000005E-2</v>
      </c>
      <c r="X19">
        <v>1.8</v>
      </c>
      <c r="Y19" s="3">
        <v>2E-8</v>
      </c>
      <c r="Z19" s="3">
        <f t="shared" si="73"/>
        <v>1758.9319665427638</v>
      </c>
      <c r="AA19" s="3">
        <f t="shared" si="74"/>
        <v>78.356750637676299</v>
      </c>
      <c r="AB19">
        <f t="shared" si="39"/>
        <v>1.4192933633295839E-10</v>
      </c>
      <c r="AC19">
        <f t="shared" si="40"/>
        <v>1.9827967698263441E-6</v>
      </c>
      <c r="AD19">
        <f t="shared" si="41"/>
        <v>2223.5751912539376</v>
      </c>
      <c r="AF19">
        <f t="shared" si="42"/>
        <v>4.1966157729576664E-5</v>
      </c>
      <c r="AG19" s="4">
        <f t="shared" si="43"/>
        <v>3.9972765237421773E-7</v>
      </c>
      <c r="AH19">
        <f t="shared" si="44"/>
        <v>6.9324152585503317E-5</v>
      </c>
      <c r="AI19">
        <f t="shared" si="45"/>
        <v>6.6031255337691914E-7</v>
      </c>
      <c r="AJ19">
        <f t="shared" si="16"/>
        <v>660.31255337691914</v>
      </c>
      <c r="AK19">
        <f t="shared" si="46"/>
        <v>0.18000000000000002</v>
      </c>
      <c r="AL19" s="9">
        <f t="shared" si="47"/>
        <v>272598.17957338237</v>
      </c>
      <c r="AM19">
        <v>357</v>
      </c>
      <c r="AN19">
        <v>30</v>
      </c>
      <c r="AO19">
        <v>450</v>
      </c>
      <c r="AP19">
        <v>20</v>
      </c>
      <c r="AQ19">
        <f t="shared" si="48"/>
        <v>358.25828671504587</v>
      </c>
      <c r="AR19">
        <f t="shared" si="49"/>
        <v>450.4442251822083</v>
      </c>
      <c r="AS19">
        <f t="shared" si="50"/>
        <v>575.54235291592568</v>
      </c>
      <c r="AT19">
        <f t="shared" si="51"/>
        <v>0.69452343576287479</v>
      </c>
    </row>
    <row r="20" spans="1:46">
      <c r="A20">
        <v>9.5250000000000005E-3</v>
      </c>
      <c r="B20" s="3">
        <v>9.5250000000000005E-3</v>
      </c>
      <c r="C20" s="3">
        <v>9.9000000000000007E+307</v>
      </c>
      <c r="D20" s="3">
        <v>9.9000000000000007E+307</v>
      </c>
      <c r="E20">
        <f t="shared" si="52"/>
        <v>9.5250000000000005E-3</v>
      </c>
      <c r="F20" s="3">
        <f t="shared" si="53"/>
        <v>9.5250000000000005E-3</v>
      </c>
      <c r="G20">
        <f t="shared" si="54"/>
        <v>1</v>
      </c>
      <c r="H20">
        <f t="shared" si="55"/>
        <v>1.5971</v>
      </c>
      <c r="I20">
        <f t="shared" si="56"/>
        <v>1.0339</v>
      </c>
      <c r="J20">
        <v>20</v>
      </c>
      <c r="K20">
        <v>210</v>
      </c>
      <c r="L20">
        <v>0.3</v>
      </c>
      <c r="M20">
        <v>70</v>
      </c>
      <c r="N20">
        <v>0.21</v>
      </c>
      <c r="O20">
        <f t="shared" si="65"/>
        <v>111.17875956269687</v>
      </c>
      <c r="P20">
        <f t="shared" si="66"/>
        <v>4.7625000000000002E-3</v>
      </c>
      <c r="Q20">
        <f t="shared" si="67"/>
        <v>0.1408352087518232</v>
      </c>
      <c r="R20">
        <f t="shared" si="68"/>
        <v>0.13621743761661978</v>
      </c>
      <c r="S20" s="4">
        <f t="shared" si="69"/>
        <v>497.76853568828506</v>
      </c>
      <c r="T20" s="2">
        <f t="shared" si="70"/>
        <v>331.84569045885672</v>
      </c>
      <c r="U20">
        <f t="shared" si="71"/>
        <v>0.9672115291614275</v>
      </c>
      <c r="V20">
        <f t="shared" si="72"/>
        <v>6.0268976138714278E-2</v>
      </c>
      <c r="W20">
        <v>8.3500000000000005E-2</v>
      </c>
      <c r="X20">
        <v>1.9</v>
      </c>
      <c r="Y20" s="3">
        <v>2E-8</v>
      </c>
      <c r="Z20" s="3">
        <f t="shared" si="73"/>
        <v>1758.9319665427638</v>
      </c>
      <c r="AA20" s="3">
        <f t="shared" si="74"/>
        <v>77.453325164063656</v>
      </c>
      <c r="AB20">
        <f t="shared" si="39"/>
        <v>1.4981429946256721E-10</v>
      </c>
      <c r="AC20">
        <f t="shared" si="40"/>
        <v>1.9827967698263441E-6</v>
      </c>
      <c r="AD20">
        <f t="shared" si="41"/>
        <v>2223.5751912539376</v>
      </c>
      <c r="AF20">
        <f t="shared" si="42"/>
        <v>4.3537787344347942E-5</v>
      </c>
      <c r="AG20" s="4">
        <f t="shared" si="43"/>
        <v>4.1469742445491419E-7</v>
      </c>
      <c r="AH20">
        <f t="shared" si="44"/>
        <v>7.1881462339379413E-5</v>
      </c>
      <c r="AI20">
        <f t="shared" si="45"/>
        <v>6.8467092878258897E-7</v>
      </c>
      <c r="AJ20">
        <f t="shared" si="16"/>
        <v>684.67092878258893</v>
      </c>
      <c r="AK20">
        <f t="shared" si="46"/>
        <v>0.19</v>
      </c>
      <c r="AL20" s="9">
        <f t="shared" si="47"/>
        <v>277505.57532483281</v>
      </c>
      <c r="AM20">
        <v>357</v>
      </c>
      <c r="AN20">
        <v>30</v>
      </c>
      <c r="AO20">
        <v>450</v>
      </c>
      <c r="AP20">
        <v>20</v>
      </c>
      <c r="AQ20">
        <f t="shared" si="48"/>
        <v>358.25828671504587</v>
      </c>
      <c r="AR20">
        <f t="shared" si="49"/>
        <v>450.4442251822083</v>
      </c>
      <c r="AS20">
        <f t="shared" si="50"/>
        <v>575.54235291592568</v>
      </c>
      <c r="AT20">
        <f t="shared" si="51"/>
        <v>0.72053328891243651</v>
      </c>
    </row>
    <row r="21" spans="1:46">
      <c r="A21">
        <v>9.5250000000000005E-3</v>
      </c>
      <c r="B21" s="3">
        <v>9.5250000000000005E-3</v>
      </c>
      <c r="C21" s="3">
        <v>9.9000000000000007E+307</v>
      </c>
      <c r="D21" s="3">
        <v>9.9000000000000007E+307</v>
      </c>
      <c r="E21">
        <f t="shared" si="52"/>
        <v>9.5250000000000005E-3</v>
      </c>
      <c r="F21" s="3">
        <f t="shared" si="53"/>
        <v>9.5250000000000005E-3</v>
      </c>
      <c r="G21">
        <f t="shared" si="54"/>
        <v>1</v>
      </c>
      <c r="H21">
        <f t="shared" si="55"/>
        <v>1.5971</v>
      </c>
      <c r="I21">
        <f t="shared" si="56"/>
        <v>1.0339</v>
      </c>
      <c r="J21">
        <v>20</v>
      </c>
      <c r="K21">
        <v>210</v>
      </c>
      <c r="L21">
        <v>0.3</v>
      </c>
      <c r="M21">
        <v>70</v>
      </c>
      <c r="N21">
        <v>0.21</v>
      </c>
      <c r="O21">
        <f t="shared" si="65"/>
        <v>111.17875956269687</v>
      </c>
      <c r="P21">
        <f t="shared" si="66"/>
        <v>4.7625000000000002E-3</v>
      </c>
      <c r="Q21">
        <f t="shared" si="67"/>
        <v>0.1408352087518232</v>
      </c>
      <c r="R21">
        <f t="shared" si="68"/>
        <v>0.13621743761661978</v>
      </c>
      <c r="S21" s="4">
        <f t="shared" si="69"/>
        <v>497.76853568828506</v>
      </c>
      <c r="T21" s="2">
        <f t="shared" si="70"/>
        <v>331.84569045885672</v>
      </c>
      <c r="U21">
        <f t="shared" si="71"/>
        <v>0.9672115291614275</v>
      </c>
      <c r="V21">
        <f t="shared" si="72"/>
        <v>6.0268976138714278E-2</v>
      </c>
      <c r="W21">
        <v>8.3500000000000005E-2</v>
      </c>
      <c r="X21">
        <v>2</v>
      </c>
      <c r="Y21" s="3">
        <v>2E-8</v>
      </c>
      <c r="Z21" s="3">
        <f t="shared" si="73"/>
        <v>1758.9319665427638</v>
      </c>
      <c r="AA21" s="3">
        <f t="shared" si="74"/>
        <v>76.605878282999981</v>
      </c>
      <c r="AB21">
        <f t="shared" si="39"/>
        <v>1.57699262592176E-10</v>
      </c>
      <c r="AC21">
        <f t="shared" si="40"/>
        <v>1.9827967698263441E-6</v>
      </c>
      <c r="AD21">
        <f t="shared" si="41"/>
        <v>2223.5751912539376</v>
      </c>
      <c r="AF21">
        <f t="shared" si="42"/>
        <v>4.508315510678055E-5</v>
      </c>
      <c r="AG21" s="4">
        <f t="shared" si="43"/>
        <v>4.2941705239208476E-7</v>
      </c>
      <c r="AH21">
        <f t="shared" si="44"/>
        <v>7.4394715651287613E-5</v>
      </c>
      <c r="AI21">
        <f t="shared" si="45"/>
        <v>7.086096665785145E-7</v>
      </c>
      <c r="AJ21">
        <f t="shared" si="16"/>
        <v>708.60966657851452</v>
      </c>
      <c r="AK21">
        <f t="shared" si="46"/>
        <v>0.2</v>
      </c>
      <c r="AL21" s="9">
        <f t="shared" si="47"/>
        <v>282242.83330156893</v>
      </c>
      <c r="AM21">
        <v>357</v>
      </c>
      <c r="AN21">
        <v>30</v>
      </c>
      <c r="AO21">
        <v>450</v>
      </c>
      <c r="AP21">
        <v>20</v>
      </c>
      <c r="AQ21">
        <f t="shared" si="48"/>
        <v>358.25828671504587</v>
      </c>
      <c r="AR21">
        <f t="shared" si="49"/>
        <v>450.4442251822083</v>
      </c>
      <c r="AS21">
        <f t="shared" si="50"/>
        <v>575.54235291592568</v>
      </c>
      <c r="AT21">
        <f t="shared" si="51"/>
        <v>0.74610851871541306</v>
      </c>
    </row>
    <row r="22" spans="1:46">
      <c r="A22">
        <v>9.5250000000000005E-3</v>
      </c>
      <c r="B22" s="3">
        <v>9.5250000000000005E-3</v>
      </c>
      <c r="C22" s="3">
        <v>9.9000000000000007E+307</v>
      </c>
      <c r="D22" s="3">
        <v>9.9000000000000007E+307</v>
      </c>
      <c r="E22">
        <f t="shared" si="52"/>
        <v>9.5250000000000005E-3</v>
      </c>
      <c r="F22" s="3">
        <f t="shared" si="53"/>
        <v>9.5250000000000005E-3</v>
      </c>
      <c r="G22">
        <f t="shared" si="54"/>
        <v>1</v>
      </c>
      <c r="H22">
        <f t="shared" si="55"/>
        <v>1.5971</v>
      </c>
      <c r="I22">
        <f t="shared" si="56"/>
        <v>1.0339</v>
      </c>
      <c r="J22">
        <v>20</v>
      </c>
      <c r="K22">
        <v>210</v>
      </c>
      <c r="L22">
        <v>0.3</v>
      </c>
      <c r="M22">
        <v>70</v>
      </c>
      <c r="N22">
        <v>0.21</v>
      </c>
      <c r="O22">
        <f t="shared" si="65"/>
        <v>111.17875956269687</v>
      </c>
      <c r="P22">
        <f t="shared" si="66"/>
        <v>4.7625000000000002E-3</v>
      </c>
      <c r="Q22">
        <f t="shared" si="67"/>
        <v>0.1408352087518232</v>
      </c>
      <c r="R22">
        <f t="shared" si="68"/>
        <v>0.13621743761661978</v>
      </c>
      <c r="S22" s="4">
        <f t="shared" si="69"/>
        <v>497.76853568828506</v>
      </c>
      <c r="T22" s="2">
        <f t="shared" si="70"/>
        <v>331.84569045885672</v>
      </c>
      <c r="U22">
        <f t="shared" si="71"/>
        <v>0.9672115291614275</v>
      </c>
      <c r="V22">
        <f t="shared" si="72"/>
        <v>6.0268976138714278E-2</v>
      </c>
      <c r="W22">
        <v>8.3500000000000005E-2</v>
      </c>
      <c r="X22">
        <v>2.1</v>
      </c>
      <c r="Y22" s="3">
        <v>2E-8</v>
      </c>
      <c r="Z22" s="3">
        <f t="shared" si="73"/>
        <v>1758.9319665427638</v>
      </c>
      <c r="AA22" s="3">
        <f t="shared" si="74"/>
        <v>75.808391484806648</v>
      </c>
      <c r="AB22">
        <f t="shared" si="39"/>
        <v>1.6558422572178479E-10</v>
      </c>
      <c r="AC22">
        <f t="shared" si="40"/>
        <v>1.9827967698263441E-6</v>
      </c>
      <c r="AD22">
        <f t="shared" si="41"/>
        <v>2223.5751912539376</v>
      </c>
      <c r="AF22">
        <f t="shared" si="42"/>
        <v>4.6603981967004801E-5</v>
      </c>
      <c r="AG22" s="4">
        <f t="shared" si="43"/>
        <v>4.4390292823572078E-7</v>
      </c>
      <c r="AH22">
        <f t="shared" si="44"/>
        <v>7.6866820703844259E-5</v>
      </c>
      <c r="AI22">
        <f t="shared" si="45"/>
        <v>7.3215646720411663E-7</v>
      </c>
      <c r="AJ22">
        <f t="shared" si="16"/>
        <v>732.15646720411667</v>
      </c>
      <c r="AK22">
        <f t="shared" si="46"/>
        <v>0.21000000000000002</v>
      </c>
      <c r="AL22" s="9">
        <f t="shared" si="47"/>
        <v>286823.93642157706</v>
      </c>
      <c r="AM22">
        <v>357</v>
      </c>
      <c r="AN22">
        <v>30</v>
      </c>
      <c r="AO22">
        <v>450</v>
      </c>
      <c r="AP22">
        <v>20</v>
      </c>
      <c r="AQ22">
        <f t="shared" si="48"/>
        <v>358.25828671504587</v>
      </c>
      <c r="AR22">
        <f t="shared" si="49"/>
        <v>450.4442251822083</v>
      </c>
      <c r="AS22">
        <f t="shared" si="50"/>
        <v>575.54235291592568</v>
      </c>
      <c r="AT22">
        <f t="shared" si="51"/>
        <v>0.77127760622086738</v>
      </c>
    </row>
    <row r="23" spans="1:46" s="7" customFormat="1">
      <c r="A23">
        <v>9.5250000000000005E-3</v>
      </c>
      <c r="B23" s="3">
        <v>9.5250000000000005E-3</v>
      </c>
      <c r="C23" s="3">
        <v>9.9000000000000007E+307</v>
      </c>
      <c r="D23" s="3">
        <v>9.9000000000000007E+307</v>
      </c>
      <c r="E23">
        <f t="shared" si="52"/>
        <v>9.5250000000000005E-3</v>
      </c>
      <c r="F23" s="3">
        <f t="shared" si="53"/>
        <v>9.5250000000000005E-3</v>
      </c>
      <c r="G23">
        <f t="shared" si="54"/>
        <v>1</v>
      </c>
      <c r="H23">
        <f t="shared" si="55"/>
        <v>1.5971</v>
      </c>
      <c r="I23">
        <f t="shared" si="56"/>
        <v>1.0339</v>
      </c>
      <c r="J23">
        <v>20</v>
      </c>
      <c r="K23">
        <v>210</v>
      </c>
      <c r="L23">
        <v>0.3</v>
      </c>
      <c r="M23">
        <v>70</v>
      </c>
      <c r="N23">
        <v>0.21</v>
      </c>
      <c r="O23">
        <f t="shared" si="65"/>
        <v>111.17875956269687</v>
      </c>
      <c r="P23">
        <f t="shared" si="66"/>
        <v>4.7625000000000002E-3</v>
      </c>
      <c r="Q23">
        <f t="shared" si="67"/>
        <v>0.1408352087518232</v>
      </c>
      <c r="R23">
        <f t="shared" si="68"/>
        <v>0.13621743761661978</v>
      </c>
      <c r="S23" s="4">
        <f t="shared" si="69"/>
        <v>497.76853568828506</v>
      </c>
      <c r="T23" s="2">
        <f t="shared" si="70"/>
        <v>331.84569045885672</v>
      </c>
      <c r="U23">
        <f t="shared" si="71"/>
        <v>0.9672115291614275</v>
      </c>
      <c r="V23">
        <f t="shared" si="72"/>
        <v>6.0268976138714278E-2</v>
      </c>
      <c r="W23">
        <v>8.3500000000000005E-2</v>
      </c>
      <c r="X23">
        <v>2.2000000000000002</v>
      </c>
      <c r="Y23" s="3">
        <v>2E-8</v>
      </c>
      <c r="Z23" s="3">
        <f t="shared" si="73"/>
        <v>1758.9319665427638</v>
      </c>
      <c r="AA23" s="3">
        <f t="shared" si="74"/>
        <v>75.055742174880749</v>
      </c>
      <c r="AB23">
        <f t="shared" si="39"/>
        <v>1.734691888513936E-10</v>
      </c>
      <c r="AC23">
        <f t="shared" si="40"/>
        <v>1.9827967698263441E-6</v>
      </c>
      <c r="AD23">
        <f t="shared" si="41"/>
        <v>2223.5751912539376</v>
      </c>
      <c r="AE23"/>
      <c r="AF23">
        <f t="shared" si="42"/>
        <v>4.8101799980733538E-5</v>
      </c>
      <c r="AG23" s="4">
        <f t="shared" si="43"/>
        <v>4.5816964481648699E-7</v>
      </c>
      <c r="AH23">
        <f t="shared" si="44"/>
        <v>7.9300365173557439E-5</v>
      </c>
      <c r="AI23">
        <f t="shared" si="45"/>
        <v>7.5533597827813466E-7</v>
      </c>
      <c r="AJ23">
        <f t="shared" si="16"/>
        <v>755.33597827813469</v>
      </c>
      <c r="AK23">
        <f t="shared" si="46"/>
        <v>0.22000000000000003</v>
      </c>
      <c r="AL23" s="9">
        <f t="shared" si="47"/>
        <v>291261.11601556762</v>
      </c>
      <c r="AM23">
        <v>357</v>
      </c>
      <c r="AN23">
        <v>30</v>
      </c>
      <c r="AO23">
        <v>450</v>
      </c>
      <c r="AP23">
        <v>20</v>
      </c>
      <c r="AQ23">
        <f t="shared" si="48"/>
        <v>358.25828671504587</v>
      </c>
      <c r="AR23">
        <f t="shared" si="49"/>
        <v>450.4442251822083</v>
      </c>
      <c r="AS23">
        <f t="shared" si="50"/>
        <v>575.54235291592568</v>
      </c>
      <c r="AT23">
        <f t="shared" si="51"/>
        <v>0.79606590634940766</v>
      </c>
    </row>
    <row r="24" spans="1:46">
      <c r="A24">
        <v>9.5250000000000005E-3</v>
      </c>
      <c r="B24" s="3">
        <v>9.5250000000000005E-3</v>
      </c>
      <c r="C24" s="3">
        <v>9.9000000000000007E+307</v>
      </c>
      <c r="D24" s="3">
        <v>9.9000000000000007E+307</v>
      </c>
      <c r="E24">
        <f t="shared" si="52"/>
        <v>9.5250000000000005E-3</v>
      </c>
      <c r="F24" s="3">
        <f t="shared" si="53"/>
        <v>9.5250000000000005E-3</v>
      </c>
      <c r="G24">
        <f t="shared" si="54"/>
        <v>1</v>
      </c>
      <c r="H24">
        <f t="shared" si="55"/>
        <v>1.5971</v>
      </c>
      <c r="I24">
        <f t="shared" si="56"/>
        <v>1.0339</v>
      </c>
      <c r="J24">
        <v>20</v>
      </c>
      <c r="K24">
        <v>210</v>
      </c>
      <c r="L24">
        <v>0.3</v>
      </c>
      <c r="M24">
        <v>70</v>
      </c>
      <c r="N24">
        <v>0.21</v>
      </c>
      <c r="O24">
        <f t="shared" si="65"/>
        <v>111.17875956269687</v>
      </c>
      <c r="P24">
        <f t="shared" si="66"/>
        <v>4.7625000000000002E-3</v>
      </c>
      <c r="Q24">
        <f t="shared" si="67"/>
        <v>0.1408352087518232</v>
      </c>
      <c r="R24">
        <f t="shared" si="68"/>
        <v>0.13621743761661978</v>
      </c>
      <c r="S24" s="4">
        <f t="shared" si="69"/>
        <v>497.76853568828506</v>
      </c>
      <c r="T24" s="2">
        <f t="shared" si="70"/>
        <v>331.84569045885672</v>
      </c>
      <c r="U24">
        <f t="shared" si="71"/>
        <v>0.9672115291614275</v>
      </c>
      <c r="V24">
        <f t="shared" si="72"/>
        <v>6.0268976138714278E-2</v>
      </c>
      <c r="W24">
        <v>8.3500000000000005E-2</v>
      </c>
      <c r="X24">
        <v>2.2999999999999998</v>
      </c>
      <c r="Y24" s="3">
        <v>2E-8</v>
      </c>
      <c r="Z24" s="3">
        <f t="shared" si="73"/>
        <v>1758.9319665427638</v>
      </c>
      <c r="AA24" s="3">
        <f t="shared" si="74"/>
        <v>74.343536536171953</v>
      </c>
      <c r="AB24">
        <f t="shared" si="39"/>
        <v>1.8135415198100239E-10</v>
      </c>
      <c r="AC24">
        <f t="shared" si="40"/>
        <v>1.9827967698263441E-6</v>
      </c>
      <c r="AD24">
        <f t="shared" si="41"/>
        <v>2223.5751912539376</v>
      </c>
      <c r="AF24">
        <f t="shared" si="42"/>
        <v>4.9577980647205763E-5</v>
      </c>
      <c r="AG24" s="4">
        <f t="shared" si="43"/>
        <v>4.7223026566463493E-7</v>
      </c>
      <c r="AH24">
        <f t="shared" si="44"/>
        <v>8.1697664446855664E-5</v>
      </c>
      <c r="AI24">
        <f t="shared" si="45"/>
        <v>7.7817025385630023E-7</v>
      </c>
      <c r="AJ24">
        <f t="shared" si="16"/>
        <v>778.17025385630018</v>
      </c>
      <c r="AK24">
        <f t="shared" si="46"/>
        <v>0.22999999999999998</v>
      </c>
      <c r="AL24" s="9">
        <f t="shared" si="47"/>
        <v>295565.13996803662</v>
      </c>
      <c r="AM24">
        <v>357</v>
      </c>
      <c r="AN24">
        <v>30</v>
      </c>
      <c r="AO24">
        <v>450</v>
      </c>
      <c r="AP24">
        <v>20</v>
      </c>
      <c r="AQ24">
        <f t="shared" si="48"/>
        <v>358.25828671504587</v>
      </c>
      <c r="AR24">
        <f t="shared" si="49"/>
        <v>450.4442251822083</v>
      </c>
      <c r="AS24">
        <f t="shared" si="50"/>
        <v>575.54235291592568</v>
      </c>
      <c r="AT24">
        <f t="shared" si="51"/>
        <v>0.82049611687502966</v>
      </c>
    </row>
    <row r="25" spans="1:46">
      <c r="A25">
        <v>9.5250000000000005E-3</v>
      </c>
      <c r="B25" s="3">
        <v>9.5250000000000005E-3</v>
      </c>
      <c r="C25" s="3">
        <v>9.9000000000000007E+307</v>
      </c>
      <c r="D25" s="3">
        <v>9.9000000000000007E+307</v>
      </c>
      <c r="E25">
        <f t="shared" si="52"/>
        <v>9.5250000000000005E-3</v>
      </c>
      <c r="F25" s="3">
        <f t="shared" si="53"/>
        <v>9.5250000000000005E-3</v>
      </c>
      <c r="G25">
        <f t="shared" si="54"/>
        <v>1</v>
      </c>
      <c r="H25">
        <f t="shared" si="55"/>
        <v>1.5971</v>
      </c>
      <c r="I25">
        <f t="shared" si="56"/>
        <v>1.0339</v>
      </c>
      <c r="J25">
        <v>20</v>
      </c>
      <c r="K25">
        <v>210</v>
      </c>
      <c r="L25">
        <v>0.3</v>
      </c>
      <c r="M25">
        <v>70</v>
      </c>
      <c r="N25">
        <v>0.21</v>
      </c>
      <c r="O25">
        <f t="shared" si="65"/>
        <v>111.17875956269687</v>
      </c>
      <c r="P25">
        <f t="shared" si="66"/>
        <v>4.7625000000000002E-3</v>
      </c>
      <c r="Q25">
        <f t="shared" si="67"/>
        <v>0.1408352087518232</v>
      </c>
      <c r="R25">
        <f t="shared" si="68"/>
        <v>0.13621743761661978</v>
      </c>
      <c r="S25" s="4">
        <f t="shared" si="69"/>
        <v>497.76853568828506</v>
      </c>
      <c r="T25" s="2">
        <f t="shared" si="70"/>
        <v>331.84569045885672</v>
      </c>
      <c r="U25">
        <f t="shared" si="71"/>
        <v>0.9672115291614275</v>
      </c>
      <c r="V25">
        <f t="shared" si="72"/>
        <v>6.0268976138714278E-2</v>
      </c>
      <c r="W25">
        <v>8.3500000000000005E-2</v>
      </c>
      <c r="X25">
        <v>2.4</v>
      </c>
      <c r="Y25" s="3">
        <v>2E-8</v>
      </c>
      <c r="Z25" s="3">
        <f t="shared" si="73"/>
        <v>1758.9319665427638</v>
      </c>
      <c r="AA25" s="3">
        <f t="shared" si="74"/>
        <v>73.667979339453908</v>
      </c>
      <c r="AB25">
        <f t="shared" si="39"/>
        <v>1.8923911511061118E-10</v>
      </c>
      <c r="AC25">
        <f t="shared" si="40"/>
        <v>1.9827967698263441E-6</v>
      </c>
      <c r="AD25">
        <f t="shared" si="41"/>
        <v>2223.5751912539376</v>
      </c>
      <c r="AF25">
        <f t="shared" si="42"/>
        <v>5.103375795314433E-5</v>
      </c>
      <c r="AG25" s="4">
        <f t="shared" si="43"/>
        <v>4.8609654450369974E-7</v>
      </c>
      <c r="AH25">
        <f t="shared" si="44"/>
        <v>8.4060800809741156E-5</v>
      </c>
      <c r="AI25">
        <f t="shared" si="45"/>
        <v>8.0067912771278458E-7</v>
      </c>
      <c r="AJ25">
        <f t="shared" si="16"/>
        <v>800.67912771278463</v>
      </c>
      <c r="AK25">
        <f t="shared" si="46"/>
        <v>0.24</v>
      </c>
      <c r="AL25" s="9">
        <f t="shared" si="47"/>
        <v>299745.54311860562</v>
      </c>
      <c r="AM25">
        <v>357</v>
      </c>
      <c r="AN25">
        <v>30</v>
      </c>
      <c r="AO25">
        <v>450</v>
      </c>
      <c r="AP25">
        <v>20</v>
      </c>
      <c r="AQ25">
        <f t="shared" si="48"/>
        <v>358.25828671504587</v>
      </c>
      <c r="AR25">
        <f t="shared" si="49"/>
        <v>450.4442251822083</v>
      </c>
      <c r="AS25">
        <f t="shared" si="50"/>
        <v>575.54235291592568</v>
      </c>
      <c r="AT25">
        <f t="shared" si="51"/>
        <v>0.84458865979357034</v>
      </c>
    </row>
    <row r="26" spans="1:46">
      <c r="A26">
        <v>9.5250000000000005E-3</v>
      </c>
      <c r="B26" s="3">
        <v>9.5250000000000005E-3</v>
      </c>
      <c r="C26" s="3">
        <v>9.9000000000000007E+307</v>
      </c>
      <c r="D26" s="3">
        <v>9.9000000000000007E+307</v>
      </c>
      <c r="E26">
        <f t="shared" si="52"/>
        <v>9.5250000000000005E-3</v>
      </c>
      <c r="F26" s="3">
        <f t="shared" si="53"/>
        <v>9.5250000000000005E-3</v>
      </c>
      <c r="G26">
        <f t="shared" si="54"/>
        <v>1</v>
      </c>
      <c r="H26">
        <f t="shared" si="55"/>
        <v>1.5971</v>
      </c>
      <c r="I26">
        <f t="shared" si="56"/>
        <v>1.0339</v>
      </c>
      <c r="J26">
        <v>20</v>
      </c>
      <c r="K26">
        <v>210</v>
      </c>
      <c r="L26">
        <v>0.3</v>
      </c>
      <c r="M26">
        <v>70</v>
      </c>
      <c r="N26">
        <v>0.21</v>
      </c>
      <c r="O26">
        <f t="shared" si="65"/>
        <v>111.17875956269687</v>
      </c>
      <c r="P26">
        <f t="shared" si="66"/>
        <v>4.7625000000000002E-3</v>
      </c>
      <c r="Q26">
        <f t="shared" si="67"/>
        <v>0.1408352087518232</v>
      </c>
      <c r="R26">
        <f t="shared" si="68"/>
        <v>0.13621743761661978</v>
      </c>
      <c r="S26" s="4">
        <f t="shared" si="69"/>
        <v>497.76853568828506</v>
      </c>
      <c r="T26" s="2">
        <f t="shared" si="70"/>
        <v>331.84569045885672</v>
      </c>
      <c r="U26">
        <f t="shared" si="71"/>
        <v>0.9672115291614275</v>
      </c>
      <c r="V26">
        <f t="shared" si="72"/>
        <v>6.0268976138714278E-2</v>
      </c>
      <c r="W26">
        <v>8.3500000000000005E-2</v>
      </c>
      <c r="X26">
        <v>2.5</v>
      </c>
      <c r="Y26" s="3">
        <v>2E-8</v>
      </c>
      <c r="Z26" s="3">
        <f t="shared" si="73"/>
        <v>1758.9319665427638</v>
      </c>
      <c r="AA26" s="3">
        <f t="shared" si="74"/>
        <v>73.025771362138769</v>
      </c>
      <c r="AB26">
        <f t="shared" si="39"/>
        <v>1.9712407824022E-10</v>
      </c>
      <c r="AC26">
        <f t="shared" si="40"/>
        <v>1.9827967698263441E-6</v>
      </c>
      <c r="AD26">
        <f t="shared" si="41"/>
        <v>2223.5751912539376</v>
      </c>
      <c r="AF26">
        <f t="shared" si="42"/>
        <v>5.2470247290460513E-5</v>
      </c>
      <c r="AG26" s="4">
        <f t="shared" si="43"/>
        <v>4.9977910544163639E-7</v>
      </c>
      <c r="AH26">
        <f t="shared" si="44"/>
        <v>8.639165560539367E-5</v>
      </c>
      <c r="AI26">
        <f t="shared" si="45"/>
        <v>8.2288051964137477E-7</v>
      </c>
      <c r="AJ26">
        <f t="shared" si="16"/>
        <v>822.8805196413748</v>
      </c>
      <c r="AK26">
        <f t="shared" si="46"/>
        <v>0.25</v>
      </c>
      <c r="AL26" s="9">
        <f t="shared" si="47"/>
        <v>303810.81339603738</v>
      </c>
      <c r="AM26">
        <v>357</v>
      </c>
      <c r="AN26">
        <v>30</v>
      </c>
      <c r="AO26">
        <v>450</v>
      </c>
      <c r="AP26">
        <v>20</v>
      </c>
      <c r="AQ26">
        <f t="shared" si="48"/>
        <v>358.25828671504587</v>
      </c>
      <c r="AR26">
        <f t="shared" si="49"/>
        <v>450.4442251822083</v>
      </c>
      <c r="AS26">
        <f t="shared" si="50"/>
        <v>575.54235291592568</v>
      </c>
      <c r="AT26">
        <f t="shared" si="51"/>
        <v>0.86836199440329176</v>
      </c>
    </row>
    <row r="27" spans="1:46">
      <c r="A27">
        <v>9.5250000000000005E-3</v>
      </c>
      <c r="B27" s="3">
        <v>9.5250000000000005E-3</v>
      </c>
      <c r="C27" s="3">
        <v>9.9000000000000007E+307</v>
      </c>
      <c r="D27" s="3">
        <v>9.9000000000000007E+307</v>
      </c>
      <c r="E27">
        <f t="shared" si="52"/>
        <v>9.5250000000000005E-3</v>
      </c>
      <c r="F27" s="3">
        <f t="shared" si="53"/>
        <v>9.5250000000000005E-3</v>
      </c>
      <c r="G27">
        <f t="shared" si="54"/>
        <v>1</v>
      </c>
      <c r="H27">
        <f t="shared" si="55"/>
        <v>1.5971</v>
      </c>
      <c r="I27">
        <f t="shared" si="56"/>
        <v>1.0339</v>
      </c>
      <c r="J27">
        <v>20</v>
      </c>
      <c r="K27">
        <v>210</v>
      </c>
      <c r="L27">
        <v>0.3</v>
      </c>
      <c r="M27">
        <v>70</v>
      </c>
      <c r="N27">
        <v>0.21</v>
      </c>
      <c r="O27">
        <f t="shared" ref="O27:O37" si="75">2/((1-L27^2)/K27+(1-N27^2)/M27)</f>
        <v>111.17875956269687</v>
      </c>
      <c r="P27">
        <f t="shared" ref="P27:P37" si="76">1/(1/E27+1/F27)</f>
        <v>4.7625000000000002E-3</v>
      </c>
      <c r="Q27">
        <f t="shared" ref="Q27:Q37" si="77">(6*I27*I27*H27*P27*J27/(3.1415926*O27))^(1/3)</f>
        <v>0.1408352087518232</v>
      </c>
      <c r="R27">
        <f t="shared" ref="R27:R37" si="78">Q27/I27</f>
        <v>0.13621743761661978</v>
      </c>
      <c r="S27" s="4">
        <f t="shared" ref="S27:S37" si="79">3*J27/(2*3.1415926*Q27*R27)</f>
        <v>497.76853568828506</v>
      </c>
      <c r="T27" s="2">
        <f t="shared" ref="T27:T37" si="80">J27/(3.1415926*Q27*R27)</f>
        <v>331.84569045885672</v>
      </c>
      <c r="U27">
        <f t="shared" ref="U27:U37" si="81">R27/Q27</f>
        <v>0.9672115291614275</v>
      </c>
      <c r="V27">
        <f t="shared" ref="V27:V37" si="82">3.1415926*Q27*R27</f>
        <v>6.0268976138714278E-2</v>
      </c>
      <c r="W27">
        <v>8.3500000000000005E-2</v>
      </c>
      <c r="X27">
        <v>2.6</v>
      </c>
      <c r="Y27" s="3">
        <v>2E-8</v>
      </c>
      <c r="Z27" s="3">
        <f t="shared" si="73"/>
        <v>1758.9319665427638</v>
      </c>
      <c r="AA27" s="3">
        <f t="shared" si="74"/>
        <v>72.414027710071636</v>
      </c>
      <c r="AB27">
        <f t="shared" si="39"/>
        <v>2.0500904136982879E-10</v>
      </c>
      <c r="AC27">
        <f t="shared" si="40"/>
        <v>1.9827967698263441E-6</v>
      </c>
      <c r="AD27">
        <f t="shared" si="41"/>
        <v>2223.5751912539376</v>
      </c>
      <c r="AF27">
        <f t="shared" si="42"/>
        <v>5.3888461121562419E-5</v>
      </c>
      <c r="AG27" s="4">
        <f t="shared" si="43"/>
        <v>5.1328759218288205E-7</v>
      </c>
      <c r="AH27">
        <f t="shared" si="44"/>
        <v>8.8691935851464582E-5</v>
      </c>
      <c r="AI27">
        <f t="shared" si="45"/>
        <v>8.4479068898520016E-7</v>
      </c>
      <c r="AJ27">
        <f t="shared" si="16"/>
        <v>844.79068898520018</v>
      </c>
      <c r="AK27">
        <f t="shared" si="46"/>
        <v>0.26</v>
      </c>
      <c r="AL27" s="9">
        <f t="shared" si="47"/>
        <v>307768.54360495316</v>
      </c>
      <c r="AM27">
        <v>357</v>
      </c>
      <c r="AN27">
        <v>30</v>
      </c>
      <c r="AO27">
        <v>450</v>
      </c>
      <c r="AP27">
        <v>20</v>
      </c>
      <c r="AQ27">
        <f t="shared" si="48"/>
        <v>358.25828671504587</v>
      </c>
      <c r="AR27">
        <f t="shared" si="49"/>
        <v>450.4442251822083</v>
      </c>
      <c r="AS27">
        <f t="shared" si="50"/>
        <v>575.54235291592568</v>
      </c>
      <c r="AT27">
        <f t="shared" si="51"/>
        <v>0.89183287655958532</v>
      </c>
    </row>
    <row r="28" spans="1:46">
      <c r="A28">
        <v>9.5250000000000005E-3</v>
      </c>
      <c r="B28" s="3">
        <v>9.5250000000000005E-3</v>
      </c>
      <c r="C28" s="3">
        <v>9.9000000000000007E+307</v>
      </c>
      <c r="D28" s="3">
        <v>9.9000000000000007E+307</v>
      </c>
      <c r="E28">
        <f t="shared" si="52"/>
        <v>9.5250000000000005E-3</v>
      </c>
      <c r="F28" s="3">
        <f t="shared" si="53"/>
        <v>9.5250000000000005E-3</v>
      </c>
      <c r="G28">
        <f t="shared" si="54"/>
        <v>1</v>
      </c>
      <c r="H28">
        <f t="shared" si="55"/>
        <v>1.5971</v>
      </c>
      <c r="I28">
        <f t="shared" si="56"/>
        <v>1.0339</v>
      </c>
      <c r="J28">
        <v>20</v>
      </c>
      <c r="K28">
        <v>210</v>
      </c>
      <c r="L28">
        <v>0.3</v>
      </c>
      <c r="M28">
        <v>70</v>
      </c>
      <c r="N28">
        <v>0.21</v>
      </c>
      <c r="O28">
        <f t="shared" si="75"/>
        <v>111.17875956269687</v>
      </c>
      <c r="P28">
        <f t="shared" si="76"/>
        <v>4.7625000000000002E-3</v>
      </c>
      <c r="Q28">
        <f t="shared" si="77"/>
        <v>0.1408352087518232</v>
      </c>
      <c r="R28">
        <f t="shared" si="78"/>
        <v>0.13621743761661978</v>
      </c>
      <c r="S28" s="4">
        <f t="shared" si="79"/>
        <v>497.76853568828506</v>
      </c>
      <c r="T28" s="2">
        <f t="shared" si="80"/>
        <v>331.84569045885672</v>
      </c>
      <c r="U28">
        <f t="shared" si="81"/>
        <v>0.9672115291614275</v>
      </c>
      <c r="V28">
        <f t="shared" si="82"/>
        <v>6.0268976138714278E-2</v>
      </c>
      <c r="W28">
        <v>8.3500000000000005E-2</v>
      </c>
      <c r="X28">
        <v>2.7</v>
      </c>
      <c r="Y28" s="3">
        <v>2E-8</v>
      </c>
      <c r="Z28" s="3">
        <f t="shared" si="73"/>
        <v>1758.9319665427638</v>
      </c>
      <c r="AA28" s="3">
        <f t="shared" si="74"/>
        <v>71.830212156514037</v>
      </c>
      <c r="AB28">
        <f t="shared" si="39"/>
        <v>2.1289400449943763E-10</v>
      </c>
      <c r="AC28">
        <f t="shared" si="40"/>
        <v>1.9827967698263441E-6</v>
      </c>
      <c r="AD28">
        <f t="shared" si="41"/>
        <v>2223.5751912539376</v>
      </c>
      <c r="AF28">
        <f t="shared" si="42"/>
        <v>5.5289322054645185E-5</v>
      </c>
      <c r="AG28" s="4">
        <f t="shared" si="43"/>
        <v>5.2663079257049539E-7</v>
      </c>
      <c r="AH28">
        <f t="shared" si="44"/>
        <v>9.0963196447288791E-5</v>
      </c>
      <c r="AI28">
        <f t="shared" si="45"/>
        <v>8.6642444616042574E-7</v>
      </c>
      <c r="AJ28">
        <f t="shared" si="16"/>
        <v>866.42444616042576</v>
      </c>
      <c r="AK28">
        <f t="shared" si="46"/>
        <v>0.27</v>
      </c>
      <c r="AL28" s="9">
        <f t="shared" si="47"/>
        <v>311625.55626922747</v>
      </c>
      <c r="AM28">
        <v>357</v>
      </c>
      <c r="AN28">
        <v>30</v>
      </c>
      <c r="AO28">
        <v>450</v>
      </c>
      <c r="AP28">
        <v>20</v>
      </c>
      <c r="AQ28">
        <f t="shared" si="48"/>
        <v>358.25828671504587</v>
      </c>
      <c r="AR28">
        <f t="shared" si="49"/>
        <v>450.4442251822083</v>
      </c>
      <c r="AS28">
        <f t="shared" si="50"/>
        <v>575.54235291592568</v>
      </c>
      <c r="AT28">
        <f t="shared" si="51"/>
        <v>0.91501657506589229</v>
      </c>
    </row>
    <row r="29" spans="1:46">
      <c r="A29">
        <v>9.5250000000000005E-3</v>
      </c>
      <c r="B29" s="3">
        <v>9.5250000000000005E-3</v>
      </c>
      <c r="C29" s="3">
        <v>9.9000000000000007E+307</v>
      </c>
      <c r="D29" s="3">
        <v>9.9000000000000007E+307</v>
      </c>
      <c r="E29">
        <f t="shared" si="52"/>
        <v>9.5250000000000005E-3</v>
      </c>
      <c r="F29" s="3">
        <f t="shared" si="53"/>
        <v>9.5250000000000005E-3</v>
      </c>
      <c r="G29">
        <f t="shared" si="54"/>
        <v>1</v>
      </c>
      <c r="H29">
        <f t="shared" si="55"/>
        <v>1.5971</v>
      </c>
      <c r="I29">
        <f t="shared" si="56"/>
        <v>1.0339</v>
      </c>
      <c r="J29">
        <v>20</v>
      </c>
      <c r="K29">
        <v>210</v>
      </c>
      <c r="L29">
        <v>0.3</v>
      </c>
      <c r="M29">
        <v>70</v>
      </c>
      <c r="N29">
        <v>0.21</v>
      </c>
      <c r="O29">
        <f t="shared" si="75"/>
        <v>111.17875956269687</v>
      </c>
      <c r="P29">
        <f t="shared" si="76"/>
        <v>4.7625000000000002E-3</v>
      </c>
      <c r="Q29">
        <f t="shared" si="77"/>
        <v>0.1408352087518232</v>
      </c>
      <c r="R29">
        <f t="shared" si="78"/>
        <v>0.13621743761661978</v>
      </c>
      <c r="S29" s="4">
        <f t="shared" si="79"/>
        <v>497.76853568828506</v>
      </c>
      <c r="T29" s="2">
        <f t="shared" si="80"/>
        <v>331.84569045885672</v>
      </c>
      <c r="U29">
        <f t="shared" si="81"/>
        <v>0.9672115291614275</v>
      </c>
      <c r="V29">
        <f t="shared" si="82"/>
        <v>6.0268976138714278E-2</v>
      </c>
      <c r="W29">
        <v>8.3500000000000005E-2</v>
      </c>
      <c r="X29">
        <v>2.8</v>
      </c>
      <c r="Y29" s="3">
        <v>2E-8</v>
      </c>
      <c r="Z29" s="3">
        <f t="shared" si="73"/>
        <v>1758.9319665427638</v>
      </c>
      <c r="AA29" s="3">
        <f t="shared" si="74"/>
        <v>71.27208389033359</v>
      </c>
      <c r="AB29">
        <f t="shared" si="39"/>
        <v>2.2077896762904639E-10</v>
      </c>
      <c r="AC29">
        <f t="shared" si="40"/>
        <v>1.9827967698263441E-6</v>
      </c>
      <c r="AD29">
        <f t="shared" si="41"/>
        <v>2223.5751912539376</v>
      </c>
      <c r="AF29">
        <f t="shared" si="42"/>
        <v>5.6673673836969063E-5</v>
      </c>
      <c r="AG29" s="4">
        <f t="shared" si="43"/>
        <v>5.3981674329713033E-7</v>
      </c>
      <c r="AH29">
        <f t="shared" si="44"/>
        <v>9.3206858837465705E-5</v>
      </c>
      <c r="AI29">
        <f t="shared" si="45"/>
        <v>8.8779533042686087E-7</v>
      </c>
      <c r="AJ29">
        <f t="shared" si="16"/>
        <v>887.79533042686091</v>
      </c>
      <c r="AK29">
        <f t="shared" si="46"/>
        <v>0.27999999999999997</v>
      </c>
      <c r="AL29" s="9">
        <f t="shared" si="47"/>
        <v>315388.00712701783</v>
      </c>
      <c r="AM29">
        <v>357</v>
      </c>
      <c r="AN29">
        <v>30</v>
      </c>
      <c r="AO29">
        <v>450</v>
      </c>
      <c r="AP29">
        <v>20</v>
      </c>
      <c r="AQ29">
        <f t="shared" si="48"/>
        <v>358.25828671504587</v>
      </c>
      <c r="AR29">
        <f t="shared" si="49"/>
        <v>450.4442251822083</v>
      </c>
      <c r="AS29">
        <f t="shared" si="50"/>
        <v>575.54235291592568</v>
      </c>
      <c r="AT29">
        <f t="shared" si="51"/>
        <v>0.93792705360813977</v>
      </c>
    </row>
    <row r="30" spans="1:46">
      <c r="A30">
        <v>9.5250000000000005E-3</v>
      </c>
      <c r="B30" s="3">
        <v>9.5250000000000005E-3</v>
      </c>
      <c r="C30" s="3">
        <v>9.9000000000000007E+307</v>
      </c>
      <c r="D30" s="3">
        <v>9.9000000000000007E+307</v>
      </c>
      <c r="E30">
        <f t="shared" si="52"/>
        <v>9.5250000000000005E-3</v>
      </c>
      <c r="F30" s="3">
        <f t="shared" si="53"/>
        <v>9.5250000000000005E-3</v>
      </c>
      <c r="G30">
        <f t="shared" si="54"/>
        <v>1</v>
      </c>
      <c r="H30">
        <f t="shared" si="55"/>
        <v>1.5971</v>
      </c>
      <c r="I30">
        <f t="shared" si="56"/>
        <v>1.0339</v>
      </c>
      <c r="J30">
        <v>20</v>
      </c>
      <c r="K30">
        <v>210</v>
      </c>
      <c r="L30">
        <v>0.3</v>
      </c>
      <c r="M30">
        <v>70</v>
      </c>
      <c r="N30">
        <v>0.21</v>
      </c>
      <c r="O30">
        <f t="shared" si="75"/>
        <v>111.17875956269687</v>
      </c>
      <c r="P30">
        <f t="shared" si="76"/>
        <v>4.7625000000000002E-3</v>
      </c>
      <c r="Q30">
        <f t="shared" si="77"/>
        <v>0.1408352087518232</v>
      </c>
      <c r="R30">
        <f t="shared" si="78"/>
        <v>0.13621743761661978</v>
      </c>
      <c r="S30" s="4">
        <f t="shared" si="79"/>
        <v>497.76853568828506</v>
      </c>
      <c r="T30" s="2">
        <f t="shared" si="80"/>
        <v>331.84569045885672</v>
      </c>
      <c r="U30">
        <f t="shared" si="81"/>
        <v>0.9672115291614275</v>
      </c>
      <c r="V30">
        <f t="shared" si="82"/>
        <v>6.0268976138714278E-2</v>
      </c>
      <c r="W30">
        <v>8.3500000000000005E-2</v>
      </c>
      <c r="X30">
        <v>2.9</v>
      </c>
      <c r="Y30" s="3">
        <v>2E-8</v>
      </c>
      <c r="Z30" s="3">
        <f t="shared" si="73"/>
        <v>1758.9319665427638</v>
      </c>
      <c r="AA30" s="3">
        <f t="shared" si="74"/>
        <v>70.737653975984387</v>
      </c>
      <c r="AB30">
        <f t="shared" si="39"/>
        <v>2.2866393075865518E-10</v>
      </c>
      <c r="AC30">
        <f t="shared" si="40"/>
        <v>1.9827967698263441E-6</v>
      </c>
      <c r="AD30">
        <f t="shared" si="41"/>
        <v>2223.5751912539376</v>
      </c>
      <c r="AF30">
        <f t="shared" si="42"/>
        <v>5.8042290659942523E-5</v>
      </c>
      <c r="AG30" s="4">
        <f t="shared" si="43"/>
        <v>5.5285281853595256E-7</v>
      </c>
      <c r="AH30">
        <f t="shared" si="44"/>
        <v>9.5424226803239465E-5</v>
      </c>
      <c r="AI30">
        <f t="shared" si="45"/>
        <v>9.0891576030085593E-7</v>
      </c>
      <c r="AJ30">
        <f t="shared" si="16"/>
        <v>908.91576030085594</v>
      </c>
      <c r="AK30">
        <f t="shared" si="46"/>
        <v>0.28999999999999998</v>
      </c>
      <c r="AL30" s="9">
        <f t="shared" si="47"/>
        <v>319061.47155376471</v>
      </c>
      <c r="AM30">
        <v>357</v>
      </c>
      <c r="AN30">
        <v>30</v>
      </c>
      <c r="AO30">
        <v>450</v>
      </c>
      <c r="AP30">
        <v>20</v>
      </c>
      <c r="AQ30">
        <f t="shared" si="48"/>
        <v>358.25828671504587</v>
      </c>
      <c r="AR30">
        <f t="shared" si="49"/>
        <v>450.4442251822083</v>
      </c>
      <c r="AS30">
        <f t="shared" si="50"/>
        <v>575.54235291592568</v>
      </c>
      <c r="AT30">
        <f t="shared" si="51"/>
        <v>0.96057712475021351</v>
      </c>
    </row>
    <row r="31" spans="1:46">
      <c r="A31">
        <v>9.5250000000000005E-3</v>
      </c>
      <c r="B31" s="3">
        <v>9.5250000000000005E-3</v>
      </c>
      <c r="C31" s="3">
        <v>9.9000000000000007E+307</v>
      </c>
      <c r="D31" s="3">
        <v>9.9000000000000007E+307</v>
      </c>
      <c r="E31">
        <f t="shared" si="52"/>
        <v>9.5250000000000005E-3</v>
      </c>
      <c r="F31" s="3">
        <f t="shared" si="53"/>
        <v>9.5250000000000005E-3</v>
      </c>
      <c r="G31">
        <f t="shared" si="54"/>
        <v>1</v>
      </c>
      <c r="H31">
        <f t="shared" si="55"/>
        <v>1.5971</v>
      </c>
      <c r="I31">
        <f t="shared" si="56"/>
        <v>1.0339</v>
      </c>
      <c r="J31">
        <v>20</v>
      </c>
      <c r="K31">
        <v>210</v>
      </c>
      <c r="L31">
        <v>0.3</v>
      </c>
      <c r="M31">
        <v>70</v>
      </c>
      <c r="N31">
        <v>0.21</v>
      </c>
      <c r="O31">
        <f t="shared" si="75"/>
        <v>111.17875956269687</v>
      </c>
      <c r="P31">
        <f t="shared" si="76"/>
        <v>4.7625000000000002E-3</v>
      </c>
      <c r="Q31">
        <f t="shared" si="77"/>
        <v>0.1408352087518232</v>
      </c>
      <c r="R31">
        <f t="shared" si="78"/>
        <v>0.13621743761661978</v>
      </c>
      <c r="S31" s="4">
        <f t="shared" si="79"/>
        <v>497.76853568828506</v>
      </c>
      <c r="T31" s="2">
        <f t="shared" si="80"/>
        <v>331.84569045885672</v>
      </c>
      <c r="U31">
        <f t="shared" si="81"/>
        <v>0.9672115291614275</v>
      </c>
      <c r="V31">
        <f t="shared" si="82"/>
        <v>6.0268976138714278E-2</v>
      </c>
      <c r="W31">
        <v>8.3500000000000005E-2</v>
      </c>
      <c r="X31">
        <v>3</v>
      </c>
      <c r="Y31" s="3">
        <v>2E-8</v>
      </c>
      <c r="Z31" s="3">
        <f t="shared" si="73"/>
        <v>1758.9319665427638</v>
      </c>
      <c r="AA31" s="3">
        <f t="shared" si="74"/>
        <v>70.225149485603993</v>
      </c>
      <c r="AB31">
        <f t="shared" si="39"/>
        <v>2.36548893888264E-10</v>
      </c>
      <c r="AC31">
        <f t="shared" si="40"/>
        <v>1.9827967698263441E-6</v>
      </c>
      <c r="AD31">
        <f t="shared" si="41"/>
        <v>2223.5751912539376</v>
      </c>
      <c r="AF31">
        <f t="shared" si="42"/>
        <v>5.9395885084366071E-5</v>
      </c>
      <c r="AG31" s="4">
        <f t="shared" si="43"/>
        <v>5.6574580542858689E-7</v>
      </c>
      <c r="AH31">
        <f t="shared" si="44"/>
        <v>9.7616499907182105E-5</v>
      </c>
      <c r="AI31">
        <f t="shared" si="45"/>
        <v>9.2979716161590958E-7</v>
      </c>
      <c r="AJ31">
        <f t="shared" si="16"/>
        <v>929.79716161590954</v>
      </c>
      <c r="AK31">
        <f t="shared" si="46"/>
        <v>0.30000000000000004</v>
      </c>
      <c r="AL31" s="9">
        <f t="shared" si="47"/>
        <v>322651.01721608313</v>
      </c>
      <c r="AM31">
        <v>357</v>
      </c>
      <c r="AN31">
        <v>30</v>
      </c>
      <c r="AO31">
        <v>450</v>
      </c>
      <c r="AP31">
        <v>20</v>
      </c>
      <c r="AQ31">
        <f t="shared" si="48"/>
        <v>358.25828671504587</v>
      </c>
      <c r="AR31">
        <f t="shared" si="49"/>
        <v>450.4442251822083</v>
      </c>
      <c r="AS31">
        <f t="shared" si="50"/>
        <v>575.54235291592568</v>
      </c>
      <c r="AT31">
        <f t="shared" si="51"/>
        <v>0.98297858109363179</v>
      </c>
    </row>
    <row r="32" spans="1:46">
      <c r="A32">
        <v>9.5250000000000005E-3</v>
      </c>
      <c r="B32" s="3">
        <v>9.5250000000000005E-3</v>
      </c>
      <c r="C32" s="3">
        <v>9.9000000000000007E+307</v>
      </c>
      <c r="D32" s="3">
        <v>9.9000000000000007E+307</v>
      </c>
      <c r="E32">
        <f t="shared" si="52"/>
        <v>9.5250000000000005E-3</v>
      </c>
      <c r="F32" s="3">
        <f t="shared" si="53"/>
        <v>9.5250000000000005E-3</v>
      </c>
      <c r="G32">
        <f t="shared" si="54"/>
        <v>1</v>
      </c>
      <c r="H32">
        <f t="shared" si="55"/>
        <v>1.5971</v>
      </c>
      <c r="I32">
        <f t="shared" si="56"/>
        <v>1.0339</v>
      </c>
      <c r="J32">
        <v>20</v>
      </c>
      <c r="K32">
        <v>210</v>
      </c>
      <c r="L32">
        <v>0.3</v>
      </c>
      <c r="M32">
        <v>70</v>
      </c>
      <c r="N32">
        <v>0.21</v>
      </c>
      <c r="O32">
        <f t="shared" si="75"/>
        <v>111.17875956269687</v>
      </c>
      <c r="P32">
        <f t="shared" si="76"/>
        <v>4.7625000000000002E-3</v>
      </c>
      <c r="Q32">
        <f t="shared" si="77"/>
        <v>0.1408352087518232</v>
      </c>
      <c r="R32">
        <f t="shared" si="78"/>
        <v>0.13621743761661978</v>
      </c>
      <c r="S32" s="4">
        <f t="shared" si="79"/>
        <v>497.76853568828506</v>
      </c>
      <c r="T32" s="2">
        <f t="shared" si="80"/>
        <v>331.84569045885672</v>
      </c>
      <c r="U32">
        <f t="shared" si="81"/>
        <v>0.9672115291614275</v>
      </c>
      <c r="V32">
        <f t="shared" si="82"/>
        <v>6.0268976138714278E-2</v>
      </c>
      <c r="W32">
        <v>8.3500000000000005E-2</v>
      </c>
      <c r="X32">
        <v>3.1</v>
      </c>
      <c r="Y32" s="3">
        <v>2E-8</v>
      </c>
      <c r="Z32" s="3">
        <f t="shared" si="73"/>
        <v>1758.9319665427638</v>
      </c>
      <c r="AA32" s="3">
        <f t="shared" si="74"/>
        <v>69.73298374463478</v>
      </c>
      <c r="AB32">
        <f t="shared" si="39"/>
        <v>2.4443385701787279E-10</v>
      </c>
      <c r="AC32">
        <f t="shared" si="40"/>
        <v>1.9827967698263441E-6</v>
      </c>
      <c r="AD32">
        <f t="shared" si="41"/>
        <v>2223.5751912539376</v>
      </c>
      <c r="AF32">
        <f t="shared" si="42"/>
        <v>6.0735114829490982E-5</v>
      </c>
      <c r="AG32" s="4">
        <f t="shared" si="43"/>
        <v>5.7850196875090158E-7</v>
      </c>
      <c r="AH32">
        <f t="shared" si="44"/>
        <v>9.9784785006276622E-5</v>
      </c>
      <c r="AI32">
        <f t="shared" si="45"/>
        <v>9.504500771847849E-7</v>
      </c>
      <c r="AJ32">
        <f t="shared" si="16"/>
        <v>950.45007718478485</v>
      </c>
      <c r="AK32">
        <f t="shared" si="46"/>
        <v>0.31000000000000005</v>
      </c>
      <c r="AL32" s="9">
        <f t="shared" si="47"/>
        <v>326161.26553244563</v>
      </c>
      <c r="AM32">
        <v>357</v>
      </c>
      <c r="AN32">
        <v>30</v>
      </c>
      <c r="AO32">
        <v>450</v>
      </c>
      <c r="AP32">
        <v>20</v>
      </c>
      <c r="AQ32">
        <f t="shared" si="48"/>
        <v>358.25828671504587</v>
      </c>
      <c r="AR32">
        <f t="shared" si="49"/>
        <v>450.4442251822083</v>
      </c>
      <c r="AS32">
        <f t="shared" si="50"/>
        <v>575.54235291592568</v>
      </c>
      <c r="AT32">
        <f t="shared" si="51"/>
        <v>1.005142307633802</v>
      </c>
    </row>
    <row r="33" spans="1:46">
      <c r="A33">
        <v>9.5250000000000005E-3</v>
      </c>
      <c r="B33" s="3">
        <v>9.5250000000000005E-3</v>
      </c>
      <c r="C33" s="3">
        <v>9.9000000000000007E+307</v>
      </c>
      <c r="D33" s="3">
        <v>9.9000000000000007E+307</v>
      </c>
      <c r="E33">
        <f t="shared" si="52"/>
        <v>9.5250000000000005E-3</v>
      </c>
      <c r="F33" s="3">
        <f t="shared" si="53"/>
        <v>9.5250000000000005E-3</v>
      </c>
      <c r="G33">
        <f t="shared" si="54"/>
        <v>1</v>
      </c>
      <c r="H33">
        <f t="shared" si="55"/>
        <v>1.5971</v>
      </c>
      <c r="I33">
        <f t="shared" si="56"/>
        <v>1.0339</v>
      </c>
      <c r="J33">
        <v>20</v>
      </c>
      <c r="K33">
        <v>210</v>
      </c>
      <c r="L33">
        <v>0.3</v>
      </c>
      <c r="M33">
        <v>70</v>
      </c>
      <c r="N33">
        <v>0.21</v>
      </c>
      <c r="O33">
        <f t="shared" si="75"/>
        <v>111.17875956269687</v>
      </c>
      <c r="P33">
        <f t="shared" si="76"/>
        <v>4.7625000000000002E-3</v>
      </c>
      <c r="Q33">
        <f t="shared" si="77"/>
        <v>0.1408352087518232</v>
      </c>
      <c r="R33">
        <f t="shared" si="78"/>
        <v>0.13621743761661978</v>
      </c>
      <c r="S33" s="4">
        <f t="shared" si="79"/>
        <v>497.76853568828506</v>
      </c>
      <c r="T33" s="2">
        <f t="shared" si="80"/>
        <v>331.84569045885672</v>
      </c>
      <c r="U33">
        <f t="shared" si="81"/>
        <v>0.9672115291614275</v>
      </c>
      <c r="V33">
        <f t="shared" si="82"/>
        <v>6.0268976138714278E-2</v>
      </c>
      <c r="W33">
        <v>8.3500000000000005E-2</v>
      </c>
      <c r="X33">
        <v>3.2</v>
      </c>
      <c r="Y33" s="3">
        <v>2E-8</v>
      </c>
      <c r="Z33" s="3">
        <f t="shared" si="73"/>
        <v>1758.9319665427638</v>
      </c>
      <c r="AA33" s="3">
        <f t="shared" si="74"/>
        <v>69.259731488340293</v>
      </c>
      <c r="AB33">
        <f t="shared" si="39"/>
        <v>2.5231882014748163E-10</v>
      </c>
      <c r="AC33">
        <f t="shared" si="40"/>
        <v>1.9827967698263441E-6</v>
      </c>
      <c r="AD33">
        <f t="shared" si="41"/>
        <v>2223.5751912539376</v>
      </c>
      <c r="AF33">
        <f t="shared" si="42"/>
        <v>6.2060588620067346E-5</v>
      </c>
      <c r="AG33" s="4">
        <f t="shared" si="43"/>
        <v>5.9112710660614145E-7</v>
      </c>
      <c r="AH33">
        <f t="shared" si="44"/>
        <v>1.0193010616407633E-4</v>
      </c>
      <c r="AI33">
        <f t="shared" si="45"/>
        <v>9.7088426121282705E-7</v>
      </c>
      <c r="AJ33">
        <f t="shared" si="16"/>
        <v>970.88426121282703</v>
      </c>
      <c r="AK33">
        <f t="shared" si="46"/>
        <v>0.32000000000000006</v>
      </c>
      <c r="AL33" s="9">
        <f t="shared" si="47"/>
        <v>329596.44396774605</v>
      </c>
      <c r="AM33">
        <v>357</v>
      </c>
      <c r="AN33">
        <v>30</v>
      </c>
      <c r="AO33">
        <v>450</v>
      </c>
      <c r="AP33">
        <v>20</v>
      </c>
      <c r="AQ33">
        <f t="shared" si="48"/>
        <v>358.25828671504587</v>
      </c>
      <c r="AR33">
        <f t="shared" si="49"/>
        <v>450.4442251822083</v>
      </c>
      <c r="AS33">
        <f t="shared" si="50"/>
        <v>575.54235291592568</v>
      </c>
      <c r="AT33">
        <f t="shared" si="51"/>
        <v>1.0270783785263713</v>
      </c>
    </row>
    <row r="34" spans="1:46">
      <c r="A34">
        <v>9.5250000000000005E-3</v>
      </c>
      <c r="B34" s="3">
        <v>9.5250000000000005E-3</v>
      </c>
      <c r="C34" s="3">
        <v>9.9000000000000007E+307</v>
      </c>
      <c r="D34" s="3">
        <v>9.9000000000000007E+307</v>
      </c>
      <c r="E34">
        <f t="shared" si="52"/>
        <v>9.5250000000000005E-3</v>
      </c>
      <c r="F34" s="3">
        <f t="shared" si="53"/>
        <v>9.5250000000000005E-3</v>
      </c>
      <c r="G34">
        <f t="shared" si="54"/>
        <v>1</v>
      </c>
      <c r="H34">
        <f t="shared" si="55"/>
        <v>1.5971</v>
      </c>
      <c r="I34">
        <f t="shared" si="56"/>
        <v>1.0339</v>
      </c>
      <c r="J34">
        <v>20</v>
      </c>
      <c r="K34">
        <v>210</v>
      </c>
      <c r="L34">
        <v>0.3</v>
      </c>
      <c r="M34">
        <v>70</v>
      </c>
      <c r="N34">
        <v>0.21</v>
      </c>
      <c r="O34">
        <f t="shared" si="75"/>
        <v>111.17875956269687</v>
      </c>
      <c r="P34">
        <f t="shared" si="76"/>
        <v>4.7625000000000002E-3</v>
      </c>
      <c r="Q34">
        <f t="shared" si="77"/>
        <v>0.1408352087518232</v>
      </c>
      <c r="R34">
        <f t="shared" si="78"/>
        <v>0.13621743761661978</v>
      </c>
      <c r="S34" s="4">
        <f t="shared" si="79"/>
        <v>497.76853568828506</v>
      </c>
      <c r="T34" s="2">
        <f t="shared" si="80"/>
        <v>331.84569045885672</v>
      </c>
      <c r="U34">
        <f t="shared" si="81"/>
        <v>0.9672115291614275</v>
      </c>
      <c r="V34">
        <f t="shared" si="82"/>
        <v>6.0268976138714278E-2</v>
      </c>
      <c r="W34">
        <v>8.3500000000000005E-2</v>
      </c>
      <c r="X34">
        <v>3.3</v>
      </c>
      <c r="Y34" s="3">
        <v>2E-8</v>
      </c>
      <c r="Z34" s="3">
        <f t="shared" si="73"/>
        <v>1758.9319665427638</v>
      </c>
      <c r="AA34" s="3">
        <f t="shared" si="74"/>
        <v>68.804107992825465</v>
      </c>
      <c r="AB34">
        <f t="shared" si="39"/>
        <v>2.6020378327709042E-10</v>
      </c>
      <c r="AC34">
        <f t="shared" si="40"/>
        <v>1.9827967698263441E-6</v>
      </c>
      <c r="AD34">
        <f t="shared" si="41"/>
        <v>2223.5751912539376</v>
      </c>
      <c r="AF34">
        <f t="shared" si="42"/>
        <v>6.3372871247361056E-5</v>
      </c>
      <c r="AG34" s="4">
        <f t="shared" si="43"/>
        <v>6.0362659863111404E-7</v>
      </c>
      <c r="AH34">
        <f t="shared" si="44"/>
        <v>1.0405341322747695E-4</v>
      </c>
      <c r="AI34">
        <f t="shared" si="45"/>
        <v>9.9110876099171797E-7</v>
      </c>
      <c r="AJ34">
        <f t="shared" si="16"/>
        <v>991.10876099171799</v>
      </c>
      <c r="AK34">
        <f t="shared" si="46"/>
        <v>0.33</v>
      </c>
      <c r="AL34" s="9">
        <f t="shared" si="47"/>
        <v>332960.43077027908</v>
      </c>
      <c r="AM34">
        <v>357</v>
      </c>
      <c r="AN34">
        <v>30</v>
      </c>
      <c r="AO34">
        <v>450</v>
      </c>
      <c r="AP34">
        <v>20</v>
      </c>
      <c r="AQ34">
        <f t="shared" si="48"/>
        <v>358.25828671504587</v>
      </c>
      <c r="AR34">
        <f t="shared" si="49"/>
        <v>450.4442251822083</v>
      </c>
      <c r="AS34">
        <f t="shared" si="50"/>
        <v>575.54235291592568</v>
      </c>
      <c r="AT34">
        <f t="shared" si="51"/>
        <v>1.0487961408450699</v>
      </c>
    </row>
    <row r="35" spans="1:46">
      <c r="A35">
        <v>9.5250000000000005E-3</v>
      </c>
      <c r="B35" s="3">
        <v>9.5250000000000005E-3</v>
      </c>
      <c r="C35" s="3">
        <v>9.9000000000000007E+307</v>
      </c>
      <c r="D35" s="3">
        <v>9.9000000000000007E+307</v>
      </c>
      <c r="E35">
        <f t="shared" si="52"/>
        <v>9.5250000000000005E-3</v>
      </c>
      <c r="F35" s="3">
        <f t="shared" si="53"/>
        <v>9.5250000000000005E-3</v>
      </c>
      <c r="G35">
        <f t="shared" si="54"/>
        <v>1</v>
      </c>
      <c r="H35">
        <f t="shared" si="55"/>
        <v>1.5971</v>
      </c>
      <c r="I35">
        <f t="shared" si="56"/>
        <v>1.0339</v>
      </c>
      <c r="J35">
        <v>20</v>
      </c>
      <c r="K35">
        <v>210</v>
      </c>
      <c r="L35">
        <v>0.3</v>
      </c>
      <c r="M35">
        <v>70</v>
      </c>
      <c r="N35">
        <v>0.21</v>
      </c>
      <c r="O35">
        <f t="shared" si="75"/>
        <v>111.17875956269687</v>
      </c>
      <c r="P35">
        <f t="shared" si="76"/>
        <v>4.7625000000000002E-3</v>
      </c>
      <c r="Q35">
        <f t="shared" si="77"/>
        <v>0.1408352087518232</v>
      </c>
      <c r="R35">
        <f t="shared" si="78"/>
        <v>0.13621743761661978</v>
      </c>
      <c r="S35" s="4">
        <f t="shared" si="79"/>
        <v>497.76853568828506</v>
      </c>
      <c r="T35" s="2">
        <f t="shared" si="80"/>
        <v>331.84569045885672</v>
      </c>
      <c r="U35">
        <f t="shared" si="81"/>
        <v>0.9672115291614275</v>
      </c>
      <c r="V35">
        <f t="shared" si="82"/>
        <v>6.0268976138714278E-2</v>
      </c>
      <c r="W35">
        <v>8.3500000000000005E-2</v>
      </c>
      <c r="X35">
        <v>3.4</v>
      </c>
      <c r="Y35" s="3">
        <v>2E-8</v>
      </c>
      <c r="Z35" s="3">
        <f t="shared" si="73"/>
        <v>1758.9319665427638</v>
      </c>
      <c r="AA35" s="3">
        <f t="shared" si="74"/>
        <v>68.364951445287744</v>
      </c>
      <c r="AB35">
        <f t="shared" si="39"/>
        <v>2.6808874640669916E-10</v>
      </c>
      <c r="AC35">
        <f t="shared" si="40"/>
        <v>1.9827967698263441E-6</v>
      </c>
      <c r="AD35">
        <f t="shared" si="41"/>
        <v>2223.5751912539376</v>
      </c>
      <c r="AF35">
        <f t="shared" si="42"/>
        <v>6.4672487970353422E-5</v>
      </c>
      <c r="AG35" s="4">
        <f t="shared" si="43"/>
        <v>6.1600544791761638E-7</v>
      </c>
      <c r="AH35">
        <f t="shared" si="44"/>
        <v>1.0615558928290161E-4</v>
      </c>
      <c r="AI35">
        <f t="shared" si="45"/>
        <v>1.0111319879196379E-6</v>
      </c>
      <c r="AJ35">
        <f t="shared" si="16"/>
        <v>1011.1319879196379</v>
      </c>
      <c r="AK35">
        <f t="shared" si="46"/>
        <v>0.34</v>
      </c>
      <c r="AL35" s="9">
        <f t="shared" si="47"/>
        <v>336256.79343755695</v>
      </c>
      <c r="AM35">
        <v>357</v>
      </c>
      <c r="AN35">
        <v>30</v>
      </c>
      <c r="AO35">
        <v>450</v>
      </c>
      <c r="AP35">
        <v>20</v>
      </c>
      <c r="AQ35">
        <f t="shared" si="48"/>
        <v>358.25828671504587</v>
      </c>
      <c r="AR35">
        <f t="shared" si="49"/>
        <v>450.4442251822083</v>
      </c>
      <c r="AS35">
        <f t="shared" si="50"/>
        <v>575.54235291592568</v>
      </c>
      <c r="AT35">
        <f t="shared" si="51"/>
        <v>1.0703042874198374</v>
      </c>
    </row>
    <row r="36" spans="1:46">
      <c r="A36">
        <v>9.5250000000000005E-3</v>
      </c>
      <c r="B36" s="3">
        <v>9.5250000000000005E-3</v>
      </c>
      <c r="C36" s="3">
        <v>9.9000000000000007E+307</v>
      </c>
      <c r="D36" s="3">
        <v>9.9000000000000007E+307</v>
      </c>
      <c r="E36">
        <f t="shared" si="52"/>
        <v>9.5250000000000005E-3</v>
      </c>
      <c r="F36" s="3">
        <f t="shared" si="53"/>
        <v>9.5250000000000005E-3</v>
      </c>
      <c r="G36">
        <f t="shared" si="54"/>
        <v>1</v>
      </c>
      <c r="H36">
        <f t="shared" si="55"/>
        <v>1.5971</v>
      </c>
      <c r="I36">
        <f t="shared" si="56"/>
        <v>1.0339</v>
      </c>
      <c r="J36">
        <v>20</v>
      </c>
      <c r="K36">
        <v>210</v>
      </c>
      <c r="L36">
        <v>0.3</v>
      </c>
      <c r="M36">
        <v>70</v>
      </c>
      <c r="N36">
        <v>0.21</v>
      </c>
      <c r="O36">
        <f t="shared" si="75"/>
        <v>111.17875956269687</v>
      </c>
      <c r="P36">
        <f t="shared" si="76"/>
        <v>4.7625000000000002E-3</v>
      </c>
      <c r="Q36">
        <f t="shared" si="77"/>
        <v>0.1408352087518232</v>
      </c>
      <c r="R36">
        <f t="shared" si="78"/>
        <v>0.13621743761661978</v>
      </c>
      <c r="S36" s="4">
        <f t="shared" si="79"/>
        <v>497.76853568828506</v>
      </c>
      <c r="T36" s="2">
        <f t="shared" si="80"/>
        <v>331.84569045885672</v>
      </c>
      <c r="U36">
        <f t="shared" si="81"/>
        <v>0.9672115291614275</v>
      </c>
      <c r="V36">
        <f t="shared" si="82"/>
        <v>6.0268976138714278E-2</v>
      </c>
      <c r="W36">
        <v>8.3500000000000005E-2</v>
      </c>
      <c r="X36">
        <v>3.5</v>
      </c>
      <c r="Y36" s="3">
        <v>2E-8</v>
      </c>
      <c r="Z36" s="3">
        <f t="shared" si="73"/>
        <v>1758.9319665427638</v>
      </c>
      <c r="AA36" s="3">
        <f t="shared" si="74"/>
        <v>67.941207971580397</v>
      </c>
      <c r="AB36">
        <f t="shared" si="39"/>
        <v>2.75973709536308E-10</v>
      </c>
      <c r="AC36">
        <f t="shared" si="40"/>
        <v>1.9827967698263441E-6</v>
      </c>
      <c r="AD36">
        <f t="shared" si="41"/>
        <v>2223.5751912539376</v>
      </c>
      <c r="AF36">
        <f t="shared" si="42"/>
        <v>6.5959928359970315E-5</v>
      </c>
      <c r="AG36" s="4">
        <f t="shared" si="43"/>
        <v>6.2826831762871734E-7</v>
      </c>
      <c r="AH36">
        <f t="shared" si="44"/>
        <v>1.0823745716685896E-4</v>
      </c>
      <c r="AI36">
        <f t="shared" si="45"/>
        <v>1.0309617795143317E-6</v>
      </c>
      <c r="AJ36">
        <f t="shared" si="16"/>
        <v>1030.9617795143317</v>
      </c>
      <c r="AK36">
        <f t="shared" si="46"/>
        <v>0.35000000000000003</v>
      </c>
      <c r="AL36" s="9">
        <f t="shared" si="47"/>
        <v>339488.82194728788</v>
      </c>
      <c r="AM36">
        <v>357</v>
      </c>
      <c r="AN36">
        <v>30</v>
      </c>
      <c r="AO36">
        <v>450</v>
      </c>
      <c r="AP36">
        <v>20</v>
      </c>
      <c r="AQ36">
        <f t="shared" si="48"/>
        <v>358.25828671504587</v>
      </c>
      <c r="AR36">
        <f t="shared" si="49"/>
        <v>450.4442251822083</v>
      </c>
      <c r="AS36">
        <f t="shared" si="50"/>
        <v>575.54235291592568</v>
      </c>
      <c r="AT36">
        <f t="shared" si="51"/>
        <v>1.0916109204573061</v>
      </c>
    </row>
    <row r="37" spans="1:46">
      <c r="A37">
        <v>9.5250000000000005E-3</v>
      </c>
      <c r="B37" s="3">
        <v>9.5250000000000005E-3</v>
      </c>
      <c r="C37" s="3">
        <v>9.9000000000000007E+307</v>
      </c>
      <c r="D37" s="3">
        <v>9.9000000000000007E+307</v>
      </c>
      <c r="E37">
        <f t="shared" si="52"/>
        <v>9.5250000000000005E-3</v>
      </c>
      <c r="F37" s="3">
        <f t="shared" si="53"/>
        <v>9.5250000000000005E-3</v>
      </c>
      <c r="G37">
        <f t="shared" si="54"/>
        <v>1</v>
      </c>
      <c r="H37">
        <f t="shared" si="55"/>
        <v>1.5971</v>
      </c>
      <c r="I37">
        <f t="shared" si="56"/>
        <v>1.0339</v>
      </c>
      <c r="J37">
        <v>20</v>
      </c>
      <c r="K37">
        <v>210</v>
      </c>
      <c r="L37">
        <v>0.3</v>
      </c>
      <c r="M37">
        <v>70</v>
      </c>
      <c r="N37">
        <v>0.21</v>
      </c>
      <c r="O37">
        <f t="shared" si="75"/>
        <v>111.17875956269687</v>
      </c>
      <c r="P37">
        <f t="shared" si="76"/>
        <v>4.7625000000000002E-3</v>
      </c>
      <c r="Q37">
        <f t="shared" si="77"/>
        <v>0.1408352087518232</v>
      </c>
      <c r="R37">
        <f t="shared" si="78"/>
        <v>0.13621743761661978</v>
      </c>
      <c r="S37" s="4">
        <f t="shared" si="79"/>
        <v>497.76853568828506</v>
      </c>
      <c r="T37" s="2">
        <f t="shared" si="80"/>
        <v>331.84569045885672</v>
      </c>
      <c r="U37">
        <f t="shared" si="81"/>
        <v>0.9672115291614275</v>
      </c>
      <c r="V37">
        <f t="shared" si="82"/>
        <v>6.0268976138714278E-2</v>
      </c>
      <c r="W37">
        <v>8.3500000000000005E-2</v>
      </c>
      <c r="X37">
        <v>3.6</v>
      </c>
      <c r="Y37" s="3">
        <v>2E-8</v>
      </c>
      <c r="Z37" s="3">
        <f t="shared" si="73"/>
        <v>1758.9319665427638</v>
      </c>
      <c r="AA37" s="3">
        <f t="shared" si="74"/>
        <v>67.531918857130549</v>
      </c>
      <c r="AB37">
        <f t="shared" si="39"/>
        <v>2.8385867266591679E-10</v>
      </c>
      <c r="AC37">
        <f t="shared" si="40"/>
        <v>1.9827967698263441E-6</v>
      </c>
      <c r="AD37">
        <f t="shared" si="41"/>
        <v>2223.5751912539376</v>
      </c>
      <c r="AF37">
        <f t="shared" si="42"/>
        <v>6.7235649670677406E-5</v>
      </c>
      <c r="AG37" s="4">
        <f t="shared" si="43"/>
        <v>6.4041956311320232E-7</v>
      </c>
      <c r="AH37">
        <f t="shared" si="44"/>
        <v>1.1029978517432127E-4</v>
      </c>
      <c r="AI37">
        <f t="shared" si="45"/>
        <v>1.0506054537854102E-6</v>
      </c>
      <c r="AJ37">
        <f t="shared" si="16"/>
        <v>1050.6054537854102</v>
      </c>
      <c r="AK37">
        <f t="shared" si="46"/>
        <v>0.36000000000000004</v>
      </c>
      <c r="AL37" s="9">
        <f t="shared" si="47"/>
        <v>342659.55759404547</v>
      </c>
      <c r="AM37">
        <v>357</v>
      </c>
      <c r="AN37">
        <v>30</v>
      </c>
      <c r="AO37">
        <v>450</v>
      </c>
      <c r="AP37">
        <v>20</v>
      </c>
      <c r="AQ37">
        <f t="shared" si="48"/>
        <v>358.25828671504587</v>
      </c>
      <c r="AR37">
        <f t="shared" si="49"/>
        <v>450.4442251822083</v>
      </c>
      <c r="AS37">
        <f t="shared" si="50"/>
        <v>575.54235291592568</v>
      </c>
      <c r="AT37">
        <f t="shared" si="51"/>
        <v>1.1127236073393783</v>
      </c>
    </row>
    <row r="38" spans="1:46" s="4" customFormat="1">
      <c r="A38"/>
      <c r="B38" s="3"/>
      <c r="C38"/>
      <c r="D38"/>
      <c r="E38"/>
      <c r="F38" s="3"/>
      <c r="G38"/>
      <c r="H38"/>
      <c r="I38"/>
      <c r="J38"/>
      <c r="K38"/>
      <c r="L38"/>
      <c r="M38"/>
      <c r="N38"/>
      <c r="O38"/>
      <c r="P38"/>
      <c r="Q38"/>
      <c r="R38"/>
      <c r="T38" s="2"/>
      <c r="U38"/>
      <c r="V38"/>
      <c r="W38"/>
      <c r="X38"/>
      <c r="Y38"/>
      <c r="Z38"/>
      <c r="AA38"/>
      <c r="AB38"/>
      <c r="AC38"/>
      <c r="AD38"/>
      <c r="AE38"/>
      <c r="AF38"/>
      <c r="AH38"/>
      <c r="AI38"/>
      <c r="AJ38"/>
      <c r="AK38"/>
      <c r="AL38" s="9"/>
      <c r="AM38"/>
      <c r="AN38"/>
      <c r="AO38"/>
      <c r="AP38"/>
      <c r="AQ38"/>
      <c r="AR38"/>
      <c r="AS38"/>
      <c r="AT38"/>
    </row>
    <row r="39" spans="1:46">
      <c r="B39" s="3"/>
      <c r="F39" s="3"/>
    </row>
    <row r="40" spans="1:46">
      <c r="B40" s="3"/>
      <c r="F40" s="3"/>
    </row>
    <row r="41" spans="1:46">
      <c r="B41" s="3"/>
      <c r="F41" s="3"/>
    </row>
    <row r="42" spans="1:46">
      <c r="B42" s="3"/>
      <c r="F42" s="3"/>
    </row>
    <row r="43" spans="1:46">
      <c r="B43" s="3"/>
      <c r="F43" s="3"/>
    </row>
    <row r="44" spans="1:46">
      <c r="B44" s="3"/>
      <c r="F44" s="3"/>
    </row>
    <row r="45" spans="1:46">
      <c r="B45" s="3"/>
      <c r="F45" s="3"/>
    </row>
    <row r="46" spans="1:46">
      <c r="B46" s="3"/>
      <c r="F46" s="3"/>
    </row>
    <row r="47" spans="1:46">
      <c r="B47" s="3"/>
      <c r="F47" s="3"/>
    </row>
    <row r="48" spans="1:46">
      <c r="B48" s="3"/>
      <c r="F48" s="3"/>
    </row>
    <row r="49" spans="2:6">
      <c r="B49" s="3"/>
      <c r="F49" s="3"/>
    </row>
    <row r="50" spans="2:6">
      <c r="B50" s="3"/>
      <c r="F50" s="3"/>
    </row>
    <row r="51" spans="2:6">
      <c r="B51" s="3"/>
      <c r="F51" s="3"/>
    </row>
    <row r="52" spans="2:6">
      <c r="B52" s="3"/>
      <c r="F52" s="3"/>
    </row>
    <row r="53" spans="2:6">
      <c r="B53" s="3"/>
      <c r="F53" s="3"/>
    </row>
    <row r="54" spans="2:6">
      <c r="B54" s="3"/>
      <c r="F54" s="3"/>
    </row>
    <row r="55" spans="2:6">
      <c r="B55" s="3"/>
      <c r="F55" s="3"/>
    </row>
    <row r="56" spans="2:6">
      <c r="B56" s="3"/>
      <c r="F56" s="3"/>
    </row>
    <row r="57" spans="2:6">
      <c r="B57" s="3"/>
      <c r="F57" s="3"/>
    </row>
    <row r="58" spans="2:6">
      <c r="B58" s="3"/>
      <c r="F58" s="3"/>
    </row>
    <row r="59" spans="2:6">
      <c r="B59" s="3"/>
      <c r="F59" s="3"/>
    </row>
    <row r="60" spans="2:6">
      <c r="B60" s="3"/>
      <c r="F60" s="3"/>
    </row>
    <row r="61" spans="2:6">
      <c r="B61" s="3"/>
      <c r="F61" s="3"/>
    </row>
    <row r="62" spans="2:6">
      <c r="B62" s="3"/>
      <c r="F62" s="3"/>
    </row>
    <row r="63" spans="2:6">
      <c r="B63" s="3"/>
      <c r="F63" s="3"/>
    </row>
    <row r="64" spans="2:6">
      <c r="B64" s="3"/>
      <c r="F64" s="3"/>
    </row>
    <row r="65" spans="2:6">
      <c r="B65" s="3"/>
      <c r="F65" s="3"/>
    </row>
    <row r="66" spans="2:6">
      <c r="B66" s="3"/>
      <c r="F66" s="3"/>
    </row>
    <row r="67" spans="2:6">
      <c r="B67" s="3"/>
      <c r="F67" s="3"/>
    </row>
    <row r="68" spans="2:6">
      <c r="B68" s="3"/>
      <c r="F68" s="3"/>
    </row>
    <row r="69" spans="2:6">
      <c r="B69" s="3"/>
      <c r="F69" s="3"/>
    </row>
    <row r="70" spans="2:6">
      <c r="B70" s="3"/>
      <c r="F70" s="3"/>
    </row>
    <row r="71" spans="2:6">
      <c r="B71" s="3"/>
      <c r="F71" s="3"/>
    </row>
    <row r="72" spans="2:6">
      <c r="B72" s="3"/>
      <c r="F72" s="3"/>
    </row>
    <row r="73" spans="2:6">
      <c r="B73" s="3"/>
      <c r="F73" s="3"/>
    </row>
    <row r="74" spans="2:6">
      <c r="B74" s="3"/>
      <c r="F74" s="3"/>
    </row>
    <row r="75" spans="2:6">
      <c r="B75" s="3"/>
      <c r="F75" s="3"/>
    </row>
    <row r="76" spans="2:6">
      <c r="B76" s="3"/>
      <c r="F76" s="3"/>
    </row>
    <row r="77" spans="2:6">
      <c r="B77" s="3"/>
      <c r="F77" s="3"/>
    </row>
    <row r="78" spans="2:6">
      <c r="B78" s="3"/>
      <c r="F78" s="3"/>
    </row>
    <row r="79" spans="2:6">
      <c r="B79" s="3"/>
      <c r="F79" s="3"/>
    </row>
    <row r="80" spans="2:6">
      <c r="B80" s="3"/>
      <c r="F80" s="3"/>
    </row>
    <row r="81" spans="2:6">
      <c r="B81" s="3"/>
      <c r="F81" s="3"/>
    </row>
    <row r="82" spans="2:6">
      <c r="B82" s="3"/>
      <c r="F82" s="3"/>
    </row>
    <row r="83" spans="2:6">
      <c r="B83" s="3"/>
      <c r="F83" s="3"/>
    </row>
    <row r="84" spans="2:6">
      <c r="B84" s="3"/>
      <c r="F84" s="3"/>
    </row>
    <row r="85" spans="2:6">
      <c r="B85" s="3"/>
      <c r="F85" s="3"/>
    </row>
    <row r="86" spans="2:6">
      <c r="B86" s="3"/>
      <c r="F86" s="3"/>
    </row>
    <row r="87" spans="2:6">
      <c r="B87" s="3"/>
      <c r="F87" s="3"/>
    </row>
    <row r="88" spans="2:6">
      <c r="B88" s="3"/>
      <c r="F88" s="3"/>
    </row>
    <row r="89" spans="2:6">
      <c r="B89" s="3"/>
      <c r="F89" s="3"/>
    </row>
    <row r="90" spans="2:6">
      <c r="B90" s="3"/>
      <c r="F90" s="3"/>
    </row>
    <row r="91" spans="2:6">
      <c r="B91" s="3"/>
      <c r="F91" s="3"/>
    </row>
    <row r="92" spans="2:6">
      <c r="B92" s="3"/>
      <c r="F92" s="3"/>
    </row>
    <row r="93" spans="2:6">
      <c r="B93" s="3"/>
      <c r="F93" s="3"/>
    </row>
    <row r="94" spans="2:6">
      <c r="B94" s="3"/>
      <c r="F94" s="3"/>
    </row>
    <row r="95" spans="2:6">
      <c r="B95" s="3"/>
      <c r="F95" s="3"/>
    </row>
    <row r="96" spans="2:6">
      <c r="B96" s="3"/>
      <c r="F96" s="3"/>
    </row>
    <row r="97" spans="2:6">
      <c r="B97" s="3"/>
      <c r="F97" s="3"/>
    </row>
    <row r="98" spans="2:6">
      <c r="B98" s="3"/>
      <c r="F98" s="3"/>
    </row>
    <row r="99" spans="2:6">
      <c r="B99" s="3"/>
      <c r="F99" s="3"/>
    </row>
    <row r="100" spans="2:6">
      <c r="B100" s="3"/>
      <c r="F100" s="3"/>
    </row>
    <row r="101" spans="2:6">
      <c r="B101" s="3"/>
      <c r="F101" s="3"/>
    </row>
    <row r="102" spans="2:6">
      <c r="B102" s="3"/>
      <c r="F102" s="3"/>
    </row>
    <row r="103" spans="2:6">
      <c r="B103" s="3"/>
      <c r="F103" s="3"/>
    </row>
    <row r="104" spans="2:6">
      <c r="B104" s="3"/>
      <c r="F104" s="3"/>
    </row>
    <row r="105" spans="2:6">
      <c r="B105" s="3"/>
      <c r="F105" s="3"/>
    </row>
    <row r="106" spans="2:6">
      <c r="B106" s="3"/>
      <c r="F106" s="3"/>
    </row>
    <row r="107" spans="2:6">
      <c r="B107" s="3"/>
      <c r="F107" s="3"/>
    </row>
    <row r="108" spans="2:6">
      <c r="B108" s="3"/>
      <c r="F108" s="3"/>
    </row>
    <row r="109" spans="2:6">
      <c r="B109" s="3"/>
      <c r="F109" s="3"/>
    </row>
    <row r="110" spans="2:6">
      <c r="B110" s="3"/>
      <c r="F110" s="3"/>
    </row>
    <row r="111" spans="2:6">
      <c r="B111" s="3"/>
      <c r="F111" s="3"/>
    </row>
    <row r="112" spans="2:6">
      <c r="B112" s="3"/>
      <c r="F112" s="3"/>
    </row>
    <row r="113" spans="2:6">
      <c r="B113" s="3"/>
      <c r="F113" s="3"/>
    </row>
    <row r="114" spans="2:6">
      <c r="B114" s="3"/>
      <c r="F114" s="3"/>
    </row>
    <row r="115" spans="2:6">
      <c r="B115" s="3"/>
      <c r="F115" s="3"/>
    </row>
    <row r="116" spans="2:6">
      <c r="B116" s="3"/>
      <c r="F116" s="3"/>
    </row>
    <row r="117" spans="2:6">
      <c r="B117" s="3"/>
      <c r="F117" s="3"/>
    </row>
    <row r="118" spans="2:6">
      <c r="B118" s="3"/>
      <c r="F118" s="3"/>
    </row>
    <row r="119" spans="2:6">
      <c r="B119" s="3"/>
      <c r="F119" s="3"/>
    </row>
    <row r="120" spans="2:6">
      <c r="B120" s="3"/>
      <c r="F120" s="3"/>
    </row>
    <row r="121" spans="2:6">
      <c r="B121" s="3"/>
      <c r="F121" s="3"/>
    </row>
    <row r="122" spans="2:6">
      <c r="B122" s="3"/>
      <c r="F122" s="3"/>
    </row>
    <row r="123" spans="2:6">
      <c r="B123" s="3"/>
      <c r="F123" s="3"/>
    </row>
    <row r="124" spans="2:6">
      <c r="B124" s="3"/>
      <c r="F124" s="3"/>
    </row>
    <row r="125" spans="2:6">
      <c r="B125" s="3"/>
      <c r="F125" s="3"/>
    </row>
    <row r="126" spans="2:6">
      <c r="B126" s="3"/>
      <c r="F126" s="3"/>
    </row>
    <row r="127" spans="2:6">
      <c r="B127" s="3"/>
      <c r="F127" s="3"/>
    </row>
    <row r="128" spans="2:6">
      <c r="B128" s="3"/>
      <c r="F128" s="3"/>
    </row>
    <row r="129" spans="2:6">
      <c r="B129" s="3"/>
      <c r="F129" s="3"/>
    </row>
    <row r="130" spans="2:6">
      <c r="B130" s="3"/>
      <c r="F130" s="3"/>
    </row>
    <row r="131" spans="2:6">
      <c r="B131" s="3"/>
      <c r="F131" s="3"/>
    </row>
    <row r="132" spans="2:6">
      <c r="B132" s="3"/>
      <c r="F132" s="3"/>
    </row>
    <row r="133" spans="2:6">
      <c r="B133" s="3"/>
      <c r="F133" s="3"/>
    </row>
    <row r="134" spans="2:6">
      <c r="B134" s="3"/>
      <c r="F134" s="3"/>
    </row>
    <row r="135" spans="2:6">
      <c r="B135" s="3"/>
      <c r="F135" s="3"/>
    </row>
    <row r="136" spans="2:6">
      <c r="B136" s="3"/>
      <c r="F136" s="3"/>
    </row>
    <row r="137" spans="2:6">
      <c r="B137" s="3"/>
      <c r="F137" s="3"/>
    </row>
    <row r="138" spans="2:6">
      <c r="B138" s="3"/>
      <c r="F138" s="3"/>
    </row>
    <row r="139" spans="2:6">
      <c r="B139" s="3"/>
      <c r="F139" s="3"/>
    </row>
    <row r="140" spans="2:6">
      <c r="B140" s="3"/>
      <c r="F140" s="3"/>
    </row>
    <row r="141" spans="2:6">
      <c r="B141" s="3"/>
      <c r="F141" s="3"/>
    </row>
    <row r="142" spans="2:6">
      <c r="B142" s="3"/>
      <c r="F142" s="3"/>
    </row>
    <row r="143" spans="2:6">
      <c r="B143" s="3"/>
      <c r="F143" s="3"/>
    </row>
    <row r="144" spans="2:6">
      <c r="B144" s="3"/>
      <c r="F144" s="3"/>
    </row>
    <row r="145" spans="2:6">
      <c r="B145" s="3"/>
      <c r="F145" s="3"/>
    </row>
    <row r="146" spans="2:6">
      <c r="B146" s="3"/>
      <c r="F146" s="3"/>
    </row>
    <row r="147" spans="2:6">
      <c r="B147" s="3"/>
      <c r="F147" s="3"/>
    </row>
    <row r="148" spans="2:6">
      <c r="B148" s="3"/>
      <c r="F148" s="3"/>
    </row>
    <row r="149" spans="2:6">
      <c r="B149" s="3"/>
      <c r="F149" s="3"/>
    </row>
    <row r="150" spans="2:6">
      <c r="B150" s="3"/>
      <c r="F150" s="3"/>
    </row>
    <row r="151" spans="2:6">
      <c r="B151" s="3"/>
      <c r="F151" s="3"/>
    </row>
    <row r="152" spans="2:6">
      <c r="B152" s="3"/>
      <c r="F152" s="3"/>
    </row>
    <row r="153" spans="2:6">
      <c r="B153" s="3"/>
      <c r="F153" s="3"/>
    </row>
    <row r="154" spans="2:6">
      <c r="B154" s="3"/>
      <c r="F154" s="3"/>
    </row>
    <row r="155" spans="2:6">
      <c r="B155" s="3"/>
      <c r="F155" s="3"/>
    </row>
    <row r="156" spans="2:6">
      <c r="B156" s="3"/>
      <c r="F156" s="3"/>
    </row>
    <row r="157" spans="2:6">
      <c r="B157" s="3"/>
      <c r="F157" s="3"/>
    </row>
    <row r="158" spans="2:6">
      <c r="B158" s="3"/>
      <c r="F158" s="3"/>
    </row>
    <row r="159" spans="2:6">
      <c r="B159" s="3"/>
      <c r="F159" s="3"/>
    </row>
    <row r="160" spans="2:6">
      <c r="B160" s="3"/>
      <c r="F160" s="3"/>
    </row>
    <row r="161" spans="2:6">
      <c r="B161" s="3"/>
      <c r="F161" s="3"/>
    </row>
    <row r="162" spans="2:6">
      <c r="B162" s="3"/>
      <c r="F162" s="3"/>
    </row>
    <row r="163" spans="2:6">
      <c r="B163" s="3"/>
      <c r="F163" s="3"/>
    </row>
    <row r="164" spans="2:6">
      <c r="B164" s="3"/>
      <c r="F164" s="3"/>
    </row>
    <row r="165" spans="2:6">
      <c r="B165" s="3"/>
      <c r="F165" s="3"/>
    </row>
    <row r="166" spans="2:6">
      <c r="B166" s="3"/>
      <c r="F166" s="3"/>
    </row>
    <row r="167" spans="2:6">
      <c r="B167" s="3"/>
      <c r="F167" s="3"/>
    </row>
    <row r="168" spans="2:6">
      <c r="B168" s="3"/>
      <c r="F168" s="3"/>
    </row>
    <row r="169" spans="2:6">
      <c r="B169" s="3"/>
      <c r="F169" s="3"/>
    </row>
    <row r="170" spans="2:6">
      <c r="B170" s="3"/>
      <c r="F170" s="3"/>
    </row>
    <row r="171" spans="2:6">
      <c r="B171" s="3"/>
      <c r="F171" s="3"/>
    </row>
    <row r="172" spans="2:6">
      <c r="B172" s="3"/>
      <c r="F172" s="3"/>
    </row>
    <row r="173" spans="2:6">
      <c r="B173" s="3"/>
      <c r="F173" s="3"/>
    </row>
    <row r="174" spans="2:6">
      <c r="B174" s="3"/>
      <c r="F174" s="3"/>
    </row>
    <row r="175" spans="2:6">
      <c r="B175" s="3"/>
      <c r="F175" s="3"/>
    </row>
    <row r="176" spans="2:6">
      <c r="B176" s="3"/>
      <c r="F176" s="3"/>
    </row>
    <row r="177" spans="2:6">
      <c r="B177" s="3"/>
      <c r="F177" s="3"/>
    </row>
    <row r="178" spans="2:6">
      <c r="B178" s="3"/>
      <c r="F178" s="3"/>
    </row>
    <row r="179" spans="2:6">
      <c r="B179" s="3"/>
      <c r="F179" s="3"/>
    </row>
    <row r="180" spans="2:6">
      <c r="B180" s="3"/>
      <c r="F180" s="3"/>
    </row>
    <row r="181" spans="2:6">
      <c r="B181" s="3"/>
      <c r="F181" s="3"/>
    </row>
    <row r="182" spans="2:6">
      <c r="B182" s="3"/>
      <c r="F182" s="3"/>
    </row>
    <row r="183" spans="2:6">
      <c r="B183" s="3"/>
      <c r="F183" s="3"/>
    </row>
    <row r="184" spans="2:6">
      <c r="B184" s="3"/>
      <c r="F184" s="3"/>
    </row>
    <row r="185" spans="2:6">
      <c r="B185" s="3"/>
      <c r="F185" s="3"/>
    </row>
    <row r="186" spans="2:6">
      <c r="B186" s="3"/>
      <c r="F186" s="3"/>
    </row>
    <row r="187" spans="2:6">
      <c r="B187" s="3"/>
      <c r="F187" s="3"/>
    </row>
    <row r="188" spans="2:6">
      <c r="B188" s="3"/>
      <c r="F188" s="3"/>
    </row>
    <row r="189" spans="2:6">
      <c r="B189" s="3"/>
      <c r="F189" s="3"/>
    </row>
    <row r="190" spans="2:6">
      <c r="B190" s="3"/>
      <c r="F190" s="3"/>
    </row>
    <row r="191" spans="2:6">
      <c r="B191" s="3"/>
      <c r="F191" s="3"/>
    </row>
    <row r="192" spans="2:6">
      <c r="B192" s="3"/>
      <c r="F192" s="3"/>
    </row>
    <row r="193" spans="2:6">
      <c r="B193" s="3"/>
      <c r="F193" s="3"/>
    </row>
    <row r="194" spans="2:6">
      <c r="B194" s="3"/>
      <c r="F194" s="3"/>
    </row>
    <row r="195" spans="2:6">
      <c r="B195" s="3"/>
      <c r="F195" s="3"/>
    </row>
    <row r="196" spans="2:6">
      <c r="B196" s="3"/>
      <c r="F196" s="3"/>
    </row>
    <row r="197" spans="2:6">
      <c r="B197" s="3"/>
      <c r="F197" s="3"/>
    </row>
    <row r="198" spans="2:6">
      <c r="B198" s="3"/>
      <c r="F198" s="3"/>
    </row>
    <row r="199" spans="2:6">
      <c r="B199" s="3"/>
      <c r="F199" s="3"/>
    </row>
    <row r="200" spans="2:6">
      <c r="B200" s="3"/>
      <c r="F200" s="3"/>
    </row>
    <row r="201" spans="2:6">
      <c r="B201" s="3"/>
      <c r="F201" s="3"/>
    </row>
    <row r="202" spans="2:6">
      <c r="B202" s="3"/>
      <c r="F202" s="3"/>
    </row>
    <row r="203" spans="2:6">
      <c r="B203" s="3"/>
      <c r="F203" s="3"/>
    </row>
    <row r="204" spans="2:6">
      <c r="B204" s="3"/>
      <c r="F204" s="3"/>
    </row>
    <row r="205" spans="2:6">
      <c r="B205" s="3"/>
      <c r="F205" s="3"/>
    </row>
    <row r="206" spans="2:6">
      <c r="B206" s="3"/>
      <c r="F206" s="3"/>
    </row>
    <row r="207" spans="2:6">
      <c r="B207" s="3"/>
      <c r="F207" s="3"/>
    </row>
    <row r="208" spans="2:6">
      <c r="B208" s="3"/>
      <c r="F208" s="3"/>
    </row>
    <row r="209" spans="2:6">
      <c r="B209" s="3"/>
      <c r="F209" s="3"/>
    </row>
    <row r="210" spans="2:6">
      <c r="B210" s="3"/>
      <c r="F210" s="3"/>
    </row>
    <row r="211" spans="2:6">
      <c r="B211" s="3"/>
      <c r="F211" s="3"/>
    </row>
    <row r="212" spans="2:6">
      <c r="B212" s="3"/>
      <c r="F212" s="3"/>
    </row>
    <row r="213" spans="2:6">
      <c r="B213" s="3"/>
      <c r="F213" s="3"/>
    </row>
    <row r="214" spans="2:6">
      <c r="B214" s="3"/>
      <c r="F214" s="3"/>
    </row>
    <row r="215" spans="2:6">
      <c r="B215" s="3"/>
      <c r="F215" s="3"/>
    </row>
    <row r="216" spans="2:6">
      <c r="B216" s="3"/>
      <c r="F216" s="3"/>
    </row>
    <row r="217" spans="2:6">
      <c r="B217" s="3"/>
      <c r="F217" s="3"/>
    </row>
    <row r="218" spans="2:6">
      <c r="B218" s="3"/>
      <c r="F218" s="3"/>
    </row>
    <row r="219" spans="2:6">
      <c r="B219" s="3"/>
      <c r="F219" s="3"/>
    </row>
    <row r="220" spans="2:6">
      <c r="B220" s="3"/>
      <c r="F220" s="3"/>
    </row>
    <row r="221" spans="2:6">
      <c r="B221" s="3"/>
      <c r="F221" s="3"/>
    </row>
    <row r="222" spans="2:6">
      <c r="B222" s="3"/>
      <c r="F222" s="3"/>
    </row>
    <row r="223" spans="2:6">
      <c r="B223" s="3"/>
      <c r="F223" s="3"/>
    </row>
    <row r="224" spans="2:6">
      <c r="B224" s="3"/>
      <c r="F224" s="3"/>
    </row>
    <row r="225" spans="2:6">
      <c r="B225" s="3"/>
      <c r="F225" s="3"/>
    </row>
    <row r="226" spans="2:6">
      <c r="B226" s="3"/>
      <c r="F226" s="3"/>
    </row>
    <row r="227" spans="2:6">
      <c r="B227" s="3"/>
      <c r="F227" s="3"/>
    </row>
    <row r="228" spans="2:6">
      <c r="B228" s="3"/>
      <c r="F228" s="3"/>
    </row>
    <row r="229" spans="2:6">
      <c r="B229" s="3"/>
      <c r="F229" s="3"/>
    </row>
    <row r="230" spans="2:6">
      <c r="B230" s="3"/>
      <c r="F230" s="3"/>
    </row>
    <row r="231" spans="2:6">
      <c r="B231" s="3"/>
      <c r="F231" s="3"/>
    </row>
    <row r="232" spans="2:6">
      <c r="B232" s="3"/>
      <c r="F232" s="3"/>
    </row>
    <row r="233" spans="2:6">
      <c r="B233" s="3"/>
      <c r="F233" s="3"/>
    </row>
    <row r="234" spans="2:6">
      <c r="B234" s="3"/>
      <c r="F234" s="3"/>
    </row>
    <row r="235" spans="2:6">
      <c r="B235" s="3"/>
      <c r="F235" s="3"/>
    </row>
    <row r="236" spans="2:6">
      <c r="B236" s="3"/>
      <c r="F236" s="3"/>
    </row>
    <row r="237" spans="2:6">
      <c r="B237" s="3"/>
      <c r="F237" s="3"/>
    </row>
    <row r="238" spans="2:6">
      <c r="B238" s="3"/>
      <c r="F238" s="3"/>
    </row>
    <row r="239" spans="2:6">
      <c r="B239" s="3"/>
      <c r="F239" s="3"/>
    </row>
    <row r="240" spans="2:6">
      <c r="B240" s="3"/>
      <c r="F240" s="3"/>
    </row>
    <row r="241" spans="2:6">
      <c r="B241" s="3"/>
      <c r="F241" s="3"/>
    </row>
    <row r="242" spans="2:6">
      <c r="B242" s="3"/>
      <c r="F242" s="3"/>
    </row>
    <row r="243" spans="2:6">
      <c r="B243" s="3"/>
      <c r="F243" s="3"/>
    </row>
    <row r="244" spans="2:6">
      <c r="B244" s="3"/>
      <c r="F244" s="3"/>
    </row>
    <row r="245" spans="2:6">
      <c r="B245" s="3"/>
      <c r="F245" s="3"/>
    </row>
    <row r="246" spans="2:6">
      <c r="B246" s="3"/>
      <c r="F246" s="3"/>
    </row>
    <row r="247" spans="2:6">
      <c r="B247" s="3"/>
      <c r="F247" s="3"/>
    </row>
    <row r="248" spans="2:6">
      <c r="B248" s="3"/>
      <c r="F248" s="3"/>
    </row>
    <row r="249" spans="2:6">
      <c r="B249" s="3"/>
      <c r="F249" s="3"/>
    </row>
    <row r="250" spans="2:6">
      <c r="B250" s="3"/>
      <c r="F250" s="3"/>
    </row>
    <row r="251" spans="2:6">
      <c r="B251" s="3"/>
      <c r="F251" s="3"/>
    </row>
    <row r="252" spans="2:6">
      <c r="B252" s="3"/>
      <c r="F252" s="3"/>
    </row>
    <row r="253" spans="2:6">
      <c r="B253" s="3"/>
      <c r="F253" s="3"/>
    </row>
    <row r="254" spans="2:6">
      <c r="B254" s="3"/>
      <c r="F254" s="3"/>
    </row>
    <row r="255" spans="2:6">
      <c r="B255" s="3"/>
      <c r="F255" s="3"/>
    </row>
    <row r="256" spans="2:6">
      <c r="B256" s="3"/>
      <c r="F256" s="3"/>
    </row>
    <row r="257" spans="2:6">
      <c r="B257" s="3"/>
      <c r="F257" s="3"/>
    </row>
    <row r="258" spans="2:6">
      <c r="B258" s="3"/>
      <c r="F258" s="3"/>
    </row>
    <row r="259" spans="2:6">
      <c r="B259" s="3"/>
      <c r="F259" s="3"/>
    </row>
    <row r="260" spans="2:6">
      <c r="B260" s="3"/>
      <c r="F260" s="3"/>
    </row>
    <row r="261" spans="2:6">
      <c r="B261" s="3"/>
      <c r="F261" s="3"/>
    </row>
    <row r="262" spans="2:6">
      <c r="B262" s="3"/>
      <c r="F262" s="3"/>
    </row>
    <row r="263" spans="2:6">
      <c r="B263" s="3"/>
      <c r="F263" s="3"/>
    </row>
    <row r="264" spans="2:6">
      <c r="B264" s="3"/>
      <c r="F264" s="3"/>
    </row>
    <row r="265" spans="2:6">
      <c r="B265" s="3"/>
      <c r="F265" s="3"/>
    </row>
    <row r="266" spans="2:6">
      <c r="B266" s="3"/>
      <c r="F266" s="3"/>
    </row>
    <row r="267" spans="2:6">
      <c r="B267" s="3"/>
      <c r="F267" s="3"/>
    </row>
    <row r="268" spans="2:6">
      <c r="B268" s="3"/>
      <c r="F268" s="3"/>
    </row>
    <row r="269" spans="2:6">
      <c r="B269" s="3"/>
      <c r="F269" s="3"/>
    </row>
    <row r="270" spans="2:6">
      <c r="B270" s="3"/>
      <c r="F270" s="3"/>
    </row>
    <row r="271" spans="2:6">
      <c r="B271" s="3"/>
      <c r="F271" s="3"/>
    </row>
    <row r="272" spans="2:6">
      <c r="B272" s="3"/>
      <c r="F272" s="3"/>
    </row>
    <row r="273" spans="2:6">
      <c r="B273" s="3"/>
      <c r="F273" s="3"/>
    </row>
    <row r="274" spans="2:6">
      <c r="B274" s="3"/>
      <c r="F274" s="3"/>
    </row>
    <row r="275" spans="2:6">
      <c r="B275" s="3"/>
      <c r="F275" s="3"/>
    </row>
    <row r="276" spans="2:6">
      <c r="B276" s="3"/>
      <c r="F276" s="3"/>
    </row>
    <row r="277" spans="2:6">
      <c r="B277" s="3"/>
      <c r="F277" s="3"/>
    </row>
    <row r="278" spans="2:6">
      <c r="B278" s="3"/>
      <c r="F278" s="3"/>
    </row>
    <row r="279" spans="2:6">
      <c r="B279" s="3"/>
      <c r="F279" s="3"/>
    </row>
    <row r="280" spans="2:6">
      <c r="B280" s="3"/>
      <c r="F280" s="3"/>
    </row>
    <row r="281" spans="2:6">
      <c r="B281" s="3"/>
      <c r="F281" s="3"/>
    </row>
    <row r="282" spans="2:6">
      <c r="B282" s="3"/>
      <c r="F282" s="3"/>
    </row>
    <row r="283" spans="2:6">
      <c r="B283" s="3"/>
      <c r="F283" s="3"/>
    </row>
    <row r="284" spans="2:6">
      <c r="B284" s="3"/>
      <c r="F284" s="3"/>
    </row>
    <row r="285" spans="2:6">
      <c r="B285" s="3"/>
      <c r="F285" s="3"/>
    </row>
    <row r="286" spans="2:6">
      <c r="B286" s="3"/>
      <c r="F286" s="3"/>
    </row>
    <row r="287" spans="2:6">
      <c r="B287" s="3"/>
      <c r="F287" s="3"/>
    </row>
    <row r="288" spans="2:6">
      <c r="B288" s="3"/>
      <c r="F288" s="3"/>
    </row>
    <row r="289" spans="2:6">
      <c r="B289" s="3"/>
      <c r="F289" s="3"/>
    </row>
    <row r="290" spans="2:6">
      <c r="B290" s="3"/>
      <c r="F290" s="3"/>
    </row>
    <row r="291" spans="2:6">
      <c r="B291" s="3"/>
      <c r="F291" s="3"/>
    </row>
    <row r="292" spans="2:6">
      <c r="B292" s="3"/>
      <c r="F292" s="3"/>
    </row>
    <row r="293" spans="2:6">
      <c r="B293" s="3"/>
      <c r="F293" s="3"/>
    </row>
    <row r="294" spans="2:6">
      <c r="B294" s="3"/>
      <c r="F294" s="3"/>
    </row>
    <row r="295" spans="2:6">
      <c r="B295" s="3"/>
      <c r="F295" s="3"/>
    </row>
    <row r="296" spans="2:6">
      <c r="B296" s="3"/>
      <c r="F296" s="3"/>
    </row>
    <row r="297" spans="2:6">
      <c r="B297" s="3"/>
      <c r="F297" s="3"/>
    </row>
    <row r="298" spans="2:6">
      <c r="B298" s="3"/>
      <c r="F298" s="3"/>
    </row>
    <row r="299" spans="2:6">
      <c r="B299" s="3"/>
      <c r="F299" s="3"/>
    </row>
    <row r="300" spans="2:6">
      <c r="B300" s="3"/>
      <c r="F300" s="3"/>
    </row>
    <row r="301" spans="2:6">
      <c r="B301" s="3"/>
      <c r="F301" s="3"/>
    </row>
    <row r="302" spans="2:6">
      <c r="B302" s="3"/>
      <c r="F302" s="3"/>
    </row>
    <row r="303" spans="2:6">
      <c r="B303" s="3"/>
      <c r="F303" s="3"/>
    </row>
    <row r="304" spans="2:6">
      <c r="B304" s="3"/>
      <c r="F304" s="3"/>
    </row>
    <row r="305" spans="2:6">
      <c r="B305" s="3"/>
      <c r="F305" s="3"/>
    </row>
    <row r="306" spans="2:6">
      <c r="B306" s="3"/>
      <c r="F306" s="3"/>
    </row>
    <row r="307" spans="2:6">
      <c r="B307" s="3"/>
      <c r="F307" s="3"/>
    </row>
    <row r="308" spans="2:6">
      <c r="B308" s="3"/>
      <c r="F308" s="3"/>
    </row>
    <row r="309" spans="2:6">
      <c r="B309" s="3"/>
      <c r="F309" s="3"/>
    </row>
    <row r="310" spans="2:6">
      <c r="B310" s="3"/>
      <c r="F310" s="3"/>
    </row>
    <row r="311" spans="2:6">
      <c r="B311" s="3"/>
      <c r="F311" s="3"/>
    </row>
    <row r="312" spans="2:6">
      <c r="B312" s="3"/>
      <c r="F312" s="3"/>
    </row>
    <row r="313" spans="2:6">
      <c r="B313" s="3"/>
      <c r="F313" s="3"/>
    </row>
    <row r="314" spans="2:6">
      <c r="B314" s="3"/>
      <c r="F314" s="3"/>
    </row>
    <row r="315" spans="2:6">
      <c r="B315" s="3"/>
      <c r="F315" s="3"/>
    </row>
    <row r="316" spans="2:6">
      <c r="B316" s="3"/>
      <c r="F316" s="3"/>
    </row>
    <row r="317" spans="2:6">
      <c r="B317" s="3"/>
      <c r="F317" s="3"/>
    </row>
    <row r="318" spans="2:6">
      <c r="B318" s="3"/>
      <c r="F318" s="3"/>
    </row>
    <row r="319" spans="2:6">
      <c r="B319" s="3"/>
      <c r="F319" s="3"/>
    </row>
    <row r="320" spans="2:6">
      <c r="B320" s="3"/>
      <c r="F320" s="3"/>
    </row>
    <row r="321" spans="2:6">
      <c r="B321" s="3"/>
      <c r="F321" s="3"/>
    </row>
    <row r="322" spans="2:6">
      <c r="B322" s="3"/>
      <c r="F322" s="3"/>
    </row>
    <row r="323" spans="2:6">
      <c r="B323" s="3"/>
      <c r="F323" s="3"/>
    </row>
    <row r="324" spans="2:6">
      <c r="B324" s="3"/>
      <c r="F324" s="3"/>
    </row>
    <row r="325" spans="2:6">
      <c r="B325" s="3"/>
      <c r="F325" s="3"/>
    </row>
    <row r="326" spans="2:6">
      <c r="B326" s="3"/>
      <c r="F326" s="3"/>
    </row>
    <row r="327" spans="2:6">
      <c r="B327" s="3"/>
      <c r="F327" s="3"/>
    </row>
    <row r="328" spans="2:6">
      <c r="B328" s="3"/>
      <c r="F328" s="3"/>
    </row>
    <row r="329" spans="2:6">
      <c r="B329" s="3"/>
      <c r="F329" s="3"/>
    </row>
    <row r="330" spans="2:6">
      <c r="B330" s="3"/>
      <c r="F330" s="3"/>
    </row>
    <row r="331" spans="2:6">
      <c r="B331" s="3"/>
      <c r="F331" s="3"/>
    </row>
    <row r="332" spans="2:6">
      <c r="B332" s="3"/>
      <c r="F332" s="3"/>
    </row>
    <row r="333" spans="2:6">
      <c r="B333" s="3"/>
      <c r="F333" s="3"/>
    </row>
    <row r="334" spans="2:6">
      <c r="B334" s="3"/>
      <c r="F334" s="3"/>
    </row>
    <row r="335" spans="2:6">
      <c r="B335" s="3"/>
      <c r="F335" s="3"/>
    </row>
    <row r="336" spans="2:6">
      <c r="B336" s="3"/>
      <c r="F336" s="3"/>
    </row>
    <row r="337" spans="2:6">
      <c r="B337" s="3"/>
      <c r="F337" s="3"/>
    </row>
    <row r="338" spans="2:6">
      <c r="B338" s="3"/>
      <c r="F338" s="3"/>
    </row>
    <row r="339" spans="2:6">
      <c r="B339" s="3"/>
      <c r="F339" s="3"/>
    </row>
    <row r="340" spans="2:6">
      <c r="B340" s="3"/>
      <c r="F340" s="3"/>
    </row>
    <row r="341" spans="2:6">
      <c r="B341" s="3"/>
      <c r="F341" s="3"/>
    </row>
    <row r="342" spans="2:6">
      <c r="B342" s="3"/>
      <c r="F342" s="3"/>
    </row>
    <row r="343" spans="2:6">
      <c r="B343" s="3"/>
      <c r="F343" s="3"/>
    </row>
    <row r="344" spans="2:6">
      <c r="B344" s="3"/>
      <c r="F344" s="3"/>
    </row>
    <row r="345" spans="2:6">
      <c r="B345" s="3"/>
      <c r="F345" s="3"/>
    </row>
    <row r="346" spans="2:6">
      <c r="B346" s="3"/>
      <c r="F346" s="3"/>
    </row>
    <row r="347" spans="2:6">
      <c r="B347" s="3"/>
      <c r="F347" s="3"/>
    </row>
    <row r="348" spans="2:6">
      <c r="B348" s="3"/>
      <c r="F348" s="3"/>
    </row>
    <row r="349" spans="2:6">
      <c r="B349" s="3"/>
      <c r="F349" s="3"/>
    </row>
    <row r="350" spans="2:6">
      <c r="B350" s="3"/>
      <c r="F350" s="3"/>
    </row>
    <row r="351" spans="2:6">
      <c r="B351" s="3"/>
      <c r="F351" s="3"/>
    </row>
    <row r="352" spans="2:6">
      <c r="B352" s="3"/>
      <c r="F352" s="3"/>
    </row>
    <row r="353" spans="2:6">
      <c r="B353" s="3"/>
      <c r="F353" s="3"/>
    </row>
    <row r="354" spans="2:6">
      <c r="B354" s="3"/>
      <c r="F354" s="3"/>
    </row>
    <row r="355" spans="2:6">
      <c r="B355" s="3"/>
      <c r="F355" s="3"/>
    </row>
    <row r="356" spans="2:6">
      <c r="B356" s="3"/>
      <c r="F356" s="3"/>
    </row>
    <row r="357" spans="2:6">
      <c r="B357" s="3"/>
      <c r="F357" s="3"/>
    </row>
    <row r="358" spans="2:6">
      <c r="B358" s="3"/>
      <c r="F358" s="3"/>
    </row>
    <row r="359" spans="2:6">
      <c r="B359" s="3"/>
      <c r="F359" s="3"/>
    </row>
    <row r="360" spans="2:6">
      <c r="B360" s="3"/>
      <c r="F360" s="3"/>
    </row>
    <row r="361" spans="2:6">
      <c r="B361" s="3"/>
      <c r="F361" s="3"/>
    </row>
    <row r="362" spans="2:6">
      <c r="B362" s="3"/>
      <c r="F362" s="3"/>
    </row>
    <row r="363" spans="2:6">
      <c r="B363" s="3"/>
      <c r="F363" s="3"/>
    </row>
    <row r="364" spans="2:6">
      <c r="B364" s="3"/>
      <c r="F364" s="3"/>
    </row>
    <row r="365" spans="2:6">
      <c r="B365" s="3"/>
      <c r="F365" s="3"/>
    </row>
    <row r="366" spans="2:6">
      <c r="B366" s="3"/>
      <c r="F366" s="3"/>
    </row>
    <row r="367" spans="2:6">
      <c r="B367" s="3"/>
      <c r="F367" s="3"/>
    </row>
    <row r="368" spans="2:6">
      <c r="B368" s="3"/>
      <c r="F368" s="3"/>
    </row>
    <row r="369" spans="2:6">
      <c r="B369" s="3"/>
      <c r="F369" s="3"/>
    </row>
    <row r="370" spans="2:6">
      <c r="B370" s="3"/>
      <c r="F370" s="3"/>
    </row>
    <row r="371" spans="2:6">
      <c r="B371" s="3"/>
      <c r="F371" s="3"/>
    </row>
    <row r="372" spans="2:6">
      <c r="B372" s="3"/>
      <c r="F372" s="3"/>
    </row>
    <row r="373" spans="2:6">
      <c r="B373" s="3"/>
      <c r="F373" s="3"/>
    </row>
    <row r="374" spans="2:6">
      <c r="B374" s="3"/>
      <c r="F374" s="3"/>
    </row>
    <row r="375" spans="2:6">
      <c r="B375" s="3"/>
      <c r="F375" s="3"/>
    </row>
    <row r="376" spans="2:6">
      <c r="B376" s="3"/>
      <c r="F376" s="3"/>
    </row>
    <row r="377" spans="2:6">
      <c r="B377" s="3"/>
      <c r="F377" s="3"/>
    </row>
    <row r="378" spans="2:6">
      <c r="B378" s="3"/>
      <c r="F378" s="3"/>
    </row>
    <row r="379" spans="2:6">
      <c r="B379" s="3"/>
      <c r="F379" s="3"/>
    </row>
    <row r="380" spans="2:6">
      <c r="B380" s="3"/>
      <c r="F380" s="3"/>
    </row>
    <row r="381" spans="2:6">
      <c r="B381" s="3"/>
      <c r="F381" s="3"/>
    </row>
    <row r="382" spans="2:6">
      <c r="B382" s="3"/>
      <c r="F382" s="3"/>
    </row>
    <row r="383" spans="2:6">
      <c r="B383" s="3"/>
      <c r="F383" s="3"/>
    </row>
    <row r="384" spans="2:6">
      <c r="B384" s="3"/>
      <c r="F384" s="3"/>
    </row>
    <row r="385" spans="2:6">
      <c r="B385" s="3"/>
      <c r="F385" s="3"/>
    </row>
    <row r="386" spans="2:6">
      <c r="B386" s="3"/>
      <c r="F386" s="3"/>
    </row>
    <row r="387" spans="2:6">
      <c r="B387" s="3"/>
      <c r="F387" s="3"/>
    </row>
    <row r="388" spans="2:6">
      <c r="B388" s="3"/>
      <c r="F388" s="3"/>
    </row>
    <row r="389" spans="2:6">
      <c r="B389" s="3"/>
      <c r="F389" s="3"/>
    </row>
    <row r="390" spans="2:6">
      <c r="B390" s="3"/>
      <c r="F390" s="3"/>
    </row>
    <row r="391" spans="2:6">
      <c r="B391" s="3"/>
      <c r="F391" s="3"/>
    </row>
    <row r="392" spans="2:6">
      <c r="B392" s="3"/>
      <c r="F392" s="3"/>
    </row>
    <row r="393" spans="2:6">
      <c r="B393" s="3"/>
      <c r="F393" s="3"/>
    </row>
    <row r="394" spans="2:6">
      <c r="B394" s="3"/>
      <c r="F394" s="3"/>
    </row>
    <row r="395" spans="2:6">
      <c r="B395" s="3"/>
      <c r="F395" s="3"/>
    </row>
    <row r="396" spans="2:6">
      <c r="B396" s="3"/>
      <c r="F396" s="3"/>
    </row>
    <row r="397" spans="2:6">
      <c r="B397" s="3"/>
      <c r="F397" s="3"/>
    </row>
    <row r="398" spans="2:6">
      <c r="B398" s="3"/>
      <c r="F398" s="3"/>
    </row>
    <row r="399" spans="2:6">
      <c r="B399" s="3"/>
      <c r="F399" s="3"/>
    </row>
    <row r="400" spans="2:6">
      <c r="B400" s="3"/>
      <c r="F400" s="3"/>
    </row>
    <row r="401" spans="2:6">
      <c r="B401" s="3"/>
      <c r="F401" s="3"/>
    </row>
    <row r="402" spans="2:6">
      <c r="B402" s="3"/>
      <c r="F402" s="3"/>
    </row>
    <row r="403" spans="2:6">
      <c r="B403" s="3"/>
      <c r="F403" s="3"/>
    </row>
    <row r="404" spans="2:6">
      <c r="B404" s="3"/>
      <c r="F404" s="3"/>
    </row>
    <row r="405" spans="2:6">
      <c r="B405" s="3"/>
      <c r="F405" s="3"/>
    </row>
    <row r="406" spans="2:6">
      <c r="B406" s="3"/>
      <c r="F406" s="3"/>
    </row>
    <row r="407" spans="2:6">
      <c r="B407" s="3"/>
      <c r="F407" s="3"/>
    </row>
    <row r="408" spans="2:6">
      <c r="B408" s="3"/>
      <c r="F408" s="3"/>
    </row>
    <row r="409" spans="2:6">
      <c r="B409" s="3"/>
      <c r="F409" s="3"/>
    </row>
    <row r="410" spans="2:6">
      <c r="B410" s="3"/>
      <c r="F410" s="3"/>
    </row>
    <row r="411" spans="2:6">
      <c r="B411" s="3"/>
      <c r="F411" s="3"/>
    </row>
    <row r="412" spans="2:6">
      <c r="B412" s="3"/>
      <c r="F412" s="3"/>
    </row>
    <row r="413" spans="2:6">
      <c r="B413" s="3"/>
      <c r="F413" s="3"/>
    </row>
    <row r="414" spans="2:6">
      <c r="B414" s="3"/>
      <c r="F414" s="3"/>
    </row>
    <row r="415" spans="2:6">
      <c r="B415" s="3"/>
      <c r="F415" s="3"/>
    </row>
    <row r="416" spans="2:6">
      <c r="B416" s="3"/>
      <c r="F416" s="3"/>
    </row>
    <row r="417" spans="2:6">
      <c r="B417" s="3"/>
      <c r="F417" s="3"/>
    </row>
    <row r="418" spans="2:6">
      <c r="B418" s="3"/>
      <c r="F418" s="3"/>
    </row>
    <row r="419" spans="2:6">
      <c r="B419" s="3"/>
      <c r="F419" s="3"/>
    </row>
    <row r="420" spans="2:6">
      <c r="B420" s="3"/>
      <c r="F420" s="3"/>
    </row>
    <row r="421" spans="2:6">
      <c r="B421" s="3"/>
      <c r="F421" s="3"/>
    </row>
    <row r="422" spans="2:6">
      <c r="B422" s="3"/>
      <c r="F422" s="3"/>
    </row>
    <row r="423" spans="2:6">
      <c r="B423" s="3"/>
      <c r="F423" s="3"/>
    </row>
    <row r="424" spans="2:6">
      <c r="B424" s="3"/>
      <c r="F424" s="3"/>
    </row>
    <row r="425" spans="2:6">
      <c r="B425" s="3"/>
      <c r="F425" s="3"/>
    </row>
    <row r="426" spans="2:6">
      <c r="B426" s="3"/>
      <c r="F426" s="3"/>
    </row>
    <row r="427" spans="2:6">
      <c r="B427" s="3"/>
      <c r="F427" s="3"/>
    </row>
    <row r="428" spans="2:6">
      <c r="B428" s="3"/>
      <c r="F428" s="3"/>
    </row>
    <row r="429" spans="2:6">
      <c r="B429" s="3"/>
      <c r="F429" s="3"/>
    </row>
    <row r="430" spans="2:6">
      <c r="B430" s="3"/>
      <c r="F430" s="3"/>
    </row>
    <row r="431" spans="2:6">
      <c r="B431" s="3"/>
      <c r="F431" s="3"/>
    </row>
    <row r="432" spans="2:6">
      <c r="B432" s="3"/>
      <c r="F432" s="3"/>
    </row>
    <row r="433" spans="2:6">
      <c r="B433" s="3"/>
      <c r="F433" s="3"/>
    </row>
    <row r="434" spans="2:6">
      <c r="B434" s="3"/>
      <c r="F434" s="3"/>
    </row>
    <row r="435" spans="2:6">
      <c r="B435" s="3"/>
      <c r="F435" s="3"/>
    </row>
    <row r="436" spans="2:6">
      <c r="B436" s="3"/>
      <c r="F436" s="3"/>
    </row>
    <row r="437" spans="2:6">
      <c r="B437" s="3"/>
      <c r="F437" s="3"/>
    </row>
    <row r="438" spans="2:6">
      <c r="B438" s="3"/>
      <c r="F438" s="3"/>
    </row>
    <row r="439" spans="2:6">
      <c r="B439" s="3"/>
      <c r="F439" s="3"/>
    </row>
    <row r="440" spans="2:6">
      <c r="B440" s="3"/>
      <c r="F440" s="3"/>
    </row>
    <row r="441" spans="2:6">
      <c r="B441" s="3"/>
      <c r="F441" s="3"/>
    </row>
    <row r="442" spans="2:6">
      <c r="B442" s="3"/>
      <c r="F442" s="3"/>
    </row>
    <row r="443" spans="2:6">
      <c r="B443" s="3"/>
      <c r="F443" s="3"/>
    </row>
    <row r="444" spans="2:6">
      <c r="B444" s="3"/>
      <c r="F444" s="3"/>
    </row>
    <row r="445" spans="2:6">
      <c r="B445" s="3"/>
      <c r="F445" s="3"/>
    </row>
    <row r="446" spans="2:6">
      <c r="B446" s="3"/>
      <c r="F446" s="3"/>
    </row>
    <row r="447" spans="2:6">
      <c r="B447" s="3"/>
      <c r="F447" s="3"/>
    </row>
    <row r="448" spans="2:6">
      <c r="B448" s="3"/>
      <c r="F448" s="3"/>
    </row>
    <row r="449" spans="2:6">
      <c r="B449" s="3"/>
      <c r="F449" s="3"/>
    </row>
    <row r="450" spans="2:6">
      <c r="B450" s="3"/>
      <c r="F450" s="3"/>
    </row>
    <row r="451" spans="2:6">
      <c r="B451" s="3"/>
      <c r="F451" s="3"/>
    </row>
    <row r="452" spans="2:6">
      <c r="B452" s="3"/>
      <c r="F452" s="3"/>
    </row>
    <row r="453" spans="2:6">
      <c r="B453" s="3"/>
      <c r="F453" s="3"/>
    </row>
    <row r="454" spans="2:6">
      <c r="B454" s="3"/>
      <c r="F454" s="3"/>
    </row>
    <row r="455" spans="2:6">
      <c r="B455" s="3"/>
      <c r="F455" s="3"/>
    </row>
    <row r="456" spans="2:6">
      <c r="B456" s="3"/>
      <c r="F456" s="3"/>
    </row>
    <row r="457" spans="2:6">
      <c r="B457" s="3"/>
      <c r="F457" s="3"/>
    </row>
    <row r="458" spans="2:6">
      <c r="B458" s="3"/>
      <c r="F458" s="3"/>
    </row>
    <row r="459" spans="2:6">
      <c r="B459" s="3"/>
      <c r="F459" s="3"/>
    </row>
    <row r="460" spans="2:6">
      <c r="B460" s="3"/>
      <c r="F460" s="3"/>
    </row>
    <row r="461" spans="2:6">
      <c r="B461" s="3"/>
      <c r="F461" s="3"/>
    </row>
    <row r="462" spans="2:6">
      <c r="B462" s="3"/>
      <c r="F462" s="3"/>
    </row>
    <row r="463" spans="2:6">
      <c r="B463" s="3"/>
      <c r="F463" s="3"/>
    </row>
    <row r="464" spans="2:6">
      <c r="B464" s="3"/>
      <c r="F464" s="3"/>
    </row>
    <row r="465" spans="2:6">
      <c r="B465" s="3"/>
      <c r="F465" s="3"/>
    </row>
    <row r="466" spans="2:6">
      <c r="B466" s="3"/>
      <c r="F466" s="3"/>
    </row>
    <row r="467" spans="2:6">
      <c r="B467" s="3"/>
      <c r="F467" s="3"/>
    </row>
    <row r="468" spans="2:6">
      <c r="B468" s="3"/>
      <c r="F468" s="3"/>
    </row>
    <row r="469" spans="2:6">
      <c r="B469" s="3"/>
      <c r="F469" s="3"/>
    </row>
    <row r="470" spans="2:6">
      <c r="B470" s="3"/>
      <c r="F470" s="3"/>
    </row>
    <row r="471" spans="2:6">
      <c r="B471" s="3"/>
      <c r="F471" s="3"/>
    </row>
    <row r="472" spans="2:6">
      <c r="B472" s="3"/>
      <c r="F472" s="3"/>
    </row>
    <row r="473" spans="2:6">
      <c r="B473" s="3"/>
      <c r="F473" s="3"/>
    </row>
    <row r="474" spans="2:6">
      <c r="B474" s="3"/>
      <c r="F474" s="3"/>
    </row>
    <row r="475" spans="2:6">
      <c r="B475" s="3"/>
      <c r="F475" s="3"/>
    </row>
    <row r="476" spans="2:6">
      <c r="B476" s="3"/>
      <c r="F476" s="3"/>
    </row>
    <row r="477" spans="2:6">
      <c r="B477" s="3"/>
      <c r="F477" s="3"/>
    </row>
    <row r="478" spans="2:6">
      <c r="B478" s="3"/>
      <c r="F478" s="3"/>
    </row>
    <row r="479" spans="2:6">
      <c r="B479" s="3"/>
      <c r="F479" s="3"/>
    </row>
    <row r="480" spans="2:6">
      <c r="B480" s="3"/>
      <c r="F480" s="3"/>
    </row>
    <row r="481" spans="2:6">
      <c r="B481" s="3"/>
      <c r="F481" s="3"/>
    </row>
    <row r="482" spans="2:6">
      <c r="B482" s="3"/>
      <c r="F482" s="3"/>
    </row>
    <row r="483" spans="2:6">
      <c r="B483" s="3"/>
      <c r="F483" s="3"/>
    </row>
    <row r="484" spans="2:6">
      <c r="B484" s="3"/>
      <c r="F484" s="3"/>
    </row>
    <row r="485" spans="2:6">
      <c r="B485" s="3"/>
      <c r="F485" s="3"/>
    </row>
    <row r="486" spans="2:6">
      <c r="B486" s="3"/>
      <c r="F486" s="3"/>
    </row>
    <row r="487" spans="2:6">
      <c r="B487" s="3"/>
      <c r="F487" s="3"/>
    </row>
    <row r="488" spans="2:6">
      <c r="B488" s="3"/>
      <c r="F488" s="3"/>
    </row>
    <row r="489" spans="2:6">
      <c r="B489" s="3"/>
      <c r="F489" s="3"/>
    </row>
    <row r="490" spans="2:6">
      <c r="B490" s="3"/>
      <c r="F490" s="3"/>
    </row>
    <row r="491" spans="2:6">
      <c r="B491" s="3"/>
      <c r="F491" s="3"/>
    </row>
    <row r="492" spans="2:6">
      <c r="B492" s="3"/>
      <c r="F492" s="3"/>
    </row>
    <row r="493" spans="2:6">
      <c r="B493" s="3"/>
      <c r="F493" s="3"/>
    </row>
    <row r="494" spans="2:6">
      <c r="B494" s="3"/>
      <c r="F494" s="3"/>
    </row>
    <row r="495" spans="2:6">
      <c r="B495" s="3"/>
      <c r="F495" s="3"/>
    </row>
    <row r="496" spans="2:6">
      <c r="B496" s="3"/>
      <c r="F496" s="3"/>
    </row>
    <row r="497" spans="2:6">
      <c r="B497" s="3"/>
      <c r="F497" s="3"/>
    </row>
    <row r="498" spans="2:6">
      <c r="B498" s="3"/>
      <c r="F498" s="3"/>
    </row>
    <row r="499" spans="2:6">
      <c r="B499" s="3"/>
      <c r="F499" s="3"/>
    </row>
    <row r="500" spans="2:6">
      <c r="B500" s="3"/>
      <c r="F500" s="3"/>
    </row>
    <row r="501" spans="2:6">
      <c r="B501" s="3"/>
      <c r="F501" s="3"/>
    </row>
    <row r="502" spans="2:6">
      <c r="B502" s="3"/>
      <c r="F502" s="3"/>
    </row>
    <row r="503" spans="2:6">
      <c r="B503" s="3"/>
      <c r="F503" s="3"/>
    </row>
    <row r="504" spans="2:6">
      <c r="B504" s="3"/>
      <c r="F504" s="3"/>
    </row>
    <row r="505" spans="2:6">
      <c r="B505" s="3"/>
      <c r="F505" s="3"/>
    </row>
    <row r="506" spans="2:6">
      <c r="B506" s="3"/>
      <c r="F506" s="3"/>
    </row>
    <row r="507" spans="2:6">
      <c r="B507" s="3"/>
      <c r="F507" s="3"/>
    </row>
    <row r="508" spans="2:6">
      <c r="B508" s="3"/>
      <c r="F508" s="3"/>
    </row>
    <row r="509" spans="2:6">
      <c r="B509" s="3"/>
      <c r="F509" s="3"/>
    </row>
    <row r="510" spans="2:6">
      <c r="B510" s="3"/>
      <c r="F510" s="3"/>
    </row>
    <row r="511" spans="2:6">
      <c r="B511" s="3"/>
      <c r="F511" s="3"/>
    </row>
    <row r="512" spans="2:6">
      <c r="B512" s="3"/>
      <c r="F512" s="3"/>
    </row>
    <row r="513" spans="2:6">
      <c r="B513" s="3"/>
      <c r="F513" s="3"/>
    </row>
    <row r="514" spans="2:6">
      <c r="B514" s="3"/>
      <c r="F514" s="3"/>
    </row>
    <row r="515" spans="2:6">
      <c r="B515" s="3"/>
      <c r="F515" s="3"/>
    </row>
    <row r="516" spans="2:6">
      <c r="B516" s="3"/>
      <c r="F516" s="3"/>
    </row>
    <row r="517" spans="2:6">
      <c r="B517" s="3"/>
      <c r="F517" s="3"/>
    </row>
    <row r="518" spans="2:6">
      <c r="B518" s="3"/>
      <c r="F518" s="3"/>
    </row>
    <row r="519" spans="2:6">
      <c r="B519" s="3"/>
      <c r="F519" s="3"/>
    </row>
    <row r="520" spans="2:6">
      <c r="B520" s="3"/>
      <c r="F520" s="3"/>
    </row>
    <row r="521" spans="2:6">
      <c r="B521" s="3"/>
      <c r="F521" s="3"/>
    </row>
    <row r="522" spans="2:6">
      <c r="B522" s="3"/>
      <c r="F522" s="3"/>
    </row>
    <row r="523" spans="2:6">
      <c r="B523" s="3"/>
      <c r="F523" s="3"/>
    </row>
    <row r="524" spans="2:6">
      <c r="B524" s="3"/>
      <c r="F524" s="3"/>
    </row>
    <row r="525" spans="2:6">
      <c r="B525" s="3"/>
      <c r="F525" s="3"/>
    </row>
    <row r="526" spans="2:6">
      <c r="B526" s="3"/>
      <c r="F526" s="3"/>
    </row>
    <row r="527" spans="2:6">
      <c r="B527" s="3"/>
      <c r="F527" s="3"/>
    </row>
    <row r="528" spans="2:6">
      <c r="B528" s="3"/>
      <c r="F528" s="3"/>
    </row>
    <row r="529" spans="2:6">
      <c r="B529" s="3"/>
      <c r="F529" s="3"/>
    </row>
    <row r="530" spans="2:6">
      <c r="B530" s="3"/>
      <c r="F530" s="3"/>
    </row>
    <row r="531" spans="2:6">
      <c r="B531" s="3"/>
      <c r="F531" s="3"/>
    </row>
    <row r="532" spans="2:6">
      <c r="B532" s="3"/>
      <c r="F532" s="3"/>
    </row>
    <row r="533" spans="2:6">
      <c r="B533" s="3"/>
      <c r="F533" s="3"/>
    </row>
    <row r="534" spans="2:6">
      <c r="B534" s="3"/>
      <c r="F534" s="3"/>
    </row>
    <row r="535" spans="2:6">
      <c r="B535" s="3"/>
      <c r="F535" s="3"/>
    </row>
    <row r="536" spans="2:6">
      <c r="B536" s="3"/>
      <c r="F536" s="3"/>
    </row>
    <row r="537" spans="2:6">
      <c r="B537" s="3"/>
      <c r="F537" s="3"/>
    </row>
    <row r="538" spans="2:6">
      <c r="B538" s="3"/>
      <c r="F538" s="3"/>
    </row>
    <row r="539" spans="2:6">
      <c r="B539" s="3"/>
      <c r="F539" s="3"/>
    </row>
    <row r="540" spans="2:6">
      <c r="B540" s="3"/>
      <c r="F540" s="3"/>
    </row>
    <row r="541" spans="2:6">
      <c r="B541" s="3"/>
      <c r="F541" s="3"/>
    </row>
    <row r="542" spans="2:6">
      <c r="B542" s="3"/>
      <c r="F542" s="3"/>
    </row>
    <row r="543" spans="2:6">
      <c r="B543" s="3"/>
      <c r="F543" s="3"/>
    </row>
    <row r="544" spans="2:6">
      <c r="B544" s="3"/>
      <c r="F544" s="3"/>
    </row>
    <row r="545" spans="2:6">
      <c r="B545" s="3"/>
      <c r="F545" s="3"/>
    </row>
    <row r="546" spans="2:6">
      <c r="B546" s="3"/>
      <c r="F546" s="3"/>
    </row>
    <row r="547" spans="2:6">
      <c r="B547" s="3"/>
      <c r="F547" s="3"/>
    </row>
    <row r="548" spans="2:6">
      <c r="B548" s="3"/>
      <c r="F548" s="3"/>
    </row>
    <row r="549" spans="2:6">
      <c r="B549" s="3"/>
      <c r="F549" s="3"/>
    </row>
    <row r="550" spans="2:6">
      <c r="B550" s="3"/>
      <c r="F550" s="3"/>
    </row>
    <row r="551" spans="2:6">
      <c r="B551" s="3"/>
      <c r="F551" s="3"/>
    </row>
    <row r="552" spans="2:6">
      <c r="B552" s="3"/>
      <c r="F552" s="3"/>
    </row>
    <row r="553" spans="2:6">
      <c r="B553" s="3"/>
      <c r="F553" s="3"/>
    </row>
    <row r="554" spans="2:6">
      <c r="B554" s="3"/>
      <c r="F554" s="3"/>
    </row>
    <row r="555" spans="2:6">
      <c r="B555" s="3"/>
      <c r="F555" s="3"/>
    </row>
    <row r="556" spans="2:6">
      <c r="B556" s="3"/>
      <c r="F556" s="3"/>
    </row>
    <row r="557" spans="2:6">
      <c r="B557" s="3"/>
      <c r="F557" s="3"/>
    </row>
    <row r="558" spans="2:6">
      <c r="B558" s="3"/>
      <c r="F558" s="3"/>
    </row>
    <row r="559" spans="2:6">
      <c r="B559" s="3"/>
      <c r="F559" s="3"/>
    </row>
    <row r="560" spans="2:6">
      <c r="B560" s="3"/>
      <c r="F560" s="3"/>
    </row>
    <row r="561" spans="2:6">
      <c r="B561" s="3"/>
      <c r="F561" s="3"/>
    </row>
    <row r="562" spans="2:6">
      <c r="B562" s="3"/>
      <c r="F562" s="3"/>
    </row>
    <row r="563" spans="2:6">
      <c r="B563" s="3"/>
      <c r="F563" s="3"/>
    </row>
    <row r="564" spans="2:6">
      <c r="B564" s="3"/>
      <c r="F564" s="3"/>
    </row>
    <row r="565" spans="2:6">
      <c r="B565" s="3"/>
      <c r="F565" s="3"/>
    </row>
    <row r="566" spans="2:6">
      <c r="B566" s="3"/>
      <c r="F566" s="3"/>
    </row>
    <row r="567" spans="2:6">
      <c r="B567" s="3"/>
      <c r="F567" s="3"/>
    </row>
    <row r="568" spans="2:6">
      <c r="B568" s="3"/>
      <c r="F568" s="3"/>
    </row>
    <row r="569" spans="2:6">
      <c r="B569" s="3"/>
      <c r="F569" s="3"/>
    </row>
    <row r="570" spans="2:6">
      <c r="B570" s="3"/>
      <c r="F570" s="3"/>
    </row>
    <row r="571" spans="2:6">
      <c r="B571" s="3"/>
      <c r="F571" s="3"/>
    </row>
    <row r="572" spans="2:6">
      <c r="B572" s="3"/>
      <c r="F572" s="3"/>
    </row>
    <row r="573" spans="2:6">
      <c r="B573" s="3"/>
      <c r="F573" s="3"/>
    </row>
    <row r="574" spans="2:6">
      <c r="B574" s="3"/>
      <c r="F574" s="3"/>
    </row>
    <row r="575" spans="2:6">
      <c r="B575" s="3"/>
      <c r="F575" s="3"/>
    </row>
    <row r="576" spans="2:6">
      <c r="B576" s="3"/>
      <c r="F576" s="3"/>
    </row>
    <row r="577" spans="2:6">
      <c r="B577" s="3"/>
      <c r="F577" s="3"/>
    </row>
    <row r="578" spans="2:6">
      <c r="B578" s="3"/>
      <c r="F578" s="3"/>
    </row>
    <row r="579" spans="2:6">
      <c r="B579" s="3"/>
      <c r="F579" s="3"/>
    </row>
    <row r="580" spans="2:6">
      <c r="B580" s="3"/>
      <c r="F580" s="3"/>
    </row>
    <row r="581" spans="2:6">
      <c r="B581" s="3"/>
      <c r="F581" s="3"/>
    </row>
    <row r="582" spans="2:6">
      <c r="B582" s="3"/>
      <c r="F582" s="3"/>
    </row>
    <row r="583" spans="2:6">
      <c r="B583" s="3"/>
      <c r="F583" s="3"/>
    </row>
    <row r="584" spans="2:6">
      <c r="B584" s="3"/>
      <c r="F584" s="3"/>
    </row>
    <row r="585" spans="2:6">
      <c r="B585" s="3"/>
      <c r="F585" s="3"/>
    </row>
    <row r="586" spans="2:6">
      <c r="B586" s="3"/>
      <c r="F586" s="3"/>
    </row>
    <row r="587" spans="2:6">
      <c r="B587" s="3"/>
      <c r="F587" s="3"/>
    </row>
    <row r="588" spans="2:6">
      <c r="B588" s="3"/>
      <c r="F588" s="3"/>
    </row>
    <row r="589" spans="2:6">
      <c r="B589" s="3"/>
      <c r="F589" s="3"/>
    </row>
    <row r="590" spans="2:6">
      <c r="B590" s="3"/>
      <c r="F590" s="3"/>
    </row>
    <row r="591" spans="2:6">
      <c r="B591" s="3"/>
      <c r="F591" s="3"/>
    </row>
    <row r="592" spans="2:6">
      <c r="B592" s="3"/>
      <c r="F592" s="3"/>
    </row>
    <row r="593" spans="2:6">
      <c r="B593" s="3"/>
      <c r="F593" s="3"/>
    </row>
    <row r="594" spans="2:6">
      <c r="B594" s="3"/>
      <c r="F594" s="3"/>
    </row>
    <row r="595" spans="2:6">
      <c r="B595" s="3"/>
      <c r="F595" s="3"/>
    </row>
    <row r="596" spans="2:6">
      <c r="B596" s="3"/>
      <c r="F596" s="3"/>
    </row>
    <row r="597" spans="2:6">
      <c r="B597" s="3"/>
      <c r="F597" s="3"/>
    </row>
    <row r="598" spans="2:6">
      <c r="B598" s="3"/>
      <c r="F598" s="3"/>
    </row>
    <row r="599" spans="2:6">
      <c r="B599" s="3"/>
      <c r="F599" s="3"/>
    </row>
    <row r="600" spans="2:6">
      <c r="B600" s="3"/>
      <c r="F600" s="3"/>
    </row>
    <row r="601" spans="2:6">
      <c r="B601" s="3"/>
      <c r="F601" s="3"/>
    </row>
    <row r="602" spans="2:6">
      <c r="B602" s="3"/>
      <c r="F602" s="3"/>
    </row>
    <row r="603" spans="2:6">
      <c r="B603" s="3"/>
      <c r="F603" s="3"/>
    </row>
    <row r="604" spans="2:6">
      <c r="B604" s="3"/>
      <c r="F604" s="3"/>
    </row>
    <row r="605" spans="2:6">
      <c r="B605" s="3"/>
      <c r="F605" s="3"/>
    </row>
    <row r="606" spans="2:6">
      <c r="B606" s="3"/>
      <c r="F606" s="3"/>
    </row>
    <row r="607" spans="2:6">
      <c r="B607" s="3"/>
      <c r="F607" s="3"/>
    </row>
    <row r="608" spans="2:6">
      <c r="B608" s="3"/>
      <c r="F608" s="3"/>
    </row>
    <row r="609" spans="2:6">
      <c r="B609" s="3"/>
      <c r="F609" s="3"/>
    </row>
    <row r="610" spans="2:6">
      <c r="B610" s="3"/>
      <c r="F610" s="3"/>
    </row>
    <row r="611" spans="2:6">
      <c r="B611" s="3"/>
      <c r="F611" s="3"/>
    </row>
    <row r="612" spans="2:6">
      <c r="B612" s="3"/>
      <c r="F612" s="3"/>
    </row>
    <row r="613" spans="2:6">
      <c r="B613" s="3"/>
      <c r="F613" s="3"/>
    </row>
    <row r="614" spans="2:6">
      <c r="B614" s="3"/>
      <c r="F614" s="3"/>
    </row>
    <row r="615" spans="2:6">
      <c r="B615" s="3"/>
      <c r="F615" s="3"/>
    </row>
    <row r="616" spans="2:6">
      <c r="B616" s="3"/>
      <c r="F616" s="3"/>
    </row>
    <row r="617" spans="2:6">
      <c r="B617" s="3"/>
      <c r="F617" s="3"/>
    </row>
    <row r="618" spans="2:6">
      <c r="B618" s="3"/>
      <c r="F618" s="3"/>
    </row>
    <row r="619" spans="2:6">
      <c r="B619" s="3"/>
      <c r="F619" s="3"/>
    </row>
    <row r="620" spans="2:6">
      <c r="B620" s="3"/>
      <c r="F620" s="3"/>
    </row>
    <row r="621" spans="2:6">
      <c r="B621" s="3"/>
      <c r="F621" s="3"/>
    </row>
    <row r="622" spans="2:6">
      <c r="B622" s="3"/>
      <c r="F622" s="3"/>
    </row>
    <row r="623" spans="2:6">
      <c r="B623" s="3"/>
      <c r="F623" s="3"/>
    </row>
    <row r="624" spans="2:6">
      <c r="B624" s="3"/>
      <c r="F624" s="3"/>
    </row>
    <row r="625" spans="2:6">
      <c r="B625" s="3"/>
      <c r="F625" s="3"/>
    </row>
    <row r="626" spans="2:6">
      <c r="B626" s="3"/>
      <c r="F626" s="3"/>
    </row>
    <row r="627" spans="2:6">
      <c r="B627" s="3"/>
      <c r="F627" s="3"/>
    </row>
    <row r="628" spans="2:6">
      <c r="B628" s="3"/>
      <c r="F628" s="3"/>
    </row>
    <row r="629" spans="2:6">
      <c r="B629" s="3"/>
      <c r="F629" s="3"/>
    </row>
    <row r="630" spans="2:6">
      <c r="B630" s="3"/>
      <c r="F630" s="3"/>
    </row>
    <row r="631" spans="2:6">
      <c r="B631" s="3"/>
      <c r="F631" s="3"/>
    </row>
    <row r="632" spans="2:6">
      <c r="B632" s="3"/>
      <c r="F632" s="3"/>
    </row>
    <row r="633" spans="2:6">
      <c r="B633" s="3"/>
      <c r="F633" s="3"/>
    </row>
    <row r="634" spans="2:6">
      <c r="B634" s="3"/>
      <c r="F634" s="3"/>
    </row>
    <row r="635" spans="2:6">
      <c r="B635" s="3"/>
      <c r="F635" s="3"/>
    </row>
    <row r="636" spans="2:6">
      <c r="B636" s="3"/>
      <c r="F636" s="3"/>
    </row>
    <row r="637" spans="2:6">
      <c r="B637" s="3"/>
      <c r="F637" s="3"/>
    </row>
    <row r="638" spans="2:6">
      <c r="B638" s="3"/>
      <c r="F638" s="3"/>
    </row>
    <row r="639" spans="2:6">
      <c r="B639" s="3"/>
      <c r="F639" s="3"/>
    </row>
    <row r="640" spans="2:6">
      <c r="B640" s="3"/>
      <c r="F640" s="3"/>
    </row>
    <row r="641" spans="2:6">
      <c r="B641" s="3"/>
      <c r="F641" s="3"/>
    </row>
    <row r="642" spans="2:6">
      <c r="B642" s="3"/>
      <c r="F642" s="3"/>
    </row>
    <row r="643" spans="2:6">
      <c r="B643" s="3"/>
      <c r="F643" s="3"/>
    </row>
    <row r="644" spans="2:6">
      <c r="B644" s="3"/>
      <c r="F644" s="3"/>
    </row>
    <row r="645" spans="2:6">
      <c r="B645" s="3"/>
      <c r="F645" s="3"/>
    </row>
    <row r="646" spans="2:6">
      <c r="B646" s="3"/>
      <c r="F646" s="3"/>
    </row>
    <row r="647" spans="2:6">
      <c r="B647" s="3"/>
      <c r="F647" s="3"/>
    </row>
    <row r="648" spans="2:6">
      <c r="B648" s="3"/>
      <c r="F648" s="3"/>
    </row>
    <row r="649" spans="2:6">
      <c r="B649" s="3"/>
      <c r="F649" s="3"/>
    </row>
    <row r="650" spans="2:6">
      <c r="B650" s="3"/>
      <c r="F650" s="3"/>
    </row>
    <row r="651" spans="2:6">
      <c r="B651" s="3"/>
      <c r="F651" s="3"/>
    </row>
    <row r="652" spans="2:6">
      <c r="B652" s="3"/>
      <c r="F652" s="3"/>
    </row>
    <row r="653" spans="2:6">
      <c r="B653" s="3"/>
      <c r="F653" s="3"/>
    </row>
    <row r="654" spans="2:6">
      <c r="B654" s="3"/>
      <c r="F654" s="3"/>
    </row>
    <row r="655" spans="2:6">
      <c r="B655" s="3"/>
      <c r="F655" s="3"/>
    </row>
    <row r="656" spans="2:6">
      <c r="B656" s="3"/>
      <c r="F656" s="3"/>
    </row>
    <row r="657" spans="2:6">
      <c r="B657" s="3"/>
      <c r="F657" s="3"/>
    </row>
    <row r="658" spans="2:6">
      <c r="B658" s="3"/>
      <c r="F658" s="3"/>
    </row>
    <row r="659" spans="2:6">
      <c r="B659" s="3"/>
      <c r="F659" s="3"/>
    </row>
    <row r="660" spans="2:6">
      <c r="B660" s="3"/>
      <c r="F660" s="3"/>
    </row>
    <row r="661" spans="2:6">
      <c r="B661" s="3"/>
      <c r="F661" s="3"/>
    </row>
    <row r="662" spans="2:6">
      <c r="B662" s="3"/>
      <c r="F662" s="3"/>
    </row>
    <row r="663" spans="2:6">
      <c r="B663" s="3"/>
      <c r="F663" s="3"/>
    </row>
    <row r="664" spans="2:6">
      <c r="B664" s="3"/>
      <c r="F664" s="3"/>
    </row>
    <row r="665" spans="2:6">
      <c r="B665" s="3"/>
      <c r="F665" s="3"/>
    </row>
    <row r="666" spans="2:6">
      <c r="B666" s="3"/>
      <c r="F666" s="3"/>
    </row>
    <row r="667" spans="2:6">
      <c r="B667" s="3"/>
      <c r="F667" s="3"/>
    </row>
    <row r="668" spans="2:6">
      <c r="B668" s="3"/>
      <c r="F668" s="3"/>
    </row>
    <row r="669" spans="2:6">
      <c r="B669" s="3"/>
      <c r="F669" s="3"/>
    </row>
    <row r="670" spans="2:6">
      <c r="B670" s="3"/>
      <c r="F670" s="3"/>
    </row>
    <row r="671" spans="2:6">
      <c r="B671" s="3"/>
      <c r="F671" s="3"/>
    </row>
    <row r="672" spans="2:6">
      <c r="B672" s="3"/>
      <c r="F672" s="3"/>
    </row>
    <row r="673" spans="2:6">
      <c r="B673" s="3"/>
      <c r="F673" s="3"/>
    </row>
    <row r="674" spans="2:6">
      <c r="B674" s="3"/>
      <c r="F674" s="3"/>
    </row>
    <row r="675" spans="2:6">
      <c r="B675" s="3"/>
      <c r="F675" s="3"/>
    </row>
    <row r="676" spans="2:6">
      <c r="B676" s="3"/>
      <c r="F676" s="3"/>
    </row>
    <row r="677" spans="2:6">
      <c r="B677" s="3"/>
      <c r="F677" s="3"/>
    </row>
    <row r="678" spans="2:6">
      <c r="B678" s="3"/>
      <c r="F678" s="3"/>
    </row>
    <row r="679" spans="2:6">
      <c r="B679" s="3"/>
      <c r="F679" s="3"/>
    </row>
    <row r="680" spans="2:6">
      <c r="B680" s="3"/>
      <c r="F680" s="3"/>
    </row>
    <row r="681" spans="2:6">
      <c r="B681" s="3"/>
      <c r="F681" s="3"/>
    </row>
    <row r="682" spans="2:6">
      <c r="B682" s="3"/>
      <c r="F682" s="3"/>
    </row>
    <row r="683" spans="2:6">
      <c r="B683" s="3"/>
      <c r="F683" s="3"/>
    </row>
    <row r="684" spans="2:6">
      <c r="B684" s="3"/>
      <c r="F684" s="3"/>
    </row>
    <row r="685" spans="2:6">
      <c r="B685" s="3"/>
      <c r="F685" s="3"/>
    </row>
    <row r="686" spans="2:6">
      <c r="B686" s="3"/>
      <c r="F686" s="3"/>
    </row>
    <row r="687" spans="2:6">
      <c r="B687" s="3"/>
      <c r="F687" s="3"/>
    </row>
    <row r="688" spans="2:6">
      <c r="B688" s="3"/>
      <c r="F688" s="3"/>
    </row>
    <row r="689" spans="2:6">
      <c r="B689" s="3"/>
      <c r="F689" s="3"/>
    </row>
    <row r="690" spans="2:6">
      <c r="B690" s="3"/>
      <c r="F690" s="3"/>
    </row>
    <row r="691" spans="2:6">
      <c r="B691" s="3"/>
      <c r="F691" s="3"/>
    </row>
    <row r="692" spans="2:6">
      <c r="B692" s="3"/>
      <c r="F692" s="3"/>
    </row>
    <row r="693" spans="2:6">
      <c r="B693" s="3"/>
      <c r="F693" s="3"/>
    </row>
    <row r="694" spans="2:6">
      <c r="B694" s="3"/>
      <c r="F694" s="3"/>
    </row>
    <row r="695" spans="2:6">
      <c r="B695" s="3"/>
      <c r="F695" s="3"/>
    </row>
    <row r="696" spans="2:6">
      <c r="B696" s="3"/>
      <c r="F696" s="3"/>
    </row>
    <row r="697" spans="2:6">
      <c r="B697" s="3"/>
      <c r="F697" s="3"/>
    </row>
    <row r="698" spans="2:6">
      <c r="B698" s="3"/>
      <c r="F698" s="3"/>
    </row>
    <row r="699" spans="2:6">
      <c r="B699" s="3"/>
      <c r="F699" s="3"/>
    </row>
    <row r="700" spans="2:6">
      <c r="B700" s="3"/>
      <c r="F700" s="3"/>
    </row>
    <row r="701" spans="2:6">
      <c r="B701" s="3"/>
      <c r="F701" s="3"/>
    </row>
    <row r="702" spans="2:6">
      <c r="B702" s="3"/>
      <c r="F702" s="3"/>
    </row>
    <row r="703" spans="2:6">
      <c r="B703" s="3"/>
      <c r="F703" s="3"/>
    </row>
    <row r="704" spans="2:6">
      <c r="B704" s="3"/>
      <c r="F704" s="3"/>
    </row>
    <row r="705" spans="2:6">
      <c r="B705" s="3"/>
      <c r="F705" s="3"/>
    </row>
    <row r="706" spans="2:6">
      <c r="B706" s="3"/>
      <c r="F706" s="3"/>
    </row>
    <row r="707" spans="2:6">
      <c r="B707" s="3"/>
      <c r="F707" s="3"/>
    </row>
    <row r="708" spans="2:6">
      <c r="B708" s="3"/>
      <c r="F708" s="3"/>
    </row>
    <row r="709" spans="2:6">
      <c r="B709" s="3"/>
      <c r="F709" s="3"/>
    </row>
    <row r="710" spans="2:6">
      <c r="B710" s="3"/>
      <c r="F710" s="3"/>
    </row>
    <row r="711" spans="2:6">
      <c r="B711" s="3"/>
      <c r="F711" s="3"/>
    </row>
    <row r="712" spans="2:6">
      <c r="B712" s="3"/>
      <c r="F712" s="3"/>
    </row>
    <row r="713" spans="2:6">
      <c r="B713" s="3"/>
      <c r="F713" s="3"/>
    </row>
    <row r="714" spans="2:6">
      <c r="B714" s="3"/>
      <c r="F714" s="3"/>
    </row>
    <row r="715" spans="2:6">
      <c r="B715" s="3"/>
      <c r="F715" s="3"/>
    </row>
    <row r="716" spans="2:6">
      <c r="B716" s="3"/>
      <c r="F716" s="3"/>
    </row>
    <row r="717" spans="2:6">
      <c r="B717" s="3"/>
      <c r="F717" s="3"/>
    </row>
    <row r="718" spans="2:6">
      <c r="B718" s="3"/>
      <c r="F718" s="3"/>
    </row>
    <row r="719" spans="2:6">
      <c r="B719" s="3"/>
      <c r="F719" s="3"/>
    </row>
    <row r="720" spans="2:6">
      <c r="B720" s="3"/>
      <c r="F720" s="3"/>
    </row>
    <row r="721" spans="2:6">
      <c r="B721" s="3"/>
      <c r="F721" s="3"/>
    </row>
    <row r="722" spans="2:6">
      <c r="B722" s="3"/>
      <c r="F722" s="3"/>
    </row>
    <row r="723" spans="2:6">
      <c r="B723" s="3"/>
      <c r="F723" s="3"/>
    </row>
    <row r="724" spans="2:6">
      <c r="B724" s="3"/>
      <c r="F724" s="3"/>
    </row>
    <row r="725" spans="2:6">
      <c r="B725" s="3"/>
      <c r="F725" s="3"/>
    </row>
    <row r="726" spans="2:6">
      <c r="B726" s="3"/>
      <c r="F726" s="3"/>
    </row>
    <row r="727" spans="2:6">
      <c r="B727" s="3"/>
      <c r="F727" s="3"/>
    </row>
    <row r="728" spans="2:6">
      <c r="B728" s="3"/>
      <c r="F728" s="3"/>
    </row>
    <row r="729" spans="2:6">
      <c r="B729" s="3"/>
      <c r="F729" s="3"/>
    </row>
    <row r="730" spans="2:6">
      <c r="B730" s="3"/>
      <c r="F730" s="3"/>
    </row>
    <row r="731" spans="2:6">
      <c r="B731" s="3"/>
      <c r="F731" s="3"/>
    </row>
    <row r="732" spans="2:6">
      <c r="B732" s="3"/>
      <c r="F732" s="3"/>
    </row>
    <row r="733" spans="2:6">
      <c r="B733" s="3"/>
      <c r="F733" s="3"/>
    </row>
    <row r="734" spans="2:6">
      <c r="B734" s="3"/>
      <c r="F734" s="3"/>
    </row>
    <row r="735" spans="2:6">
      <c r="B735" s="3"/>
      <c r="F735" s="3"/>
    </row>
    <row r="736" spans="2:6">
      <c r="B736" s="3"/>
      <c r="F736" s="3"/>
    </row>
    <row r="737" spans="2:6">
      <c r="B737" s="3"/>
      <c r="F737" s="3"/>
    </row>
    <row r="738" spans="2:6">
      <c r="B738" s="3"/>
      <c r="F738" s="3"/>
    </row>
    <row r="739" spans="2:6">
      <c r="B739" s="3"/>
      <c r="F739" s="3"/>
    </row>
    <row r="740" spans="2:6">
      <c r="B740" s="3"/>
      <c r="F740" s="3"/>
    </row>
    <row r="741" spans="2:6">
      <c r="B741" s="3"/>
      <c r="F741" s="3"/>
    </row>
    <row r="742" spans="2:6">
      <c r="B742" s="3"/>
      <c r="F742" s="3"/>
    </row>
    <row r="743" spans="2:6">
      <c r="B743" s="3"/>
      <c r="F743" s="3"/>
    </row>
    <row r="744" spans="2:6">
      <c r="B744" s="3"/>
      <c r="F744" s="3"/>
    </row>
    <row r="745" spans="2:6">
      <c r="B745" s="3"/>
      <c r="F745" s="3"/>
    </row>
    <row r="746" spans="2:6">
      <c r="B746" s="3"/>
      <c r="F746" s="3"/>
    </row>
    <row r="747" spans="2:6">
      <c r="B747" s="3"/>
      <c r="F747" s="3"/>
    </row>
    <row r="748" spans="2:6">
      <c r="B748" s="3"/>
      <c r="F748" s="3"/>
    </row>
    <row r="749" spans="2:6">
      <c r="B749" s="3"/>
      <c r="F749" s="3"/>
    </row>
    <row r="750" spans="2:6">
      <c r="B750" s="3"/>
      <c r="F750" s="3"/>
    </row>
    <row r="751" spans="2:6">
      <c r="B751" s="3"/>
      <c r="F751" s="3"/>
    </row>
    <row r="752" spans="2:6">
      <c r="B752" s="3"/>
      <c r="F752" s="3"/>
    </row>
    <row r="753" spans="2:6">
      <c r="B753" s="3"/>
      <c r="F753" s="3"/>
    </row>
    <row r="754" spans="2:6">
      <c r="B754" s="3"/>
      <c r="F754" s="3"/>
    </row>
    <row r="755" spans="2:6">
      <c r="B755" s="3"/>
      <c r="F755" s="3"/>
    </row>
    <row r="756" spans="2:6">
      <c r="B756" s="3"/>
      <c r="F756" s="3"/>
    </row>
    <row r="757" spans="2:6">
      <c r="B757" s="3"/>
      <c r="F757" s="3"/>
    </row>
    <row r="758" spans="2:6">
      <c r="B758" s="3"/>
      <c r="F758" s="3"/>
    </row>
    <row r="759" spans="2:6">
      <c r="B759" s="3"/>
      <c r="F759" s="3"/>
    </row>
    <row r="760" spans="2:6">
      <c r="B760" s="3"/>
      <c r="F760" s="3"/>
    </row>
    <row r="761" spans="2:6">
      <c r="B761" s="3"/>
      <c r="F761" s="3"/>
    </row>
    <row r="762" spans="2:6">
      <c r="B762" s="3"/>
      <c r="F762" s="3"/>
    </row>
    <row r="763" spans="2:6">
      <c r="B763" s="3"/>
      <c r="F763" s="3"/>
    </row>
    <row r="764" spans="2:6">
      <c r="B764" s="3"/>
      <c r="F764" s="3"/>
    </row>
    <row r="765" spans="2:6">
      <c r="B765" s="3"/>
      <c r="F765" s="3"/>
    </row>
    <row r="766" spans="2:6">
      <c r="B766" s="3"/>
      <c r="F766" s="3"/>
    </row>
    <row r="767" spans="2:6">
      <c r="B767" s="3"/>
      <c r="F767" s="3"/>
    </row>
    <row r="768" spans="2:6">
      <c r="B768" s="3"/>
      <c r="F768" s="3"/>
    </row>
    <row r="769" spans="2:6">
      <c r="B769" s="3"/>
      <c r="F769" s="3"/>
    </row>
    <row r="770" spans="2:6">
      <c r="B770" s="3"/>
      <c r="F770" s="3"/>
    </row>
    <row r="771" spans="2:6">
      <c r="B771" s="3"/>
      <c r="F771" s="3"/>
    </row>
    <row r="772" spans="2:6">
      <c r="B772" s="3"/>
      <c r="F772" s="3"/>
    </row>
    <row r="773" spans="2:6">
      <c r="B773" s="3"/>
      <c r="F773" s="3"/>
    </row>
    <row r="774" spans="2:6">
      <c r="B774" s="3"/>
      <c r="F774" s="3"/>
    </row>
    <row r="775" spans="2:6">
      <c r="B775" s="3"/>
      <c r="F775" s="3"/>
    </row>
    <row r="776" spans="2:6">
      <c r="B776" s="3"/>
      <c r="F776" s="3"/>
    </row>
    <row r="777" spans="2:6">
      <c r="B777" s="3"/>
      <c r="F777" s="3"/>
    </row>
    <row r="778" spans="2:6">
      <c r="B778" s="3"/>
      <c r="F778" s="3"/>
    </row>
    <row r="779" spans="2:6">
      <c r="B779" s="3"/>
      <c r="F779" s="3"/>
    </row>
    <row r="780" spans="2:6">
      <c r="B780" s="3"/>
      <c r="F780" s="3"/>
    </row>
    <row r="781" spans="2:6">
      <c r="B781" s="3"/>
      <c r="F781" s="3"/>
    </row>
    <row r="782" spans="2:6">
      <c r="B782" s="3"/>
      <c r="F782" s="3"/>
    </row>
    <row r="783" spans="2:6">
      <c r="B783" s="3"/>
      <c r="F783" s="3"/>
    </row>
    <row r="784" spans="2:6">
      <c r="B784" s="3"/>
      <c r="F784" s="3"/>
    </row>
    <row r="785" spans="2:6">
      <c r="B785" s="3"/>
      <c r="F785" s="3"/>
    </row>
    <row r="786" spans="2:6">
      <c r="B786" s="3"/>
      <c r="F786" s="3"/>
    </row>
    <row r="787" spans="2:6">
      <c r="B787" s="3"/>
      <c r="F787" s="3"/>
    </row>
    <row r="788" spans="2:6">
      <c r="B788" s="3"/>
      <c r="F788" s="3"/>
    </row>
    <row r="789" spans="2:6">
      <c r="B789" s="3"/>
      <c r="F789" s="3"/>
    </row>
    <row r="790" spans="2:6">
      <c r="B790" s="3"/>
      <c r="F790" s="3"/>
    </row>
    <row r="791" spans="2:6">
      <c r="B791" s="3"/>
      <c r="F791" s="3"/>
    </row>
    <row r="792" spans="2:6">
      <c r="B792" s="3"/>
      <c r="F792" s="3"/>
    </row>
    <row r="793" spans="2:6">
      <c r="B793" s="3"/>
      <c r="F793" s="3"/>
    </row>
    <row r="794" spans="2:6">
      <c r="B794" s="3"/>
      <c r="F794" s="3"/>
    </row>
    <row r="795" spans="2:6">
      <c r="B795" s="3"/>
      <c r="F795" s="3"/>
    </row>
    <row r="796" spans="2:6">
      <c r="B796" s="3"/>
      <c r="F796" s="3"/>
    </row>
    <row r="797" spans="2:6">
      <c r="B797" s="3"/>
      <c r="F797" s="3"/>
    </row>
    <row r="798" spans="2:6">
      <c r="B798" s="3"/>
      <c r="F798" s="3"/>
    </row>
    <row r="799" spans="2:6">
      <c r="B799" s="3"/>
      <c r="F799" s="3"/>
    </row>
    <row r="800" spans="2:6">
      <c r="B800" s="3"/>
      <c r="F800" s="3"/>
    </row>
    <row r="801" spans="2:6">
      <c r="B801" s="3"/>
      <c r="F801" s="3"/>
    </row>
    <row r="802" spans="2:6">
      <c r="B802" s="3"/>
      <c r="F802" s="3"/>
    </row>
    <row r="803" spans="2:6">
      <c r="B803" s="3"/>
      <c r="F803" s="3"/>
    </row>
    <row r="804" spans="2:6">
      <c r="B804" s="3"/>
      <c r="F804" s="3"/>
    </row>
    <row r="805" spans="2:6">
      <c r="B805" s="3"/>
      <c r="F805" s="3"/>
    </row>
    <row r="806" spans="2:6">
      <c r="B806" s="3"/>
      <c r="F806" s="3"/>
    </row>
    <row r="807" spans="2:6">
      <c r="B807" s="3"/>
      <c r="F807" s="3"/>
    </row>
    <row r="808" spans="2:6">
      <c r="B808" s="3"/>
      <c r="F808" s="3"/>
    </row>
    <row r="809" spans="2:6">
      <c r="B809" s="3"/>
      <c r="F809" s="3"/>
    </row>
    <row r="810" spans="2:6">
      <c r="B810" s="3"/>
      <c r="F810" s="3"/>
    </row>
    <row r="811" spans="2:6">
      <c r="B811" s="3"/>
      <c r="F811" s="3"/>
    </row>
    <row r="812" spans="2:6">
      <c r="B812" s="3"/>
      <c r="F812" s="3"/>
    </row>
    <row r="813" spans="2:6">
      <c r="B813" s="3"/>
      <c r="F813" s="3"/>
    </row>
    <row r="814" spans="2:6">
      <c r="B814" s="3"/>
      <c r="F814" s="3"/>
    </row>
    <row r="815" spans="2:6">
      <c r="B815" s="3"/>
      <c r="F815" s="3"/>
    </row>
    <row r="816" spans="2:6">
      <c r="B816" s="3"/>
      <c r="F816" s="3"/>
    </row>
    <row r="817" spans="2:6">
      <c r="B817" s="3"/>
      <c r="F817" s="3"/>
    </row>
    <row r="818" spans="2:6">
      <c r="B818" s="3"/>
      <c r="F818" s="3"/>
    </row>
    <row r="819" spans="2:6">
      <c r="B819" s="3"/>
      <c r="F819" s="3"/>
    </row>
    <row r="820" spans="2:6">
      <c r="B820" s="3"/>
      <c r="F820" s="3"/>
    </row>
    <row r="821" spans="2:6">
      <c r="B821" s="3"/>
      <c r="F821" s="3"/>
    </row>
    <row r="822" spans="2:6">
      <c r="B822" s="3"/>
      <c r="F822" s="3"/>
    </row>
    <row r="823" spans="2:6">
      <c r="B823" s="3"/>
      <c r="F823" s="3"/>
    </row>
    <row r="824" spans="2:6">
      <c r="B824" s="3"/>
      <c r="F824" s="3"/>
    </row>
    <row r="825" spans="2:6">
      <c r="B825" s="3"/>
      <c r="F825" s="3"/>
    </row>
    <row r="826" spans="2:6">
      <c r="B826" s="3"/>
      <c r="F826" s="3"/>
    </row>
    <row r="827" spans="2:6">
      <c r="B827" s="3"/>
      <c r="F827" s="3"/>
    </row>
    <row r="828" spans="2:6">
      <c r="B828" s="3"/>
      <c r="F828" s="3"/>
    </row>
    <row r="829" spans="2:6">
      <c r="B829" s="3"/>
      <c r="F829" s="3"/>
    </row>
    <row r="830" spans="2:6">
      <c r="B830" s="3"/>
      <c r="F830" s="3"/>
    </row>
    <row r="831" spans="2:6">
      <c r="B831" s="3"/>
      <c r="F831" s="3"/>
    </row>
    <row r="832" spans="2:6">
      <c r="B832" s="3"/>
      <c r="F832" s="3"/>
    </row>
    <row r="833" spans="2:6">
      <c r="B833" s="3"/>
      <c r="F833" s="3"/>
    </row>
    <row r="834" spans="2:6">
      <c r="B834" s="3"/>
      <c r="F834" s="3"/>
    </row>
    <row r="835" spans="2:6">
      <c r="B835" s="3"/>
      <c r="F835" s="3"/>
    </row>
    <row r="836" spans="2:6">
      <c r="B836" s="3"/>
      <c r="F836" s="3"/>
    </row>
    <row r="837" spans="2:6">
      <c r="B837" s="3"/>
      <c r="F837" s="3"/>
    </row>
    <row r="838" spans="2:6">
      <c r="B838" s="3"/>
      <c r="F838" s="3"/>
    </row>
    <row r="839" spans="2:6">
      <c r="B839" s="3"/>
      <c r="F839" s="3"/>
    </row>
    <row r="840" spans="2:6">
      <c r="B840" s="3"/>
      <c r="F840" s="3"/>
    </row>
    <row r="841" spans="2:6">
      <c r="B841" s="3"/>
      <c r="F841" s="3"/>
    </row>
    <row r="842" spans="2:6">
      <c r="B842" s="3"/>
      <c r="F842" s="3"/>
    </row>
    <row r="843" spans="2:6">
      <c r="B843" s="3"/>
      <c r="F843" s="3"/>
    </row>
    <row r="844" spans="2:6">
      <c r="B844" s="3"/>
      <c r="F844" s="3"/>
    </row>
    <row r="845" spans="2:6">
      <c r="B845" s="3"/>
      <c r="F845" s="3"/>
    </row>
    <row r="846" spans="2:6">
      <c r="B846" s="3"/>
      <c r="F846" s="3"/>
    </row>
    <row r="847" spans="2:6">
      <c r="B847" s="3"/>
      <c r="F847" s="3"/>
    </row>
    <row r="848" spans="2:6">
      <c r="B848" s="3"/>
      <c r="F848" s="3"/>
    </row>
    <row r="849" spans="2:6">
      <c r="B849" s="3"/>
      <c r="F849" s="3"/>
    </row>
    <row r="850" spans="2:6">
      <c r="B850" s="3"/>
      <c r="F850" s="3"/>
    </row>
    <row r="851" spans="2:6">
      <c r="B851" s="3"/>
      <c r="F851" s="3"/>
    </row>
    <row r="852" spans="2:6">
      <c r="B852" s="3"/>
      <c r="F852" s="3"/>
    </row>
    <row r="853" spans="2:6">
      <c r="B853" s="3"/>
      <c r="F853" s="3"/>
    </row>
    <row r="854" spans="2:6">
      <c r="B854" s="3"/>
      <c r="F854" s="3"/>
    </row>
    <row r="855" spans="2:6">
      <c r="B855" s="3"/>
      <c r="F855" s="3"/>
    </row>
    <row r="856" spans="2:6">
      <c r="B856" s="3"/>
      <c r="F856" s="3"/>
    </row>
    <row r="857" spans="2:6">
      <c r="B857" s="3"/>
      <c r="F857" s="3"/>
    </row>
    <row r="858" spans="2:6">
      <c r="B858" s="3"/>
      <c r="F858" s="3"/>
    </row>
    <row r="859" spans="2:6">
      <c r="B859" s="3"/>
      <c r="F859" s="3"/>
    </row>
    <row r="860" spans="2:6">
      <c r="B860" s="3"/>
      <c r="F860" s="3"/>
    </row>
    <row r="861" spans="2:6">
      <c r="B861" s="3"/>
      <c r="F861" s="3"/>
    </row>
    <row r="862" spans="2:6">
      <c r="B862" s="3"/>
      <c r="F862" s="3"/>
    </row>
    <row r="863" spans="2:6">
      <c r="B863" s="3"/>
      <c r="F863" s="3"/>
    </row>
    <row r="864" spans="2:6">
      <c r="B864" s="3"/>
      <c r="F864" s="3"/>
    </row>
    <row r="865" spans="2:6">
      <c r="B865" s="3"/>
      <c r="F865" s="3"/>
    </row>
    <row r="866" spans="2:6">
      <c r="B866" s="3"/>
      <c r="F866" s="3"/>
    </row>
    <row r="867" spans="2:6">
      <c r="B867" s="3"/>
      <c r="F867" s="3"/>
    </row>
    <row r="868" spans="2:6">
      <c r="B868" s="3"/>
      <c r="F868" s="3"/>
    </row>
    <row r="869" spans="2:6">
      <c r="B869" s="3"/>
      <c r="F869" s="3"/>
    </row>
    <row r="870" spans="2:6">
      <c r="B870" s="3"/>
      <c r="F870" s="3"/>
    </row>
    <row r="871" spans="2:6">
      <c r="B871" s="3"/>
      <c r="F871" s="3"/>
    </row>
    <row r="872" spans="2:6">
      <c r="B872" s="3"/>
      <c r="F872" s="3"/>
    </row>
    <row r="873" spans="2:6">
      <c r="B873" s="3"/>
      <c r="F873" s="3"/>
    </row>
    <row r="874" spans="2:6">
      <c r="B874" s="3"/>
      <c r="F874" s="3"/>
    </row>
    <row r="875" spans="2:6">
      <c r="B875" s="3"/>
      <c r="F875" s="3"/>
    </row>
    <row r="876" spans="2:6">
      <c r="B876" s="3"/>
      <c r="F876" s="3"/>
    </row>
    <row r="877" spans="2:6">
      <c r="B877" s="3"/>
      <c r="F877" s="3"/>
    </row>
    <row r="878" spans="2:6">
      <c r="B878" s="3"/>
      <c r="F878" s="3"/>
    </row>
    <row r="879" spans="2:6">
      <c r="B879" s="3"/>
      <c r="F879" s="3"/>
    </row>
    <row r="880" spans="2:6">
      <c r="B880" s="3"/>
      <c r="F880" s="3"/>
    </row>
    <row r="881" spans="2:6">
      <c r="B881" s="3"/>
      <c r="F881" s="3"/>
    </row>
    <row r="882" spans="2:6">
      <c r="B882" s="3"/>
      <c r="F882" s="3"/>
    </row>
    <row r="883" spans="2:6">
      <c r="B883" s="3"/>
      <c r="F883" s="3"/>
    </row>
    <row r="884" spans="2:6">
      <c r="B884" s="3"/>
      <c r="F884" s="3"/>
    </row>
    <row r="885" spans="2:6">
      <c r="B885" s="3"/>
      <c r="F885" s="3"/>
    </row>
    <row r="886" spans="2:6">
      <c r="B886" s="3"/>
      <c r="F886" s="3"/>
    </row>
    <row r="887" spans="2:6">
      <c r="B887" s="3"/>
      <c r="F887" s="3"/>
    </row>
    <row r="888" spans="2:6">
      <c r="B888" s="3"/>
      <c r="F888" s="3"/>
    </row>
    <row r="889" spans="2:6">
      <c r="B889" s="3"/>
      <c r="F889" s="3"/>
    </row>
    <row r="890" spans="2:6">
      <c r="B890" s="3"/>
      <c r="F890" s="3"/>
    </row>
    <row r="891" spans="2:6">
      <c r="B891" s="3"/>
      <c r="F891" s="3"/>
    </row>
    <row r="892" spans="2:6">
      <c r="B892" s="3"/>
      <c r="F892" s="3"/>
    </row>
    <row r="893" spans="2:6">
      <c r="B893" s="3"/>
      <c r="F893" s="3"/>
    </row>
    <row r="894" spans="2:6">
      <c r="B894" s="3"/>
      <c r="F894" s="3"/>
    </row>
    <row r="895" spans="2:6">
      <c r="B895" s="3"/>
      <c r="F895" s="3"/>
    </row>
    <row r="896" spans="2:6">
      <c r="B896" s="3"/>
      <c r="F896" s="3"/>
    </row>
    <row r="897" spans="2:6">
      <c r="B897" s="3"/>
      <c r="F897" s="3"/>
    </row>
    <row r="898" spans="2:6">
      <c r="B898" s="3"/>
      <c r="F898" s="3"/>
    </row>
    <row r="899" spans="2:6">
      <c r="B899" s="3"/>
      <c r="F899" s="3"/>
    </row>
    <row r="900" spans="2:6">
      <c r="B900" s="3"/>
      <c r="F900" s="3"/>
    </row>
    <row r="901" spans="2:6">
      <c r="B901" s="3"/>
      <c r="F901" s="3"/>
    </row>
    <row r="902" spans="2:6">
      <c r="B902" s="3"/>
      <c r="F902" s="3"/>
    </row>
    <row r="903" spans="2:6">
      <c r="B903" s="3"/>
      <c r="F903" s="3"/>
    </row>
    <row r="904" spans="2:6">
      <c r="B904" s="3"/>
      <c r="F904" s="3"/>
    </row>
    <row r="905" spans="2:6">
      <c r="B905" s="3"/>
      <c r="F905" s="3"/>
    </row>
    <row r="906" spans="2:6">
      <c r="B906" s="3"/>
      <c r="F906" s="3"/>
    </row>
    <row r="907" spans="2:6">
      <c r="B907" s="3"/>
      <c r="F907" s="3"/>
    </row>
    <row r="908" spans="2:6">
      <c r="B908" s="3"/>
      <c r="F908" s="3"/>
    </row>
    <row r="909" spans="2:6">
      <c r="B909" s="3"/>
      <c r="F909" s="3"/>
    </row>
    <row r="910" spans="2:6">
      <c r="B910" s="3"/>
      <c r="F910" s="3"/>
    </row>
    <row r="911" spans="2:6">
      <c r="B911" s="3"/>
      <c r="F911" s="3"/>
    </row>
    <row r="912" spans="2:6">
      <c r="B912" s="3"/>
      <c r="F912" s="3"/>
    </row>
    <row r="913" spans="2:6">
      <c r="B913" s="3"/>
      <c r="F913" s="3"/>
    </row>
    <row r="914" spans="2:6">
      <c r="B914" s="3"/>
      <c r="F914" s="3"/>
    </row>
    <row r="915" spans="2:6">
      <c r="B915" s="3"/>
      <c r="F915" s="3"/>
    </row>
    <row r="916" spans="2:6">
      <c r="B916" s="3"/>
      <c r="F916" s="3"/>
    </row>
    <row r="917" spans="2:6">
      <c r="B917" s="3"/>
      <c r="F917" s="3"/>
    </row>
    <row r="918" spans="2:6">
      <c r="B918" s="3"/>
      <c r="F918" s="3"/>
    </row>
    <row r="919" spans="2:6">
      <c r="B919" s="3"/>
      <c r="F919" s="3"/>
    </row>
    <row r="920" spans="2:6">
      <c r="B920" s="3"/>
      <c r="F920" s="3"/>
    </row>
    <row r="921" spans="2:6">
      <c r="B921" s="3"/>
      <c r="F921" s="3"/>
    </row>
    <row r="922" spans="2:6">
      <c r="B922" s="3"/>
      <c r="F922" s="3"/>
    </row>
    <row r="923" spans="2:6">
      <c r="B923" s="3"/>
      <c r="F923" s="3"/>
    </row>
    <row r="924" spans="2:6">
      <c r="B924" s="3"/>
      <c r="F924" s="3"/>
    </row>
    <row r="925" spans="2:6">
      <c r="B925" s="3"/>
      <c r="F925" s="3"/>
    </row>
    <row r="926" spans="2:6">
      <c r="B926" s="3"/>
      <c r="F926" s="3"/>
    </row>
    <row r="927" spans="2:6">
      <c r="B927" s="3"/>
      <c r="F927" s="3"/>
    </row>
    <row r="928" spans="2:6">
      <c r="B928" s="3"/>
      <c r="F928" s="3"/>
    </row>
    <row r="929" spans="2:6">
      <c r="B929" s="3"/>
      <c r="F929" s="3"/>
    </row>
    <row r="930" spans="2:6">
      <c r="B930" s="3"/>
      <c r="F930" s="3"/>
    </row>
    <row r="931" spans="2:6">
      <c r="B931" s="3"/>
      <c r="F931" s="3"/>
    </row>
    <row r="932" spans="2:6">
      <c r="B932" s="3"/>
      <c r="F932" s="3"/>
    </row>
    <row r="933" spans="2:6">
      <c r="B933" s="3"/>
      <c r="F933" s="3"/>
    </row>
    <row r="934" spans="2:6">
      <c r="B934" s="3"/>
      <c r="F934" s="3"/>
    </row>
    <row r="935" spans="2:6">
      <c r="B935" s="3"/>
      <c r="F935" s="3"/>
    </row>
    <row r="936" spans="2:6">
      <c r="B936" s="3"/>
      <c r="F936" s="3"/>
    </row>
    <row r="937" spans="2:6">
      <c r="B937" s="3"/>
      <c r="F937" s="3"/>
    </row>
    <row r="938" spans="2:6">
      <c r="B938" s="3"/>
      <c r="F938" s="3"/>
    </row>
    <row r="939" spans="2:6">
      <c r="B939" s="3"/>
      <c r="F939" s="3"/>
    </row>
    <row r="940" spans="2:6">
      <c r="B940" s="3"/>
      <c r="F940" s="3"/>
    </row>
    <row r="941" spans="2:6">
      <c r="B941" s="3"/>
      <c r="F941" s="3"/>
    </row>
    <row r="942" spans="2:6">
      <c r="B942" s="3"/>
      <c r="F942" s="3"/>
    </row>
    <row r="943" spans="2:6">
      <c r="B943" s="3"/>
      <c r="F943" s="3"/>
    </row>
    <row r="944" spans="2:6">
      <c r="B944" s="3"/>
      <c r="F944" s="3"/>
    </row>
    <row r="945" spans="2:6">
      <c r="B945" s="3"/>
      <c r="F945" s="3"/>
    </row>
    <row r="946" spans="2:6">
      <c r="B946" s="3"/>
      <c r="F946" s="3"/>
    </row>
    <row r="947" spans="2:6">
      <c r="B947" s="3"/>
      <c r="F947" s="3"/>
    </row>
    <row r="948" spans="2:6">
      <c r="B948" s="3"/>
      <c r="F948" s="3"/>
    </row>
    <row r="949" spans="2:6">
      <c r="B949" s="3"/>
      <c r="F949" s="3"/>
    </row>
    <row r="950" spans="2:6">
      <c r="B950" s="3"/>
      <c r="F950" s="3"/>
    </row>
    <row r="951" spans="2:6">
      <c r="B951" s="3"/>
      <c r="F951" s="3"/>
    </row>
    <row r="952" spans="2:6">
      <c r="B952" s="3"/>
      <c r="F952" s="3"/>
    </row>
    <row r="953" spans="2:6">
      <c r="B953" s="3"/>
      <c r="F953" s="3"/>
    </row>
    <row r="954" spans="2:6">
      <c r="B954" s="3"/>
      <c r="F954" s="3"/>
    </row>
    <row r="955" spans="2:6">
      <c r="B955" s="3"/>
      <c r="F955" s="3"/>
    </row>
    <row r="956" spans="2:6">
      <c r="B956" s="3"/>
      <c r="F956" s="3"/>
    </row>
    <row r="957" spans="2:6">
      <c r="B957" s="3"/>
      <c r="F957" s="3"/>
    </row>
    <row r="958" spans="2:6">
      <c r="B958" s="3"/>
      <c r="F958" s="3"/>
    </row>
    <row r="959" spans="2:6">
      <c r="B959" s="3"/>
      <c r="F959" s="3"/>
    </row>
    <row r="960" spans="2:6">
      <c r="B960" s="3"/>
      <c r="F960" s="3"/>
    </row>
    <row r="961" spans="2:6">
      <c r="B961" s="3"/>
      <c r="F961" s="3"/>
    </row>
    <row r="962" spans="2:6">
      <c r="B962" s="3"/>
      <c r="F962" s="3"/>
    </row>
    <row r="963" spans="2:6">
      <c r="B963" s="3"/>
      <c r="F963" s="3"/>
    </row>
    <row r="964" spans="2:6">
      <c r="B964" s="3"/>
      <c r="F964" s="3"/>
    </row>
    <row r="965" spans="2:6">
      <c r="B965" s="3"/>
      <c r="F965" s="3"/>
    </row>
    <row r="966" spans="2:6">
      <c r="B966" s="3"/>
      <c r="F966" s="3"/>
    </row>
    <row r="967" spans="2:6">
      <c r="B967" s="3"/>
      <c r="F967" s="3"/>
    </row>
    <row r="968" spans="2:6">
      <c r="B968" s="3"/>
      <c r="F968" s="3"/>
    </row>
    <row r="969" spans="2:6">
      <c r="B969" s="3"/>
      <c r="F969" s="3"/>
    </row>
    <row r="970" spans="2:6">
      <c r="B970" s="3"/>
      <c r="F970" s="3"/>
    </row>
    <row r="971" spans="2:6">
      <c r="B971" s="3"/>
      <c r="F971" s="3"/>
    </row>
    <row r="972" spans="2:6">
      <c r="B972" s="3"/>
      <c r="F972" s="3"/>
    </row>
    <row r="973" spans="2:6">
      <c r="B973" s="3"/>
      <c r="F973" s="3"/>
    </row>
    <row r="974" spans="2:6">
      <c r="B974" s="3"/>
      <c r="F974" s="3"/>
    </row>
    <row r="975" spans="2:6">
      <c r="B975" s="3"/>
      <c r="F975" s="3"/>
    </row>
    <row r="976" spans="2:6">
      <c r="B976" s="3"/>
      <c r="F976" s="3"/>
    </row>
    <row r="977" spans="2:6">
      <c r="B977" s="3"/>
      <c r="F977" s="3"/>
    </row>
    <row r="978" spans="2:6">
      <c r="B978" s="3"/>
      <c r="F978" s="3"/>
    </row>
    <row r="979" spans="2:6">
      <c r="B979" s="3"/>
      <c r="F979" s="3"/>
    </row>
    <row r="980" spans="2:6">
      <c r="B980" s="3"/>
      <c r="F980" s="3"/>
    </row>
    <row r="981" spans="2:6">
      <c r="B981" s="3"/>
      <c r="F981" s="3"/>
    </row>
    <row r="982" spans="2:6">
      <c r="B982" s="3"/>
      <c r="F982" s="3"/>
    </row>
    <row r="983" spans="2:6">
      <c r="B983" s="3"/>
      <c r="F983" s="3"/>
    </row>
    <row r="984" spans="2:6">
      <c r="B984" s="3"/>
      <c r="F984" s="3"/>
    </row>
    <row r="985" spans="2:6">
      <c r="B985" s="3"/>
      <c r="F985" s="3"/>
    </row>
    <row r="986" spans="2:6">
      <c r="B986" s="3"/>
      <c r="F986" s="3"/>
    </row>
    <row r="987" spans="2:6">
      <c r="B987" s="3"/>
      <c r="F987" s="3"/>
    </row>
    <row r="988" spans="2:6">
      <c r="B988" s="3"/>
      <c r="F988" s="3"/>
    </row>
    <row r="989" spans="2:6">
      <c r="B989" s="3"/>
      <c r="F989" s="3"/>
    </row>
    <row r="990" spans="2:6">
      <c r="B990" s="3"/>
      <c r="F990" s="3"/>
    </row>
    <row r="991" spans="2:6">
      <c r="B991" s="3"/>
      <c r="F991" s="3"/>
    </row>
    <row r="992" spans="2:6">
      <c r="B992" s="3"/>
      <c r="F992" s="3"/>
    </row>
    <row r="993" spans="2:6">
      <c r="B993" s="3"/>
      <c r="F993" s="3"/>
    </row>
    <row r="994" spans="2:6">
      <c r="B994" s="3"/>
      <c r="F994" s="3"/>
    </row>
    <row r="995" spans="2:6">
      <c r="B995" s="3"/>
      <c r="F995" s="3"/>
    </row>
    <row r="996" spans="2:6">
      <c r="B996" s="3"/>
      <c r="F996" s="3"/>
    </row>
    <row r="997" spans="2:6">
      <c r="B997" s="3"/>
      <c r="F997" s="3"/>
    </row>
    <row r="998" spans="2:6">
      <c r="B998" s="3"/>
      <c r="F998" s="3"/>
    </row>
    <row r="999" spans="2:6">
      <c r="B999" s="3"/>
      <c r="F999" s="3"/>
    </row>
    <row r="1000" spans="2:6">
      <c r="B1000" s="3"/>
      <c r="F1000" s="3"/>
    </row>
    <row r="1001" spans="2:6">
      <c r="B1001" s="3"/>
      <c r="F1001" s="3"/>
    </row>
    <row r="1002" spans="2:6">
      <c r="B1002" s="3"/>
      <c r="F1002" s="3"/>
    </row>
    <row r="1003" spans="2:6">
      <c r="B1003" s="3"/>
      <c r="F1003" s="3"/>
    </row>
    <row r="1004" spans="2:6">
      <c r="B1004" s="3"/>
      <c r="F1004" s="3"/>
    </row>
    <row r="1005" spans="2:6">
      <c r="B1005" s="3"/>
      <c r="F1005" s="3"/>
    </row>
    <row r="1006" spans="2:6">
      <c r="B1006" s="3"/>
      <c r="F1006" s="3"/>
    </row>
    <row r="1007" spans="2:6">
      <c r="B1007" s="3"/>
      <c r="F1007" s="3"/>
    </row>
    <row r="1008" spans="2:6">
      <c r="B1008" s="3"/>
      <c r="F1008" s="3"/>
    </row>
    <row r="1009" spans="2:6">
      <c r="B1009" s="3"/>
      <c r="F1009" s="3"/>
    </row>
    <row r="1010" spans="2:6">
      <c r="B1010" s="3"/>
      <c r="F1010" s="3"/>
    </row>
    <row r="1011" spans="2:6">
      <c r="B1011" s="3"/>
      <c r="F1011" s="3"/>
    </row>
    <row r="1012" spans="2:6">
      <c r="B1012" s="3"/>
      <c r="F1012" s="3"/>
    </row>
    <row r="1013" spans="2:6">
      <c r="B1013" s="3"/>
      <c r="F1013" s="3"/>
    </row>
    <row r="1014" spans="2:6">
      <c r="B1014" s="3"/>
      <c r="F1014" s="3"/>
    </row>
    <row r="1015" spans="2:6">
      <c r="B1015" s="3"/>
      <c r="F1015" s="3"/>
    </row>
    <row r="1016" spans="2:6">
      <c r="B1016" s="3"/>
      <c r="F1016" s="3"/>
    </row>
    <row r="1017" spans="2:6">
      <c r="B1017" s="3"/>
      <c r="F1017" s="3"/>
    </row>
    <row r="1018" spans="2:6">
      <c r="B1018" s="3"/>
      <c r="F1018" s="3"/>
    </row>
    <row r="1019" spans="2:6">
      <c r="B1019" s="3"/>
      <c r="F1019" s="3"/>
    </row>
    <row r="1020" spans="2:6">
      <c r="B1020" s="3"/>
      <c r="F1020" s="3"/>
    </row>
    <row r="1021" spans="2:6">
      <c r="B1021" s="3"/>
      <c r="F1021" s="3"/>
    </row>
    <row r="1022" spans="2:6">
      <c r="B1022" s="3"/>
      <c r="F1022" s="3"/>
    </row>
    <row r="1023" spans="2:6">
      <c r="B1023" s="3"/>
      <c r="F1023" s="3"/>
    </row>
    <row r="1024" spans="2:6">
      <c r="B1024" s="3"/>
      <c r="F1024" s="3"/>
    </row>
    <row r="1025" spans="2:6">
      <c r="B1025" s="3"/>
      <c r="F1025" s="3"/>
    </row>
    <row r="1026" spans="2:6">
      <c r="B1026" s="3"/>
      <c r="F1026" s="3"/>
    </row>
    <row r="1027" spans="2:6">
      <c r="B1027" s="3"/>
      <c r="F1027" s="3"/>
    </row>
    <row r="1028" spans="2:6">
      <c r="B1028" s="3"/>
      <c r="F1028" s="3"/>
    </row>
    <row r="1029" spans="2:6">
      <c r="B1029" s="3"/>
      <c r="F1029" s="3"/>
    </row>
    <row r="1030" spans="2:6">
      <c r="B1030" s="3"/>
      <c r="F1030" s="3"/>
    </row>
    <row r="1031" spans="2:6">
      <c r="B1031" s="3"/>
      <c r="F1031" s="3"/>
    </row>
    <row r="1032" spans="2:6">
      <c r="B1032" s="3"/>
      <c r="F1032" s="3"/>
    </row>
    <row r="1033" spans="2:6">
      <c r="B1033" s="3"/>
      <c r="F1033" s="3"/>
    </row>
    <row r="1034" spans="2:6">
      <c r="B1034" s="3"/>
      <c r="F1034" s="3"/>
    </row>
    <row r="1035" spans="2:6">
      <c r="B1035" s="3"/>
      <c r="F1035" s="3"/>
    </row>
    <row r="1036" spans="2:6">
      <c r="B1036" s="3"/>
      <c r="F1036" s="3"/>
    </row>
    <row r="1037" spans="2:6">
      <c r="B1037" s="3"/>
      <c r="F1037" s="3"/>
    </row>
    <row r="1038" spans="2:6">
      <c r="B1038" s="3"/>
      <c r="F1038" s="3"/>
    </row>
    <row r="1039" spans="2:6">
      <c r="B1039" s="3"/>
      <c r="F1039" s="3"/>
    </row>
    <row r="1040" spans="2:6">
      <c r="B1040" s="3"/>
      <c r="F1040" s="3"/>
    </row>
    <row r="1041" spans="2:6">
      <c r="B1041" s="3"/>
      <c r="F1041" s="3"/>
    </row>
    <row r="1042" spans="2:6">
      <c r="B1042" s="3"/>
      <c r="F1042" s="3"/>
    </row>
    <row r="1043" spans="2:6">
      <c r="B1043" s="3"/>
      <c r="F1043" s="3"/>
    </row>
    <row r="1044" spans="2:6">
      <c r="B1044" s="3"/>
      <c r="F1044" s="3"/>
    </row>
    <row r="1045" spans="2:6">
      <c r="B1045" s="3"/>
      <c r="F1045" s="3"/>
    </row>
    <row r="1046" spans="2:6">
      <c r="B1046" s="3"/>
      <c r="F1046" s="3"/>
    </row>
    <row r="1047" spans="2:6">
      <c r="B1047" s="3"/>
      <c r="F1047" s="3"/>
    </row>
    <row r="1048" spans="2:6">
      <c r="B1048" s="3"/>
      <c r="F1048" s="3"/>
    </row>
    <row r="1049" spans="2:6">
      <c r="B1049" s="3"/>
      <c r="F1049" s="3"/>
    </row>
    <row r="1050" spans="2:6">
      <c r="B1050" s="3"/>
      <c r="F1050" s="3"/>
    </row>
    <row r="1051" spans="2:6">
      <c r="B1051" s="3"/>
      <c r="F1051" s="3"/>
    </row>
    <row r="1052" spans="2:6">
      <c r="B1052" s="3"/>
      <c r="F1052" s="3"/>
    </row>
    <row r="1053" spans="2:6">
      <c r="B1053" s="3"/>
      <c r="F1053" s="3"/>
    </row>
    <row r="1054" spans="2:6">
      <c r="B1054" s="3"/>
      <c r="F1054" s="3"/>
    </row>
    <row r="1055" spans="2:6">
      <c r="B1055" s="3"/>
      <c r="F1055" s="3"/>
    </row>
    <row r="1056" spans="2:6">
      <c r="B1056" s="3"/>
      <c r="F1056" s="3"/>
    </row>
    <row r="1057" spans="2:6">
      <c r="B1057" s="3"/>
      <c r="F1057" s="3"/>
    </row>
    <row r="1058" spans="2:6">
      <c r="B1058" s="3"/>
      <c r="F1058" s="3"/>
    </row>
    <row r="1059" spans="2:6">
      <c r="B1059" s="3"/>
      <c r="F1059" s="3"/>
    </row>
    <row r="1060" spans="2:6">
      <c r="B1060" s="3"/>
      <c r="F1060" s="3"/>
    </row>
    <row r="1061" spans="2:6">
      <c r="B1061" s="3"/>
      <c r="F1061" s="3"/>
    </row>
    <row r="1062" spans="2:6">
      <c r="B1062" s="3"/>
      <c r="F1062" s="3"/>
    </row>
    <row r="1063" spans="2:6">
      <c r="B1063" s="3"/>
      <c r="F1063" s="3"/>
    </row>
    <row r="1064" spans="2:6">
      <c r="B1064" s="3"/>
      <c r="F1064" s="3"/>
    </row>
    <row r="1065" spans="2:6">
      <c r="B1065" s="3"/>
      <c r="F1065" s="3"/>
    </row>
    <row r="1066" spans="2:6">
      <c r="B1066" s="3"/>
      <c r="F1066" s="3"/>
    </row>
    <row r="1067" spans="2:6">
      <c r="B1067" s="3"/>
      <c r="F1067" s="3"/>
    </row>
    <row r="1068" spans="2:6">
      <c r="B1068" s="3"/>
      <c r="F1068" s="3"/>
    </row>
    <row r="1069" spans="2:6">
      <c r="B1069" s="3"/>
      <c r="F1069" s="3"/>
    </row>
    <row r="1070" spans="2:6">
      <c r="B1070" s="3"/>
      <c r="F1070" s="3"/>
    </row>
    <row r="1071" spans="2:6">
      <c r="B1071" s="3"/>
      <c r="F1071" s="3"/>
    </row>
    <row r="1072" spans="2:6">
      <c r="B1072" s="3"/>
      <c r="F1072" s="3"/>
    </row>
    <row r="1073" spans="2:6">
      <c r="B1073" s="3"/>
      <c r="F1073" s="3"/>
    </row>
    <row r="1074" spans="2:6">
      <c r="B1074" s="3"/>
      <c r="F1074" s="3"/>
    </row>
    <row r="1075" spans="2:6">
      <c r="B1075" s="3"/>
      <c r="F1075" s="3"/>
    </row>
    <row r="1076" spans="2:6">
      <c r="B1076" s="3"/>
      <c r="F1076" s="3"/>
    </row>
    <row r="1077" spans="2:6">
      <c r="B1077" s="3"/>
      <c r="F1077" s="3"/>
    </row>
    <row r="1078" spans="2:6">
      <c r="B1078" s="3"/>
      <c r="F1078" s="3"/>
    </row>
    <row r="1079" spans="2:6">
      <c r="B1079" s="3"/>
      <c r="F1079" s="3"/>
    </row>
    <row r="1080" spans="2:6">
      <c r="B1080" s="3"/>
      <c r="F1080" s="3"/>
    </row>
    <row r="1081" spans="2:6">
      <c r="B1081" s="3"/>
      <c r="F1081" s="3"/>
    </row>
    <row r="1082" spans="2:6">
      <c r="B1082" s="3"/>
      <c r="F1082" s="3"/>
    </row>
    <row r="1083" spans="2:6">
      <c r="B1083" s="3"/>
      <c r="F1083" s="3"/>
    </row>
    <row r="1084" spans="2:6">
      <c r="B1084" s="3"/>
      <c r="F1084" s="3"/>
    </row>
    <row r="1085" spans="2:6">
      <c r="B1085" s="3"/>
      <c r="F1085" s="3"/>
    </row>
    <row r="1086" spans="2:6">
      <c r="B1086" s="3"/>
      <c r="F1086" s="3"/>
    </row>
    <row r="1087" spans="2:6">
      <c r="B1087" s="3"/>
      <c r="F1087" s="3"/>
    </row>
    <row r="1088" spans="2:6">
      <c r="B1088" s="3"/>
      <c r="F1088" s="3"/>
    </row>
    <row r="1089" spans="2:6">
      <c r="B1089" s="3"/>
      <c r="F1089" s="3"/>
    </row>
    <row r="1090" spans="2:6">
      <c r="B1090" s="3"/>
      <c r="F1090" s="3"/>
    </row>
    <row r="1091" spans="2:6">
      <c r="B1091" s="3"/>
      <c r="F1091" s="3"/>
    </row>
    <row r="1092" spans="2:6">
      <c r="B1092" s="3"/>
      <c r="F1092" s="3"/>
    </row>
    <row r="1093" spans="2:6">
      <c r="B1093" s="3"/>
      <c r="F1093" s="3"/>
    </row>
    <row r="1094" spans="2:6">
      <c r="B1094" s="3"/>
      <c r="F1094" s="3"/>
    </row>
    <row r="1095" spans="2:6">
      <c r="B1095" s="3"/>
      <c r="F1095" s="3"/>
    </row>
    <row r="1096" spans="2:6">
      <c r="B1096" s="3"/>
      <c r="F1096" s="3"/>
    </row>
    <row r="1097" spans="2:6">
      <c r="B1097" s="3"/>
      <c r="F1097" s="3"/>
    </row>
    <row r="1098" spans="2:6">
      <c r="B1098" s="3"/>
      <c r="F1098" s="3"/>
    </row>
    <row r="1099" spans="2:6">
      <c r="B1099" s="3"/>
      <c r="F1099" s="3"/>
    </row>
    <row r="1100" spans="2:6">
      <c r="B1100" s="3"/>
      <c r="F1100" s="3"/>
    </row>
    <row r="1101" spans="2:6">
      <c r="B1101" s="3"/>
      <c r="F1101" s="3"/>
    </row>
    <row r="1102" spans="2:6">
      <c r="B1102" s="3"/>
      <c r="F1102" s="3"/>
    </row>
    <row r="1103" spans="2:6">
      <c r="B1103" s="3"/>
      <c r="F1103" s="3"/>
    </row>
    <row r="1104" spans="2:6">
      <c r="B1104" s="3"/>
      <c r="F1104" s="3"/>
    </row>
    <row r="1105" spans="2:6">
      <c r="B1105" s="3"/>
      <c r="F1105" s="3"/>
    </row>
    <row r="1106" spans="2:6">
      <c r="B1106" s="3"/>
      <c r="F1106" s="3"/>
    </row>
    <row r="1107" spans="2:6">
      <c r="B1107" s="3"/>
      <c r="F1107" s="3"/>
    </row>
    <row r="1108" spans="2:6">
      <c r="B1108" s="3"/>
      <c r="F1108" s="3"/>
    </row>
    <row r="1109" spans="2:6">
      <c r="B1109" s="3"/>
      <c r="F1109" s="3"/>
    </row>
    <row r="1110" spans="2:6">
      <c r="B1110" s="3"/>
      <c r="F1110" s="3"/>
    </row>
    <row r="1111" spans="2:6">
      <c r="B1111" s="3"/>
      <c r="F1111" s="3"/>
    </row>
    <row r="1112" spans="2:6">
      <c r="B1112" s="3"/>
      <c r="F1112" s="3"/>
    </row>
    <row r="1113" spans="2:6">
      <c r="B1113" s="3"/>
      <c r="F1113" s="3"/>
    </row>
    <row r="1114" spans="2:6">
      <c r="B1114" s="3"/>
      <c r="F1114" s="3"/>
    </row>
    <row r="1115" spans="2:6">
      <c r="B1115" s="3"/>
      <c r="F1115" s="3"/>
    </row>
    <row r="1116" spans="2:6">
      <c r="B1116" s="3"/>
      <c r="F1116" s="3"/>
    </row>
    <row r="1117" spans="2:6">
      <c r="B1117" s="3"/>
      <c r="F1117" s="3"/>
    </row>
    <row r="1118" spans="2:6">
      <c r="B1118" s="3"/>
      <c r="F1118" s="3"/>
    </row>
    <row r="1119" spans="2:6">
      <c r="B1119" s="3"/>
      <c r="F1119" s="3"/>
    </row>
    <row r="1120" spans="2:6">
      <c r="B1120" s="3"/>
      <c r="F1120" s="3"/>
    </row>
    <row r="1121" spans="2:6">
      <c r="B1121" s="3"/>
      <c r="F1121" s="3"/>
    </row>
    <row r="1122" spans="2:6">
      <c r="B1122" s="3"/>
      <c r="F1122" s="3"/>
    </row>
    <row r="1123" spans="2:6">
      <c r="B1123" s="3"/>
      <c r="F1123" s="3"/>
    </row>
    <row r="1124" spans="2:6">
      <c r="B1124" s="3"/>
      <c r="F1124" s="3"/>
    </row>
    <row r="1125" spans="2:6">
      <c r="B1125" s="3"/>
      <c r="F1125" s="3"/>
    </row>
    <row r="1126" spans="2:6">
      <c r="B1126" s="3"/>
      <c r="F1126" s="3"/>
    </row>
    <row r="1127" spans="2:6">
      <c r="B1127" s="3"/>
      <c r="F1127" s="3"/>
    </row>
    <row r="1128" spans="2:6">
      <c r="B1128" s="3"/>
      <c r="F1128" s="3"/>
    </row>
    <row r="1129" spans="2:6">
      <c r="B1129" s="3"/>
      <c r="F1129" s="3"/>
    </row>
    <row r="1130" spans="2:6">
      <c r="B1130" s="3"/>
      <c r="F1130" s="3"/>
    </row>
    <row r="1131" spans="2:6">
      <c r="B1131" s="3"/>
      <c r="F1131" s="3"/>
    </row>
    <row r="1132" spans="2:6">
      <c r="B1132" s="3"/>
      <c r="F1132" s="3"/>
    </row>
    <row r="1133" spans="2:6">
      <c r="B1133" s="3"/>
      <c r="F1133" s="3"/>
    </row>
    <row r="1134" spans="2:6">
      <c r="B1134" s="3"/>
      <c r="F1134" s="3"/>
    </row>
    <row r="1135" spans="2:6">
      <c r="B1135" s="3"/>
      <c r="F1135" s="3"/>
    </row>
    <row r="1136" spans="2:6">
      <c r="B1136" s="3"/>
      <c r="F1136" s="3"/>
    </row>
    <row r="1137" spans="2:6">
      <c r="B1137" s="3"/>
      <c r="F1137" s="3"/>
    </row>
    <row r="1138" spans="2:6">
      <c r="B1138" s="3"/>
      <c r="F1138" s="3"/>
    </row>
    <row r="1139" spans="2:6">
      <c r="B1139" s="3"/>
      <c r="F1139" s="3"/>
    </row>
    <row r="1140" spans="2:6">
      <c r="B1140" s="3"/>
      <c r="F1140" s="3"/>
    </row>
    <row r="1141" spans="2:6">
      <c r="B1141" s="3"/>
      <c r="F1141" s="3"/>
    </row>
    <row r="1142" spans="2:6">
      <c r="B1142" s="3"/>
      <c r="F1142" s="3"/>
    </row>
    <row r="1143" spans="2:6">
      <c r="B1143" s="3"/>
      <c r="F1143" s="3"/>
    </row>
    <row r="1144" spans="2:6">
      <c r="B1144" s="3"/>
      <c r="F1144" s="3"/>
    </row>
    <row r="1145" spans="2:6">
      <c r="B1145" s="3"/>
      <c r="F1145" s="3"/>
    </row>
    <row r="1146" spans="2:6">
      <c r="B1146" s="3"/>
      <c r="F1146" s="3"/>
    </row>
    <row r="1147" spans="2:6">
      <c r="B1147" s="3"/>
      <c r="F1147" s="3"/>
    </row>
    <row r="1148" spans="2:6">
      <c r="B1148" s="3"/>
      <c r="F1148" s="3"/>
    </row>
    <row r="1149" spans="2:6">
      <c r="B1149" s="3"/>
      <c r="F1149" s="3"/>
    </row>
    <row r="1150" spans="2:6">
      <c r="B1150" s="3"/>
      <c r="F1150" s="3"/>
    </row>
    <row r="1151" spans="2:6">
      <c r="B1151" s="3"/>
      <c r="F1151" s="3"/>
    </row>
    <row r="1152" spans="2:6">
      <c r="B1152" s="3"/>
      <c r="F1152" s="3"/>
    </row>
    <row r="1153" spans="2:6">
      <c r="B1153" s="3"/>
      <c r="F1153" s="3"/>
    </row>
    <row r="1154" spans="2:6">
      <c r="B1154" s="3"/>
      <c r="F1154" s="3"/>
    </row>
    <row r="1155" spans="2:6">
      <c r="B1155" s="3"/>
      <c r="F1155" s="3"/>
    </row>
    <row r="1156" spans="2:6">
      <c r="B1156" s="3"/>
      <c r="F1156" s="3"/>
    </row>
    <row r="1157" spans="2:6">
      <c r="B1157" s="3"/>
      <c r="F1157" s="3"/>
    </row>
    <row r="1158" spans="2:6">
      <c r="B1158" s="3"/>
      <c r="F1158" s="3"/>
    </row>
    <row r="1159" spans="2:6">
      <c r="B1159" s="3"/>
      <c r="F1159" s="3"/>
    </row>
    <row r="1160" spans="2:6">
      <c r="B1160" s="3"/>
      <c r="F1160" s="3"/>
    </row>
    <row r="1161" spans="2:6">
      <c r="B1161" s="3"/>
      <c r="F1161" s="3"/>
    </row>
    <row r="1162" spans="2:6">
      <c r="B1162" s="3"/>
      <c r="F1162" s="3"/>
    </row>
    <row r="1163" spans="2:6">
      <c r="B1163" s="3"/>
      <c r="F1163" s="3"/>
    </row>
    <row r="1164" spans="2:6">
      <c r="B1164" s="3"/>
      <c r="F1164" s="3"/>
    </row>
    <row r="1165" spans="2:6">
      <c r="B1165" s="3"/>
      <c r="F1165" s="3"/>
    </row>
    <row r="1166" spans="2:6">
      <c r="B1166" s="3"/>
      <c r="F1166" s="3"/>
    </row>
    <row r="1167" spans="2:6">
      <c r="B1167" s="3"/>
      <c r="F1167" s="3"/>
    </row>
    <row r="1168" spans="2:6">
      <c r="B1168" s="3"/>
      <c r="F1168" s="3"/>
    </row>
    <row r="1169" spans="2:6">
      <c r="B1169" s="3"/>
      <c r="F1169" s="3"/>
    </row>
    <row r="1170" spans="2:6">
      <c r="B1170" s="3"/>
      <c r="F1170" s="3"/>
    </row>
    <row r="1171" spans="2:6">
      <c r="B1171" s="3"/>
      <c r="F1171" s="3"/>
    </row>
    <row r="1172" spans="2:6">
      <c r="B1172" s="3"/>
      <c r="F1172" s="3"/>
    </row>
    <row r="1173" spans="2:6">
      <c r="B1173" s="3"/>
      <c r="F1173" s="3"/>
    </row>
    <row r="1174" spans="2:6">
      <c r="B1174" s="3"/>
      <c r="F1174" s="3"/>
    </row>
    <row r="1175" spans="2:6">
      <c r="B1175" s="3"/>
      <c r="F1175" s="3"/>
    </row>
    <row r="1176" spans="2:6">
      <c r="B1176" s="3"/>
      <c r="F1176" s="3"/>
    </row>
    <row r="1177" spans="2:6">
      <c r="B1177" s="3"/>
      <c r="F1177" s="3"/>
    </row>
    <row r="1178" spans="2:6">
      <c r="B1178" s="3"/>
      <c r="F1178" s="3"/>
    </row>
    <row r="1179" spans="2:6">
      <c r="B1179" s="3"/>
      <c r="F1179" s="3"/>
    </row>
    <row r="1180" spans="2:6">
      <c r="B1180" s="3"/>
      <c r="F1180" s="3"/>
    </row>
    <row r="1181" spans="2:6">
      <c r="B1181" s="3"/>
      <c r="F1181" s="3"/>
    </row>
    <row r="1182" spans="2:6">
      <c r="B1182" s="3"/>
      <c r="F1182" s="3"/>
    </row>
    <row r="1183" spans="2:6">
      <c r="B1183" s="3"/>
      <c r="F1183" s="3"/>
    </row>
    <row r="1184" spans="2:6">
      <c r="B1184" s="3"/>
      <c r="F1184" s="3"/>
    </row>
    <row r="1185" spans="2:6">
      <c r="B1185" s="3"/>
      <c r="F1185" s="3"/>
    </row>
    <row r="1186" spans="2:6">
      <c r="B1186" s="3"/>
      <c r="F1186" s="3"/>
    </row>
    <row r="1187" spans="2:6">
      <c r="B1187" s="3"/>
      <c r="F1187" s="3"/>
    </row>
    <row r="1188" spans="2:6">
      <c r="B1188" s="3"/>
      <c r="F1188" s="3"/>
    </row>
    <row r="1189" spans="2:6">
      <c r="B1189" s="3"/>
      <c r="F1189" s="3"/>
    </row>
    <row r="1190" spans="2:6">
      <c r="B1190" s="3"/>
      <c r="F1190" s="3"/>
    </row>
    <row r="1191" spans="2:6">
      <c r="B1191" s="3"/>
      <c r="F1191" s="3"/>
    </row>
    <row r="1192" spans="2:6">
      <c r="B1192" s="3"/>
      <c r="F1192" s="3"/>
    </row>
    <row r="1193" spans="2:6">
      <c r="B1193" s="3"/>
      <c r="F1193" s="3"/>
    </row>
    <row r="1194" spans="2:6">
      <c r="B1194" s="3"/>
      <c r="F1194" s="3"/>
    </row>
    <row r="1195" spans="2:6">
      <c r="B1195" s="3"/>
      <c r="F1195" s="3"/>
    </row>
    <row r="1196" spans="2:6">
      <c r="B1196" s="3"/>
      <c r="F1196" s="3"/>
    </row>
    <row r="1197" spans="2:6">
      <c r="B1197" s="3"/>
      <c r="F1197" s="3"/>
    </row>
    <row r="1198" spans="2:6">
      <c r="B1198" s="3"/>
      <c r="F1198" s="3"/>
    </row>
    <row r="1199" spans="2:6">
      <c r="B1199" s="3"/>
      <c r="F1199" s="3"/>
    </row>
    <row r="1200" spans="2:6">
      <c r="B1200" s="3"/>
      <c r="F1200" s="3"/>
    </row>
    <row r="1201" spans="2:6">
      <c r="B1201" s="3"/>
      <c r="F1201" s="3"/>
    </row>
    <row r="1202" spans="2:6">
      <c r="B1202" s="3"/>
      <c r="F1202" s="3"/>
    </row>
    <row r="1203" spans="2:6">
      <c r="B1203" s="3"/>
      <c r="F1203" s="3"/>
    </row>
    <row r="1204" spans="2:6">
      <c r="B1204" s="3"/>
      <c r="F1204" s="3"/>
    </row>
    <row r="1205" spans="2:6">
      <c r="B1205" s="3"/>
      <c r="F1205" s="3"/>
    </row>
    <row r="1206" spans="2:6">
      <c r="B1206" s="3"/>
      <c r="F1206" s="3"/>
    </row>
    <row r="1207" spans="2:6">
      <c r="B1207" s="3"/>
      <c r="F1207" s="3"/>
    </row>
    <row r="1208" spans="2:6">
      <c r="B1208" s="3"/>
      <c r="F1208" s="3"/>
    </row>
    <row r="1209" spans="2:6">
      <c r="B1209" s="3"/>
      <c r="F1209" s="3"/>
    </row>
    <row r="1210" spans="2:6">
      <c r="B1210" s="3"/>
      <c r="F1210" s="3"/>
    </row>
    <row r="1211" spans="2:6">
      <c r="B1211" s="3"/>
      <c r="F1211" s="3"/>
    </row>
    <row r="1212" spans="2:6">
      <c r="B1212" s="3"/>
      <c r="F1212" s="3"/>
    </row>
    <row r="1213" spans="2:6">
      <c r="B1213" s="3"/>
      <c r="F1213" s="3"/>
    </row>
    <row r="1214" spans="2:6">
      <c r="B1214" s="3"/>
      <c r="F1214" s="3"/>
    </row>
    <row r="1215" spans="2:6">
      <c r="B1215" s="3"/>
      <c r="F1215" s="3"/>
    </row>
    <row r="1216" spans="2:6">
      <c r="B1216" s="3"/>
      <c r="F1216" s="3"/>
    </row>
    <row r="1217" spans="2:6">
      <c r="B1217" s="3"/>
      <c r="F1217" s="3"/>
    </row>
    <row r="1218" spans="2:6">
      <c r="B1218" s="3"/>
      <c r="F1218" s="3"/>
    </row>
    <row r="1219" spans="2:6">
      <c r="B1219" s="3"/>
      <c r="F1219" s="3"/>
    </row>
    <row r="1220" spans="2:6">
      <c r="B1220" s="3"/>
      <c r="F1220" s="3"/>
    </row>
    <row r="1221" spans="2:6">
      <c r="B1221" s="3"/>
      <c r="F1221" s="3"/>
    </row>
    <row r="1222" spans="2:6">
      <c r="B1222" s="3"/>
      <c r="F1222" s="3"/>
    </row>
    <row r="1223" spans="2:6">
      <c r="B1223" s="3"/>
      <c r="F1223" s="3"/>
    </row>
    <row r="1224" spans="2:6">
      <c r="B1224" s="3"/>
      <c r="F1224" s="3"/>
    </row>
    <row r="1225" spans="2:6">
      <c r="B1225" s="3"/>
      <c r="F1225" s="3"/>
    </row>
    <row r="1226" spans="2:6">
      <c r="B1226" s="3"/>
      <c r="F1226" s="3"/>
    </row>
    <row r="1227" spans="2:6">
      <c r="B1227" s="3"/>
      <c r="F1227" s="3"/>
    </row>
    <row r="1228" spans="2:6">
      <c r="B1228" s="3"/>
      <c r="F1228" s="3"/>
    </row>
    <row r="1229" spans="2:6">
      <c r="B1229" s="3"/>
      <c r="F1229" s="3"/>
    </row>
    <row r="1230" spans="2:6">
      <c r="B1230" s="3"/>
      <c r="F1230" s="3"/>
    </row>
    <row r="1231" spans="2:6">
      <c r="B1231" s="3"/>
      <c r="F1231" s="3"/>
    </row>
    <row r="1232" spans="2:6">
      <c r="B1232" s="3"/>
      <c r="F1232" s="3"/>
    </row>
    <row r="1233" spans="2:6">
      <c r="B1233" s="3"/>
      <c r="F1233" s="3"/>
    </row>
    <row r="1234" spans="2:6">
      <c r="B1234" s="3"/>
      <c r="F1234" s="3"/>
    </row>
    <row r="1235" spans="2:6">
      <c r="B1235" s="3"/>
      <c r="F1235" s="3"/>
    </row>
    <row r="1236" spans="2:6">
      <c r="B1236" s="3"/>
      <c r="F1236" s="3"/>
    </row>
    <row r="1237" spans="2:6">
      <c r="B1237" s="3"/>
      <c r="F1237" s="3"/>
    </row>
    <row r="1238" spans="2:6">
      <c r="B1238" s="3"/>
      <c r="F1238" s="3"/>
    </row>
    <row r="1239" spans="2:6">
      <c r="B1239" s="3"/>
      <c r="F1239" s="3"/>
    </row>
    <row r="1240" spans="2:6">
      <c r="B1240" s="3"/>
      <c r="F1240" s="3"/>
    </row>
    <row r="1241" spans="2:6">
      <c r="B1241" s="3"/>
      <c r="F1241" s="3"/>
    </row>
    <row r="1242" spans="2:6">
      <c r="B1242" s="3"/>
      <c r="F1242" s="3"/>
    </row>
    <row r="1243" spans="2:6">
      <c r="B1243" s="3"/>
      <c r="F1243" s="3"/>
    </row>
    <row r="1244" spans="2:6">
      <c r="B1244" s="3"/>
      <c r="F1244" s="3"/>
    </row>
    <row r="1245" spans="2:6">
      <c r="B1245" s="3"/>
      <c r="F1245" s="3"/>
    </row>
    <row r="1246" spans="2:6">
      <c r="B1246" s="3"/>
      <c r="F1246" s="3"/>
    </row>
    <row r="1247" spans="2:6">
      <c r="B1247" s="3"/>
      <c r="F1247" s="3"/>
    </row>
    <row r="1248" spans="2:6">
      <c r="B1248" s="3"/>
      <c r="F1248" s="3"/>
    </row>
    <row r="1249" spans="2:6">
      <c r="B1249" s="3"/>
      <c r="F1249" s="3"/>
    </row>
    <row r="1250" spans="2:6">
      <c r="B1250" s="3"/>
      <c r="F1250" s="3"/>
    </row>
    <row r="1251" spans="2:6">
      <c r="B1251" s="3"/>
      <c r="F1251" s="3"/>
    </row>
    <row r="1252" spans="2:6">
      <c r="B1252" s="3"/>
      <c r="F1252" s="3"/>
    </row>
    <row r="1253" spans="2:6">
      <c r="B1253" s="3"/>
      <c r="F1253" s="3"/>
    </row>
    <row r="1254" spans="2:6">
      <c r="B1254" s="3"/>
      <c r="F1254" s="3"/>
    </row>
    <row r="1255" spans="2:6">
      <c r="B1255" s="3"/>
      <c r="F1255" s="3"/>
    </row>
    <row r="1256" spans="2:6">
      <c r="B1256" s="3"/>
      <c r="F1256" s="3"/>
    </row>
    <row r="1257" spans="2:6">
      <c r="B1257" s="3"/>
      <c r="F1257" s="3"/>
    </row>
    <row r="1258" spans="2:6">
      <c r="B1258" s="3"/>
      <c r="F1258" s="3"/>
    </row>
    <row r="1259" spans="2:6">
      <c r="B1259" s="3"/>
      <c r="F1259" s="3"/>
    </row>
    <row r="1260" spans="2:6">
      <c r="B1260" s="3"/>
      <c r="F1260" s="3"/>
    </row>
    <row r="1261" spans="2:6">
      <c r="B1261" s="3"/>
      <c r="F1261" s="3"/>
    </row>
    <row r="1262" spans="2:6">
      <c r="B1262" s="3"/>
      <c r="F1262" s="3"/>
    </row>
    <row r="1263" spans="2:6">
      <c r="B1263" s="3"/>
      <c r="F1263" s="3"/>
    </row>
    <row r="1264" spans="2:6">
      <c r="B1264" s="3"/>
      <c r="F1264" s="3"/>
    </row>
    <row r="1265" spans="2:6">
      <c r="B1265" s="3"/>
      <c r="F1265" s="3"/>
    </row>
    <row r="1266" spans="2:6">
      <c r="B1266" s="3"/>
      <c r="F1266" s="3"/>
    </row>
    <row r="1267" spans="2:6">
      <c r="B1267" s="3"/>
      <c r="F1267" s="3"/>
    </row>
    <row r="1268" spans="2:6">
      <c r="B1268" s="3"/>
      <c r="F1268" s="3"/>
    </row>
    <row r="1269" spans="2:6">
      <c r="B1269" s="3"/>
      <c r="F1269" s="3"/>
    </row>
    <row r="1270" spans="2:6">
      <c r="B1270" s="3"/>
      <c r="F1270" s="3"/>
    </row>
    <row r="1271" spans="2:6">
      <c r="B1271" s="3"/>
      <c r="F1271" s="3"/>
    </row>
    <row r="1272" spans="2:6">
      <c r="B1272" s="3"/>
      <c r="F1272" s="3"/>
    </row>
    <row r="1273" spans="2:6">
      <c r="B1273" s="3"/>
      <c r="F1273" s="3"/>
    </row>
    <row r="1274" spans="2:6">
      <c r="B1274" s="3"/>
      <c r="F1274" s="3"/>
    </row>
    <row r="1275" spans="2:6">
      <c r="B1275" s="3"/>
      <c r="F1275" s="3"/>
    </row>
    <row r="1276" spans="2:6">
      <c r="B1276" s="3"/>
      <c r="F1276" s="3"/>
    </row>
    <row r="1277" spans="2:6">
      <c r="B1277" s="3"/>
      <c r="F1277" s="3"/>
    </row>
    <row r="1278" spans="2:6">
      <c r="B1278" s="3"/>
      <c r="F1278" s="3"/>
    </row>
    <row r="1279" spans="2:6">
      <c r="B1279" s="3"/>
      <c r="F1279" s="3"/>
    </row>
    <row r="1280" spans="2:6">
      <c r="B1280" s="3"/>
      <c r="F1280" s="3"/>
    </row>
    <row r="1281" spans="2:6">
      <c r="B1281" s="3"/>
      <c r="F1281" s="3"/>
    </row>
    <row r="1282" spans="2:6">
      <c r="B1282" s="3"/>
      <c r="F1282" s="3"/>
    </row>
    <row r="1283" spans="2:6">
      <c r="B1283" s="3"/>
      <c r="F1283" s="3"/>
    </row>
    <row r="1284" spans="2:6">
      <c r="B1284" s="3"/>
      <c r="F1284" s="3"/>
    </row>
    <row r="1285" spans="2:6">
      <c r="B1285" s="3"/>
      <c r="F1285" s="3"/>
    </row>
    <row r="1286" spans="2:6">
      <c r="B1286" s="3"/>
      <c r="F1286" s="3"/>
    </row>
    <row r="1287" spans="2:6">
      <c r="B1287" s="3"/>
      <c r="F1287" s="3"/>
    </row>
    <row r="1288" spans="2:6">
      <c r="B1288" s="3"/>
      <c r="F1288" s="3"/>
    </row>
    <row r="1289" spans="2:6">
      <c r="B1289" s="3"/>
      <c r="F1289" s="3"/>
    </row>
    <row r="1290" spans="2:6">
      <c r="B1290" s="3"/>
      <c r="F1290" s="3"/>
    </row>
    <row r="1291" spans="2:6">
      <c r="B1291" s="3"/>
      <c r="F1291" s="3"/>
    </row>
    <row r="1292" spans="2:6">
      <c r="B1292" s="3"/>
      <c r="F1292" s="3"/>
    </row>
    <row r="1293" spans="2:6">
      <c r="B1293" s="3"/>
      <c r="F1293" s="3"/>
    </row>
    <row r="1294" spans="2:6">
      <c r="B1294" s="3"/>
      <c r="F1294" s="3"/>
    </row>
    <row r="1295" spans="2:6">
      <c r="B1295" s="3"/>
      <c r="F1295" s="3"/>
    </row>
    <row r="1296" spans="2:6">
      <c r="B1296" s="3"/>
      <c r="F1296" s="3"/>
    </row>
    <row r="1297" spans="2:6">
      <c r="B1297" s="3"/>
      <c r="F1297" s="3"/>
    </row>
    <row r="1298" spans="2:6">
      <c r="B1298" s="3"/>
      <c r="F1298" s="3"/>
    </row>
    <row r="1299" spans="2:6">
      <c r="B1299" s="3"/>
      <c r="F1299" s="3"/>
    </row>
    <row r="1300" spans="2:6">
      <c r="B1300" s="3"/>
      <c r="F1300" s="3"/>
    </row>
    <row r="1301" spans="2:6">
      <c r="B1301" s="3"/>
      <c r="F1301" s="3"/>
    </row>
    <row r="1302" spans="2:6">
      <c r="B1302" s="3"/>
      <c r="F1302" s="3"/>
    </row>
    <row r="1303" spans="2:6">
      <c r="B1303" s="3"/>
      <c r="F1303" s="3"/>
    </row>
    <row r="1304" spans="2:6">
      <c r="B1304" s="3"/>
      <c r="F1304" s="3"/>
    </row>
    <row r="1305" spans="2:6">
      <c r="B1305" s="3"/>
      <c r="F1305" s="3"/>
    </row>
    <row r="1306" spans="2:6">
      <c r="B1306" s="3"/>
      <c r="F1306" s="3"/>
    </row>
    <row r="1307" spans="2:6">
      <c r="B1307" s="3"/>
      <c r="F1307" s="3"/>
    </row>
    <row r="1308" spans="2:6">
      <c r="B1308" s="3"/>
      <c r="F1308" s="3"/>
    </row>
    <row r="1309" spans="2:6">
      <c r="B1309" s="3"/>
      <c r="F1309" s="3"/>
    </row>
    <row r="1310" spans="2:6">
      <c r="B1310" s="3"/>
      <c r="F1310" s="3"/>
    </row>
    <row r="1311" spans="2:6">
      <c r="B1311" s="3"/>
      <c r="F1311" s="3"/>
    </row>
    <row r="1312" spans="2:6">
      <c r="B1312" s="3"/>
      <c r="F1312" s="3"/>
    </row>
    <row r="1313" spans="2:6">
      <c r="B1313" s="3"/>
      <c r="F1313" s="3"/>
    </row>
    <row r="1314" spans="2:6">
      <c r="B1314" s="3"/>
      <c r="F1314" s="3"/>
    </row>
    <row r="1315" spans="2:6">
      <c r="B1315" s="3"/>
      <c r="F1315" s="3"/>
    </row>
    <row r="1316" spans="2:6">
      <c r="B1316" s="3"/>
      <c r="F1316" s="3"/>
    </row>
    <row r="1317" spans="2:6">
      <c r="B1317" s="3"/>
      <c r="F1317" s="3"/>
    </row>
    <row r="1318" spans="2:6">
      <c r="B1318" s="3"/>
      <c r="F1318" s="3"/>
    </row>
    <row r="1319" spans="2:6">
      <c r="B1319" s="3"/>
      <c r="F1319" s="3"/>
    </row>
    <row r="1320" spans="2:6">
      <c r="B1320" s="3"/>
      <c r="F1320" s="3"/>
    </row>
    <row r="1321" spans="2:6">
      <c r="B1321" s="3"/>
      <c r="F1321" s="3"/>
    </row>
    <row r="1322" spans="2:6">
      <c r="B1322" s="3"/>
      <c r="F1322" s="3"/>
    </row>
    <row r="1323" spans="2:6">
      <c r="B1323" s="3"/>
      <c r="F1323" s="3"/>
    </row>
    <row r="1324" spans="2:6">
      <c r="B1324" s="3"/>
      <c r="F1324" s="3"/>
    </row>
    <row r="1325" spans="2:6">
      <c r="B1325" s="3"/>
      <c r="F1325" s="3"/>
    </row>
    <row r="1326" spans="2:6">
      <c r="B1326" s="3"/>
      <c r="F1326" s="3"/>
    </row>
    <row r="1327" spans="2:6">
      <c r="B1327" s="3"/>
      <c r="F1327" s="3"/>
    </row>
    <row r="1328" spans="2:6">
      <c r="B1328" s="3"/>
      <c r="F1328" s="3"/>
    </row>
    <row r="1329" spans="2:6">
      <c r="B1329" s="3"/>
      <c r="F1329" s="3"/>
    </row>
    <row r="1330" spans="2:6">
      <c r="B1330" s="3"/>
      <c r="F1330" s="3"/>
    </row>
    <row r="1331" spans="2:6">
      <c r="B1331" s="3"/>
      <c r="F1331" s="3"/>
    </row>
    <row r="1332" spans="2:6">
      <c r="B1332" s="3"/>
      <c r="F1332" s="3"/>
    </row>
    <row r="1333" spans="2:6">
      <c r="B1333" s="3"/>
      <c r="F1333" s="3"/>
    </row>
    <row r="1334" spans="2:6">
      <c r="B1334" s="3"/>
      <c r="F1334" s="3"/>
    </row>
    <row r="1335" spans="2:6">
      <c r="B1335" s="3"/>
      <c r="F1335" s="3"/>
    </row>
    <row r="1336" spans="2:6">
      <c r="B1336" s="3"/>
      <c r="F1336" s="3"/>
    </row>
    <row r="1337" spans="2:6">
      <c r="B1337" s="3"/>
      <c r="F1337" s="3"/>
    </row>
    <row r="1338" spans="2:6">
      <c r="B1338" s="3"/>
      <c r="F1338" s="3"/>
    </row>
    <row r="1339" spans="2:6">
      <c r="B1339" s="3"/>
      <c r="F1339" s="3"/>
    </row>
    <row r="1340" spans="2:6">
      <c r="B1340" s="3"/>
      <c r="F1340" s="3"/>
    </row>
    <row r="1341" spans="2:6">
      <c r="B1341" s="3"/>
      <c r="F1341" s="3"/>
    </row>
    <row r="1342" spans="2:6">
      <c r="B1342" s="3"/>
      <c r="F1342" s="3"/>
    </row>
    <row r="1343" spans="2:6">
      <c r="B1343" s="3"/>
      <c r="F1343" s="3"/>
    </row>
    <row r="1344" spans="2:6">
      <c r="B1344" s="3"/>
      <c r="F1344" s="3"/>
    </row>
    <row r="1345" spans="2:6">
      <c r="B1345" s="3"/>
      <c r="F1345" s="3"/>
    </row>
    <row r="1346" spans="2:6">
      <c r="B1346" s="3"/>
      <c r="F1346" s="3"/>
    </row>
    <row r="1347" spans="2:6">
      <c r="B1347" s="3"/>
      <c r="F1347" s="3"/>
    </row>
    <row r="1348" spans="2:6">
      <c r="B1348" s="3"/>
      <c r="F1348" s="3"/>
    </row>
    <row r="1349" spans="2:6">
      <c r="B1349" s="3"/>
      <c r="F1349" s="3"/>
    </row>
    <row r="1350" spans="2:6">
      <c r="B1350" s="3"/>
      <c r="F1350" s="3"/>
    </row>
    <row r="1351" spans="2:6">
      <c r="B1351" s="3"/>
      <c r="F1351" s="3"/>
    </row>
    <row r="1352" spans="2:6">
      <c r="B1352" s="3"/>
      <c r="F1352" s="3"/>
    </row>
    <row r="1353" spans="2:6">
      <c r="B1353" s="3"/>
      <c r="F1353" s="3"/>
    </row>
    <row r="1354" spans="2:6">
      <c r="B1354" s="3"/>
      <c r="F1354" s="3"/>
    </row>
    <row r="1355" spans="2:6">
      <c r="B1355" s="3"/>
      <c r="F1355" s="3"/>
    </row>
    <row r="1356" spans="2:6">
      <c r="B1356" s="3"/>
      <c r="F1356" s="3"/>
    </row>
    <row r="1357" spans="2:6">
      <c r="B1357" s="3"/>
      <c r="F1357" s="3"/>
    </row>
    <row r="1358" spans="2:6">
      <c r="B1358" s="3"/>
      <c r="F1358" s="3"/>
    </row>
    <row r="1359" spans="2:6">
      <c r="B1359" s="3"/>
      <c r="F1359" s="3"/>
    </row>
    <row r="1360" spans="2:6">
      <c r="B1360" s="3"/>
      <c r="F1360" s="3"/>
    </row>
    <row r="1361" spans="2:6">
      <c r="B1361" s="3"/>
      <c r="F1361" s="3"/>
    </row>
    <row r="1362" spans="2:6">
      <c r="B1362" s="3"/>
      <c r="F1362" s="3"/>
    </row>
    <row r="1363" spans="2:6">
      <c r="B1363" s="3"/>
      <c r="F1363" s="3"/>
    </row>
    <row r="1364" spans="2:6">
      <c r="B1364" s="3"/>
      <c r="F1364" s="3"/>
    </row>
    <row r="1365" spans="2:6">
      <c r="B1365" s="3"/>
      <c r="F1365" s="3"/>
    </row>
    <row r="1366" spans="2:6">
      <c r="B1366" s="3"/>
      <c r="F1366" s="3"/>
    </row>
    <row r="1367" spans="2:6">
      <c r="B1367" s="3"/>
      <c r="F1367" s="3"/>
    </row>
    <row r="1368" spans="2:6">
      <c r="B1368" s="3"/>
      <c r="F1368" s="3"/>
    </row>
    <row r="1369" spans="2:6">
      <c r="B1369" s="3"/>
      <c r="F1369" s="3"/>
    </row>
    <row r="1370" spans="2:6">
      <c r="B1370" s="3"/>
      <c r="F1370" s="3"/>
    </row>
    <row r="1371" spans="2:6">
      <c r="B1371" s="3"/>
      <c r="F1371" s="3"/>
    </row>
    <row r="1372" spans="2:6">
      <c r="B1372" s="3"/>
      <c r="F1372" s="3"/>
    </row>
    <row r="1373" spans="2:6">
      <c r="B1373" s="3"/>
      <c r="F1373" s="3"/>
    </row>
    <row r="1374" spans="2:6">
      <c r="B1374" s="3"/>
      <c r="F1374" s="3"/>
    </row>
    <row r="1375" spans="2:6">
      <c r="B1375" s="3"/>
      <c r="F1375" s="3"/>
    </row>
    <row r="1376" spans="2:6">
      <c r="B1376" s="3"/>
      <c r="F1376" s="3"/>
    </row>
    <row r="1377" spans="2:6">
      <c r="B1377" s="3"/>
      <c r="F1377" s="3"/>
    </row>
    <row r="1378" spans="2:6">
      <c r="B1378" s="3"/>
      <c r="F1378" s="3"/>
    </row>
    <row r="1379" spans="2:6">
      <c r="B1379" s="3"/>
      <c r="F1379" s="3"/>
    </row>
    <row r="1380" spans="2:6">
      <c r="B1380" s="3"/>
      <c r="F1380" s="3"/>
    </row>
    <row r="1381" spans="2:6">
      <c r="B1381" s="3"/>
      <c r="F1381" s="3"/>
    </row>
    <row r="1382" spans="2:6">
      <c r="B1382" s="3"/>
      <c r="F1382" s="3"/>
    </row>
    <row r="1383" spans="2:6">
      <c r="B1383" s="3"/>
      <c r="F1383" s="3"/>
    </row>
    <row r="1384" spans="2:6">
      <c r="B1384" s="3"/>
      <c r="F1384" s="3"/>
    </row>
    <row r="1385" spans="2:6">
      <c r="B1385" s="3"/>
      <c r="F1385" s="3"/>
    </row>
    <row r="1386" spans="2:6">
      <c r="B1386" s="3"/>
      <c r="F1386" s="3"/>
    </row>
    <row r="1387" spans="2:6">
      <c r="B1387" s="3"/>
      <c r="F1387" s="3"/>
    </row>
    <row r="1388" spans="2:6">
      <c r="B1388" s="3"/>
      <c r="F1388" s="3"/>
    </row>
    <row r="1389" spans="2:6">
      <c r="B1389" s="3"/>
      <c r="F1389" s="3"/>
    </row>
    <row r="1390" spans="2:6">
      <c r="B1390" s="3"/>
      <c r="F1390" s="3"/>
    </row>
    <row r="1391" spans="2:6">
      <c r="B1391" s="3"/>
      <c r="F1391" s="3"/>
    </row>
    <row r="1392" spans="2:6">
      <c r="B1392" s="3"/>
      <c r="F1392" s="3"/>
    </row>
    <row r="1393" spans="2:6">
      <c r="B1393" s="3"/>
      <c r="F1393" s="3"/>
    </row>
    <row r="1394" spans="2:6">
      <c r="B1394" s="3"/>
      <c r="F1394" s="3"/>
    </row>
    <row r="1395" spans="2:6">
      <c r="B1395" s="3"/>
      <c r="F1395" s="3"/>
    </row>
    <row r="1396" spans="2:6">
      <c r="B1396" s="3"/>
      <c r="F1396" s="3"/>
    </row>
    <row r="1397" spans="2:6">
      <c r="B1397" s="3"/>
      <c r="F1397" s="3"/>
    </row>
    <row r="1398" spans="2:6">
      <c r="B1398" s="3"/>
      <c r="F1398" s="3"/>
    </row>
    <row r="1399" spans="2:6">
      <c r="B1399" s="3"/>
      <c r="F1399" s="3"/>
    </row>
    <row r="1400" spans="2:6">
      <c r="B1400" s="3"/>
      <c r="F1400" s="3"/>
    </row>
    <row r="1401" spans="2:6">
      <c r="B1401" s="3"/>
      <c r="F1401" s="3"/>
    </row>
    <row r="1402" spans="2:6">
      <c r="B1402" s="3"/>
      <c r="F1402" s="3"/>
    </row>
    <row r="1403" spans="2:6">
      <c r="B1403" s="3"/>
      <c r="F1403" s="3"/>
    </row>
    <row r="1404" spans="2:6">
      <c r="B1404" s="3"/>
      <c r="F1404" s="3"/>
    </row>
    <row r="1405" spans="2:6">
      <c r="B1405" s="3"/>
      <c r="F1405" s="3"/>
    </row>
    <row r="1406" spans="2:6">
      <c r="B1406" s="3"/>
      <c r="F1406" s="3"/>
    </row>
    <row r="1407" spans="2:6">
      <c r="B1407" s="3"/>
      <c r="F1407" s="3"/>
    </row>
    <row r="1408" spans="2:6">
      <c r="B1408" s="3"/>
      <c r="F1408" s="3"/>
    </row>
    <row r="1409" spans="2:6">
      <c r="B1409" s="3"/>
      <c r="F1409" s="3"/>
    </row>
    <row r="1410" spans="2:6">
      <c r="B1410" s="3"/>
      <c r="F1410" s="3"/>
    </row>
    <row r="1411" spans="2:6">
      <c r="B1411" s="3"/>
      <c r="F1411" s="3"/>
    </row>
    <row r="1412" spans="2:6">
      <c r="B1412" s="3"/>
      <c r="F1412" s="3"/>
    </row>
    <row r="1413" spans="2:6">
      <c r="B1413" s="3"/>
      <c r="F1413" s="3"/>
    </row>
    <row r="1414" spans="2:6">
      <c r="B1414" s="3"/>
      <c r="F1414" s="3"/>
    </row>
    <row r="1415" spans="2:6">
      <c r="B1415" s="3"/>
      <c r="F1415" s="3"/>
    </row>
    <row r="1416" spans="2:6">
      <c r="B1416" s="3"/>
      <c r="F1416" s="3"/>
    </row>
    <row r="1417" spans="2:6">
      <c r="B1417" s="3"/>
      <c r="F1417" s="3"/>
    </row>
    <row r="1418" spans="2:6">
      <c r="B1418" s="3"/>
      <c r="F1418" s="3"/>
    </row>
    <row r="1419" spans="2:6">
      <c r="B1419" s="3"/>
      <c r="F1419" s="3"/>
    </row>
    <row r="1420" spans="2:6">
      <c r="B1420" s="3"/>
      <c r="F1420" s="3"/>
    </row>
    <row r="1421" spans="2:6">
      <c r="B1421" s="3"/>
      <c r="F1421" s="3"/>
    </row>
    <row r="1422" spans="2:6">
      <c r="B1422" s="3"/>
      <c r="F1422" s="3"/>
    </row>
    <row r="1423" spans="2:6">
      <c r="B1423" s="3"/>
      <c r="F1423" s="3"/>
    </row>
    <row r="1424" spans="2:6">
      <c r="B1424" s="3"/>
      <c r="F1424" s="3"/>
    </row>
    <row r="1425" spans="2:6">
      <c r="B1425" s="3"/>
      <c r="F1425" s="3"/>
    </row>
    <row r="1426" spans="2:6">
      <c r="B1426" s="3"/>
      <c r="F1426" s="3"/>
    </row>
    <row r="1427" spans="2:6">
      <c r="B1427" s="3"/>
      <c r="F1427" s="3"/>
    </row>
    <row r="1428" spans="2:6">
      <c r="B1428" s="3"/>
      <c r="F1428" s="3"/>
    </row>
    <row r="1429" spans="2:6">
      <c r="B1429" s="3"/>
      <c r="F1429" s="3"/>
    </row>
    <row r="1430" spans="2:6">
      <c r="B1430" s="3"/>
      <c r="F1430" s="3"/>
    </row>
    <row r="1431" spans="2:6">
      <c r="B1431" s="3"/>
      <c r="F1431" s="3"/>
    </row>
    <row r="1432" spans="2:6">
      <c r="B1432" s="3"/>
      <c r="F1432" s="3"/>
    </row>
    <row r="1433" spans="2:6">
      <c r="B1433" s="3"/>
      <c r="F1433" s="3"/>
    </row>
    <row r="1434" spans="2:6">
      <c r="B1434" s="3"/>
      <c r="F1434" s="3"/>
    </row>
    <row r="1435" spans="2:6">
      <c r="B1435" s="3"/>
      <c r="F1435" s="3"/>
    </row>
    <row r="1436" spans="2:6">
      <c r="B1436" s="3"/>
      <c r="F1436" s="3"/>
    </row>
    <row r="1437" spans="2:6">
      <c r="B1437" s="3"/>
      <c r="F1437" s="3"/>
    </row>
    <row r="1438" spans="2:6">
      <c r="B1438" s="3"/>
      <c r="F1438" s="3"/>
    </row>
    <row r="1439" spans="2:6">
      <c r="B1439" s="3"/>
      <c r="F1439" s="3"/>
    </row>
    <row r="1440" spans="2:6">
      <c r="B1440" s="3"/>
      <c r="F1440" s="3"/>
    </row>
    <row r="1441" spans="2:6">
      <c r="B1441" s="3"/>
      <c r="F1441" s="3"/>
    </row>
    <row r="1442" spans="2:6">
      <c r="B1442" s="3"/>
      <c r="F1442" s="3"/>
    </row>
    <row r="1443" spans="2:6">
      <c r="B1443" s="3"/>
      <c r="F1443" s="3"/>
    </row>
    <row r="1444" spans="2:6">
      <c r="B1444" s="3"/>
      <c r="F1444" s="3"/>
    </row>
    <row r="1445" spans="2:6">
      <c r="B1445" s="3"/>
      <c r="F1445" s="3"/>
    </row>
    <row r="1446" spans="2:6">
      <c r="B1446" s="3"/>
      <c r="F1446" s="3"/>
    </row>
    <row r="1447" spans="2:6">
      <c r="B1447" s="3"/>
      <c r="F1447" s="3"/>
    </row>
    <row r="1448" spans="2:6">
      <c r="B1448" s="3"/>
      <c r="F1448" s="3"/>
    </row>
    <row r="1449" spans="2:6">
      <c r="B1449" s="3"/>
      <c r="F1449" s="3"/>
    </row>
    <row r="1450" spans="2:6">
      <c r="B1450" s="3"/>
      <c r="F1450" s="3"/>
    </row>
    <row r="1451" spans="2:6">
      <c r="B1451" s="3"/>
      <c r="F1451" s="3"/>
    </row>
    <row r="1452" spans="2:6">
      <c r="B1452" s="3"/>
      <c r="F1452" s="3"/>
    </row>
    <row r="1453" spans="2:6">
      <c r="B1453" s="3"/>
      <c r="F1453" s="3"/>
    </row>
    <row r="1454" spans="2:6">
      <c r="B1454" s="3"/>
      <c r="F1454" s="3"/>
    </row>
    <row r="1455" spans="2:6">
      <c r="B1455" s="3"/>
      <c r="F1455" s="3"/>
    </row>
    <row r="1456" spans="2:6">
      <c r="B1456" s="3"/>
      <c r="F1456" s="3"/>
    </row>
    <row r="1457" spans="2:6">
      <c r="B1457" s="3"/>
      <c r="F1457" s="3"/>
    </row>
    <row r="1458" spans="2:6">
      <c r="B1458" s="3"/>
      <c r="F1458" s="3"/>
    </row>
    <row r="1459" spans="2:6">
      <c r="B1459" s="3"/>
      <c r="F1459" s="3"/>
    </row>
    <row r="1460" spans="2:6">
      <c r="B1460" s="3"/>
      <c r="F1460" s="3"/>
    </row>
    <row r="1461" spans="2:6">
      <c r="B1461" s="3"/>
      <c r="F1461" s="3"/>
    </row>
    <row r="1462" spans="2:6">
      <c r="B1462" s="3"/>
      <c r="F1462" s="3"/>
    </row>
    <row r="1463" spans="2:6">
      <c r="B1463" s="3"/>
      <c r="F1463" s="3"/>
    </row>
    <row r="1464" spans="2:6">
      <c r="B1464" s="3"/>
      <c r="F1464" s="3"/>
    </row>
    <row r="1465" spans="2:6">
      <c r="B1465" s="3"/>
      <c r="F1465" s="3"/>
    </row>
    <row r="1466" spans="2:6">
      <c r="B1466" s="3"/>
      <c r="F1466" s="3"/>
    </row>
    <row r="1467" spans="2:6">
      <c r="B1467" s="3"/>
      <c r="F1467" s="3"/>
    </row>
    <row r="1468" spans="2:6">
      <c r="B1468" s="3"/>
      <c r="F1468" s="3"/>
    </row>
    <row r="1469" spans="2:6">
      <c r="B1469" s="3"/>
      <c r="F1469" s="3"/>
    </row>
    <row r="1470" spans="2:6">
      <c r="B1470" s="3"/>
      <c r="F1470" s="3"/>
    </row>
    <row r="1471" spans="2:6">
      <c r="B1471" s="3"/>
      <c r="F1471" s="3"/>
    </row>
    <row r="1472" spans="2:6">
      <c r="B1472" s="3"/>
      <c r="F1472" s="3"/>
    </row>
    <row r="1473" spans="2:6">
      <c r="B1473" s="3"/>
      <c r="F1473" s="3"/>
    </row>
    <row r="1474" spans="2:6">
      <c r="B1474" s="3"/>
      <c r="F1474" s="3"/>
    </row>
    <row r="1475" spans="2:6">
      <c r="B1475" s="3"/>
      <c r="F1475" s="3"/>
    </row>
    <row r="1476" spans="2:6">
      <c r="B1476" s="3"/>
      <c r="F1476" s="3"/>
    </row>
    <row r="1477" spans="2:6">
      <c r="B1477" s="3"/>
      <c r="F1477" s="3"/>
    </row>
    <row r="1478" spans="2:6">
      <c r="B1478" s="3"/>
      <c r="F1478" s="3"/>
    </row>
    <row r="1479" spans="2:6">
      <c r="B1479" s="3"/>
      <c r="F1479" s="3"/>
    </row>
    <row r="1480" spans="2:6">
      <c r="B1480" s="3"/>
      <c r="F1480" s="3"/>
    </row>
    <row r="1481" spans="2:6">
      <c r="B1481" s="3"/>
      <c r="F1481" s="3"/>
    </row>
    <row r="1482" spans="2:6">
      <c r="B1482" s="3"/>
      <c r="F1482" s="3"/>
    </row>
    <row r="1483" spans="2:6">
      <c r="B1483" s="3"/>
      <c r="F1483" s="3"/>
    </row>
    <row r="1484" spans="2:6">
      <c r="B1484" s="3"/>
      <c r="F1484" s="3"/>
    </row>
    <row r="1485" spans="2:6">
      <c r="B1485" s="3"/>
      <c r="F1485" s="3"/>
    </row>
    <row r="1486" spans="2:6">
      <c r="B1486" s="3"/>
      <c r="F1486" s="3"/>
    </row>
    <row r="1487" spans="2:6">
      <c r="B1487" s="3"/>
      <c r="F1487" s="3"/>
    </row>
    <row r="1488" spans="2:6">
      <c r="B1488" s="3"/>
      <c r="F1488" s="3"/>
    </row>
    <row r="1489" spans="2:6">
      <c r="B1489" s="3"/>
      <c r="F1489" s="3"/>
    </row>
    <row r="1490" spans="2:6">
      <c r="B1490" s="3"/>
      <c r="F1490" s="3"/>
    </row>
    <row r="1491" spans="2:6">
      <c r="B1491" s="3"/>
      <c r="F1491" s="3"/>
    </row>
    <row r="1492" spans="2:6">
      <c r="B1492" s="3"/>
      <c r="F1492" s="3"/>
    </row>
    <row r="1493" spans="2:6">
      <c r="B1493" s="3"/>
      <c r="F1493" s="3"/>
    </row>
    <row r="1494" spans="2:6">
      <c r="B1494" s="3"/>
      <c r="F1494" s="3"/>
    </row>
    <row r="1495" spans="2:6">
      <c r="B1495" s="3"/>
      <c r="F1495" s="3"/>
    </row>
    <row r="1496" spans="2:6">
      <c r="B1496" s="3"/>
      <c r="F1496" s="3"/>
    </row>
    <row r="1497" spans="2:6">
      <c r="B1497" s="3"/>
      <c r="F1497" s="3"/>
    </row>
    <row r="1498" spans="2:6">
      <c r="B1498" s="3"/>
      <c r="F1498" s="3"/>
    </row>
    <row r="1499" spans="2:6">
      <c r="B1499" s="3"/>
      <c r="F1499" s="3"/>
    </row>
    <row r="1500" spans="2:6">
      <c r="B1500" s="3"/>
      <c r="F1500" s="3"/>
    </row>
    <row r="1501" spans="2:6">
      <c r="B1501" s="3"/>
      <c r="F1501" s="3"/>
    </row>
    <row r="1502" spans="2:6">
      <c r="B1502" s="3"/>
      <c r="F1502" s="3"/>
    </row>
    <row r="1503" spans="2:6">
      <c r="B1503" s="3"/>
      <c r="F1503" s="3"/>
    </row>
    <row r="1504" spans="2:6">
      <c r="B1504" s="3"/>
      <c r="F1504" s="3"/>
    </row>
    <row r="1505" spans="2:6">
      <c r="B1505" s="3"/>
      <c r="F1505" s="3"/>
    </row>
    <row r="1506" spans="2:6">
      <c r="B1506" s="3"/>
      <c r="F1506" s="3"/>
    </row>
    <row r="1507" spans="2:6">
      <c r="B1507" s="3"/>
      <c r="F1507" s="3"/>
    </row>
    <row r="1508" spans="2:6">
      <c r="B1508" s="3"/>
      <c r="F1508" s="3"/>
    </row>
    <row r="1509" spans="2:6">
      <c r="B1509" s="3"/>
      <c r="F1509" s="3"/>
    </row>
    <row r="1510" spans="2:6">
      <c r="B1510" s="3"/>
      <c r="F1510" s="3"/>
    </row>
    <row r="1511" spans="2:6">
      <c r="B1511" s="3"/>
      <c r="F1511" s="3"/>
    </row>
    <row r="1512" spans="2:6">
      <c r="B1512" s="3"/>
      <c r="F1512" s="3"/>
    </row>
    <row r="1513" spans="2:6">
      <c r="B1513" s="3"/>
      <c r="F1513" s="3"/>
    </row>
    <row r="1514" spans="2:6">
      <c r="B1514" s="3"/>
      <c r="F1514" s="3"/>
    </row>
    <row r="1515" spans="2:6">
      <c r="B1515" s="3"/>
      <c r="F1515" s="3"/>
    </row>
    <row r="1516" spans="2:6">
      <c r="B1516" s="3"/>
      <c r="F1516" s="3"/>
    </row>
    <row r="1517" spans="2:6">
      <c r="B1517" s="3"/>
      <c r="F1517" s="3"/>
    </row>
    <row r="1518" spans="2:6">
      <c r="B1518" s="3"/>
      <c r="F1518" s="3"/>
    </row>
    <row r="1519" spans="2:6">
      <c r="B1519" s="3"/>
      <c r="F1519" s="3"/>
    </row>
    <row r="1520" spans="2:6">
      <c r="B1520" s="3"/>
      <c r="F1520" s="3"/>
    </row>
    <row r="1521" spans="2:6">
      <c r="B1521" s="3"/>
      <c r="F1521" s="3"/>
    </row>
    <row r="1522" spans="2:6">
      <c r="B1522" s="3"/>
      <c r="F1522" s="3"/>
    </row>
    <row r="1523" spans="2:6">
      <c r="B1523" s="3"/>
      <c r="F1523" s="3"/>
    </row>
    <row r="1524" spans="2:6">
      <c r="B1524" s="3"/>
      <c r="F1524" s="3"/>
    </row>
    <row r="1525" spans="2:6">
      <c r="B1525" s="3"/>
      <c r="F1525" s="3"/>
    </row>
    <row r="1526" spans="2:6">
      <c r="B1526" s="3"/>
      <c r="F1526" s="3"/>
    </row>
    <row r="1527" spans="2:6">
      <c r="B1527" s="3"/>
      <c r="F1527" s="3"/>
    </row>
    <row r="1528" spans="2:6">
      <c r="B1528" s="3"/>
      <c r="F1528" s="3"/>
    </row>
    <row r="1529" spans="2:6">
      <c r="B1529" s="3"/>
      <c r="F1529" s="3"/>
    </row>
    <row r="1530" spans="2:6">
      <c r="B1530" s="3"/>
      <c r="F1530" s="3"/>
    </row>
    <row r="1531" spans="2:6">
      <c r="B1531" s="3"/>
      <c r="F1531" s="3"/>
    </row>
    <row r="1532" spans="2:6">
      <c r="B1532" s="3"/>
      <c r="F1532" s="3"/>
    </row>
    <row r="1533" spans="2:6">
      <c r="B1533" s="3"/>
      <c r="F1533" s="3"/>
    </row>
    <row r="1534" spans="2:6">
      <c r="B1534" s="3"/>
      <c r="F1534" s="3"/>
    </row>
    <row r="1535" spans="2:6">
      <c r="B1535" s="3"/>
      <c r="F1535" s="3"/>
    </row>
    <row r="1536" spans="2:6">
      <c r="B1536" s="3"/>
      <c r="F1536" s="3"/>
    </row>
    <row r="1537" spans="2:6">
      <c r="B1537" s="3"/>
      <c r="F1537" s="3"/>
    </row>
    <row r="1538" spans="2:6">
      <c r="B1538" s="3"/>
      <c r="F1538" s="3"/>
    </row>
    <row r="1539" spans="2:6">
      <c r="B1539" s="3"/>
      <c r="F1539" s="3"/>
    </row>
    <row r="1540" spans="2:6">
      <c r="B1540" s="3"/>
      <c r="F1540" s="3"/>
    </row>
    <row r="1541" spans="2:6">
      <c r="B1541" s="3"/>
      <c r="F1541" s="3"/>
    </row>
    <row r="1542" spans="2:6">
      <c r="B1542" s="3"/>
      <c r="F1542" s="3"/>
    </row>
    <row r="1543" spans="2:6">
      <c r="B1543" s="3"/>
      <c r="F1543" s="3"/>
    </row>
    <row r="1544" spans="2:6">
      <c r="B1544" s="3"/>
      <c r="F1544" s="3"/>
    </row>
    <row r="1545" spans="2:6">
      <c r="B1545" s="3"/>
      <c r="F1545" s="3"/>
    </row>
    <row r="1546" spans="2:6">
      <c r="B1546" s="3"/>
      <c r="F1546" s="3"/>
    </row>
    <row r="1547" spans="2:6">
      <c r="B1547" s="3"/>
      <c r="F1547" s="3"/>
    </row>
    <row r="1548" spans="2:6">
      <c r="B1548" s="3"/>
      <c r="F1548" s="3"/>
    </row>
    <row r="1549" spans="2:6">
      <c r="B1549" s="3"/>
      <c r="F1549" s="3"/>
    </row>
    <row r="1550" spans="2:6">
      <c r="B1550" s="3"/>
      <c r="F1550" s="3"/>
    </row>
    <row r="1551" spans="2:6">
      <c r="B1551" s="3"/>
      <c r="F1551" s="3"/>
    </row>
    <row r="1552" spans="2:6">
      <c r="B1552" s="3"/>
      <c r="F1552" s="3"/>
    </row>
    <row r="1553" spans="2:6">
      <c r="B1553" s="3"/>
      <c r="F1553" s="3"/>
    </row>
    <row r="1554" spans="2:6">
      <c r="B1554" s="3"/>
      <c r="F1554" s="3"/>
    </row>
    <row r="1555" spans="2:6">
      <c r="B1555" s="3"/>
      <c r="F1555" s="3"/>
    </row>
    <row r="1556" spans="2:6">
      <c r="B1556" s="3"/>
      <c r="F1556" s="3"/>
    </row>
    <row r="1557" spans="2:6">
      <c r="B1557" s="3"/>
      <c r="F1557" s="3"/>
    </row>
    <row r="1558" spans="2:6">
      <c r="B1558" s="3"/>
      <c r="F1558" s="3"/>
    </row>
    <row r="1559" spans="2:6">
      <c r="B1559" s="3"/>
      <c r="F1559" s="3"/>
    </row>
    <row r="1560" spans="2:6">
      <c r="B1560" s="3"/>
      <c r="F1560" s="3"/>
    </row>
    <row r="1561" spans="2:6">
      <c r="B1561" s="3"/>
      <c r="F1561" s="3"/>
    </row>
    <row r="1562" spans="2:6">
      <c r="B1562" s="3"/>
      <c r="F1562" s="3"/>
    </row>
    <row r="1563" spans="2:6">
      <c r="B1563" s="3"/>
      <c r="F1563" s="3"/>
    </row>
    <row r="1564" spans="2:6">
      <c r="B1564" s="3"/>
      <c r="F1564" s="3"/>
    </row>
    <row r="1565" spans="2:6">
      <c r="B1565" s="3"/>
      <c r="F1565" s="3"/>
    </row>
    <row r="1566" spans="2:6">
      <c r="B1566" s="3"/>
      <c r="F1566" s="3"/>
    </row>
    <row r="1567" spans="2:6">
      <c r="B1567" s="3"/>
      <c r="F1567" s="3"/>
    </row>
    <row r="1568" spans="2:6">
      <c r="B1568" s="3"/>
      <c r="F1568" s="3"/>
    </row>
    <row r="1569" spans="2:6">
      <c r="B1569" s="3"/>
      <c r="F1569" s="3"/>
    </row>
    <row r="1570" spans="2:6">
      <c r="B1570" s="3"/>
      <c r="F1570" s="3"/>
    </row>
    <row r="1571" spans="2:6">
      <c r="B1571" s="3"/>
      <c r="F1571" s="3"/>
    </row>
    <row r="1572" spans="2:6">
      <c r="B1572" s="3"/>
      <c r="F1572" s="3"/>
    </row>
    <row r="1573" spans="2:6">
      <c r="B1573" s="3"/>
      <c r="F1573" s="3"/>
    </row>
    <row r="1574" spans="2:6">
      <c r="B1574" s="3"/>
      <c r="F1574" s="3"/>
    </row>
    <row r="1575" spans="2:6">
      <c r="B1575" s="3"/>
      <c r="F1575" s="3"/>
    </row>
    <row r="1576" spans="2:6">
      <c r="B1576" s="3"/>
      <c r="F1576" s="3"/>
    </row>
    <row r="1577" spans="2:6">
      <c r="B1577" s="3"/>
      <c r="F1577" s="3"/>
    </row>
    <row r="1578" spans="2:6">
      <c r="B1578" s="3"/>
      <c r="F1578" s="3"/>
    </row>
    <row r="1579" spans="2:6">
      <c r="B1579" s="3"/>
      <c r="F1579" s="3"/>
    </row>
    <row r="1580" spans="2:6">
      <c r="B1580" s="3"/>
      <c r="F1580" s="3"/>
    </row>
    <row r="1581" spans="2:6">
      <c r="B1581" s="3"/>
      <c r="F1581" s="3"/>
    </row>
    <row r="1582" spans="2:6">
      <c r="B1582" s="3"/>
      <c r="F1582" s="3"/>
    </row>
    <row r="1583" spans="2:6">
      <c r="B1583" s="3"/>
      <c r="F1583" s="3"/>
    </row>
    <row r="1584" spans="2:6">
      <c r="B1584" s="3"/>
      <c r="F1584" s="3"/>
    </row>
    <row r="1585" spans="2:6">
      <c r="B1585" s="3"/>
      <c r="F1585" s="3"/>
    </row>
    <row r="1586" spans="2:6">
      <c r="B1586" s="3"/>
      <c r="F1586" s="3"/>
    </row>
    <row r="1587" spans="2:6">
      <c r="B1587" s="3"/>
      <c r="F1587" s="3"/>
    </row>
    <row r="1588" spans="2:6">
      <c r="B1588" s="3"/>
      <c r="F1588" s="3"/>
    </row>
    <row r="1589" spans="2:6">
      <c r="B1589" s="3"/>
      <c r="F1589" s="3"/>
    </row>
    <row r="1590" spans="2:6">
      <c r="B1590" s="3"/>
      <c r="F1590" s="3"/>
    </row>
    <row r="1591" spans="2:6">
      <c r="B1591" s="3"/>
      <c r="F1591" s="3"/>
    </row>
    <row r="1592" spans="2:6">
      <c r="B1592" s="3"/>
      <c r="F1592" s="3"/>
    </row>
    <row r="1593" spans="2:6">
      <c r="B1593" s="3"/>
      <c r="F1593" s="3"/>
    </row>
    <row r="1594" spans="2:6">
      <c r="B1594" s="3"/>
      <c r="F1594" s="3"/>
    </row>
    <row r="1595" spans="2:6">
      <c r="B1595" s="3"/>
      <c r="F1595" s="3"/>
    </row>
    <row r="1596" spans="2:6">
      <c r="B1596" s="3"/>
      <c r="F1596" s="3"/>
    </row>
    <row r="1597" spans="2:6">
      <c r="B1597" s="3"/>
      <c r="F1597" s="3"/>
    </row>
    <row r="1598" spans="2:6">
      <c r="B1598" s="3"/>
      <c r="F1598" s="3"/>
    </row>
    <row r="1599" spans="2:6">
      <c r="B1599" s="3"/>
      <c r="F1599" s="3"/>
    </row>
    <row r="1600" spans="2:6">
      <c r="B1600" s="3"/>
      <c r="F1600" s="3"/>
    </row>
    <row r="1601" spans="2:6">
      <c r="B1601" s="3"/>
      <c r="F1601" s="3"/>
    </row>
    <row r="1602" spans="2:6">
      <c r="B1602" s="3"/>
      <c r="F1602" s="3"/>
    </row>
    <row r="1603" spans="2:6">
      <c r="B1603" s="3"/>
      <c r="F1603" s="3"/>
    </row>
    <row r="1604" spans="2:6">
      <c r="B1604" s="3"/>
      <c r="F1604" s="3"/>
    </row>
    <row r="1605" spans="2:6">
      <c r="B1605" s="3"/>
      <c r="F1605" s="3"/>
    </row>
    <row r="1606" spans="2:6">
      <c r="B1606" s="3"/>
      <c r="F1606" s="3"/>
    </row>
    <row r="1607" spans="2:6">
      <c r="B1607" s="3"/>
      <c r="F1607" s="3"/>
    </row>
    <row r="1608" spans="2:6">
      <c r="B1608" s="3"/>
      <c r="F1608" s="3"/>
    </row>
    <row r="1609" spans="2:6">
      <c r="B1609" s="3"/>
      <c r="F1609" s="3"/>
    </row>
    <row r="1610" spans="2:6">
      <c r="B1610" s="3"/>
      <c r="F1610" s="3"/>
    </row>
    <row r="1611" spans="2:6">
      <c r="B1611" s="3"/>
      <c r="F1611" s="3"/>
    </row>
    <row r="1612" spans="2:6">
      <c r="B1612" s="3"/>
      <c r="F1612" s="3"/>
    </row>
    <row r="1613" spans="2:6">
      <c r="B1613" s="3"/>
      <c r="F1613" s="3"/>
    </row>
    <row r="1614" spans="2:6">
      <c r="B1614" s="3"/>
      <c r="F1614" s="3"/>
    </row>
    <row r="1615" spans="2:6">
      <c r="B1615" s="3"/>
      <c r="F1615" s="3"/>
    </row>
    <row r="1616" spans="2:6">
      <c r="B1616" s="3"/>
      <c r="F1616" s="3"/>
    </row>
    <row r="1617" spans="2:6">
      <c r="B1617" s="3"/>
      <c r="F1617" s="3"/>
    </row>
    <row r="1618" spans="2:6">
      <c r="B1618" s="3"/>
      <c r="F1618" s="3"/>
    </row>
    <row r="1619" spans="2:6">
      <c r="B1619" s="3"/>
      <c r="F1619" s="3"/>
    </row>
    <row r="1620" spans="2:6">
      <c r="B1620" s="3"/>
      <c r="F1620" s="3"/>
    </row>
    <row r="1621" spans="2:6">
      <c r="B1621" s="3"/>
      <c r="F1621" s="3"/>
    </row>
    <row r="1622" spans="2:6">
      <c r="B1622" s="3"/>
      <c r="F1622" s="3"/>
    </row>
    <row r="1623" spans="2:6">
      <c r="B1623" s="3"/>
      <c r="F1623" s="3"/>
    </row>
    <row r="1624" spans="2:6">
      <c r="B1624" s="3"/>
      <c r="F1624" s="3"/>
    </row>
    <row r="1625" spans="2:6">
      <c r="B1625" s="3"/>
      <c r="F1625" s="3"/>
    </row>
    <row r="1626" spans="2:6">
      <c r="B1626" s="3"/>
      <c r="F1626" s="3"/>
    </row>
    <row r="1627" spans="2:6">
      <c r="B1627" s="3"/>
      <c r="F1627" s="3"/>
    </row>
    <row r="1628" spans="2:6">
      <c r="B1628" s="3"/>
      <c r="F1628" s="3"/>
    </row>
    <row r="1629" spans="2:6">
      <c r="B1629" s="3"/>
      <c r="F1629" s="3"/>
    </row>
    <row r="1630" spans="2:6">
      <c r="B1630" s="3"/>
      <c r="F1630" s="3"/>
    </row>
    <row r="1631" spans="2:6">
      <c r="B1631" s="3"/>
      <c r="F1631" s="3"/>
    </row>
    <row r="1632" spans="2:6">
      <c r="B1632" s="3"/>
      <c r="F1632" s="3"/>
    </row>
    <row r="1633" spans="2:6">
      <c r="B1633" s="3"/>
      <c r="F1633" s="3"/>
    </row>
    <row r="1634" spans="2:6">
      <c r="B1634" s="3"/>
      <c r="F1634" s="3"/>
    </row>
    <row r="1635" spans="2:6">
      <c r="B1635" s="3"/>
      <c r="F1635" s="3"/>
    </row>
    <row r="1636" spans="2:6">
      <c r="B1636" s="3"/>
      <c r="F1636" s="3"/>
    </row>
    <row r="1637" spans="2:6">
      <c r="B1637" s="3"/>
      <c r="F1637" s="3"/>
    </row>
    <row r="1638" spans="2:6">
      <c r="B1638" s="3"/>
      <c r="F1638" s="3"/>
    </row>
    <row r="1639" spans="2:6">
      <c r="B1639" s="3"/>
      <c r="F1639" s="3"/>
    </row>
    <row r="1640" spans="2:6">
      <c r="B1640" s="3"/>
      <c r="F1640" s="3"/>
    </row>
    <row r="1641" spans="2:6">
      <c r="B1641" s="3"/>
      <c r="F1641" s="3"/>
    </row>
    <row r="1642" spans="2:6">
      <c r="B1642" s="3"/>
      <c r="F1642" s="3"/>
    </row>
    <row r="1643" spans="2:6">
      <c r="B1643" s="3"/>
      <c r="F1643" s="3"/>
    </row>
    <row r="1644" spans="2:6">
      <c r="B1644" s="3"/>
      <c r="F1644" s="3"/>
    </row>
    <row r="1645" spans="2:6">
      <c r="B1645" s="3"/>
      <c r="F1645" s="3"/>
    </row>
    <row r="1646" spans="2:6">
      <c r="B1646" s="3"/>
      <c r="F1646" s="3"/>
    </row>
    <row r="1647" spans="2:6">
      <c r="B1647" s="3"/>
      <c r="F1647" s="3"/>
    </row>
    <row r="1648" spans="2:6">
      <c r="B1648" s="3"/>
      <c r="F1648" s="3"/>
    </row>
    <row r="1649" spans="2:6">
      <c r="B1649" s="3"/>
      <c r="F1649" s="3"/>
    </row>
    <row r="1650" spans="2:6">
      <c r="B1650" s="3"/>
      <c r="F1650" s="3"/>
    </row>
    <row r="1651" spans="2:6">
      <c r="B1651" s="3"/>
      <c r="F1651" s="3"/>
    </row>
    <row r="1652" spans="2:6">
      <c r="B1652" s="3"/>
      <c r="F1652" s="3"/>
    </row>
    <row r="1653" spans="2:6">
      <c r="B1653" s="3"/>
      <c r="F1653" s="3"/>
    </row>
    <row r="1654" spans="2:6">
      <c r="B1654" s="3"/>
      <c r="F1654" s="3"/>
    </row>
    <row r="1655" spans="2:6">
      <c r="B1655" s="3"/>
      <c r="F1655" s="3"/>
    </row>
    <row r="1656" spans="2:6">
      <c r="B1656" s="3"/>
      <c r="F1656" s="3"/>
    </row>
    <row r="1657" spans="2:6">
      <c r="B1657" s="3"/>
      <c r="F1657" s="3"/>
    </row>
    <row r="1658" spans="2:6">
      <c r="B1658" s="3"/>
      <c r="F1658" s="3"/>
    </row>
    <row r="1659" spans="2:6">
      <c r="B1659" s="3"/>
      <c r="F1659" s="3"/>
    </row>
    <row r="1660" spans="2:6">
      <c r="B1660" s="3"/>
      <c r="F1660" s="3"/>
    </row>
    <row r="1661" spans="2:6">
      <c r="B1661" s="3"/>
      <c r="F1661" s="3"/>
    </row>
    <row r="1662" spans="2:6">
      <c r="B1662" s="3"/>
      <c r="F1662" s="3"/>
    </row>
    <row r="1663" spans="2:6">
      <c r="B1663" s="3"/>
      <c r="F1663" s="3"/>
    </row>
    <row r="1664" spans="2:6">
      <c r="B1664" s="3"/>
      <c r="F1664" s="3"/>
    </row>
    <row r="1665" spans="2:6">
      <c r="B1665" s="3"/>
      <c r="F1665" s="3"/>
    </row>
    <row r="1666" spans="2:6">
      <c r="B1666" s="3"/>
      <c r="F1666" s="3"/>
    </row>
    <row r="1667" spans="2:6">
      <c r="B1667" s="3"/>
      <c r="F1667" s="3"/>
    </row>
    <row r="1668" spans="2:6">
      <c r="B1668" s="3"/>
      <c r="F1668" s="3"/>
    </row>
    <row r="1669" spans="2:6">
      <c r="B1669" s="3"/>
      <c r="F1669" s="3"/>
    </row>
    <row r="1670" spans="2:6">
      <c r="B1670" s="3"/>
      <c r="F1670" s="3"/>
    </row>
    <row r="1671" spans="2:6">
      <c r="B1671" s="3"/>
      <c r="F1671" s="3"/>
    </row>
    <row r="1672" spans="2:6">
      <c r="B1672" s="3"/>
      <c r="F1672" s="3"/>
    </row>
    <row r="1673" spans="2:6">
      <c r="B1673" s="3"/>
      <c r="F1673" s="3"/>
    </row>
    <row r="1674" spans="2:6">
      <c r="B1674" s="3"/>
      <c r="F1674" s="3"/>
    </row>
    <row r="1675" spans="2:6">
      <c r="B1675" s="3"/>
      <c r="F1675" s="3"/>
    </row>
    <row r="1676" spans="2:6">
      <c r="B1676" s="3"/>
      <c r="F1676" s="3"/>
    </row>
    <row r="1677" spans="2:6">
      <c r="B1677" s="3"/>
      <c r="F1677" s="3"/>
    </row>
    <row r="1678" spans="2:6">
      <c r="B1678" s="3"/>
      <c r="F1678" s="3"/>
    </row>
    <row r="1679" spans="2:6">
      <c r="B1679" s="3"/>
      <c r="F1679" s="3"/>
    </row>
    <row r="1680" spans="2:6">
      <c r="B1680" s="3"/>
      <c r="F1680" s="3"/>
    </row>
    <row r="1681" spans="2:6">
      <c r="B1681" s="3"/>
      <c r="F1681" s="3"/>
    </row>
    <row r="1682" spans="2:6">
      <c r="B1682" s="3"/>
      <c r="F1682" s="3"/>
    </row>
    <row r="1683" spans="2:6">
      <c r="B1683" s="3"/>
      <c r="F1683" s="3"/>
    </row>
    <row r="1684" spans="2:6">
      <c r="B1684" s="3"/>
      <c r="F1684" s="3"/>
    </row>
    <row r="1685" spans="2:6">
      <c r="B1685" s="3"/>
      <c r="F1685" s="3"/>
    </row>
    <row r="1686" spans="2:6">
      <c r="B1686" s="3"/>
      <c r="F1686" s="3"/>
    </row>
    <row r="1687" spans="2:6">
      <c r="B1687" s="3"/>
      <c r="F1687" s="3"/>
    </row>
    <row r="1688" spans="2:6">
      <c r="B1688" s="3"/>
      <c r="F1688" s="3"/>
    </row>
    <row r="1689" spans="2:6">
      <c r="B1689" s="3"/>
      <c r="F1689" s="3"/>
    </row>
    <row r="1690" spans="2:6">
      <c r="B1690" s="3"/>
      <c r="F1690" s="3"/>
    </row>
    <row r="1691" spans="2:6">
      <c r="B1691" s="3"/>
      <c r="F1691" s="3"/>
    </row>
    <row r="1692" spans="2:6">
      <c r="B1692" s="3"/>
      <c r="F1692" s="3"/>
    </row>
    <row r="1693" spans="2:6">
      <c r="B1693" s="3"/>
      <c r="F1693" s="3"/>
    </row>
    <row r="1694" spans="2:6">
      <c r="B1694" s="3"/>
      <c r="F1694" s="3"/>
    </row>
    <row r="1695" spans="2:6">
      <c r="B1695" s="3"/>
      <c r="F1695" s="3"/>
    </row>
    <row r="1696" spans="2:6">
      <c r="B1696" s="3"/>
      <c r="F1696" s="3"/>
    </row>
    <row r="1697" spans="2:6">
      <c r="B1697" s="3"/>
      <c r="F1697" s="3"/>
    </row>
    <row r="1698" spans="2:6">
      <c r="B1698" s="3"/>
      <c r="F1698" s="3"/>
    </row>
    <row r="1699" spans="2:6">
      <c r="B1699" s="3"/>
      <c r="F1699" s="3"/>
    </row>
    <row r="1700" spans="2:6">
      <c r="B1700" s="3"/>
      <c r="F1700" s="3"/>
    </row>
    <row r="1701" spans="2:6">
      <c r="B1701" s="3"/>
      <c r="F1701" s="3"/>
    </row>
    <row r="1702" spans="2:6">
      <c r="B1702" s="3"/>
      <c r="F1702" s="3"/>
    </row>
    <row r="1703" spans="2:6">
      <c r="B1703" s="3"/>
      <c r="F1703" s="3"/>
    </row>
    <row r="1704" spans="2:6">
      <c r="B1704" s="3"/>
      <c r="F1704" s="3"/>
    </row>
    <row r="1705" spans="2:6">
      <c r="B1705" s="3"/>
      <c r="F1705" s="3"/>
    </row>
    <row r="1706" spans="2:6">
      <c r="B1706" s="3"/>
      <c r="F1706" s="3"/>
    </row>
    <row r="1707" spans="2:6">
      <c r="B1707" s="3"/>
      <c r="F1707" s="3"/>
    </row>
    <row r="1708" spans="2:6">
      <c r="B1708" s="3"/>
      <c r="F1708" s="3"/>
    </row>
    <row r="1709" spans="2:6">
      <c r="B1709" s="3"/>
      <c r="F1709" s="3"/>
    </row>
    <row r="1710" spans="2:6">
      <c r="B1710" s="3"/>
      <c r="F1710" s="3"/>
    </row>
    <row r="1711" spans="2:6">
      <c r="B1711" s="3"/>
      <c r="F1711" s="3"/>
    </row>
    <row r="1712" spans="2:6">
      <c r="B1712" s="3"/>
      <c r="F1712" s="3"/>
    </row>
    <row r="1713" spans="2:6">
      <c r="B1713" s="3"/>
      <c r="F1713" s="3"/>
    </row>
    <row r="1714" spans="2:6">
      <c r="B1714" s="3"/>
      <c r="F1714" s="3"/>
    </row>
    <row r="1715" spans="2:6">
      <c r="B1715" s="3"/>
      <c r="F1715" s="3"/>
    </row>
    <row r="1716" spans="2:6">
      <c r="B1716" s="3"/>
      <c r="F1716" s="3"/>
    </row>
    <row r="1717" spans="2:6">
      <c r="B1717" s="3"/>
      <c r="F1717" s="3"/>
    </row>
    <row r="1718" spans="2:6">
      <c r="B1718" s="3"/>
      <c r="F1718" s="3"/>
    </row>
    <row r="1719" spans="2:6">
      <c r="B1719" s="3"/>
      <c r="F1719" s="3"/>
    </row>
    <row r="1720" spans="2:6">
      <c r="B1720" s="3"/>
      <c r="F1720" s="3"/>
    </row>
    <row r="1721" spans="2:6">
      <c r="B1721" s="3"/>
      <c r="F1721" s="3"/>
    </row>
    <row r="1722" spans="2:6">
      <c r="B1722" s="3"/>
      <c r="F1722" s="3"/>
    </row>
    <row r="1723" spans="2:6">
      <c r="B1723" s="3"/>
      <c r="F1723" s="3"/>
    </row>
    <row r="1724" spans="2:6">
      <c r="B1724" s="3"/>
      <c r="F1724" s="3"/>
    </row>
    <row r="1725" spans="2:6">
      <c r="B1725" s="3"/>
      <c r="F1725" s="3"/>
    </row>
    <row r="1726" spans="2:6">
      <c r="B1726" s="3"/>
      <c r="F1726" s="3"/>
    </row>
    <row r="1727" spans="2:6">
      <c r="B1727" s="3"/>
      <c r="F1727" s="3"/>
    </row>
    <row r="1728" spans="2:6">
      <c r="B1728" s="3"/>
      <c r="F1728" s="3"/>
    </row>
    <row r="1729" spans="2:6">
      <c r="B1729" s="3"/>
      <c r="F1729" s="3"/>
    </row>
    <row r="1730" spans="2:6">
      <c r="B1730" s="3"/>
      <c r="F1730" s="3"/>
    </row>
    <row r="1731" spans="2:6">
      <c r="B1731" s="3"/>
      <c r="F1731" s="3"/>
    </row>
    <row r="1732" spans="2:6">
      <c r="B1732" s="3"/>
      <c r="F1732" s="3"/>
    </row>
    <row r="1733" spans="2:6">
      <c r="B1733" s="3"/>
      <c r="F1733" s="3"/>
    </row>
    <row r="1734" spans="2:6">
      <c r="B1734" s="3"/>
      <c r="F1734" s="3"/>
    </row>
    <row r="1735" spans="2:6">
      <c r="B1735" s="3"/>
      <c r="F1735" s="3"/>
    </row>
    <row r="1736" spans="2:6">
      <c r="B1736" s="3"/>
      <c r="F1736" s="3"/>
    </row>
    <row r="1737" spans="2:6">
      <c r="B1737" s="3"/>
      <c r="F1737" s="3"/>
    </row>
    <row r="1738" spans="2:6">
      <c r="B1738" s="3"/>
      <c r="F1738" s="3"/>
    </row>
    <row r="1739" spans="2:6">
      <c r="B1739" s="3"/>
      <c r="F1739" s="3"/>
    </row>
    <row r="1740" spans="2:6">
      <c r="B1740" s="3"/>
      <c r="F1740" s="3"/>
    </row>
    <row r="1741" spans="2:6">
      <c r="B1741" s="3"/>
      <c r="F1741" s="3"/>
    </row>
    <row r="1742" spans="2:6">
      <c r="B1742" s="3"/>
      <c r="F1742" s="3"/>
    </row>
    <row r="1743" spans="2:6">
      <c r="B1743" s="3"/>
      <c r="F1743" s="3"/>
    </row>
    <row r="1744" spans="2:6">
      <c r="B1744" s="3"/>
      <c r="F1744" s="3"/>
    </row>
    <row r="1745" spans="2:6">
      <c r="B1745" s="3"/>
      <c r="F1745" s="3"/>
    </row>
    <row r="1746" spans="2:6">
      <c r="B1746" s="3"/>
      <c r="F1746" s="3"/>
    </row>
    <row r="1747" spans="2:6">
      <c r="B1747" s="3"/>
      <c r="F1747" s="3"/>
    </row>
    <row r="1748" spans="2:6">
      <c r="B1748" s="3"/>
      <c r="F1748" s="3"/>
    </row>
    <row r="1749" spans="2:6">
      <c r="B1749" s="3"/>
      <c r="F1749" s="3"/>
    </row>
    <row r="1750" spans="2:6">
      <c r="B1750" s="3"/>
      <c r="F1750" s="3"/>
    </row>
    <row r="1751" spans="2:6">
      <c r="B1751" s="3"/>
      <c r="F1751" s="3"/>
    </row>
    <row r="1752" spans="2:6">
      <c r="B1752" s="3"/>
      <c r="F1752" s="3"/>
    </row>
    <row r="1753" spans="2:6">
      <c r="B1753" s="3"/>
      <c r="F1753" s="3"/>
    </row>
    <row r="1754" spans="2:6">
      <c r="B1754" s="3"/>
      <c r="F1754" s="3"/>
    </row>
    <row r="1755" spans="2:6">
      <c r="B1755" s="3"/>
      <c r="F1755" s="3"/>
    </row>
    <row r="1756" spans="2:6">
      <c r="B1756" s="3"/>
      <c r="F1756" s="3"/>
    </row>
    <row r="1757" spans="2:6">
      <c r="B1757" s="3"/>
      <c r="F1757" s="3"/>
    </row>
    <row r="1758" spans="2:6">
      <c r="B1758" s="3"/>
      <c r="F1758" s="3"/>
    </row>
    <row r="1759" spans="2:6">
      <c r="B1759" s="3"/>
      <c r="F1759" s="3"/>
    </row>
    <row r="1760" spans="2:6">
      <c r="B1760" s="3"/>
      <c r="F1760" s="3"/>
    </row>
    <row r="1761" spans="2:6">
      <c r="B1761" s="3"/>
      <c r="F1761" s="3"/>
    </row>
    <row r="1762" spans="2:6">
      <c r="B1762" s="3"/>
      <c r="F1762" s="3"/>
    </row>
    <row r="1763" spans="2:6">
      <c r="B1763" s="3"/>
      <c r="F1763" s="3"/>
    </row>
    <row r="1764" spans="2:6">
      <c r="B1764" s="3"/>
      <c r="F1764" s="3"/>
    </row>
    <row r="1765" spans="2:6">
      <c r="B1765" s="3"/>
      <c r="F1765" s="3"/>
    </row>
    <row r="1766" spans="2:6">
      <c r="B1766" s="3"/>
      <c r="F1766" s="3"/>
    </row>
    <row r="1767" spans="2:6">
      <c r="B1767" s="3"/>
      <c r="F1767" s="3"/>
    </row>
    <row r="1768" spans="2:6">
      <c r="B1768" s="3"/>
      <c r="F1768" s="3"/>
    </row>
    <row r="1769" spans="2:6">
      <c r="B1769" s="3"/>
      <c r="F1769" s="3"/>
    </row>
    <row r="1770" spans="2:6">
      <c r="B1770" s="3"/>
      <c r="F1770" s="3"/>
    </row>
    <row r="1771" spans="2:6">
      <c r="B1771" s="3"/>
      <c r="F1771" s="3"/>
    </row>
    <row r="1772" spans="2:6">
      <c r="B1772" s="3"/>
      <c r="F1772" s="3"/>
    </row>
    <row r="1773" spans="2:6">
      <c r="B1773" s="3"/>
      <c r="F1773" s="3"/>
    </row>
    <row r="1774" spans="2:6">
      <c r="B1774" s="3"/>
      <c r="F1774" s="3"/>
    </row>
    <row r="1775" spans="2:6">
      <c r="B1775" s="3"/>
      <c r="F1775" s="3"/>
    </row>
    <row r="1776" spans="2:6">
      <c r="B1776" s="3"/>
      <c r="F1776" s="3"/>
    </row>
    <row r="1777" spans="2:6">
      <c r="B1777" s="3"/>
      <c r="F1777" s="3"/>
    </row>
    <row r="1778" spans="2:6">
      <c r="B1778" s="3"/>
      <c r="F1778" s="3"/>
    </row>
    <row r="1779" spans="2:6">
      <c r="B1779" s="3"/>
      <c r="F1779" s="3"/>
    </row>
    <row r="1780" spans="2:6">
      <c r="B1780" s="3"/>
      <c r="F1780" s="3"/>
    </row>
    <row r="1781" spans="2:6">
      <c r="B1781" s="3"/>
      <c r="F1781" s="3"/>
    </row>
    <row r="1782" spans="2:6">
      <c r="B1782" s="3"/>
      <c r="F1782" s="3"/>
    </row>
    <row r="1783" spans="2:6">
      <c r="B1783" s="3"/>
      <c r="F1783" s="3"/>
    </row>
    <row r="1784" spans="2:6">
      <c r="B1784" s="3"/>
      <c r="F1784" s="3"/>
    </row>
    <row r="1785" spans="2:6">
      <c r="B1785" s="3"/>
      <c r="F1785" s="3"/>
    </row>
    <row r="1786" spans="2:6">
      <c r="B1786" s="3"/>
      <c r="F1786" s="3"/>
    </row>
    <row r="1787" spans="2:6">
      <c r="B1787" s="3"/>
      <c r="F1787" s="3"/>
    </row>
    <row r="1788" spans="2:6">
      <c r="B1788" s="3"/>
      <c r="F1788" s="3"/>
    </row>
    <row r="1789" spans="2:6">
      <c r="B1789" s="3"/>
      <c r="F1789" s="3"/>
    </row>
    <row r="1790" spans="2:6">
      <c r="B1790" s="3"/>
      <c r="F1790" s="3"/>
    </row>
    <row r="1791" spans="2:6">
      <c r="B1791" s="3"/>
      <c r="F1791" s="3"/>
    </row>
    <row r="1792" spans="2:6">
      <c r="B1792" s="3"/>
      <c r="F1792" s="3"/>
    </row>
    <row r="1793" spans="2:6">
      <c r="B1793" s="3"/>
      <c r="F1793" s="3"/>
    </row>
    <row r="1794" spans="2:6">
      <c r="B1794" s="3"/>
      <c r="F1794" s="3"/>
    </row>
    <row r="1795" spans="2:6">
      <c r="B1795" s="3"/>
      <c r="F1795" s="3"/>
    </row>
    <row r="1796" spans="2:6">
      <c r="B1796" s="3"/>
      <c r="F1796" s="3"/>
    </row>
    <row r="1797" spans="2:6">
      <c r="B1797" s="3"/>
      <c r="F1797" s="3"/>
    </row>
    <row r="1798" spans="2:6">
      <c r="B1798" s="3"/>
      <c r="F1798" s="3"/>
    </row>
    <row r="1799" spans="2:6">
      <c r="B1799" s="3"/>
      <c r="F1799" s="3"/>
    </row>
    <row r="1800" spans="2:6">
      <c r="B1800" s="3"/>
      <c r="F1800" s="3"/>
    </row>
    <row r="1801" spans="2:6">
      <c r="B1801" s="3"/>
      <c r="F1801" s="3"/>
    </row>
    <row r="1802" spans="2:6">
      <c r="B1802" s="3"/>
      <c r="F1802" s="3"/>
    </row>
    <row r="1803" spans="2:6">
      <c r="B1803" s="3"/>
      <c r="F1803" s="3"/>
    </row>
    <row r="1804" spans="2:6">
      <c r="B1804" s="3"/>
      <c r="F1804" s="3"/>
    </row>
    <row r="1805" spans="2:6">
      <c r="B1805" s="3"/>
      <c r="F1805" s="3"/>
    </row>
    <row r="1806" spans="2:6">
      <c r="B1806" s="3"/>
      <c r="F1806" s="3"/>
    </row>
    <row r="1807" spans="2:6">
      <c r="B1807" s="3"/>
      <c r="F1807" s="3"/>
    </row>
    <row r="1808" spans="2:6">
      <c r="B1808" s="3"/>
      <c r="F1808" s="3"/>
    </row>
    <row r="1809" spans="2:6">
      <c r="B1809" s="3"/>
      <c r="F1809" s="3"/>
    </row>
    <row r="1810" spans="2:6">
      <c r="B1810" s="3"/>
      <c r="F1810" s="3"/>
    </row>
    <row r="1811" spans="2:6">
      <c r="B1811" s="3"/>
      <c r="F1811" s="3"/>
    </row>
    <row r="1812" spans="2:6">
      <c r="B1812" s="3"/>
      <c r="F1812" s="3"/>
    </row>
    <row r="1813" spans="2:6">
      <c r="B1813" s="3"/>
      <c r="F1813" s="3"/>
    </row>
    <row r="1814" spans="2:6">
      <c r="B1814" s="3"/>
      <c r="F1814" s="3"/>
    </row>
    <row r="1815" spans="2:6">
      <c r="B1815" s="3"/>
      <c r="F1815" s="3"/>
    </row>
    <row r="1816" spans="2:6">
      <c r="B1816" s="3"/>
      <c r="F1816" s="3"/>
    </row>
    <row r="1817" spans="2:6">
      <c r="B1817" s="3"/>
      <c r="F1817" s="3"/>
    </row>
    <row r="1818" spans="2:6">
      <c r="B1818" s="3"/>
      <c r="F1818" s="3"/>
    </row>
    <row r="1819" spans="2:6">
      <c r="B1819" s="3"/>
      <c r="F1819" s="3"/>
    </row>
    <row r="1820" spans="2:6">
      <c r="B1820" s="3"/>
      <c r="F1820" s="3"/>
    </row>
    <row r="1821" spans="2:6">
      <c r="B1821" s="3"/>
      <c r="F1821" s="3"/>
    </row>
    <row r="1822" spans="2:6">
      <c r="B1822" s="3"/>
      <c r="F1822" s="3"/>
    </row>
    <row r="1823" spans="2:6">
      <c r="B1823" s="3"/>
      <c r="F1823" s="3"/>
    </row>
    <row r="1824" spans="2:6">
      <c r="B1824" s="3"/>
      <c r="F1824" s="3"/>
    </row>
    <row r="1825" spans="2:6">
      <c r="B1825" s="3"/>
      <c r="F1825" s="3"/>
    </row>
    <row r="1826" spans="2:6">
      <c r="B1826" s="3"/>
      <c r="F1826" s="3"/>
    </row>
    <row r="1827" spans="2:6">
      <c r="B1827" s="3"/>
      <c r="F1827" s="3"/>
    </row>
    <row r="1828" spans="2:6">
      <c r="B1828" s="3"/>
      <c r="F1828" s="3"/>
    </row>
    <row r="1829" spans="2:6">
      <c r="B1829" s="3"/>
      <c r="F1829" s="3"/>
    </row>
    <row r="1830" spans="2:6">
      <c r="B1830" s="3"/>
      <c r="F1830" s="3"/>
    </row>
    <row r="1831" spans="2:6">
      <c r="B1831" s="3"/>
      <c r="F1831" s="3"/>
    </row>
    <row r="1832" spans="2:6">
      <c r="B1832" s="3"/>
      <c r="F1832" s="3"/>
    </row>
    <row r="1833" spans="2:6">
      <c r="B1833" s="3"/>
      <c r="F1833" s="3"/>
    </row>
    <row r="1834" spans="2:6">
      <c r="B1834" s="3"/>
      <c r="F1834" s="3"/>
    </row>
    <row r="1835" spans="2:6">
      <c r="B1835" s="3"/>
      <c r="F1835" s="3"/>
    </row>
    <row r="1836" spans="2:6">
      <c r="B1836" s="3"/>
      <c r="F1836" s="3"/>
    </row>
    <row r="1837" spans="2:6">
      <c r="B1837" s="3"/>
      <c r="F1837" s="3"/>
    </row>
    <row r="1838" spans="2:6">
      <c r="B1838" s="3"/>
      <c r="F1838" s="3"/>
    </row>
    <row r="1839" spans="2:6">
      <c r="B1839" s="3"/>
      <c r="F1839" s="3"/>
    </row>
    <row r="1840" spans="2:6">
      <c r="B1840" s="3"/>
      <c r="F1840" s="3"/>
    </row>
    <row r="1841" spans="2:6">
      <c r="B1841" s="3"/>
      <c r="F1841" s="3"/>
    </row>
    <row r="1842" spans="2:6">
      <c r="B1842" s="3"/>
      <c r="F1842" s="3"/>
    </row>
    <row r="1843" spans="2:6">
      <c r="B1843" s="3"/>
      <c r="F1843" s="3"/>
    </row>
    <row r="1844" spans="2:6">
      <c r="B1844" s="3"/>
      <c r="F1844" s="3"/>
    </row>
    <row r="1845" spans="2:6">
      <c r="B1845" s="3"/>
      <c r="F1845" s="3"/>
    </row>
    <row r="1846" spans="2:6">
      <c r="B1846" s="3"/>
      <c r="F1846" s="3"/>
    </row>
    <row r="1847" spans="2:6">
      <c r="B1847" s="3"/>
      <c r="F1847" s="3"/>
    </row>
    <row r="1848" spans="2:6">
      <c r="B1848" s="3"/>
      <c r="F1848" s="3"/>
    </row>
    <row r="1849" spans="2:6">
      <c r="B1849" s="3"/>
      <c r="F1849" s="3"/>
    </row>
    <row r="1850" spans="2:6">
      <c r="B1850" s="3"/>
      <c r="F1850" s="3"/>
    </row>
    <row r="1851" spans="2:6">
      <c r="B1851" s="3"/>
      <c r="F1851" s="3"/>
    </row>
    <row r="1852" spans="2:6">
      <c r="B1852" s="3"/>
      <c r="F1852" s="3"/>
    </row>
    <row r="1853" spans="2:6">
      <c r="B1853" s="3"/>
      <c r="F1853" s="3"/>
    </row>
    <row r="1854" spans="2:6">
      <c r="B1854" s="3"/>
      <c r="F1854" s="3"/>
    </row>
    <row r="1855" spans="2:6">
      <c r="B1855" s="3"/>
      <c r="F1855" s="3"/>
    </row>
    <row r="1856" spans="2:6">
      <c r="B1856" s="3"/>
      <c r="F1856" s="3"/>
    </row>
    <row r="1857" spans="2:6">
      <c r="B1857" s="3"/>
      <c r="F1857" s="3"/>
    </row>
    <row r="1858" spans="2:6">
      <c r="B1858" s="3"/>
      <c r="F1858" s="3"/>
    </row>
    <row r="1859" spans="2:6">
      <c r="B1859" s="3"/>
      <c r="F1859" s="3"/>
    </row>
    <row r="1860" spans="2:6">
      <c r="B1860" s="3"/>
      <c r="F1860" s="3"/>
    </row>
    <row r="1861" spans="2:6">
      <c r="B1861" s="3"/>
      <c r="F1861" s="3"/>
    </row>
    <row r="1862" spans="2:6">
      <c r="B1862" s="3"/>
      <c r="F1862" s="3"/>
    </row>
    <row r="1863" spans="2:6">
      <c r="B1863" s="3"/>
      <c r="F1863" s="3"/>
    </row>
    <row r="1864" spans="2:6">
      <c r="B1864" s="3"/>
      <c r="F1864" s="3"/>
    </row>
    <row r="1865" spans="2:6">
      <c r="B1865" s="3"/>
      <c r="F1865" s="3"/>
    </row>
    <row r="1866" spans="2:6">
      <c r="B1866" s="3"/>
      <c r="F1866" s="3"/>
    </row>
    <row r="1867" spans="2:6">
      <c r="B1867" s="3"/>
      <c r="F1867" s="3"/>
    </row>
    <row r="1868" spans="2:6">
      <c r="B1868" s="3"/>
      <c r="F1868" s="3"/>
    </row>
    <row r="1869" spans="2:6">
      <c r="B1869" s="3"/>
      <c r="F1869" s="3"/>
    </row>
    <row r="1870" spans="2:6">
      <c r="B1870" s="3"/>
      <c r="F1870" s="3"/>
    </row>
    <row r="1871" spans="2:6">
      <c r="B1871" s="3"/>
      <c r="F1871" s="3"/>
    </row>
    <row r="1872" spans="2:6">
      <c r="B1872" s="3"/>
      <c r="F1872" s="3"/>
    </row>
    <row r="1873" spans="2:6">
      <c r="B1873" s="3"/>
      <c r="F1873" s="3"/>
    </row>
    <row r="1874" spans="2:6">
      <c r="B1874" s="3"/>
      <c r="F1874" s="3"/>
    </row>
    <row r="1875" spans="2:6">
      <c r="B1875" s="3"/>
      <c r="F1875" s="3"/>
    </row>
    <row r="1876" spans="2:6">
      <c r="B1876" s="3"/>
      <c r="F1876" s="3"/>
    </row>
    <row r="1877" spans="2:6">
      <c r="B1877" s="3"/>
      <c r="F1877" s="3"/>
    </row>
    <row r="1878" spans="2:6">
      <c r="B1878" s="3"/>
      <c r="F1878" s="3"/>
    </row>
    <row r="1879" spans="2:6">
      <c r="B1879" s="3"/>
      <c r="F1879" s="3"/>
    </row>
    <row r="1880" spans="2:6">
      <c r="B1880" s="3"/>
      <c r="F1880" s="3"/>
    </row>
    <row r="1881" spans="2:6">
      <c r="B1881" s="3"/>
      <c r="F1881" s="3"/>
    </row>
    <row r="1882" spans="2:6">
      <c r="B1882" s="3"/>
      <c r="F1882" s="3"/>
    </row>
    <row r="1883" spans="2:6">
      <c r="B1883" s="3"/>
      <c r="F1883" s="3"/>
    </row>
    <row r="1884" spans="2:6">
      <c r="B1884" s="3"/>
      <c r="F1884" s="3"/>
    </row>
    <row r="1885" spans="2:6">
      <c r="B1885" s="3"/>
      <c r="F1885" s="3"/>
    </row>
    <row r="1886" spans="2:6">
      <c r="B1886" s="3"/>
      <c r="F1886" s="3"/>
    </row>
    <row r="1887" spans="2:6">
      <c r="B1887" s="3"/>
      <c r="F1887" s="3"/>
    </row>
    <row r="1888" spans="2:6">
      <c r="B1888" s="3"/>
      <c r="F1888" s="3"/>
    </row>
    <row r="1889" spans="2:6">
      <c r="B1889" s="3"/>
      <c r="F1889" s="3"/>
    </row>
    <row r="1890" spans="2:6">
      <c r="B1890" s="3"/>
      <c r="F1890" s="3"/>
    </row>
    <row r="1891" spans="2:6">
      <c r="B1891" s="3"/>
      <c r="F1891" s="3"/>
    </row>
    <row r="1892" spans="2:6">
      <c r="B1892" s="3"/>
      <c r="F1892" s="3"/>
    </row>
    <row r="1893" spans="2:6">
      <c r="B1893" s="3"/>
      <c r="F1893" s="3"/>
    </row>
    <row r="1894" spans="2:6">
      <c r="B1894" s="3"/>
      <c r="F1894" s="3"/>
    </row>
    <row r="1895" spans="2:6">
      <c r="B1895" s="3"/>
      <c r="F1895" s="3"/>
    </row>
    <row r="1896" spans="2:6">
      <c r="B1896" s="3"/>
      <c r="F1896" s="3"/>
    </row>
    <row r="1897" spans="2:6">
      <c r="B1897" s="3"/>
      <c r="F1897" s="3"/>
    </row>
    <row r="1898" spans="2:6">
      <c r="B1898" s="3"/>
      <c r="F1898" s="3"/>
    </row>
    <row r="1899" spans="2:6">
      <c r="B1899" s="3"/>
      <c r="F1899" s="3"/>
    </row>
    <row r="1900" spans="2:6">
      <c r="B1900" s="3"/>
      <c r="F1900" s="3"/>
    </row>
    <row r="1901" spans="2:6">
      <c r="B1901" s="3"/>
      <c r="F1901" s="3"/>
    </row>
    <row r="1902" spans="2:6">
      <c r="B1902" s="3"/>
      <c r="F1902" s="3"/>
    </row>
    <row r="1903" spans="2:6">
      <c r="B1903" s="3"/>
      <c r="F1903" s="3"/>
    </row>
    <row r="1904" spans="2:6">
      <c r="B1904" s="3"/>
      <c r="F1904" s="3"/>
    </row>
    <row r="1905" spans="2:6">
      <c r="B1905" s="3"/>
      <c r="F1905" s="3"/>
    </row>
    <row r="1906" spans="2:6">
      <c r="B1906" s="3"/>
      <c r="F1906" s="3"/>
    </row>
    <row r="1907" spans="2:6">
      <c r="B1907" s="3"/>
      <c r="F1907" s="3"/>
    </row>
    <row r="1908" spans="2:6">
      <c r="B1908" s="3"/>
      <c r="F1908" s="3"/>
    </row>
    <row r="1909" spans="2:6">
      <c r="B1909" s="3"/>
      <c r="F1909" s="3"/>
    </row>
    <row r="1910" spans="2:6">
      <c r="B1910" s="3"/>
      <c r="F1910" s="3"/>
    </row>
    <row r="1911" spans="2:6">
      <c r="B1911" s="3"/>
      <c r="F1911" s="3"/>
    </row>
    <row r="1912" spans="2:6">
      <c r="B1912" s="3"/>
      <c r="F1912" s="3"/>
    </row>
    <row r="1913" spans="2:6">
      <c r="B1913" s="3"/>
      <c r="F1913" s="3"/>
    </row>
    <row r="1914" spans="2:6">
      <c r="B1914" s="3"/>
      <c r="F1914" s="3"/>
    </row>
    <row r="1915" spans="2:6">
      <c r="B1915" s="3"/>
      <c r="F1915" s="3"/>
    </row>
    <row r="1916" spans="2:6">
      <c r="B1916" s="3"/>
      <c r="F1916" s="3"/>
    </row>
    <row r="1917" spans="2:6">
      <c r="B1917" s="3"/>
      <c r="F1917" s="3"/>
    </row>
    <row r="1918" spans="2:6">
      <c r="B1918" s="3"/>
      <c r="F1918" s="3"/>
    </row>
    <row r="1919" spans="2:6">
      <c r="B1919" s="3"/>
      <c r="F1919" s="3"/>
    </row>
    <row r="1920" spans="2:6">
      <c r="B1920" s="3"/>
      <c r="F1920" s="3"/>
    </row>
    <row r="1921" spans="2:6">
      <c r="B1921" s="3"/>
      <c r="F1921" s="3"/>
    </row>
    <row r="1922" spans="2:6">
      <c r="B1922" s="3"/>
      <c r="F1922" s="3"/>
    </row>
    <row r="1923" spans="2:6">
      <c r="B1923" s="3"/>
      <c r="F1923" s="3"/>
    </row>
    <row r="1924" spans="2:6">
      <c r="B1924" s="3"/>
      <c r="F1924" s="3"/>
    </row>
    <row r="1925" spans="2:6">
      <c r="B1925" s="3"/>
      <c r="F1925" s="3"/>
    </row>
    <row r="1926" spans="2:6">
      <c r="B1926" s="3"/>
      <c r="F1926" s="3"/>
    </row>
    <row r="1927" spans="2:6">
      <c r="B1927" s="3"/>
      <c r="F1927" s="3"/>
    </row>
    <row r="1928" spans="2:6">
      <c r="B1928" s="3"/>
      <c r="F1928" s="3"/>
    </row>
    <row r="1929" spans="2:6">
      <c r="B1929" s="3"/>
      <c r="F1929" s="3"/>
    </row>
    <row r="1930" spans="2:6">
      <c r="B1930" s="3"/>
      <c r="F1930" s="3"/>
    </row>
    <row r="1931" spans="2:6">
      <c r="B1931" s="3"/>
      <c r="F1931" s="3"/>
    </row>
    <row r="1932" spans="2:6">
      <c r="B1932" s="3"/>
      <c r="F1932" s="3"/>
    </row>
    <row r="1933" spans="2:6">
      <c r="B1933" s="3"/>
      <c r="F1933" s="3"/>
    </row>
    <row r="1934" spans="2:6">
      <c r="B1934" s="3"/>
      <c r="F1934" s="3"/>
    </row>
    <row r="1935" spans="2:6">
      <c r="B1935" s="3"/>
      <c r="F1935" s="3"/>
    </row>
    <row r="1936" spans="2:6">
      <c r="B1936" s="3"/>
      <c r="F1936" s="3"/>
    </row>
    <row r="1937" spans="2:6">
      <c r="B1937" s="3"/>
      <c r="F1937" s="3"/>
    </row>
    <row r="1938" spans="2:6">
      <c r="B1938" s="3"/>
      <c r="F1938" s="3"/>
    </row>
    <row r="1939" spans="2:6">
      <c r="B1939" s="3"/>
      <c r="F1939" s="3"/>
    </row>
    <row r="1940" spans="2:6">
      <c r="B1940" s="3"/>
      <c r="F1940" s="3"/>
    </row>
    <row r="1941" spans="2:6">
      <c r="B1941" s="3"/>
      <c r="F1941" s="3"/>
    </row>
    <row r="1942" spans="2:6">
      <c r="B1942" s="3"/>
      <c r="F1942" s="3"/>
    </row>
    <row r="1943" spans="2:6">
      <c r="B1943" s="3"/>
      <c r="F1943" s="3"/>
    </row>
    <row r="1944" spans="2:6">
      <c r="B1944" s="3"/>
      <c r="F1944" s="3"/>
    </row>
    <row r="1945" spans="2:6">
      <c r="B1945" s="3"/>
      <c r="F1945" s="3"/>
    </row>
    <row r="1946" spans="2:6">
      <c r="B1946" s="3"/>
      <c r="F1946" s="3"/>
    </row>
    <row r="1947" spans="2:6">
      <c r="B1947" s="3"/>
      <c r="F1947" s="3"/>
    </row>
    <row r="1948" spans="2:6">
      <c r="B1948" s="3"/>
      <c r="F1948" s="3"/>
    </row>
    <row r="1949" spans="2:6">
      <c r="B1949" s="3"/>
      <c r="F1949" s="3"/>
    </row>
    <row r="1950" spans="2:6">
      <c r="B1950" s="3"/>
      <c r="F1950" s="3"/>
    </row>
    <row r="1951" spans="2:6">
      <c r="B1951" s="3"/>
      <c r="F1951" s="3"/>
    </row>
    <row r="1952" spans="2:6">
      <c r="B1952" s="3"/>
      <c r="F1952" s="3"/>
    </row>
    <row r="1953" spans="2:6">
      <c r="B1953" s="3"/>
      <c r="F1953" s="3"/>
    </row>
    <row r="1954" spans="2:6">
      <c r="B1954" s="3"/>
      <c r="F1954" s="3"/>
    </row>
    <row r="1955" spans="2:6">
      <c r="B1955" s="3"/>
      <c r="F1955" s="3"/>
    </row>
    <row r="1956" spans="2:6">
      <c r="B1956" s="3"/>
      <c r="F1956" s="3"/>
    </row>
    <row r="1957" spans="2:6">
      <c r="B1957" s="3"/>
      <c r="F1957" s="3"/>
    </row>
    <row r="1958" spans="2:6">
      <c r="B1958" s="3"/>
      <c r="F1958" s="3"/>
    </row>
    <row r="1959" spans="2:6">
      <c r="B1959" s="3"/>
      <c r="F1959" s="3"/>
    </row>
    <row r="1960" spans="2:6">
      <c r="B1960" s="3"/>
      <c r="F1960" s="3"/>
    </row>
    <row r="1961" spans="2:6">
      <c r="B1961" s="3"/>
      <c r="F1961" s="3"/>
    </row>
    <row r="1962" spans="2:6">
      <c r="B1962" s="3"/>
      <c r="F1962" s="3"/>
    </row>
    <row r="1963" spans="2:6">
      <c r="B1963" s="3"/>
      <c r="F1963" s="3"/>
    </row>
    <row r="1964" spans="2:6">
      <c r="B1964" s="3"/>
      <c r="F1964" s="3"/>
    </row>
    <row r="1965" spans="2:6">
      <c r="B1965" s="3"/>
      <c r="F1965" s="3"/>
    </row>
    <row r="1966" spans="2:6">
      <c r="B1966" s="3"/>
      <c r="F1966" s="3"/>
    </row>
    <row r="1967" spans="2:6">
      <c r="B1967" s="3"/>
      <c r="F1967" s="3"/>
    </row>
    <row r="1968" spans="2:6">
      <c r="B1968" s="3"/>
      <c r="F1968" s="3"/>
    </row>
    <row r="1969" spans="2:6">
      <c r="B1969" s="3"/>
      <c r="F1969" s="3"/>
    </row>
    <row r="1970" spans="2:6">
      <c r="B1970" s="3"/>
      <c r="F1970" s="3"/>
    </row>
    <row r="1971" spans="2:6">
      <c r="B1971" s="3"/>
      <c r="F1971" s="3"/>
    </row>
    <row r="1972" spans="2:6">
      <c r="B1972" s="3"/>
      <c r="F1972" s="3"/>
    </row>
    <row r="1973" spans="2:6">
      <c r="B1973" s="3"/>
      <c r="F1973" s="3"/>
    </row>
    <row r="1974" spans="2:6">
      <c r="B1974" s="3"/>
      <c r="F1974" s="3"/>
    </row>
    <row r="1975" spans="2:6">
      <c r="B1975" s="3"/>
      <c r="F1975" s="3"/>
    </row>
    <row r="1976" spans="2:6">
      <c r="B1976" s="3"/>
      <c r="F1976" s="3"/>
    </row>
    <row r="1977" spans="2:6">
      <c r="B1977" s="3"/>
      <c r="F1977" s="3"/>
    </row>
    <row r="1978" spans="2:6">
      <c r="B1978" s="3"/>
      <c r="F1978" s="3"/>
    </row>
    <row r="1979" spans="2:6">
      <c r="B1979" s="3"/>
      <c r="F1979" s="3"/>
    </row>
    <row r="1980" spans="2:6">
      <c r="B1980" s="3"/>
      <c r="F1980" s="3"/>
    </row>
    <row r="1981" spans="2:6">
      <c r="B1981" s="3"/>
      <c r="F1981" s="3"/>
    </row>
    <row r="1982" spans="2:6">
      <c r="B1982" s="3"/>
      <c r="F1982" s="3"/>
    </row>
    <row r="1983" spans="2:6">
      <c r="B1983" s="3"/>
      <c r="F1983" s="3"/>
    </row>
    <row r="1984" spans="2:6">
      <c r="B1984" s="3"/>
      <c r="F1984" s="3"/>
    </row>
    <row r="1985" spans="2:6">
      <c r="B1985" s="3"/>
      <c r="F1985" s="3"/>
    </row>
    <row r="1986" spans="2:6">
      <c r="B1986" s="3"/>
      <c r="F1986" s="3"/>
    </row>
    <row r="1987" spans="2:6">
      <c r="B1987" s="3"/>
      <c r="F1987" s="3"/>
    </row>
    <row r="1988" spans="2:6">
      <c r="B1988" s="3"/>
      <c r="F1988" s="3"/>
    </row>
    <row r="1989" spans="2:6">
      <c r="B1989" s="3"/>
      <c r="F1989" s="3"/>
    </row>
    <row r="1990" spans="2:6">
      <c r="B1990" s="3"/>
      <c r="F1990" s="3"/>
    </row>
    <row r="1991" spans="2:6">
      <c r="B1991" s="3"/>
      <c r="F1991" s="3"/>
    </row>
    <row r="1992" spans="2:6">
      <c r="B1992" s="3"/>
      <c r="F1992" s="3"/>
    </row>
    <row r="1993" spans="2:6">
      <c r="B1993" s="3"/>
      <c r="F1993" s="3"/>
    </row>
    <row r="1994" spans="2:6">
      <c r="B1994" s="3"/>
      <c r="F1994" s="3"/>
    </row>
    <row r="1995" spans="2:6">
      <c r="B1995" s="3"/>
      <c r="F1995" s="3"/>
    </row>
    <row r="1996" spans="2:6">
      <c r="B1996" s="3"/>
      <c r="F1996" s="3"/>
    </row>
    <row r="1997" spans="2:6">
      <c r="B1997" s="3"/>
      <c r="F1997" s="3"/>
    </row>
    <row r="1998" spans="2:6">
      <c r="B1998" s="3"/>
      <c r="F1998" s="3"/>
    </row>
    <row r="1999" spans="2:6">
      <c r="B1999" s="3"/>
      <c r="F1999" s="3"/>
    </row>
    <row r="2000" spans="2:6">
      <c r="B2000" s="3"/>
      <c r="F2000" s="3"/>
    </row>
    <row r="2001" spans="2:6">
      <c r="B2001" s="3"/>
      <c r="F2001" s="3"/>
    </row>
    <row r="2002" spans="2:6">
      <c r="B2002" s="3"/>
      <c r="F2002" s="3"/>
    </row>
    <row r="2003" spans="2:6">
      <c r="B2003" s="3"/>
      <c r="F2003" s="3"/>
    </row>
    <row r="2004" spans="2:6">
      <c r="B2004" s="3"/>
      <c r="F2004" s="3"/>
    </row>
    <row r="2005" spans="2:6">
      <c r="B2005" s="3"/>
      <c r="F2005" s="3"/>
    </row>
    <row r="2006" spans="2:6">
      <c r="B2006" s="3"/>
      <c r="F2006" s="3"/>
    </row>
    <row r="2007" spans="2:6">
      <c r="B2007" s="3"/>
      <c r="F2007" s="3"/>
    </row>
    <row r="2008" spans="2:6">
      <c r="B2008" s="3"/>
      <c r="F2008" s="3"/>
    </row>
    <row r="2009" spans="2:6">
      <c r="B2009" s="3"/>
      <c r="F2009" s="3"/>
    </row>
    <row r="2010" spans="2:6">
      <c r="B2010" s="3"/>
      <c r="F2010" s="3"/>
    </row>
    <row r="2011" spans="2:6">
      <c r="B2011" s="3"/>
      <c r="F2011" s="3"/>
    </row>
    <row r="2012" spans="2:6">
      <c r="B2012" s="3"/>
      <c r="F2012" s="3"/>
    </row>
  </sheetData>
  <phoneticPr fontId="2" type="noConversion"/>
  <hyperlinks>
    <hyperlink ref="AX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baseColWidth="10" defaultRowHeight="14.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Win10ZhiJia.Net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张彬彬</dc:creator>
  <cp:lastModifiedBy>bader</cp:lastModifiedBy>
  <dcterms:created xsi:type="dcterms:W3CDTF">2016-12-28T12:52:07Z</dcterms:created>
  <dcterms:modified xsi:type="dcterms:W3CDTF">2018-05-11T09:36:34Z</dcterms:modified>
</cp:coreProperties>
</file>