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gvngoc/Documents/machine-learning/ml-2/resources/midterm-prep/"/>
    </mc:Choice>
  </mc:AlternateContent>
  <xr:revisionPtr revIDLastSave="0" documentId="13_ncr:1_{969AADC5-16D6-E648-8563-6000227DDCC4}" xr6:coauthVersionLast="47" xr6:coauthVersionMax="47" xr10:uidLastSave="{00000000-0000-0000-0000-000000000000}"/>
  <bookViews>
    <workbookView xWindow="380" yWindow="500" windowWidth="28040" windowHeight="16940" xr2:uid="{BBAEBC94-1E40-254B-B06A-E1EFB4E3A200}"/>
  </bookViews>
  <sheets>
    <sheet name="kmeans" sheetId="1" r:id="rId1"/>
    <sheet name="viz" sheetId="2" r:id="rId2"/>
  </sheets>
  <definedNames>
    <definedName name="_xlchart.v1.0" hidden="1">viz!$P$1</definedName>
    <definedName name="_xlchart.v1.1" hidden="1">viz!$P$2:$P$11</definedName>
    <definedName name="_xlchart.v1.2" hidden="1">viz!$Q$1</definedName>
    <definedName name="_xlchart.v1.3" hidden="1">viz!$Q$2:$Q$11</definedName>
    <definedName name="_xlchart.v1.4" hidden="1">viz!$R$1</definedName>
    <definedName name="_xlchart.v1.5" hidden="1">viz!$R$2:$R$11</definedName>
    <definedName name="_xlchart.v1.6" hidden="1">viz!$S$1</definedName>
    <definedName name="_xlchart.v1.7" hidden="1">viz!$S$2:$S$11</definedName>
    <definedName name="_xlchart.v2.10" hidden="1">viz!$Q$1</definedName>
    <definedName name="_xlchart.v2.11" hidden="1">viz!$Q$2:$Q$11</definedName>
    <definedName name="_xlchart.v2.12" hidden="1">viz!$R$1</definedName>
    <definedName name="_xlchart.v2.13" hidden="1">viz!$R$2:$R$11</definedName>
    <definedName name="_xlchart.v2.14" hidden="1">viz!$S$1</definedName>
    <definedName name="_xlchart.v2.15" hidden="1">viz!$S$2:$S$11</definedName>
    <definedName name="_xlchart.v2.8" hidden="1">viz!$P$1</definedName>
    <definedName name="_xlchart.v2.9" hidden="1">viz!$P$2:$P$11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2" l="1" a="1"/>
  <c r="P2" i="2" s="1"/>
  <c r="R10" i="2"/>
  <c r="R11" i="2"/>
  <c r="Q10" i="2"/>
  <c r="Q11" i="2"/>
  <c r="S9" i="2"/>
  <c r="S8" i="2"/>
  <c r="S7" i="2"/>
  <c r="S6" i="2"/>
  <c r="S5" i="2"/>
  <c r="S4" i="2"/>
  <c r="S3" i="2"/>
  <c r="S2" i="2"/>
  <c r="E3" i="1"/>
  <c r="E4" i="1"/>
  <c r="E5" i="1"/>
  <c r="E8" i="1"/>
  <c r="E9" i="1"/>
  <c r="E6" i="1"/>
  <c r="E7" i="1"/>
  <c r="D9" i="2"/>
  <c r="D8" i="2"/>
  <c r="D7" i="2"/>
  <c r="D6" i="2"/>
  <c r="D5" i="2"/>
  <c r="D4" i="2"/>
  <c r="D3" i="2"/>
  <c r="D2" i="2"/>
  <c r="I9" i="2"/>
  <c r="I8" i="2"/>
  <c r="I7" i="2"/>
  <c r="I6" i="2"/>
  <c r="I5" i="2"/>
  <c r="I4" i="2"/>
  <c r="I3" i="2"/>
  <c r="I2" i="2"/>
  <c r="N3" i="2"/>
  <c r="N4" i="2"/>
  <c r="N5" i="2"/>
  <c r="N6" i="2"/>
  <c r="N7" i="2"/>
  <c r="N8" i="2"/>
  <c r="N9" i="2"/>
  <c r="N2" i="2"/>
  <c r="K2" i="2" a="1"/>
  <c r="K2" i="2" s="1"/>
  <c r="F2" i="2" a="1"/>
  <c r="F2" i="2" s="1"/>
  <c r="A2" i="2" a="1"/>
  <c r="A2" i="2" s="1"/>
  <c r="D10" i="2" l="1" a="1"/>
  <c r="D10" i="2" s="1"/>
  <c r="E2" i="1"/>
  <c r="G10" i="2" l="1"/>
  <c r="H10" i="2"/>
  <c r="M11" i="2"/>
  <c r="L11" i="2"/>
  <c r="G11" i="2"/>
  <c r="H11" i="2"/>
  <c r="C10" i="2"/>
  <c r="D8" i="1"/>
  <c r="F8" i="1" s="1"/>
  <c r="B6" i="2" s="1"/>
  <c r="B10" i="2"/>
  <c r="L10" i="2"/>
  <c r="M10" i="2"/>
  <c r="C11" i="2"/>
  <c r="B11" i="2"/>
  <c r="A10" i="2" a="1"/>
  <c r="A10" i="2" s="1"/>
  <c r="D3" i="1"/>
  <c r="F3" i="1" s="1"/>
  <c r="D4" i="1"/>
  <c r="F4" i="1" s="1"/>
  <c r="D5" i="1"/>
  <c r="F5" i="1" s="1"/>
  <c r="D7" i="1"/>
  <c r="F7" i="1" s="1"/>
  <c r="D2" i="1"/>
  <c r="F2" i="1" s="1"/>
  <c r="D6" i="1"/>
  <c r="F6" i="1" s="1"/>
  <c r="D9" i="1"/>
  <c r="F9" i="1" s="1"/>
  <c r="C2" i="2" l="1"/>
  <c r="G12" i="1"/>
  <c r="G11" i="1"/>
  <c r="C5" i="2"/>
  <c r="B5" i="2"/>
  <c r="C7" i="2"/>
  <c r="B7" i="2"/>
  <c r="B4" i="2"/>
  <c r="C4" i="2"/>
  <c r="B3" i="2"/>
  <c r="C3" i="2"/>
  <c r="C8" i="2"/>
  <c r="B8" i="2"/>
  <c r="B9" i="2"/>
  <c r="C9" i="2"/>
  <c r="C6" i="2"/>
  <c r="B2" i="2"/>
  <c r="H11" i="1"/>
  <c r="H12" i="1"/>
  <c r="G3" i="1" l="1"/>
  <c r="G6" i="1"/>
  <c r="G8" i="1"/>
  <c r="G4" i="1"/>
  <c r="I4" i="1" s="1"/>
  <c r="G4" i="2" s="1"/>
  <c r="G5" i="1"/>
  <c r="I5" i="1" s="1"/>
  <c r="H5" i="2" s="1"/>
  <c r="G7" i="1"/>
  <c r="I7" i="1" s="1"/>
  <c r="G7" i="2" s="1"/>
  <c r="G9" i="1"/>
  <c r="H3" i="1"/>
  <c r="H5" i="1"/>
  <c r="H7" i="1"/>
  <c r="H4" i="1"/>
  <c r="H6" i="1"/>
  <c r="H8" i="1"/>
  <c r="H9" i="1"/>
  <c r="H2" i="1"/>
  <c r="I2" i="1" s="1"/>
  <c r="I10" i="2" a="1"/>
  <c r="I10" i="2" s="1"/>
  <c r="G2" i="1"/>
  <c r="F10" i="2" a="1"/>
  <c r="F10" i="2" s="1"/>
  <c r="H7" i="2" l="1"/>
  <c r="I9" i="1"/>
  <c r="G9" i="2" s="1"/>
  <c r="I6" i="1"/>
  <c r="H6" i="2" s="1"/>
  <c r="I8" i="1"/>
  <c r="I3" i="1"/>
  <c r="H4" i="2"/>
  <c r="G5" i="2"/>
  <c r="G6" i="2"/>
  <c r="G2" i="2"/>
  <c r="K12" i="1"/>
  <c r="H2" i="2"/>
  <c r="H9" i="2" l="1"/>
  <c r="H3" i="2"/>
  <c r="G3" i="2"/>
  <c r="H8" i="2"/>
  <c r="G8" i="2"/>
  <c r="K11" i="1"/>
  <c r="N10" i="2" s="1" a="1"/>
  <c r="N10" i="2" s="1"/>
  <c r="J11" i="1"/>
  <c r="J12" i="1"/>
  <c r="J4" i="1" l="1"/>
  <c r="J6" i="1"/>
  <c r="M6" i="1"/>
  <c r="J8" i="1"/>
  <c r="M5" i="1"/>
  <c r="J9" i="1"/>
  <c r="M9" i="1"/>
  <c r="J5" i="1"/>
  <c r="L5" i="1" s="1"/>
  <c r="M8" i="1"/>
  <c r="M7" i="1"/>
  <c r="J7" i="1"/>
  <c r="M4" i="1"/>
  <c r="M3" i="1"/>
  <c r="J3" i="1"/>
  <c r="L3" i="1" s="1"/>
  <c r="J2" i="1"/>
  <c r="K10" i="2" a="1"/>
  <c r="K10" i="2" s="1"/>
  <c r="K3" i="1"/>
  <c r="K5" i="1"/>
  <c r="K6" i="1"/>
  <c r="K4" i="1"/>
  <c r="K7" i="1"/>
  <c r="K8" i="1"/>
  <c r="K9" i="1"/>
  <c r="K2" i="1"/>
  <c r="L2" i="1" l="1"/>
  <c r="Q5" i="2"/>
  <c r="R5" i="2"/>
  <c r="L5" i="2"/>
  <c r="M5" i="2"/>
  <c r="L3" i="2"/>
  <c r="R3" i="2"/>
  <c r="Q3" i="2"/>
  <c r="M3" i="2"/>
  <c r="L9" i="1"/>
  <c r="L8" i="1"/>
  <c r="L7" i="1"/>
  <c r="L6" i="1"/>
  <c r="L4" i="1"/>
  <c r="L4" i="2" l="1"/>
  <c r="Q4" i="2"/>
  <c r="R4" i="2"/>
  <c r="M4" i="2"/>
  <c r="M7" i="2"/>
  <c r="R7" i="2"/>
  <c r="Q7" i="2"/>
  <c r="L7" i="2"/>
  <c r="R6" i="2"/>
  <c r="Q6" i="2"/>
  <c r="M6" i="2"/>
  <c r="L6" i="2"/>
  <c r="R8" i="2"/>
  <c r="Q8" i="2"/>
  <c r="L8" i="2"/>
  <c r="M8" i="2"/>
  <c r="L9" i="2"/>
  <c r="R9" i="2"/>
  <c r="Q9" i="2"/>
  <c r="M9" i="2"/>
  <c r="N12" i="1"/>
  <c r="Q2" i="2"/>
  <c r="N11" i="1"/>
  <c r="S10" i="2" s="1" a="1"/>
  <c r="S10" i="2" s="1"/>
  <c r="M12" i="1"/>
  <c r="M11" i="1"/>
  <c r="R2" i="2"/>
  <c r="M2" i="2"/>
  <c r="L2" i="2"/>
  <c r="N5" i="1" l="1"/>
  <c r="N4" i="1"/>
  <c r="N8" i="1"/>
  <c r="N7" i="1"/>
  <c r="N6" i="1"/>
  <c r="N3" i="1"/>
  <c r="N9" i="1"/>
  <c r="N2" i="1"/>
  <c r="P10" i="2" a="1"/>
  <c r="P10" i="2" s="1"/>
  <c r="M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<sst xmlns="http://schemas.openxmlformats.org/spreadsheetml/2006/main" count="38" uniqueCount="8">
  <si>
    <t>x</t>
  </si>
  <si>
    <t>y</t>
  </si>
  <si>
    <t>dis-c2</t>
  </si>
  <si>
    <t>dis-c1</t>
  </si>
  <si>
    <t>assign</t>
  </si>
  <si>
    <t>centroid</t>
  </si>
  <si>
    <t>cluster 1</t>
  </si>
  <si>
    <t>cluster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</si>
</sst>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Iter 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viz!$B$1</c:f>
              <c:strCache>
                <c:ptCount val="1"/>
                <c:pt idx="0">
                  <c:v>cluster 1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viz!$A$2:$A$11</c:f>
              <c:numCache>
                <c:formatCode>General</c:formatCode>
                <c:ptCount val="10"/>
                <c:pt idx="0">
                  <c:v>0.5</c:v>
                </c:pt>
                <c:pt idx="1">
                  <c:v>1</c:v>
                </c:pt>
                <c:pt idx="2">
                  <c:v>1</c:v>
                </c:pt>
                <c:pt idx="3">
                  <c:v>1.5</c:v>
                </c:pt>
                <c:pt idx="4">
                  <c:v>2.4</c:v>
                </c:pt>
                <c:pt idx="5">
                  <c:v>2.5</c:v>
                </c:pt>
                <c:pt idx="6">
                  <c:v>2.6</c:v>
                </c:pt>
                <c:pt idx="7">
                  <c:v>3</c:v>
                </c:pt>
                <c:pt idx="8" formatCode="0.000">
                  <c:v>1.5</c:v>
                </c:pt>
                <c:pt idx="9" formatCode="0.000">
                  <c:v>2</c:v>
                </c:pt>
              </c:numCache>
            </c:numRef>
          </c:xVal>
          <c:yVal>
            <c:numRef>
              <c:f>viz!$B$2:$B$11</c:f>
              <c:numCache>
                <c:formatCode>General</c:formatCode>
                <c:ptCount val="10"/>
                <c:pt idx="0">
                  <c:v>0.5</c:v>
                </c:pt>
                <c:pt idx="1">
                  <c:v>0.5</c:v>
                </c:pt>
                <c:pt idx="2">
                  <c:v>1.5</c:v>
                </c:pt>
                <c:pt idx="3">
                  <c:v>1</c:v>
                </c:pt>
                <c:pt idx="4">
                  <c:v>2.5</c:v>
                </c:pt>
                <c:pt idx="5">
                  <c:v>3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E2-AD4C-8A08-B0CF528638B4}"/>
            </c:ext>
          </c:extLst>
        </c:ser>
        <c:ser>
          <c:idx val="1"/>
          <c:order val="1"/>
          <c:tx>
            <c:strRef>
              <c:f>viz!$C$1</c:f>
              <c:strCache>
                <c:ptCount val="1"/>
                <c:pt idx="0">
                  <c:v>cluster 2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viz!$A$2:$A$11</c:f>
              <c:numCache>
                <c:formatCode>General</c:formatCode>
                <c:ptCount val="10"/>
                <c:pt idx="0">
                  <c:v>0.5</c:v>
                </c:pt>
                <c:pt idx="1">
                  <c:v>1</c:v>
                </c:pt>
                <c:pt idx="2">
                  <c:v>1</c:v>
                </c:pt>
                <c:pt idx="3">
                  <c:v>1.5</c:v>
                </c:pt>
                <c:pt idx="4">
                  <c:v>2.4</c:v>
                </c:pt>
                <c:pt idx="5">
                  <c:v>2.5</c:v>
                </c:pt>
                <c:pt idx="6">
                  <c:v>2.6</c:v>
                </c:pt>
                <c:pt idx="7">
                  <c:v>3</c:v>
                </c:pt>
                <c:pt idx="8" formatCode="0.000">
                  <c:v>1.5</c:v>
                </c:pt>
                <c:pt idx="9" formatCode="0.000">
                  <c:v>2</c:v>
                </c:pt>
              </c:numCache>
            </c:numRef>
          </c:xVal>
          <c:yVal>
            <c:numRef>
              <c:f>viz!$C$2:$C$11</c:f>
              <c:numCache>
                <c:formatCode>General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2</c:v>
                </c:pt>
                <c:pt idx="7">
                  <c:v>2</c:v>
                </c:pt>
                <c:pt idx="8">
                  <c:v>#N/A</c:v>
                </c:pt>
                <c:pt idx="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E2-AD4C-8A08-B0CF528638B4}"/>
            </c:ext>
          </c:extLst>
        </c:ser>
        <c:ser>
          <c:idx val="2"/>
          <c:order val="2"/>
          <c:tx>
            <c:strRef>
              <c:f>viz!$D$1</c:f>
              <c:strCache>
                <c:ptCount val="1"/>
                <c:pt idx="0">
                  <c:v>centroid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viz!$A$2:$A$11</c:f>
              <c:numCache>
                <c:formatCode>General</c:formatCode>
                <c:ptCount val="10"/>
                <c:pt idx="0">
                  <c:v>0.5</c:v>
                </c:pt>
                <c:pt idx="1">
                  <c:v>1</c:v>
                </c:pt>
                <c:pt idx="2">
                  <c:v>1</c:v>
                </c:pt>
                <c:pt idx="3">
                  <c:v>1.5</c:v>
                </c:pt>
                <c:pt idx="4">
                  <c:v>2.4</c:v>
                </c:pt>
                <c:pt idx="5">
                  <c:v>2.5</c:v>
                </c:pt>
                <c:pt idx="6">
                  <c:v>2.6</c:v>
                </c:pt>
                <c:pt idx="7">
                  <c:v>3</c:v>
                </c:pt>
                <c:pt idx="8" formatCode="0.000">
                  <c:v>1.5</c:v>
                </c:pt>
                <c:pt idx="9" formatCode="0.000">
                  <c:v>2</c:v>
                </c:pt>
              </c:numCache>
            </c:numRef>
          </c:xVal>
          <c:yVal>
            <c:numRef>
              <c:f>viz!$D$2:$D$11</c:f>
              <c:numCache>
                <c:formatCode>General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 formatCode="0.000">
                  <c:v>1.5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EE2-AD4C-8A08-B0CF528638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8832000"/>
        <c:axId val="379051456"/>
      </c:scatterChart>
      <c:valAx>
        <c:axId val="378832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379051456"/>
        <c:crosses val="autoZero"/>
        <c:crossBetween val="midCat"/>
      </c:valAx>
      <c:valAx>
        <c:axId val="37905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378832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Iter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viz!$G$1</c:f>
              <c:strCache>
                <c:ptCount val="1"/>
                <c:pt idx="0">
                  <c:v>cluster 1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viz!$F$2:$F$11</c:f>
              <c:numCache>
                <c:formatCode>General</c:formatCode>
                <c:ptCount val="10"/>
                <c:pt idx="0">
                  <c:v>0.5</c:v>
                </c:pt>
                <c:pt idx="1">
                  <c:v>1</c:v>
                </c:pt>
                <c:pt idx="2">
                  <c:v>1</c:v>
                </c:pt>
                <c:pt idx="3">
                  <c:v>1.5</c:v>
                </c:pt>
                <c:pt idx="4">
                  <c:v>2.4</c:v>
                </c:pt>
                <c:pt idx="5">
                  <c:v>2.5</c:v>
                </c:pt>
                <c:pt idx="6">
                  <c:v>2.6</c:v>
                </c:pt>
                <c:pt idx="7">
                  <c:v>3</c:v>
                </c:pt>
                <c:pt idx="8" formatCode="0.000">
                  <c:v>1.4833333333333334</c:v>
                </c:pt>
                <c:pt idx="9">
                  <c:v>2.8</c:v>
                </c:pt>
              </c:numCache>
            </c:numRef>
          </c:xVal>
          <c:yVal>
            <c:numRef>
              <c:f>viz!$G$2:$G$11</c:f>
              <c:numCache>
                <c:formatCode>General</c:formatCode>
                <c:ptCount val="10"/>
                <c:pt idx="0">
                  <c:v>0.5</c:v>
                </c:pt>
                <c:pt idx="1">
                  <c:v>0.5</c:v>
                </c:pt>
                <c:pt idx="2">
                  <c:v>1.5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71-9946-B064-29B7BB85CDA3}"/>
            </c:ext>
          </c:extLst>
        </c:ser>
        <c:ser>
          <c:idx val="1"/>
          <c:order val="1"/>
          <c:tx>
            <c:strRef>
              <c:f>viz!$H$1</c:f>
              <c:strCache>
                <c:ptCount val="1"/>
                <c:pt idx="0">
                  <c:v>cluster 2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viz!$F$2:$F$11</c:f>
              <c:numCache>
                <c:formatCode>General</c:formatCode>
                <c:ptCount val="10"/>
                <c:pt idx="0">
                  <c:v>0.5</c:v>
                </c:pt>
                <c:pt idx="1">
                  <c:v>1</c:v>
                </c:pt>
                <c:pt idx="2">
                  <c:v>1</c:v>
                </c:pt>
                <c:pt idx="3">
                  <c:v>1.5</c:v>
                </c:pt>
                <c:pt idx="4">
                  <c:v>2.4</c:v>
                </c:pt>
                <c:pt idx="5">
                  <c:v>2.5</c:v>
                </c:pt>
                <c:pt idx="6">
                  <c:v>2.6</c:v>
                </c:pt>
                <c:pt idx="7">
                  <c:v>3</c:v>
                </c:pt>
                <c:pt idx="8" formatCode="0.000">
                  <c:v>1.4833333333333334</c:v>
                </c:pt>
                <c:pt idx="9">
                  <c:v>2.8</c:v>
                </c:pt>
              </c:numCache>
            </c:numRef>
          </c:xVal>
          <c:yVal>
            <c:numRef>
              <c:f>viz!$H$2:$H$11</c:f>
              <c:numCache>
                <c:formatCode>General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2.5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#N/A</c:v>
                </c:pt>
                <c:pt idx="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971-9946-B064-29B7BB85CDA3}"/>
            </c:ext>
          </c:extLst>
        </c:ser>
        <c:ser>
          <c:idx val="2"/>
          <c:order val="2"/>
          <c:tx>
            <c:strRef>
              <c:f>viz!$I$1</c:f>
              <c:strCache>
                <c:ptCount val="1"/>
                <c:pt idx="0">
                  <c:v>centroid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viz!$F$2:$F$11</c:f>
              <c:numCache>
                <c:formatCode>General</c:formatCode>
                <c:ptCount val="10"/>
                <c:pt idx="0">
                  <c:v>0.5</c:v>
                </c:pt>
                <c:pt idx="1">
                  <c:v>1</c:v>
                </c:pt>
                <c:pt idx="2">
                  <c:v>1</c:v>
                </c:pt>
                <c:pt idx="3">
                  <c:v>1.5</c:v>
                </c:pt>
                <c:pt idx="4">
                  <c:v>2.4</c:v>
                </c:pt>
                <c:pt idx="5">
                  <c:v>2.5</c:v>
                </c:pt>
                <c:pt idx="6">
                  <c:v>2.6</c:v>
                </c:pt>
                <c:pt idx="7">
                  <c:v>3</c:v>
                </c:pt>
                <c:pt idx="8" formatCode="0.000">
                  <c:v>1.4833333333333334</c:v>
                </c:pt>
                <c:pt idx="9">
                  <c:v>2.8</c:v>
                </c:pt>
              </c:numCache>
            </c:numRef>
          </c:xVal>
          <c:yVal>
            <c:numRef>
              <c:f>viz!$I$2:$I$11</c:f>
              <c:numCache>
                <c:formatCode>General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 formatCode="0.000">
                  <c:v>1.5</c:v>
                </c:pt>
                <c:pt idx="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971-9946-B064-29B7BB85CD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3904816"/>
        <c:axId val="283906528"/>
      </c:scatterChart>
      <c:valAx>
        <c:axId val="283904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283906528"/>
        <c:crosses val="autoZero"/>
        <c:crossBetween val="midCat"/>
      </c:valAx>
      <c:valAx>
        <c:axId val="28390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283904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Iter</a:t>
            </a:r>
            <a:r>
              <a:rPr lang="en-US" baseline="0"/>
              <a:t>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viz!$L$1</c:f>
              <c:strCache>
                <c:ptCount val="1"/>
                <c:pt idx="0">
                  <c:v>cluster 1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viz!$K$2:$K$11</c:f>
              <c:numCache>
                <c:formatCode>General</c:formatCode>
                <c:ptCount val="10"/>
                <c:pt idx="0">
                  <c:v>0.5</c:v>
                </c:pt>
                <c:pt idx="1">
                  <c:v>1</c:v>
                </c:pt>
                <c:pt idx="2">
                  <c:v>1</c:v>
                </c:pt>
                <c:pt idx="3">
                  <c:v>1.5</c:v>
                </c:pt>
                <c:pt idx="4">
                  <c:v>2.4</c:v>
                </c:pt>
                <c:pt idx="5">
                  <c:v>2.5</c:v>
                </c:pt>
                <c:pt idx="6">
                  <c:v>2.6</c:v>
                </c:pt>
                <c:pt idx="7">
                  <c:v>3</c:v>
                </c:pt>
                <c:pt idx="8" formatCode="0.000">
                  <c:v>1</c:v>
                </c:pt>
                <c:pt idx="9">
                  <c:v>2.625</c:v>
                </c:pt>
              </c:numCache>
            </c:numRef>
          </c:xVal>
          <c:yVal>
            <c:numRef>
              <c:f>viz!$L$2:$L$11</c:f>
              <c:numCache>
                <c:formatCode>General</c:formatCode>
                <c:ptCount val="10"/>
                <c:pt idx="0">
                  <c:v>0.5</c:v>
                </c:pt>
                <c:pt idx="1">
                  <c:v>0.5</c:v>
                </c:pt>
                <c:pt idx="2">
                  <c:v>1.5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92-6448-B246-0C5B1F4BA76B}"/>
            </c:ext>
          </c:extLst>
        </c:ser>
        <c:ser>
          <c:idx val="1"/>
          <c:order val="1"/>
          <c:tx>
            <c:strRef>
              <c:f>viz!$M$1</c:f>
              <c:strCache>
                <c:ptCount val="1"/>
                <c:pt idx="0">
                  <c:v>cluster 2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viz!$K$2:$K$11</c:f>
              <c:numCache>
                <c:formatCode>General</c:formatCode>
                <c:ptCount val="10"/>
                <c:pt idx="0">
                  <c:v>0.5</c:v>
                </c:pt>
                <c:pt idx="1">
                  <c:v>1</c:v>
                </c:pt>
                <c:pt idx="2">
                  <c:v>1</c:v>
                </c:pt>
                <c:pt idx="3">
                  <c:v>1.5</c:v>
                </c:pt>
                <c:pt idx="4">
                  <c:v>2.4</c:v>
                </c:pt>
                <c:pt idx="5">
                  <c:v>2.5</c:v>
                </c:pt>
                <c:pt idx="6">
                  <c:v>2.6</c:v>
                </c:pt>
                <c:pt idx="7">
                  <c:v>3</c:v>
                </c:pt>
                <c:pt idx="8" formatCode="0.000">
                  <c:v>1</c:v>
                </c:pt>
                <c:pt idx="9">
                  <c:v>2.625</c:v>
                </c:pt>
              </c:numCache>
            </c:numRef>
          </c:xVal>
          <c:yVal>
            <c:numRef>
              <c:f>viz!$M$2:$M$11</c:f>
              <c:numCache>
                <c:formatCode>General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2.5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#N/A</c:v>
                </c:pt>
                <c:pt idx="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92-6448-B246-0C5B1F4BA76B}"/>
            </c:ext>
          </c:extLst>
        </c:ser>
        <c:ser>
          <c:idx val="2"/>
          <c:order val="2"/>
          <c:tx>
            <c:strRef>
              <c:f>viz!$N$1</c:f>
              <c:strCache>
                <c:ptCount val="1"/>
                <c:pt idx="0">
                  <c:v>centroid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viz!$K$2:$K$11</c:f>
              <c:numCache>
                <c:formatCode>General</c:formatCode>
                <c:ptCount val="10"/>
                <c:pt idx="0">
                  <c:v>0.5</c:v>
                </c:pt>
                <c:pt idx="1">
                  <c:v>1</c:v>
                </c:pt>
                <c:pt idx="2">
                  <c:v>1</c:v>
                </c:pt>
                <c:pt idx="3">
                  <c:v>1.5</c:v>
                </c:pt>
                <c:pt idx="4">
                  <c:v>2.4</c:v>
                </c:pt>
                <c:pt idx="5">
                  <c:v>2.5</c:v>
                </c:pt>
                <c:pt idx="6">
                  <c:v>2.6</c:v>
                </c:pt>
                <c:pt idx="7">
                  <c:v>3</c:v>
                </c:pt>
                <c:pt idx="8" formatCode="0.000">
                  <c:v>1</c:v>
                </c:pt>
                <c:pt idx="9">
                  <c:v>2.625</c:v>
                </c:pt>
              </c:numCache>
            </c:numRef>
          </c:xVal>
          <c:yVal>
            <c:numRef>
              <c:f>viz!$N$2:$N$11</c:f>
              <c:numCache>
                <c:formatCode>General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 formatCode="0.000">
                  <c:v>0.875</c:v>
                </c:pt>
                <c:pt idx="9">
                  <c:v>2.375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292-6448-B246-0C5B1F4BA7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1537344"/>
        <c:axId val="140799696"/>
      </c:scatterChart>
      <c:valAx>
        <c:axId val="971537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140799696"/>
        <c:crosses val="autoZero"/>
        <c:crossBetween val="midCat"/>
      </c:valAx>
      <c:valAx>
        <c:axId val="14079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971537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viz!$Q$1</c:f>
              <c:strCache>
                <c:ptCount val="1"/>
                <c:pt idx="0">
                  <c:v>cluster 1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viz!$P$2:$P$11</c:f>
              <c:numCache>
                <c:formatCode>General</c:formatCode>
                <c:ptCount val="10"/>
                <c:pt idx="0">
                  <c:v>0.5</c:v>
                </c:pt>
                <c:pt idx="1">
                  <c:v>1</c:v>
                </c:pt>
                <c:pt idx="2">
                  <c:v>1</c:v>
                </c:pt>
                <c:pt idx="3">
                  <c:v>1.5</c:v>
                </c:pt>
                <c:pt idx="4">
                  <c:v>2.4</c:v>
                </c:pt>
                <c:pt idx="5">
                  <c:v>2.5</c:v>
                </c:pt>
                <c:pt idx="6">
                  <c:v>2.6</c:v>
                </c:pt>
                <c:pt idx="7">
                  <c:v>3</c:v>
                </c:pt>
                <c:pt idx="8" formatCode="0.000">
                  <c:v>1</c:v>
                </c:pt>
                <c:pt idx="9">
                  <c:v>2.625</c:v>
                </c:pt>
              </c:numCache>
            </c:numRef>
          </c:xVal>
          <c:yVal>
            <c:numRef>
              <c:f>viz!$Q$2:$Q$11</c:f>
              <c:numCache>
                <c:formatCode>General</c:formatCode>
                <c:ptCount val="10"/>
                <c:pt idx="0">
                  <c:v>0.5</c:v>
                </c:pt>
                <c:pt idx="1">
                  <c:v>0.5</c:v>
                </c:pt>
                <c:pt idx="2">
                  <c:v>1.5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30-7B40-A499-38383B2E30F4}"/>
            </c:ext>
          </c:extLst>
        </c:ser>
        <c:ser>
          <c:idx val="1"/>
          <c:order val="1"/>
          <c:tx>
            <c:strRef>
              <c:f>viz!$R$1</c:f>
              <c:strCache>
                <c:ptCount val="1"/>
                <c:pt idx="0">
                  <c:v>cluster 2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viz!$P$2:$P$11</c:f>
              <c:numCache>
                <c:formatCode>General</c:formatCode>
                <c:ptCount val="10"/>
                <c:pt idx="0">
                  <c:v>0.5</c:v>
                </c:pt>
                <c:pt idx="1">
                  <c:v>1</c:v>
                </c:pt>
                <c:pt idx="2">
                  <c:v>1</c:v>
                </c:pt>
                <c:pt idx="3">
                  <c:v>1.5</c:v>
                </c:pt>
                <c:pt idx="4">
                  <c:v>2.4</c:v>
                </c:pt>
                <c:pt idx="5">
                  <c:v>2.5</c:v>
                </c:pt>
                <c:pt idx="6">
                  <c:v>2.6</c:v>
                </c:pt>
                <c:pt idx="7">
                  <c:v>3</c:v>
                </c:pt>
                <c:pt idx="8" formatCode="0.000">
                  <c:v>1</c:v>
                </c:pt>
                <c:pt idx="9">
                  <c:v>2.625</c:v>
                </c:pt>
              </c:numCache>
            </c:numRef>
          </c:xVal>
          <c:yVal>
            <c:numRef>
              <c:f>viz!$R$2:$R$11</c:f>
              <c:numCache>
                <c:formatCode>General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2.5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#N/A</c:v>
                </c:pt>
                <c:pt idx="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130-7B40-A499-38383B2E30F4}"/>
            </c:ext>
          </c:extLst>
        </c:ser>
        <c:ser>
          <c:idx val="2"/>
          <c:order val="2"/>
          <c:tx>
            <c:strRef>
              <c:f>viz!$S$1</c:f>
              <c:strCache>
                <c:ptCount val="1"/>
                <c:pt idx="0">
                  <c:v>centroid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viz!$P$2:$P$11</c:f>
              <c:numCache>
                <c:formatCode>General</c:formatCode>
                <c:ptCount val="10"/>
                <c:pt idx="0">
                  <c:v>0.5</c:v>
                </c:pt>
                <c:pt idx="1">
                  <c:v>1</c:v>
                </c:pt>
                <c:pt idx="2">
                  <c:v>1</c:v>
                </c:pt>
                <c:pt idx="3">
                  <c:v>1.5</c:v>
                </c:pt>
                <c:pt idx="4">
                  <c:v>2.4</c:v>
                </c:pt>
                <c:pt idx="5">
                  <c:v>2.5</c:v>
                </c:pt>
                <c:pt idx="6">
                  <c:v>2.6</c:v>
                </c:pt>
                <c:pt idx="7">
                  <c:v>3</c:v>
                </c:pt>
                <c:pt idx="8" formatCode="0.000">
                  <c:v>1</c:v>
                </c:pt>
                <c:pt idx="9">
                  <c:v>2.625</c:v>
                </c:pt>
              </c:numCache>
            </c:numRef>
          </c:xVal>
          <c:yVal>
            <c:numRef>
              <c:f>viz!$S$2:$S$11</c:f>
              <c:numCache>
                <c:formatCode>General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 formatCode="0.000">
                  <c:v>0.875</c:v>
                </c:pt>
                <c:pt idx="9">
                  <c:v>2.375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130-7B40-A499-38383B2E30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990224"/>
        <c:axId val="249991936"/>
      </c:scatterChart>
      <c:valAx>
        <c:axId val="24999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249991936"/>
        <c:crosses val="autoZero"/>
        <c:crossBetween val="midCat"/>
      </c:valAx>
      <c:valAx>
        <c:axId val="24999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VN"/>
          </a:p>
        </c:txPr>
        <c:crossAx val="24999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V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12089</xdr:rowOff>
    </xdr:from>
    <xdr:to>
      <xdr:col>4</xdr:col>
      <xdr:colOff>323464</xdr:colOff>
      <xdr:row>29</xdr:row>
      <xdr:rowOff>29138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21F9006-8C73-894B-9272-5C85DA9639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490696</xdr:colOff>
      <xdr:row>12</xdr:row>
      <xdr:rowOff>0</xdr:rowOff>
    </xdr:from>
    <xdr:to>
      <xdr:col>8</xdr:col>
      <xdr:colOff>815968</xdr:colOff>
      <xdr:row>29</xdr:row>
      <xdr:rowOff>17049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CAEE37C-5E0F-C242-8832-54D142485A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93492</xdr:colOff>
      <xdr:row>12</xdr:row>
      <xdr:rowOff>12087</xdr:rowOff>
    </xdr:from>
    <xdr:to>
      <xdr:col>13</xdr:col>
      <xdr:colOff>416956</xdr:colOff>
      <xdr:row>29</xdr:row>
      <xdr:rowOff>29136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7968172-7852-FB41-9BF0-6B99F7132A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733037</xdr:colOff>
      <xdr:row>12</xdr:row>
      <xdr:rowOff>7822</xdr:rowOff>
    </xdr:from>
    <xdr:to>
      <xdr:col>18</xdr:col>
      <xdr:colOff>225228</xdr:colOff>
      <xdr:row>29</xdr:row>
      <xdr:rowOff>24871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F50FD35-B1D9-5E49-9CCD-0987F3826E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9006E-EE7F-4748-B156-24EB90491FBA}">
  <sheetPr>
    <pageSetUpPr fitToPage="1"/>
  </sheetPr>
  <dimension ref="B1:N12"/>
  <sheetViews>
    <sheetView tabSelected="1" topLeftCell="B1" zoomScale="108" zoomScaleNormal="125" zoomScaleSheetLayoutView="66" workbookViewId="0">
      <selection activeCell="L19" sqref="L19"/>
    </sheetView>
  </sheetViews>
  <sheetFormatPr baseColWidth="10" defaultRowHeight="16" x14ac:dyDescent="0.2"/>
  <cols>
    <col min="2" max="12" width="10.83203125" customWidth="1"/>
  </cols>
  <sheetData>
    <row r="1" spans="2:14" x14ac:dyDescent="0.2">
      <c r="B1" s="2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3</v>
      </c>
      <c r="H1" s="2" t="s">
        <v>2</v>
      </c>
      <c r="I1" s="2" t="s">
        <v>4</v>
      </c>
      <c r="J1" s="2" t="s">
        <v>3</v>
      </c>
      <c r="K1" s="2" t="s">
        <v>2</v>
      </c>
      <c r="L1" s="2" t="s">
        <v>4</v>
      </c>
      <c r="M1" s="2" t="s">
        <v>3</v>
      </c>
      <c r="N1" s="2" t="s">
        <v>2</v>
      </c>
    </row>
    <row r="2" spans="2:14" x14ac:dyDescent="0.2">
      <c r="B2">
        <v>0.5</v>
      </c>
      <c r="C2">
        <v>0.5</v>
      </c>
      <c r="D2" s="3">
        <f>SQRT(($D$11-B2)^2+($E$11-C2)^2)</f>
        <v>1.4142135623730951</v>
      </c>
      <c r="E2" s="3">
        <f>SQRT(($D$12-B2)^2+($E$12-C2)^2)</f>
        <v>1.5811388300841898</v>
      </c>
      <c r="F2">
        <f>IF(D2&lt;=E2,1,2)</f>
        <v>1</v>
      </c>
      <c r="G2" s="3">
        <f>SQRT(($G$11-B2)^2+($H$11-C2)^2)</f>
        <v>1.4024779657607618</v>
      </c>
      <c r="H2" s="3">
        <f>SQRT(($G$12-B2)^2+($H$12-C2)^2)</f>
        <v>2.745906043549196</v>
      </c>
      <c r="I2">
        <f>IF(G2&lt;=H2,1,2)</f>
        <v>1</v>
      </c>
      <c r="J2" s="3">
        <f>SQRT(($J$11-B2)^2+($K$11-C2)^2)</f>
        <v>0.625</v>
      </c>
      <c r="K2" s="3">
        <f>SQRT(($J$12-B2)^2+($K$12-C2)^2)</f>
        <v>2.8339460121886586</v>
      </c>
      <c r="L2">
        <f>IF(J2&lt;=K2,1,2)</f>
        <v>1</v>
      </c>
      <c r="M2" s="3">
        <f>SQRT(($M$11-E2)^2+($N$11-F2)^2)</f>
        <v>0.59443026490213358</v>
      </c>
      <c r="N2" s="3">
        <f>SQRT(($M$12-E2)^2+($N$12-F2)^2)</f>
        <v>1.7263461825653637</v>
      </c>
    </row>
    <row r="3" spans="2:14" x14ac:dyDescent="0.2">
      <c r="B3">
        <v>1</v>
      </c>
      <c r="C3">
        <v>0.5</v>
      </c>
      <c r="D3" s="3">
        <f>SQRT(($D$11-B3)^2+($E$11-C3)^2)</f>
        <v>1.1180339887498949</v>
      </c>
      <c r="E3" s="3">
        <f>SQRT(($D$12-B3)^2+($E$12-C3)^2)</f>
        <v>1.1180339887498949</v>
      </c>
      <c r="F3">
        <f>IF(D3&lt;=E3,1,2)</f>
        <v>1</v>
      </c>
      <c r="G3" s="3">
        <f t="shared" ref="G3:G9" si="0">SQRT(($G$11-B3)^2+($H$11-C3)^2)</f>
        <v>1.1106804721030756</v>
      </c>
      <c r="H3" s="3">
        <f t="shared" ref="H3:H9" si="1">SQRT(($G$12-B3)^2+($H$12-C3)^2)</f>
        <v>2.3430749027719964</v>
      </c>
      <c r="I3">
        <f t="shared" ref="I3:I9" si="2">IF(G3&lt;=H3,1,2)</f>
        <v>1</v>
      </c>
      <c r="J3" s="3">
        <f t="shared" ref="J3:J9" si="3">SQRT(($J$11-B3)^2+($K$11-C3)^2)</f>
        <v>0.375</v>
      </c>
      <c r="K3" s="3">
        <f t="shared" ref="K3:K9" si="4">SQRT(($J$12-B3)^2+($K$12-C3)^2)</f>
        <v>2.481179155159901</v>
      </c>
      <c r="L3">
        <f>IF(J3&lt;=K3,1,2)</f>
        <v>1</v>
      </c>
      <c r="M3" s="3">
        <f t="shared" ref="M3:M9" si="5">SQRT(($J$11-E3)^2+($K$11-F3)^2)</f>
        <v>0.17192155914896282</v>
      </c>
      <c r="N3" s="3">
        <f t="shared" ref="N3:N9" si="6">SQRT(($M$12-E3)^2+($N$12-F3)^2)</f>
        <v>2.0399930291702106</v>
      </c>
    </row>
    <row r="4" spans="2:14" x14ac:dyDescent="0.2">
      <c r="B4">
        <v>1</v>
      </c>
      <c r="C4">
        <v>1.5</v>
      </c>
      <c r="D4" s="3">
        <f>SQRT(($D$11-B4)^2+($E$11-C4)^2)</f>
        <v>0.5</v>
      </c>
      <c r="E4" s="3">
        <f>SQRT(($D$12-B4)^2+($E$12-C4)^2)</f>
        <v>1.1180339887498949</v>
      </c>
      <c r="F4">
        <f>IF(D4&lt;=E4,1,2)</f>
        <v>1</v>
      </c>
      <c r="G4" s="3">
        <f t="shared" si="0"/>
        <v>0.48333333333333339</v>
      </c>
      <c r="H4" s="3">
        <f t="shared" si="1"/>
        <v>1.8681541692269403</v>
      </c>
      <c r="I4">
        <f t="shared" si="2"/>
        <v>1</v>
      </c>
      <c r="J4" s="3">
        <f t="shared" si="3"/>
        <v>0.625</v>
      </c>
      <c r="K4" s="3">
        <f t="shared" si="4"/>
        <v>1.845602882529175</v>
      </c>
      <c r="L4">
        <f>IF(J4&lt;=K4,1,2)</f>
        <v>1</v>
      </c>
      <c r="M4" s="3">
        <f t="shared" si="5"/>
        <v>0.17192155914896282</v>
      </c>
      <c r="N4" s="3">
        <f t="shared" si="6"/>
        <v>2.0399930291702106</v>
      </c>
    </row>
    <row r="5" spans="2:14" x14ac:dyDescent="0.2">
      <c r="B5">
        <v>1.5</v>
      </c>
      <c r="C5">
        <v>1</v>
      </c>
      <c r="D5" s="3">
        <f>SQRT(($D$11-B5)^2+($E$11-C5)^2)</f>
        <v>0.5</v>
      </c>
      <c r="E5" s="3">
        <f>SQRT(($D$12-B5)^2+($E$12-C5)^2)</f>
        <v>0.5</v>
      </c>
      <c r="F5">
        <f>IF(D5&lt;=E5,1,2)</f>
        <v>1</v>
      </c>
      <c r="G5" s="3">
        <f t="shared" si="0"/>
        <v>0.50027770066012112</v>
      </c>
      <c r="H5" s="3">
        <f t="shared" si="1"/>
        <v>1.6401219466856725</v>
      </c>
      <c r="I5">
        <f t="shared" si="2"/>
        <v>1</v>
      </c>
      <c r="J5" s="3">
        <f t="shared" si="3"/>
        <v>0.51538820320220757</v>
      </c>
      <c r="K5" s="3">
        <f t="shared" si="4"/>
        <v>1.7765838004439869</v>
      </c>
      <c r="L5">
        <f>IF(J5&lt;=K5,1,2)</f>
        <v>1</v>
      </c>
      <c r="M5" s="3">
        <f t="shared" si="5"/>
        <v>0.51538820320220757</v>
      </c>
      <c r="N5" s="3">
        <f t="shared" si="6"/>
        <v>2.5310570914145734</v>
      </c>
    </row>
    <row r="6" spans="2:14" x14ac:dyDescent="0.2">
      <c r="B6">
        <v>2.4</v>
      </c>
      <c r="C6">
        <v>2.5</v>
      </c>
      <c r="D6" s="3">
        <f>SQRT(($D$11-B6)^2+($E$11-C6)^2)</f>
        <v>1.3453624047073709</v>
      </c>
      <c r="E6" s="3">
        <f>SQRT(($D$12-B6)^2+($E$12-C6)^2)</f>
        <v>1.5524174696260025</v>
      </c>
      <c r="F6">
        <f>IF(D6&lt;=E6,1,2)</f>
        <v>1</v>
      </c>
      <c r="G6" s="3">
        <f t="shared" si="0"/>
        <v>1.3565683830083088</v>
      </c>
      <c r="H6" s="3">
        <f t="shared" si="1"/>
        <v>0.64031242374328479</v>
      </c>
      <c r="I6">
        <f t="shared" si="2"/>
        <v>2</v>
      </c>
      <c r="J6" s="3">
        <f t="shared" si="3"/>
        <v>2.1449067578801646</v>
      </c>
      <c r="K6" s="3">
        <f t="shared" si="4"/>
        <v>0.25739075352467505</v>
      </c>
      <c r="L6">
        <f>IF(J6&lt;=K6,1,2)</f>
        <v>2</v>
      </c>
      <c r="M6" s="3">
        <f t="shared" si="5"/>
        <v>0.56638331609255177</v>
      </c>
      <c r="N6" s="3">
        <f t="shared" si="6"/>
        <v>1.7438630348922151</v>
      </c>
    </row>
    <row r="7" spans="2:14" x14ac:dyDescent="0.2">
      <c r="B7">
        <v>2.5</v>
      </c>
      <c r="C7">
        <v>3</v>
      </c>
      <c r="D7" s="3">
        <f>SQRT(($D$11-B7)^2+($E$11-C7)^2)</f>
        <v>1.8027756377319946</v>
      </c>
      <c r="E7" s="3">
        <f>SQRT(($D$12-B7)^2+($E$12-C7)^2)</f>
        <v>2.0615528128088303</v>
      </c>
      <c r="F7">
        <f>IF(D7&lt;=E7,1,2)</f>
        <v>1</v>
      </c>
      <c r="G7" s="3">
        <f t="shared" si="0"/>
        <v>1.8120737046574875</v>
      </c>
      <c r="H7" s="3">
        <f t="shared" si="1"/>
        <v>1.0440306508910548</v>
      </c>
      <c r="I7">
        <f t="shared" si="2"/>
        <v>2</v>
      </c>
      <c r="J7" s="3">
        <f t="shared" si="3"/>
        <v>2.6010815058356016</v>
      </c>
      <c r="K7" s="3">
        <f t="shared" si="4"/>
        <v>0.63737743919909806</v>
      </c>
      <c r="L7">
        <f>IF(J7&lt;=K7,1,2)</f>
        <v>2</v>
      </c>
      <c r="M7" s="3">
        <f t="shared" si="5"/>
        <v>1.0688869792369722</v>
      </c>
      <c r="N7" s="3">
        <f t="shared" si="6"/>
        <v>1.4859669352827609</v>
      </c>
    </row>
    <row r="8" spans="2:14" x14ac:dyDescent="0.2">
      <c r="B8">
        <v>2.6</v>
      </c>
      <c r="C8">
        <v>2</v>
      </c>
      <c r="D8" s="3">
        <f>SQRT(($D$11-B8)^2+($E$11-C8)^2)</f>
        <v>1.2083045973594573</v>
      </c>
      <c r="E8" s="3">
        <f>SQRT(($D$12-B8)^2+($E$12-C8)^2)</f>
        <v>1.1661903789690602</v>
      </c>
      <c r="F8">
        <f>IF(D8&lt;=E8,1,2)</f>
        <v>2</v>
      </c>
      <c r="G8" s="3">
        <f t="shared" si="0"/>
        <v>1.2234968101488637</v>
      </c>
      <c r="H8" s="3">
        <f t="shared" si="1"/>
        <v>0.19999999999999973</v>
      </c>
      <c r="I8">
        <f t="shared" si="2"/>
        <v>2</v>
      </c>
      <c r="J8" s="3">
        <f t="shared" si="3"/>
        <v>1.9559204994068651</v>
      </c>
      <c r="K8" s="3">
        <f t="shared" si="4"/>
        <v>0.37583240945932267</v>
      </c>
      <c r="L8">
        <f>IF(J8&lt;=K8,1,2)</f>
        <v>2</v>
      </c>
      <c r="M8" s="3">
        <f t="shared" si="5"/>
        <v>1.1372089702697037</v>
      </c>
      <c r="N8" s="3">
        <f t="shared" si="6"/>
        <v>1.5062372025721693</v>
      </c>
    </row>
    <row r="9" spans="2:14" x14ac:dyDescent="0.2">
      <c r="B9">
        <v>3</v>
      </c>
      <c r="C9">
        <v>2</v>
      </c>
      <c r="D9" s="3">
        <f>SQRT(($D$11-B9)^2+($E$11-C9)^2)</f>
        <v>1.5811388300841898</v>
      </c>
      <c r="E9" s="3">
        <f>SQRT(($D$12-B9)^2+($E$12-C9)^2)</f>
        <v>1.4142135623730951</v>
      </c>
      <c r="F9">
        <f>IF(D9&lt;=E9,1,2)</f>
        <v>2</v>
      </c>
      <c r="G9" s="3">
        <f t="shared" si="0"/>
        <v>1.5969589154946278</v>
      </c>
      <c r="H9" s="3">
        <f t="shared" si="1"/>
        <v>0.20000000000000018</v>
      </c>
      <c r="I9">
        <f t="shared" si="2"/>
        <v>2</v>
      </c>
      <c r="J9" s="3">
        <f t="shared" si="3"/>
        <v>2.2946949688357274</v>
      </c>
      <c r="K9" s="3">
        <f t="shared" si="4"/>
        <v>0.5303300858899106</v>
      </c>
      <c r="L9">
        <f>IF(J9&lt;=K9,1,2)</f>
        <v>2</v>
      </c>
      <c r="M9" s="3">
        <f t="shared" si="5"/>
        <v>1.1988318794784405</v>
      </c>
      <c r="N9" s="3">
        <f t="shared" si="6"/>
        <v>1.2675286180363941</v>
      </c>
    </row>
    <row r="10" spans="2:14" x14ac:dyDescent="0.2">
      <c r="B10" s="2" t="s">
        <v>5</v>
      </c>
      <c r="D10" s="2" t="s">
        <v>0</v>
      </c>
      <c r="E10" s="2" t="s">
        <v>1</v>
      </c>
      <c r="G10" s="2" t="s">
        <v>0</v>
      </c>
      <c r="H10" s="2" t="s">
        <v>1</v>
      </c>
      <c r="J10" s="2" t="s">
        <v>0</v>
      </c>
      <c r="K10" s="2" t="s">
        <v>1</v>
      </c>
      <c r="M10" s="2" t="s">
        <v>0</v>
      </c>
      <c r="N10" s="2" t="s">
        <v>1</v>
      </c>
    </row>
    <row r="11" spans="2:14" x14ac:dyDescent="0.2">
      <c r="B11" s="1">
        <v>1</v>
      </c>
      <c r="C11" s="2"/>
      <c r="D11">
        <v>1.5</v>
      </c>
      <c r="E11">
        <v>1.5</v>
      </c>
      <c r="G11" s="3">
        <f>AVERAGEIF(F2:F9,B11,$B$2:$B$9)</f>
        <v>1.4833333333333334</v>
      </c>
      <c r="H11" s="3">
        <f>AVERAGEIF(F2:F9,B11,$C$2:$C$9)</f>
        <v>1.5</v>
      </c>
      <c r="J11" s="3">
        <f>AVERAGEIF(I2:I9,B11,$B$2:$B$9)</f>
        <v>1</v>
      </c>
      <c r="K11" s="3">
        <f>AVERAGEIF(I2:I9,B11,$C$2:$C$9)</f>
        <v>0.875</v>
      </c>
      <c r="M11" s="3">
        <f>AVERAGEIF(L2:L9,B11,$B$2:$B$9)</f>
        <v>1</v>
      </c>
      <c r="N11" s="3">
        <f>AVERAGEIF(L2:L9,B11,$C$2:$C$9)</f>
        <v>0.875</v>
      </c>
    </row>
    <row r="12" spans="2:14" x14ac:dyDescent="0.2">
      <c r="B12" s="1">
        <v>2</v>
      </c>
      <c r="C12" s="2"/>
      <c r="D12">
        <v>2</v>
      </c>
      <c r="E12">
        <v>1</v>
      </c>
      <c r="G12" s="3">
        <f>AVERAGEIF(F2:F9,B12,$B$2:$B$9)</f>
        <v>2.8</v>
      </c>
      <c r="H12" s="3">
        <f>AVERAGEIF(F2:F9,B12,$C$2:$C$9)</f>
        <v>2</v>
      </c>
      <c r="J12" s="3">
        <f>AVERAGEIF(I2:I9,B12,$B$2:$B$9)</f>
        <v>2.625</v>
      </c>
      <c r="K12" s="3">
        <f>AVERAGEIF(I2:I9,B12,$C$2:$C$9)</f>
        <v>2.375</v>
      </c>
      <c r="M12" s="3">
        <f>AVERAGEIF(L2:L9,B12,$B$2:$B$9)</f>
        <v>2.625</v>
      </c>
      <c r="N12" s="3">
        <f>AVERAGEIF(L2:L9,B12,$C$2:$C$9)</f>
        <v>2.375</v>
      </c>
    </row>
  </sheetData>
  <sortState xmlns:xlrd2="http://schemas.microsoft.com/office/spreadsheetml/2017/richdata2" ref="B2:L9">
    <sortCondition ref="B2:B9"/>
  </sortState>
  <pageMargins left="0.7" right="0.7" top="0.75" bottom="0.75" header="0.3" footer="0.3"/>
  <pageSetup paperSize="9" scale="81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4C3D0-E175-8846-8962-4A9530638EFC}">
  <dimension ref="A1:S11"/>
  <sheetViews>
    <sheetView zoomScale="75" workbookViewId="0">
      <selection activeCell="G37" sqref="G37"/>
    </sheetView>
  </sheetViews>
  <sheetFormatPr baseColWidth="10" defaultRowHeight="16" x14ac:dyDescent="0.2"/>
  <sheetData>
    <row r="1" spans="1:19" x14ac:dyDescent="0.2">
      <c r="A1" t="s">
        <v>0</v>
      </c>
      <c r="B1" t="s">
        <v>6</v>
      </c>
      <c r="C1" t="s">
        <v>7</v>
      </c>
      <c r="D1" t="s">
        <v>5</v>
      </c>
      <c r="F1" t="s">
        <v>0</v>
      </c>
      <c r="G1" t="s">
        <v>6</v>
      </c>
      <c r="H1" t="s">
        <v>7</v>
      </c>
      <c r="I1" t="s">
        <v>5</v>
      </c>
      <c r="K1" t="s">
        <v>0</v>
      </c>
      <c r="L1" t="s">
        <v>6</v>
      </c>
      <c r="M1" t="s">
        <v>7</v>
      </c>
      <c r="N1" t="s">
        <v>5</v>
      </c>
      <c r="P1" t="s">
        <v>0</v>
      </c>
      <c r="Q1" t="s">
        <v>6</v>
      </c>
      <c r="R1" t="s">
        <v>7</v>
      </c>
      <c r="S1" t="s">
        <v>5</v>
      </c>
    </row>
    <row r="2" spans="1:19" x14ac:dyDescent="0.2">
      <c r="A2" cm="1">
        <f t="array" ref="A2:A9">kmeans!B2:B9</f>
        <v>0.5</v>
      </c>
      <c r="B2">
        <f>IF(kmeans!F2=1,kmeans!C2,NA())</f>
        <v>0.5</v>
      </c>
      <c r="C2" t="e">
        <f>IF(kmeans!F2=2,kmeans!C2,NA())</f>
        <v>#N/A</v>
      </c>
      <c r="D2" t="e">
        <f>NA()</f>
        <v>#N/A</v>
      </c>
      <c r="F2" cm="1">
        <f t="array" ref="F2:F9">kmeans!B2:B9</f>
        <v>0.5</v>
      </c>
      <c r="G2">
        <f>IF(kmeans!I2=1,kmeans!C2,NA())</f>
        <v>0.5</v>
      </c>
      <c r="H2" t="e">
        <f>IF(kmeans!I2=2,kmeans!C2,NA())</f>
        <v>#N/A</v>
      </c>
      <c r="I2" t="e">
        <f>NA()</f>
        <v>#N/A</v>
      </c>
      <c r="K2" cm="1">
        <f t="array" ref="K2:K9">kmeans!B2:B9</f>
        <v>0.5</v>
      </c>
      <c r="L2">
        <f>IF(kmeans!L2=1,kmeans!C2,NA())</f>
        <v>0.5</v>
      </c>
      <c r="M2" t="e">
        <f>IF(kmeans!L2=2,kmeans!C2,NA())</f>
        <v>#N/A</v>
      </c>
      <c r="N2" t="e">
        <f>NA()</f>
        <v>#N/A</v>
      </c>
      <c r="P2" cm="1">
        <f t="array" ref="P2:P9">kmeans!B2:B9</f>
        <v>0.5</v>
      </c>
      <c r="Q2">
        <f>IF(kmeans!L2=1,kmeans!C2,NA())</f>
        <v>0.5</v>
      </c>
      <c r="R2" t="e">
        <f>IF(kmeans!L2=2,kmeans!C2,NA())</f>
        <v>#N/A</v>
      </c>
      <c r="S2" t="e">
        <f>NA()</f>
        <v>#N/A</v>
      </c>
    </row>
    <row r="3" spans="1:19" x14ac:dyDescent="0.2">
      <c r="A3">
        <v>1</v>
      </c>
      <c r="B3">
        <f>IF(kmeans!F3=1,kmeans!C3,NA())</f>
        <v>0.5</v>
      </c>
      <c r="C3" t="e">
        <f>IF(kmeans!F3=2,kmeans!C3,NA())</f>
        <v>#N/A</v>
      </c>
      <c r="D3" t="e">
        <f>NA()</f>
        <v>#N/A</v>
      </c>
      <c r="F3">
        <v>1</v>
      </c>
      <c r="G3">
        <f>IF(kmeans!I3=1,kmeans!C3,NA())</f>
        <v>0.5</v>
      </c>
      <c r="H3" t="e">
        <f>IF(kmeans!I3=2,kmeans!C3,NA())</f>
        <v>#N/A</v>
      </c>
      <c r="I3" t="e">
        <f>NA()</f>
        <v>#N/A</v>
      </c>
      <c r="K3">
        <v>1</v>
      </c>
      <c r="L3">
        <f>IF(kmeans!L3=1,kmeans!C3,NA())</f>
        <v>0.5</v>
      </c>
      <c r="M3" t="e">
        <f>IF(kmeans!L3=2,kmeans!C3,NA())</f>
        <v>#N/A</v>
      </c>
      <c r="N3" t="e">
        <f>NA()</f>
        <v>#N/A</v>
      </c>
      <c r="P3">
        <v>1</v>
      </c>
      <c r="Q3">
        <f>IF(kmeans!L3=1,kmeans!C3,NA())</f>
        <v>0.5</v>
      </c>
      <c r="R3" t="e">
        <f>IF(kmeans!L3=2,kmeans!C3,NA())</f>
        <v>#N/A</v>
      </c>
      <c r="S3" t="e">
        <f>NA()</f>
        <v>#N/A</v>
      </c>
    </row>
    <row r="4" spans="1:19" x14ac:dyDescent="0.2">
      <c r="A4">
        <v>1</v>
      </c>
      <c r="B4">
        <f>IF(kmeans!F4=1,kmeans!C4,NA())</f>
        <v>1.5</v>
      </c>
      <c r="C4" t="e">
        <f>IF(kmeans!F4=2,kmeans!C4,NA())</f>
        <v>#N/A</v>
      </c>
      <c r="D4" t="e">
        <f>NA()</f>
        <v>#N/A</v>
      </c>
      <c r="F4">
        <v>1</v>
      </c>
      <c r="G4">
        <f>IF(kmeans!I4=1,kmeans!C4,NA())</f>
        <v>1.5</v>
      </c>
      <c r="H4" t="e">
        <f>IF(kmeans!I4=2,kmeans!C4,NA())</f>
        <v>#N/A</v>
      </c>
      <c r="I4" t="e">
        <f>NA()</f>
        <v>#N/A</v>
      </c>
      <c r="K4">
        <v>1</v>
      </c>
      <c r="L4">
        <f>IF(kmeans!L4=1,kmeans!C4,NA())</f>
        <v>1.5</v>
      </c>
      <c r="M4" t="e">
        <f>IF(kmeans!L4=2,kmeans!C4,NA())</f>
        <v>#N/A</v>
      </c>
      <c r="N4" t="e">
        <f>NA()</f>
        <v>#N/A</v>
      </c>
      <c r="P4">
        <v>1</v>
      </c>
      <c r="Q4">
        <f>IF(kmeans!L4=1,kmeans!C4,NA())</f>
        <v>1.5</v>
      </c>
      <c r="R4" t="e">
        <f>IF(kmeans!L4=2,kmeans!C4,NA())</f>
        <v>#N/A</v>
      </c>
      <c r="S4" t="e">
        <f>NA()</f>
        <v>#N/A</v>
      </c>
    </row>
    <row r="5" spans="1:19" x14ac:dyDescent="0.2">
      <c r="A5">
        <v>1.5</v>
      </c>
      <c r="B5">
        <f>IF(kmeans!F5=1,kmeans!C5,NA())</f>
        <v>1</v>
      </c>
      <c r="C5" t="e">
        <f>IF(kmeans!F5=2,kmeans!C5,NA())</f>
        <v>#N/A</v>
      </c>
      <c r="D5" t="e">
        <f>NA()</f>
        <v>#N/A</v>
      </c>
      <c r="F5">
        <v>1.5</v>
      </c>
      <c r="G5">
        <f>IF(kmeans!I5=1,kmeans!C5,NA())</f>
        <v>1</v>
      </c>
      <c r="H5" t="e">
        <f>IF(kmeans!I5=2,kmeans!C5,NA())</f>
        <v>#N/A</v>
      </c>
      <c r="I5" t="e">
        <f>NA()</f>
        <v>#N/A</v>
      </c>
      <c r="K5">
        <v>1.5</v>
      </c>
      <c r="L5">
        <f>IF(kmeans!L5=1,kmeans!C5,NA())</f>
        <v>1</v>
      </c>
      <c r="M5" t="e">
        <f>IF(kmeans!L5=2,kmeans!C5,NA())</f>
        <v>#N/A</v>
      </c>
      <c r="N5" t="e">
        <f>NA()</f>
        <v>#N/A</v>
      </c>
      <c r="P5">
        <v>1.5</v>
      </c>
      <c r="Q5">
        <f>IF(kmeans!L5=1,kmeans!C5,NA())</f>
        <v>1</v>
      </c>
      <c r="R5" t="e">
        <f>IF(kmeans!L5=2,kmeans!C5,NA())</f>
        <v>#N/A</v>
      </c>
      <c r="S5" t="e">
        <f>NA()</f>
        <v>#N/A</v>
      </c>
    </row>
    <row r="6" spans="1:19" x14ac:dyDescent="0.2">
      <c r="A6">
        <v>2.4</v>
      </c>
      <c r="B6">
        <f>IF(kmeans!F6=1,kmeans!C6,NA())</f>
        <v>2.5</v>
      </c>
      <c r="C6" t="e">
        <f>IF(kmeans!F6=2,kmeans!C6,NA())</f>
        <v>#N/A</v>
      </c>
      <c r="D6" t="e">
        <f>NA()</f>
        <v>#N/A</v>
      </c>
      <c r="F6">
        <v>2.4</v>
      </c>
      <c r="G6" t="e">
        <f>IF(kmeans!I6=1,kmeans!C6,NA())</f>
        <v>#N/A</v>
      </c>
      <c r="H6">
        <f>IF(kmeans!I6=2,kmeans!C6,NA())</f>
        <v>2.5</v>
      </c>
      <c r="I6" t="e">
        <f>NA()</f>
        <v>#N/A</v>
      </c>
      <c r="K6">
        <v>2.4</v>
      </c>
      <c r="L6" t="e">
        <f>IF(kmeans!L6=1,kmeans!C6,NA())</f>
        <v>#N/A</v>
      </c>
      <c r="M6">
        <f>IF(kmeans!L6=2,kmeans!C6,NA())</f>
        <v>2.5</v>
      </c>
      <c r="N6" t="e">
        <f>NA()</f>
        <v>#N/A</v>
      </c>
      <c r="P6">
        <v>2.4</v>
      </c>
      <c r="Q6" t="e">
        <f>IF(kmeans!L6=1,kmeans!C6,NA())</f>
        <v>#N/A</v>
      </c>
      <c r="R6">
        <f>IF(kmeans!L6=2,kmeans!C6,NA())</f>
        <v>2.5</v>
      </c>
      <c r="S6" t="e">
        <f>NA()</f>
        <v>#N/A</v>
      </c>
    </row>
    <row r="7" spans="1:19" x14ac:dyDescent="0.2">
      <c r="A7">
        <v>2.5</v>
      </c>
      <c r="B7">
        <f>IF(kmeans!F7=1,kmeans!C7,NA())</f>
        <v>3</v>
      </c>
      <c r="C7" t="e">
        <f>IF(kmeans!F7=2,kmeans!C7,NA())</f>
        <v>#N/A</v>
      </c>
      <c r="D7" t="e">
        <f>NA()</f>
        <v>#N/A</v>
      </c>
      <c r="F7">
        <v>2.5</v>
      </c>
      <c r="G7" t="e">
        <f>IF(kmeans!I7=1,kmeans!C7,NA())</f>
        <v>#N/A</v>
      </c>
      <c r="H7">
        <f>IF(kmeans!I7=2,kmeans!C7,NA())</f>
        <v>3</v>
      </c>
      <c r="I7" t="e">
        <f>NA()</f>
        <v>#N/A</v>
      </c>
      <c r="K7">
        <v>2.5</v>
      </c>
      <c r="L7" t="e">
        <f>IF(kmeans!L7=1,kmeans!C7,NA())</f>
        <v>#N/A</v>
      </c>
      <c r="M7">
        <f>IF(kmeans!L7=2,kmeans!C7,NA())</f>
        <v>3</v>
      </c>
      <c r="N7" t="e">
        <f>NA()</f>
        <v>#N/A</v>
      </c>
      <c r="P7">
        <v>2.5</v>
      </c>
      <c r="Q7" t="e">
        <f>IF(kmeans!L7=1,kmeans!C7,NA())</f>
        <v>#N/A</v>
      </c>
      <c r="R7">
        <f>IF(kmeans!L7=2,kmeans!C7,NA())</f>
        <v>3</v>
      </c>
      <c r="S7" t="e">
        <f>NA()</f>
        <v>#N/A</v>
      </c>
    </row>
    <row r="8" spans="1:19" x14ac:dyDescent="0.2">
      <c r="A8">
        <v>2.6</v>
      </c>
      <c r="B8" t="e">
        <f>IF(kmeans!F8=1,kmeans!C8,NA())</f>
        <v>#N/A</v>
      </c>
      <c r="C8">
        <f>IF(kmeans!F8=2,kmeans!C8,NA())</f>
        <v>2</v>
      </c>
      <c r="D8" t="e">
        <f>NA()</f>
        <v>#N/A</v>
      </c>
      <c r="F8">
        <v>2.6</v>
      </c>
      <c r="G8" t="e">
        <f>IF(kmeans!I8=1,kmeans!C8,NA())</f>
        <v>#N/A</v>
      </c>
      <c r="H8">
        <f>IF(kmeans!I8=2,kmeans!C8,NA())</f>
        <v>2</v>
      </c>
      <c r="I8" t="e">
        <f>NA()</f>
        <v>#N/A</v>
      </c>
      <c r="K8">
        <v>2.6</v>
      </c>
      <c r="L8" t="e">
        <f>IF(kmeans!L8=1,kmeans!C8,NA())</f>
        <v>#N/A</v>
      </c>
      <c r="M8">
        <f>IF(kmeans!L8=2,kmeans!C8,NA())</f>
        <v>2</v>
      </c>
      <c r="N8" t="e">
        <f>NA()</f>
        <v>#N/A</v>
      </c>
      <c r="P8">
        <v>2.6</v>
      </c>
      <c r="Q8" t="e">
        <f>IF(kmeans!L8=1,kmeans!C8,NA())</f>
        <v>#N/A</v>
      </c>
      <c r="R8">
        <f>IF(kmeans!L8=2,kmeans!C8,NA())</f>
        <v>2</v>
      </c>
      <c r="S8" t="e">
        <f>NA()</f>
        <v>#N/A</v>
      </c>
    </row>
    <row r="9" spans="1:19" x14ac:dyDescent="0.2">
      <c r="A9">
        <v>3</v>
      </c>
      <c r="B9" t="e">
        <f>IF(kmeans!F9=1,kmeans!C9,NA())</f>
        <v>#N/A</v>
      </c>
      <c r="C9">
        <f>IF(kmeans!F9=2,kmeans!C9,NA())</f>
        <v>2</v>
      </c>
      <c r="D9" t="e">
        <f>NA()</f>
        <v>#N/A</v>
      </c>
      <c r="F9">
        <v>3</v>
      </c>
      <c r="G9" t="e">
        <f>IF(kmeans!I9=1,kmeans!C9,NA())</f>
        <v>#N/A</v>
      </c>
      <c r="H9">
        <f>IF(kmeans!I9=2,kmeans!C9,NA())</f>
        <v>2</v>
      </c>
      <c r="I9" t="e">
        <f>NA()</f>
        <v>#N/A</v>
      </c>
      <c r="K9">
        <v>3</v>
      </c>
      <c r="L9" t="e">
        <f>IF(kmeans!L9=1,kmeans!C9,NA())</f>
        <v>#N/A</v>
      </c>
      <c r="M9">
        <f>IF(kmeans!L9=2,kmeans!C9,NA())</f>
        <v>2</v>
      </c>
      <c r="N9" t="e">
        <f>NA()</f>
        <v>#N/A</v>
      </c>
      <c r="P9">
        <v>3</v>
      </c>
      <c r="Q9" t="e">
        <f>IF(kmeans!L9=1,kmeans!C9,NA())</f>
        <v>#N/A</v>
      </c>
      <c r="R9">
        <f>IF(kmeans!L9=2,kmeans!C9,NA())</f>
        <v>2</v>
      </c>
      <c r="S9" t="e">
        <f>NA()</f>
        <v>#N/A</v>
      </c>
    </row>
    <row r="10" spans="1:19" x14ac:dyDescent="0.2">
      <c r="A10" s="3" cm="1">
        <f t="array" ref="A10:A11">kmeans!D11:D12</f>
        <v>1.5</v>
      </c>
      <c r="B10" t="e">
        <f>IF(kmeans!F10=1,kmeans!C10,NA())</f>
        <v>#N/A</v>
      </c>
      <c r="C10" t="e">
        <f>IF(kmeans!F10=2,kmeans!C10,NA())</f>
        <v>#N/A</v>
      </c>
      <c r="D10" s="3" cm="1">
        <f t="array" ref="D10:D11">kmeans!E11:E12</f>
        <v>1.5</v>
      </c>
      <c r="F10" s="3" cm="1">
        <f t="array" ref="F10:F11">kmeans!G11:G12</f>
        <v>1.4833333333333334</v>
      </c>
      <c r="G10" t="e">
        <f>IF(kmeans!I10=1,kmeans!C10,NA())</f>
        <v>#N/A</v>
      </c>
      <c r="H10" t="e">
        <f>IF(kmeans!I10=2,kmeans!C10,NA())</f>
        <v>#N/A</v>
      </c>
      <c r="I10" s="3" cm="1">
        <f t="array" ref="I10:I11">kmeans!H11:H12</f>
        <v>1.5</v>
      </c>
      <c r="K10" s="3" cm="1">
        <f t="array" ref="K10:K11">kmeans!J11:J12</f>
        <v>1</v>
      </c>
      <c r="L10" t="e">
        <f>IF(kmeans!L10=1,kmeans!C10,NA())</f>
        <v>#N/A</v>
      </c>
      <c r="M10" t="e">
        <f>IF(kmeans!L10=2,kmeans!C10,NA())</f>
        <v>#N/A</v>
      </c>
      <c r="N10" s="3" cm="1">
        <f t="array" ref="N10:N11">kmeans!K11:K12</f>
        <v>0.875</v>
      </c>
      <c r="P10" s="3" cm="1">
        <f t="array" ref="P10:P11">kmeans!$M$11:$M$12</f>
        <v>1</v>
      </c>
      <c r="Q10" t="e">
        <f>IF(kmeans!L10=1,kmeans!C10,NA())</f>
        <v>#N/A</v>
      </c>
      <c r="R10" t="e">
        <f>IF(kmeans!L10=2,kmeans!C10,NA())</f>
        <v>#N/A</v>
      </c>
      <c r="S10" s="3" cm="1">
        <f t="array" ref="S10:S11">kmeans!$N$11:$N$12</f>
        <v>0.875</v>
      </c>
    </row>
    <row r="11" spans="1:19" x14ac:dyDescent="0.2">
      <c r="A11" s="3">
        <v>2</v>
      </c>
      <c r="B11" t="e">
        <f>IF(kmeans!F11=1,kmeans!C11,NA())</f>
        <v>#N/A</v>
      </c>
      <c r="C11" t="e">
        <f>IF(kmeans!F11=2,kmeans!C11,NA())</f>
        <v>#N/A</v>
      </c>
      <c r="D11">
        <v>1</v>
      </c>
      <c r="F11">
        <v>2.8</v>
      </c>
      <c r="G11" t="e">
        <f>IF(kmeans!I11=1,kmeans!C11,NA())</f>
        <v>#N/A</v>
      </c>
      <c r="H11" t="e">
        <f>IF(kmeans!I11=2,kmeans!C11,NA())</f>
        <v>#N/A</v>
      </c>
      <c r="I11">
        <v>2</v>
      </c>
      <c r="K11">
        <v>2.625</v>
      </c>
      <c r="L11" t="e">
        <f>IF(kmeans!L11=1,kmeans!C11,NA())</f>
        <v>#N/A</v>
      </c>
      <c r="M11" t="e">
        <f>IF(kmeans!L11=2,kmeans!C11,NA())</f>
        <v>#N/A</v>
      </c>
      <c r="N11">
        <v>2.375</v>
      </c>
      <c r="P11">
        <v>2.625</v>
      </c>
      <c r="Q11" t="e">
        <f>IF(kmeans!L11=1,kmeans!C11,NA())</f>
        <v>#N/A</v>
      </c>
      <c r="R11" t="e">
        <f>IF(kmeans!L11=2,kmeans!C11,NA())</f>
        <v>#N/A</v>
      </c>
      <c r="S11">
        <v>2.375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kmeans</vt:lpstr>
      <vt:lpstr>viz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Anh Ngoc</dc:creator>
  <cp:lastModifiedBy>Nguyen Vu Anh Ngoc</cp:lastModifiedBy>
  <cp:lastPrinted>2024-03-12T02:17:40Z</cp:lastPrinted>
  <dcterms:created xsi:type="dcterms:W3CDTF">2024-03-11T11:57:54Z</dcterms:created>
  <dcterms:modified xsi:type="dcterms:W3CDTF">2024-03-12T02:17:42Z</dcterms:modified>
</cp:coreProperties>
</file>