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4PHD\Students\2015\"/>
    </mc:Choice>
  </mc:AlternateContent>
  <bookViews>
    <workbookView xWindow="9585" yWindow="690" windowWidth="8190" windowHeight="9180" activeTab="1"/>
    <workbookView xWindow="0" yWindow="0" windowWidth="24000" windowHeight="9720" activeTab="1"/>
  </bookViews>
  <sheets>
    <sheet name="Mota" sheetId="12" r:id="rId1"/>
    <sheet name="System" sheetId="7" r:id="rId2"/>
    <sheet name="System_ActivitiesNetwork" sheetId="13" r:id="rId3"/>
    <sheet name="Finance" sheetId="8" r:id="rId4"/>
  </sheets>
  <calcPr calcId="152511"/>
</workbook>
</file>

<file path=xl/calcChain.xml><?xml version="1.0" encoding="utf-8"?>
<calcChain xmlns="http://schemas.openxmlformats.org/spreadsheetml/2006/main">
  <c r="G5" i="13" l="1"/>
  <c r="G6" i="13"/>
  <c r="G7" i="13"/>
  <c r="G8" i="13"/>
  <c r="G9" i="13"/>
  <c r="G10" i="13"/>
  <c r="G11" i="13"/>
  <c r="G12" i="13"/>
  <c r="G13" i="13"/>
  <c r="G14" i="13"/>
  <c r="G15" i="13"/>
  <c r="G16" i="13"/>
  <c r="G17" i="13"/>
  <c r="G18" i="13"/>
  <c r="G19" i="13"/>
  <c r="G20" i="13"/>
  <c r="G21" i="13"/>
  <c r="G22" i="13"/>
  <c r="G23" i="13"/>
  <c r="G24" i="13"/>
  <c r="G25" i="13"/>
  <c r="G26" i="13"/>
  <c r="G27" i="13"/>
  <c r="G28" i="13"/>
  <c r="G29" i="13"/>
  <c r="G4" i="13"/>
  <c r="N4" i="7"/>
  <c r="N5" i="7"/>
  <c r="N6" i="7"/>
  <c r="N7" i="7"/>
  <c r="N8" i="7"/>
  <c r="N9" i="7"/>
  <c r="N10" i="7"/>
  <c r="N11" i="7"/>
  <c r="N12" i="7"/>
  <c r="N13" i="7"/>
  <c r="N14" i="7"/>
  <c r="N15" i="7"/>
  <c r="N16" i="7"/>
  <c r="N17" i="7"/>
  <c r="N18" i="7"/>
  <c r="N19" i="7"/>
  <c r="N20" i="7"/>
  <c r="N21" i="7"/>
  <c r="N22" i="7"/>
  <c r="N23" i="7"/>
  <c r="N24" i="7"/>
  <c r="N25" i="7"/>
  <c r="N26" i="7"/>
  <c r="N27" i="7"/>
  <c r="N28" i="7"/>
  <c r="N3" i="7"/>
  <c r="M4" i="7"/>
  <c r="M5" i="7"/>
  <c r="M6" i="7"/>
  <c r="M7" i="7"/>
  <c r="M8" i="7"/>
  <c r="M9" i="7"/>
  <c r="M10" i="7"/>
  <c r="M11" i="7"/>
  <c r="M12" i="7"/>
  <c r="M13" i="7"/>
  <c r="M14" i="7"/>
  <c r="M15" i="7"/>
  <c r="M16" i="7"/>
  <c r="M17" i="7"/>
  <c r="M18" i="7"/>
  <c r="M19" i="7"/>
  <c r="M20" i="7"/>
  <c r="M21" i="7"/>
  <c r="M22" i="7"/>
  <c r="M23" i="7"/>
  <c r="M24" i="7"/>
  <c r="M25" i="7"/>
  <c r="M26" i="7"/>
  <c r="M27" i="7"/>
  <c r="M28" i="7"/>
  <c r="M3" i="7"/>
  <c r="K16" i="7"/>
  <c r="K12" i="7"/>
  <c r="K8" i="7"/>
  <c r="K4" i="7"/>
  <c r="K5" i="7"/>
  <c r="K6" i="7"/>
  <c r="K7" i="7"/>
  <c r="K9" i="7"/>
  <c r="K10" i="7"/>
  <c r="K11" i="7"/>
  <c r="K13" i="7"/>
  <c r="K14" i="7"/>
  <c r="K15" i="7"/>
  <c r="K17" i="7"/>
  <c r="K18" i="7"/>
  <c r="K19" i="7"/>
  <c r="K20" i="7"/>
  <c r="K21" i="7"/>
  <c r="K22" i="7"/>
  <c r="K23" i="7"/>
  <c r="K24" i="7"/>
  <c r="K25" i="7"/>
  <c r="K26" i="7"/>
  <c r="K27" i="7"/>
  <c r="K28" i="7"/>
  <c r="J3" i="7"/>
  <c r="J4" i="7"/>
  <c r="J5" i="7"/>
  <c r="J6" i="7"/>
  <c r="J7" i="7"/>
  <c r="J8" i="7"/>
  <c r="J9" i="7"/>
  <c r="J10" i="7"/>
  <c r="J11" i="7"/>
  <c r="J12" i="7"/>
  <c r="J13" i="7"/>
  <c r="J14" i="7"/>
  <c r="J15" i="7"/>
  <c r="J16" i="7"/>
  <c r="J17" i="7"/>
  <c r="J18" i="7"/>
  <c r="J19" i="7"/>
  <c r="J20" i="7"/>
  <c r="J21" i="7"/>
  <c r="J22" i="7"/>
  <c r="J23" i="7"/>
  <c r="J24" i="7"/>
  <c r="J25" i="7"/>
  <c r="J26" i="7"/>
  <c r="J27" i="7"/>
  <c r="J28" i="7"/>
  <c r="K3" i="7" l="1"/>
</calcChain>
</file>

<file path=xl/comments1.xml><?xml version="1.0" encoding="utf-8"?>
<comments xmlns="http://schemas.openxmlformats.org/spreadsheetml/2006/main">
  <authors>
    <author>Windows User</author>
  </authors>
  <commentList>
    <comment ref="B2" authorId="0" shapeId="0">
      <text>
        <r>
          <rPr>
            <b/>
            <sz val="9"/>
            <color indexed="81"/>
            <rFont val="Tahoma"/>
            <family val="2"/>
          </rPr>
          <t>Windows User:</t>
        </r>
        <r>
          <rPr>
            <sz val="9"/>
            <color indexed="81"/>
            <rFont val="Tahoma"/>
            <family val="2"/>
          </rPr>
          <t xml:space="preserve">
Các node tương ứng các task trong worksheet trước</t>
        </r>
      </text>
    </comment>
    <comment ref="H3" authorId="0" shapeId="0">
      <text>
        <r>
          <rPr>
            <b/>
            <sz val="9"/>
            <color indexed="81"/>
            <rFont val="Tahoma"/>
            <family val="2"/>
          </rPr>
          <t>Windows User:</t>
        </r>
        <r>
          <rPr>
            <sz val="9"/>
            <color indexed="81"/>
            <rFont val="Tahoma"/>
            <family val="2"/>
          </rPr>
          <t xml:space="preserve">
Coder</t>
        </r>
      </text>
    </comment>
    <comment ref="I3" authorId="0" shapeId="0">
      <text>
        <r>
          <rPr>
            <b/>
            <sz val="9"/>
            <color indexed="81"/>
            <rFont val="Tahoma"/>
            <family val="2"/>
          </rPr>
          <t>Windows User:</t>
        </r>
        <r>
          <rPr>
            <sz val="9"/>
            <color indexed="81"/>
            <rFont val="Tahoma"/>
            <family val="2"/>
          </rPr>
          <t xml:space="preserve">
Integration Test</t>
        </r>
      </text>
    </comment>
  </commentList>
</comments>
</file>

<file path=xl/sharedStrings.xml><?xml version="1.0" encoding="utf-8"?>
<sst xmlns="http://schemas.openxmlformats.org/spreadsheetml/2006/main" count="567" uniqueCount="296">
  <si>
    <t>No</t>
  </si>
  <si>
    <t>Issue</t>
  </si>
  <si>
    <t>Startdate</t>
  </si>
  <si>
    <t>Duedate</t>
  </si>
  <si>
    <t>Module</t>
  </si>
  <si>
    <t>Cấu hình tài khoản admin/user</t>
  </si>
  <si>
    <t>Bỏ ID đi, thay vào = số đếm tăng dần</t>
  </si>
  <si>
    <t>Đổi password cho admin</t>
  </si>
  <si>
    <t>In danh sách admin của công ty này</t>
  </si>
  <si>
    <t>Chức năng thêm admin bị lỗi</t>
  </si>
  <si>
    <t>Danh sách KH</t>
  </si>
  <si>
    <t>Bỏ hết các nút trừ Thêm sửa Xóa, cho vào phần Sửa thông tin: Dịch vụ, Domain, Admin, User</t>
  </si>
  <si>
    <t>Thêm nút: Chi tiết, có các nút giống sửa và hiện thị nội dung toàn bộ của KH đó</t>
  </si>
  <si>
    <t>Thêm vào cột: Dv sắp hết hạn (hiển thị ngày hạn gần nhất trong các dịch vụ)</t>
  </si>
  <si>
    <t>Thêm vào cột: Số module đang sử dụng</t>
  </si>
  <si>
    <t>Danh sách dịch vụ</t>
  </si>
  <si>
    <t>Dịch vụ của KH</t>
  </si>
  <si>
    <t>Chọn mức chiết khấu, có thêm nút Miễn phí</t>
  </si>
  <si>
    <t>Thêm số tháng (tự tính ra ngày kết thúc) nhưng DB vẫn y nguyên ở phần nhập mới, phần sửa ko cần</t>
  </si>
  <si>
    <t>Đổi chức năng Xuất hóa đơn thành In báo cáo về: dịch vụ, thời hạn, giá tiền, chiết khấu…, cũng có nút này ở phần Chi tiết về 1 công ty</t>
  </si>
  <si>
    <t>Hệ thống, qly ng dùng</t>
  </si>
  <si>
    <t>Bổ sung chức năng qly ng dùng + đổi password</t>
  </si>
  <si>
    <t>Thống kê khách hàng</t>
  </si>
  <si>
    <t>Thống kê lượt truy cập</t>
  </si>
  <si>
    <t>Thống kê theo năm, tháng ở format có thể in ra được</t>
  </si>
  <si>
    <t>Theo khách hàng, toàn bộ hệ thống</t>
  </si>
  <si>
    <t>Danh sách tài liệu</t>
  </si>
  <si>
    <t>Nhập các file tài liệu về chuyên môn (bao gồm cả hướng dẫn sử dụng) để hiển thị trong hệ thống</t>
  </si>
  <si>
    <t>Thêm cột: Tổng tiền dịch vụ, Dung lượng sử dụng (Hiện tại/Hợp đồng tính theo M làm tròn có phân cách hàng nghìn). Bỏ cột: MST, TT tài khoản</t>
  </si>
  <si>
    <t>Lọc những KH cũ cho vào 1 page khác lấy tên là KH cũ</t>
  </si>
  <si>
    <t>Thêm trường mô tả về KH</t>
  </si>
  <si>
    <t>Ở cả KH cũ và mới, thêm tính năng In danh sách</t>
  </si>
  <si>
    <t>Thêm page: KH sắp hến hạn hợp đồng, cấu hình thời gian gần hết hạn trong Cấu hình hệ thống (theo tháng)</t>
  </si>
  <si>
    <t>Bỏ nút chiết khấu, thêm nút Dung lượng để quản lý dung lượng của gói</t>
  </si>
  <si>
    <t>Hệ thống</t>
  </si>
  <si>
    <t>Thêm tính năng (theo log) đếm dung lượng tháng của từng dịch vụ sử dụng của 1 khách hàng, tính ước chừng theo dạng: nếu file thì cộng thêm dung lượng file, nếu record thì tính 100k trên 1 bản ghi</t>
  </si>
  <si>
    <t>Quản lý chiết khấu</t>
  </si>
  <si>
    <t>Quản lý loại chiết khấu và điều kiện</t>
  </si>
  <si>
    <t>Ds công nợ OR 1 số bảng</t>
  </si>
  <si>
    <t>Hiển thị sai CSS</t>
  </si>
  <si>
    <t>Ds công nợ</t>
  </si>
  <si>
    <t>Bấm vào chiết khấu ra trang quản lý có các vấn đề: Title sai, menu sai, Kiểu chiết khấu ko rõ ràng, chuyển thành dropdown box</t>
  </si>
  <si>
    <t>Công nợ phải thu</t>
  </si>
  <si>
    <t>Lỗi</t>
  </si>
  <si>
    <t>Thông tin đối tác</t>
  </si>
  <si>
    <t>Title: Thông tin khách hàng sửa thành: Thông tin đối tác (Đơn vị mua hàng, Đơn vị bán hàng)</t>
  </si>
  <si>
    <t>Thêm đối tác mới</t>
  </si>
  <si>
    <t>Dòng địa chỉ cho to ra 3 dòng, dài ra so với các dòng trước, thêm trường dòng: Thông tin liên hệ cũng để to như Địa chỉ</t>
  </si>
  <si>
    <t>Menu</t>
  </si>
  <si>
    <t>Sửa "tiền ra" thành "tiền chi" cũng như các menu, form có liên quan</t>
  </si>
  <si>
    <t>Thêm mới khoản chi</t>
  </si>
  <si>
    <t>Mô tả mã chứng từ chuyển thành: Mã hóa đơn, hoặc mã phiếu chi</t>
  </si>
  <si>
    <t>Chi tiêu nội bộ</t>
  </si>
  <si>
    <t>Thêm tài khoản</t>
  </si>
  <si>
    <t>Số tài khoản có thêm comment, nếu là Tiền mặt thì ghi tiền mặt vào đây. Ngoài ra ko yêu cầu nhập các tr ở dưới để có thể xử lý TH tk là tiền mặt</t>
  </si>
  <si>
    <t>Hợp đồng</t>
  </si>
  <si>
    <t>Danh sách hợp đồng cần thêm lọc theo Năm, tháng để hiển thị + In báo cáo</t>
  </si>
  <si>
    <t>Thêm filter: Loại chi tiêu</t>
  </si>
  <si>
    <t>Cấu hình</t>
  </si>
  <si>
    <t>Ghi rõ là Lãi suất</t>
  </si>
  <si>
    <t>Lịch trả công nợ</t>
  </si>
  <si>
    <t>Sai CSS</t>
  </si>
  <si>
    <t xml:space="preserve">Thêm lịch trả </t>
  </si>
  <si>
    <t>Nếu Trạng thái là chưa trả, ko hiển thị ô Ngày trả, nếu là Đã trả thì hiển thị ra ô dưới</t>
  </si>
  <si>
    <t>Thêm hợp đồng</t>
  </si>
  <si>
    <t>Hiển thị rác trong tên Đối tác mặc dù chỉ có 2 đối tác trong ds?</t>
  </si>
  <si>
    <t>Sửa thông tin hợp đồng</t>
  </si>
  <si>
    <t>Sai menu</t>
  </si>
  <si>
    <t>Thêm mới HĐ/sửa</t>
  </si>
  <si>
    <t>Không yêu cầu nhập số tiền, khi đã có các thu chi (từ công nợ) thì không thể sửa tiền</t>
  </si>
  <si>
    <t>Đối chiếu công nợ</t>
  </si>
  <si>
    <t>Xóa record trong Đối chiếu</t>
  </si>
  <si>
    <t>Thêm mới/ sửa Đối chiếu công nợ</t>
  </si>
  <si>
    <t>Phải thu chuyển thành phát sinh tăng, phải trả chuyển thành phát sinh giảm với Công nợ Tiền về, chỉnh lại menu Tiền về</t>
  </si>
  <si>
    <t>Thêm mới Đối chiếu công nợ Tiền về</t>
  </si>
  <si>
    <t>Nếu công nợ là Phát sinh tăng thì ghi chú ở dưới tương ứng: "TÊN_KHÁCH_HÀNG phải thanh toán thêm tiền hợp đồng cho chúng ta", trong đó Tên khách hàng giống như title lấy ra từ DB ở trên, và ngược lại cho Phát sinh giảm</t>
  </si>
  <si>
    <t>Nếu giá trị hợp đồng = 0 thì ghi là Chưa xác định</t>
  </si>
  <si>
    <t>Dòng tổng phát sinh nợ/có chuyển thành: tăng / giảm</t>
  </si>
  <si>
    <t>Ds công nợ kết thúc</t>
  </si>
  <si>
    <t>Thêm chức năng mở lại (về công nợ đang có)</t>
  </si>
  <si>
    <t>Thêm nút Hoàn thành, có kiểm tra xem: Số dư đầu kỳ = cuối kỳ ko, nếu ko thì cảnh báo, vẫn ok khi cảnh báo thì mới kết thúc. Ngoài ra cũng kiểm tra xem Đã lấy có = giá trị HD ko (nếu giá trị HD &gt; 0 nhé, vì = 0 là HD ko có giá trị xác định)</t>
  </si>
  <si>
    <t>Nếu phát sinh giảm thì cộng vào giá trị: Đã lấy. (hiển thị dòng thứ 2 từ trên xuống trong form)</t>
  </si>
  <si>
    <t>Đối chiếu trong Tiền chi</t>
  </si>
  <si>
    <t>Sửa các lỗi giống Tiền về, tuy nhiên logic của Phát sinh tăng nghĩa là Tăng tiền phải trả, Phát sinh giảm là Giảm tiền phải trả, vì ý nghĩa như vậy nên Tính toán giống hệt như phần Tiền về. Các phát sinh giảm cũng chuyển sang giá trị: Đã trả</t>
  </si>
  <si>
    <t>Tài khoản</t>
  </si>
  <si>
    <t>Khi có phát sinh giảm / tăng: tiền có cộng hoặc trừ vào tài khoản</t>
  </si>
  <si>
    <t>Quản lý dung lượng</t>
  </si>
  <si>
    <t>Nếu công nợ là Phát sinh tăng / giảm bị xóa đi (từ nút xóa trong bảng) -&gt; trừ đi các khoản ngược lại so với khi nhập mới</t>
  </si>
  <si>
    <t>Trang chủ</t>
  </si>
  <si>
    <t>Ở phía dưới thêm phần liệt kê chi tiết các tài khoản (số dư hiện tại)</t>
  </si>
  <si>
    <t>Báo cáo</t>
  </si>
  <si>
    <t>Thêm 2 loại báo cáo: Tổng hợp báo cáo thu chi theo tháng/năm gồm 2 cột thu chi (gồm cả thu chi từ Hợp đồng và chi tiêu nội bộ, có cột loại thu chi, tổng thu tổng chi), Báo cáo tổng hợp theo loại thu chi theo tháng năm</t>
  </si>
  <si>
    <t>Sửa Tiền về thành Tiền thu (ở các form, trang chủ…)</t>
  </si>
  <si>
    <t>Thêm 2 loại báo cáo công nợ: Báo cáo công nợ phải trả, Báo cáo công nợ phải thu theo năm tháng (lấy từ module đã có từ công nợ tổng hợp vào đây)</t>
  </si>
  <si>
    <t>Sửa thông tin trả công nợ</t>
  </si>
  <si>
    <t>Sai hiển thị số tiền</t>
  </si>
  <si>
    <t>Quản lý nhân viên thu nợ</t>
  </si>
  <si>
    <t>Thêm vào menu quản lý khác danh sách nhân viên thu nợ: Tên, phòng ban: nhập mới hoặc chọn từ list nhân viên sẵn có, phòng ban chọn từ hệ thống, khi chọn phòng ban sẽ lọc ds nhân viên gợi ý</t>
  </si>
  <si>
    <t>Comment ở dưới đổi thành: Số hiệu hóa đơn HOẶC số hiệu phiếu chi</t>
  </si>
  <si>
    <t>Note</t>
  </si>
  <si>
    <t>Member</t>
  </si>
  <si>
    <t>Camnh</t>
  </si>
  <si>
    <t>Nguyetdtm</t>
  </si>
  <si>
    <t>27/11/2013</t>
  </si>
  <si>
    <t>28/11/2013</t>
  </si>
  <si>
    <t>30/11/2013</t>
  </si>
  <si>
    <t>Hiển thị thống kê giống như Report trong: 
http://download.cnet.com/Simpleplanning-Simple-Accounting-Software/3000-2066_4-75995483.html, các icon hiện tại thu nhỏ lại để ở dưới  các button và hàng dưới cùng</t>
  </si>
  <si>
    <t>Bỏ menu Chi tiêu nội bộ, các khoản chi cho vào phần Quản lý khác đổi thành "Loại chi",
 Thông tin các khoản chi cho vào menu "Tiền chi" đổi thành: Chi tiêu nội bộ</t>
  </si>
  <si>
    <t>Thông tin tổng hợp thu gọn lại thành: Tiền thu (Số công nợ đang có YYYY: ..., 
Tiền về trong tháng MM:... Tiền về trong quý… Tiền về trong năm…) Tiền chi (giống tiền thu), để link thay vì button đặt CSS hợp lý</t>
  </si>
  <si>
    <t>Coder</t>
  </si>
  <si>
    <t>Status</t>
  </si>
  <si>
    <t>r</t>
  </si>
  <si>
    <t>Vẫn hiển thị sai trên firefox dòng Tổng số tiền còn nợ…</t>
  </si>
  <si>
    <t>Trang này sửa được rồi nh các menu bên Quản lý khác vẫn bị sai cái active menu</t>
  </si>
  <si>
    <t>a</t>
  </si>
  <si>
    <t>Xóa hợp đồng xong lại redirect về trang Ds công nợ đang có</t>
  </si>
  <si>
    <t>Alt text hiển thị nút Mở lại phải thay đổi</t>
  </si>
  <si>
    <t>Ds công nợ đang có / kết thúc</t>
  </si>
  <si>
    <t>Đổi lại icon cho có nghĩa nút Hoàn thành + Mở lại (ví dụ hoàn thành là cái Flag cho đua xe…)</t>
  </si>
  <si>
    <t>Lịch KH trả nợ</t>
  </si>
  <si>
    <t>Sửa thông tin trả nợ (Lịch KH trả nợ)</t>
  </si>
  <si>
    <t>Quá  trình thu hồi nợ bị lỗi</t>
  </si>
  <si>
    <t>Chưa ra dữ liệu chưa test đc</t>
  </si>
  <si>
    <t>Thiếu phần mở ngoặc (Đơn vị…)</t>
  </si>
  <si>
    <t>Chưa có trường Thông tin liên hệ</t>
  </si>
  <si>
    <t>In báo cáo chưa theo filter</t>
  </si>
  <si>
    <t>Sai active menu</t>
  </si>
  <si>
    <t>Lịch KH trả - Hạn trả</t>
  </si>
  <si>
    <t>Sửa tài khoản</t>
  </si>
  <si>
    <t>Sai số tiền: cả 2 dòng khi nhập số to -&gt;xem lại kiểu dữ liệu DB + code</t>
  </si>
  <si>
    <t>Chuyển đã trả thì sau khi save mở trang Thêm mới phát sinh</t>
  </si>
  <si>
    <t>"Chưa" chứ ko phải là "Không"</t>
  </si>
  <si>
    <t>Chưa cộng vào đúng nên chưa kiểm tra: vd ở tiền thu, phát sinh giảm ko tính vào đã lấy</t>
  </si>
  <si>
    <t>Như lỗi 21</t>
  </si>
  <si>
    <t>Thêm filter về Loại hợp đồng: mua / bán / Không lọc</t>
  </si>
  <si>
    <t>Số tiền hiển thị mà có dấu . Phân cách khi hiện ra thì ok, nh khi save vào lại báo lỗi. Chú ý bị cả 2 bên menu thu chi</t>
  </si>
  <si>
    <t>Đối chiếu công nợ (chi)</t>
  </si>
  <si>
    <t>Khi xác định lịch trả nợ ko đc ghi vào bảng thu chi mà redirect sang form nhập Phát sinh mới, trong form này sau khi nhập mới cộng từ tiền vào tk + theo dõi tiền còn lại</t>
  </si>
  <si>
    <t>Mới có 1 báo cáo, chức năng In chưa hoạt động</t>
  </si>
  <si>
    <t>Menu Quản lý khác</t>
  </si>
  <si>
    <t>Bỏ chức năng: Chi tiêu nội bộ vì có trong mục Tiền chi</t>
  </si>
  <si>
    <t>Thêm chức năng quản lý Loại hợp đồng như Lỗi 32, sửa tên Nhóm các loại chi tiêu -&gt; Loại tiền chi</t>
  </si>
  <si>
    <t>Nếu Đối tác là Bên mua thì cho Loại thu, Bên bán thì cho Loại chi, thêm vào Quản lý khác form nhập: Loại tiền thu</t>
  </si>
  <si>
    <t>Thông tin cấu hình</t>
  </si>
  <si>
    <t>Có thừa chữ s nhỏ ở trên title</t>
  </si>
  <si>
    <t>Bỏ kiểu hiển thị bảng đối với mục này: Lãi suất phạt, Lãi suất ngân hàng chỉ là 2 ô nhập ko phải nhiều record</t>
  </si>
  <si>
    <t>Trong danh sách user, chọn người Lập báo cáo để hiển thị trong các báo cáo</t>
  </si>
  <si>
    <t>Bỏ cột địa chỉ, thay vào = cột: Hộp đồng gần nhất (Ngày bắt đầu hợp đồng)</t>
  </si>
  <si>
    <t>Thêm filter theo: Hợp đồng theo Năm, Thêm filter theo: Là bên mua, Là bên bán</t>
  </si>
  <si>
    <t>Thêm link chi tiết về đối tác bao gồm 1 số thông tin cơ bản + 1 danh sách ở dưới là các hợp đồng đã thực hiện hiển thị theo dạng list 1 số thông tin cơ bản</t>
  </si>
  <si>
    <t>Danh sách hợp đồng</t>
  </si>
  <si>
    <t>Thêm link chi tiết về: phần trên: 1 số thông tin cơ bản về đối tác, phần dưới: thông tin hợp đồng bao gồm các thông tin như trong phần sửa (nh là chỉ hiển thị) cùng với link download file về hợp đồng</t>
  </si>
  <si>
    <t>Note 1</t>
  </si>
  <si>
    <t>Note 2</t>
  </si>
  <si>
    <t>Lấy ra sai</t>
  </si>
  <si>
    <t>Sửa desc của Số tài khoản: viết 2 từ tiền mặt theo format: "Tiền mặt"</t>
  </si>
  <si>
    <t>Không yêu cầu nhập file</t>
  </si>
  <si>
    <t>Tiền thu trong quý / năm hiển thị giá trị là số vd quý 01, năm 2014…</t>
  </si>
  <si>
    <t>Chưa kiểm tra được</t>
  </si>
  <si>
    <t>Khi ghi hạn là trả rồi, đổi lại thành chưa trả thì ko save đc do vướng đk: ko nhập ngày trả, chú ý là trừ tiền đi, đồng thời xóa ở record đã thêm vào ở lỗi 45 (hiện lỗi này chưa làm) -&gt; cần mở ra trang Thêm phát sinh mới</t>
  </si>
  <si>
    <t>Giống 45 chưa mở ra form Phát sinh mới</t>
  </si>
  <si>
    <t>Chưa có Dropdown box về Loại như yêu cầu</t>
  </si>
  <si>
    <t>Thêm comment: Ls phạt -&gt; % tổng số tiền phải trả phạt trả chậm theo ngày, Ls NH: % lãi suất Ngân hàng theo tháng</t>
  </si>
  <si>
    <t>Filter Không lọc HOẶC Bên mua chưa đúng</t>
  </si>
  <si>
    <t>Session timeout</t>
  </si>
  <si>
    <t>Hiện ra code lỗi</t>
  </si>
  <si>
    <t>Tên dự án: SaaS</t>
  </si>
  <si>
    <t>Bắt đầu: 4/2011 - Nay</t>
  </si>
  <si>
    <t>Ngân sách dự kiến ban đầu: 2.000.000.000 VND</t>
  </si>
  <si>
    <t>Các chức năng ở các Worksheet là một phần của kế hoạch cho giai đoạn 2 dự án với mục đích nâng cấp các phần mềm trong một giải pháp ERP đang có. Có thể tham khảo thêm: cbiz.vn</t>
  </si>
  <si>
    <t>Minhhq</t>
  </si>
  <si>
    <t>Danh sách nhân sự</t>
  </si>
  <si>
    <t>12.000.000 VND</t>
  </si>
  <si>
    <t>StaffID</t>
  </si>
  <si>
    <t>Name</t>
  </si>
  <si>
    <t>Salary</t>
  </si>
  <si>
    <t>Anhbt</t>
  </si>
  <si>
    <t>Bùi Tuấn Anh</t>
  </si>
  <si>
    <t>11.000.000 VND</t>
  </si>
  <si>
    <t>Đỗ Thị Minh Nguyệt</t>
  </si>
  <si>
    <t>9.000.000 VND</t>
  </si>
  <si>
    <t>Nguyễn Hữu Cầm</t>
  </si>
  <si>
    <t>7.000.000 VND</t>
  </si>
  <si>
    <t>Hà Quang Minh (leader)</t>
  </si>
  <si>
    <t>27/9/2013</t>
  </si>
  <si>
    <t>15/10/2013</t>
  </si>
  <si>
    <t>16/10/2013</t>
  </si>
  <si>
    <t>17/10/2013</t>
  </si>
  <si>
    <t>18/10/2013</t>
  </si>
  <si>
    <t>19/10/2013</t>
  </si>
  <si>
    <t>20/10/2013</t>
  </si>
  <si>
    <t>Cần hoàn thành xong No.9</t>
  </si>
  <si>
    <t>Cần hoàn thành xong No.13</t>
  </si>
  <si>
    <t>22/10/2013</t>
  </si>
  <si>
    <t>Cần hoàn thành xong No.12</t>
  </si>
  <si>
    <t>15/12/2013</t>
  </si>
  <si>
    <t>16/12/2013</t>
  </si>
  <si>
    <t>15/11/2013</t>
  </si>
  <si>
    <t>20/11/2013</t>
  </si>
  <si>
    <t>21/11/2013</t>
  </si>
  <si>
    <t>Cần hoàn thành xong No.22</t>
  </si>
  <si>
    <t>Nhungntt</t>
  </si>
  <si>
    <t>Nguyễn Thị Tuyết Nhung</t>
  </si>
  <si>
    <t>5.000.000 VND</t>
  </si>
  <si>
    <t xml:space="preserve"> </t>
  </si>
  <si>
    <t>30/9/2013</t>
  </si>
  <si>
    <t>14/10/2013</t>
  </si>
  <si>
    <t>Phải làm xong No.9</t>
  </si>
  <si>
    <t>Phải làm xong No.11</t>
  </si>
  <si>
    <t>21/10/2013</t>
  </si>
  <si>
    <t>Phải làm xong No.14</t>
  </si>
  <si>
    <t>23/10/2013</t>
  </si>
  <si>
    <t>27/10/2013</t>
  </si>
  <si>
    <t>Phải làm xong No.16</t>
  </si>
  <si>
    <t>28/10/2013</t>
  </si>
  <si>
    <t>17/12/2013</t>
  </si>
  <si>
    <t>18/12/2013</t>
  </si>
  <si>
    <t>26/12/2013</t>
  </si>
  <si>
    <t>29/12/2013</t>
  </si>
  <si>
    <t>Phải làm xong No.18</t>
  </si>
  <si>
    <t>16/11/2013</t>
  </si>
  <si>
    <t>23/11/2013</t>
  </si>
  <si>
    <t>24/12/2013</t>
  </si>
  <si>
    <t>Phải làm xong No.27</t>
  </si>
  <si>
    <t>25/12/2013</t>
  </si>
  <si>
    <t>15/1/2014</t>
  </si>
  <si>
    <t>16/1/2014</t>
  </si>
  <si>
    <t>17/1/2014</t>
  </si>
  <si>
    <t>22/1/2014</t>
  </si>
  <si>
    <t>23/1/2014</t>
  </si>
  <si>
    <t>24/1/2014</t>
  </si>
  <si>
    <t>26/1/2014</t>
  </si>
  <si>
    <t>27/1/2014</t>
  </si>
  <si>
    <t>29/1/2014</t>
  </si>
  <si>
    <t>30/1/2014</t>
  </si>
  <si>
    <t>31/1/2014</t>
  </si>
  <si>
    <t>Phải làm xong No.35</t>
  </si>
  <si>
    <t>14/1/2014</t>
  </si>
  <si>
    <t>18/1/2014</t>
  </si>
  <si>
    <t>19/1/2014</t>
  </si>
  <si>
    <t>28/1/2014</t>
  </si>
  <si>
    <t xml:space="preserve">Integration test </t>
  </si>
  <si>
    <t>Toàn bộ chức năng</t>
  </si>
  <si>
    <t>25/1/2014</t>
  </si>
  <si>
    <t>25/2/2015</t>
  </si>
  <si>
    <t>Node</t>
  </si>
  <si>
    <t>Next node</t>
  </si>
  <si>
    <t>Activities</t>
  </si>
  <si>
    <t>21, 23</t>
  </si>
  <si>
    <t>END</t>
  </si>
  <si>
    <t>12, 24</t>
  </si>
  <si>
    <t>14, 22</t>
  </si>
  <si>
    <t>10, 14, 17</t>
  </si>
  <si>
    <t>13, 21, 23</t>
  </si>
  <si>
    <t>9, 10, 11</t>
  </si>
  <si>
    <t>13, 14</t>
  </si>
  <si>
    <t>15, 16, 17</t>
  </si>
  <si>
    <t>18, 19</t>
  </si>
  <si>
    <t>26, 27</t>
  </si>
  <si>
    <t>Operation 1</t>
  </si>
  <si>
    <t>Time (days)</t>
  </si>
  <si>
    <t>Resource 1</t>
  </si>
  <si>
    <t>Resource 2</t>
  </si>
  <si>
    <t>Operation 2</t>
  </si>
  <si>
    <t>10/06/2013</t>
  </si>
  <si>
    <t>11/02/2013</t>
  </si>
  <si>
    <t>11/03/2013</t>
  </si>
  <si>
    <t>01/08/2014</t>
  </si>
  <si>
    <t>10/15/2013</t>
  </si>
  <si>
    <t>10/16/2013</t>
  </si>
  <si>
    <t>10/18/2013</t>
  </si>
  <si>
    <t>10/19/2013</t>
  </si>
  <si>
    <t>10/20/2013</t>
  </si>
  <si>
    <t>10/25/2013</t>
  </si>
  <si>
    <t>10/22/2013</t>
  </si>
  <si>
    <t>12/16/2013</t>
  </si>
  <si>
    <t>11/15/2013</t>
  </si>
  <si>
    <t>11/21/2013</t>
  </si>
  <si>
    <t>11/20/2013</t>
  </si>
  <si>
    <t>09/27/2013</t>
  </si>
  <si>
    <t>10/01/2013</t>
  </si>
  <si>
    <t>10/03/2013</t>
  </si>
  <si>
    <t>10/02/2013</t>
  </si>
  <si>
    <t>10/07/2013</t>
  </si>
  <si>
    <t>10/17/2013</t>
  </si>
  <si>
    <t>11/01/2013</t>
  </si>
  <si>
    <t>12/05/2013</t>
  </si>
  <si>
    <t>10/24/2013</t>
  </si>
  <si>
    <t>11/14/2013</t>
  </si>
  <si>
    <t>12/15/2013</t>
  </si>
  <si>
    <t>01/07/2014</t>
  </si>
  <si>
    <t>01/20/2014</t>
  </si>
  <si>
    <t>12/01/2013</t>
  </si>
  <si>
    <t>01/25/2014</t>
  </si>
  <si>
    <t>System test</t>
  </si>
  <si>
    <t>Toàn bộ hệ thống</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</si>
</sst>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rgb="FFFF0000"/>
      <name val="Calibri"/>
      <family val="2"/>
      <scheme val="minor"/>
    </font>
    <font>
      <sz val="11"/>
      <color theme="2" tint="-0.499984740745262"/>
      <name val="Calibri"/>
      <family val="2"/>
      <scheme val="minor"/>
    </font>
    <font>
      <sz val="11"/>
      <color theme="1"/>
      <name val="Webdings"/>
      <family val="1"/>
      <charset val="2"/>
    </font>
    <font>
      <sz val="11"/>
      <color theme="2" tint="-0.499984740745262"/>
      <name val="Webdings"/>
      <family val="1"/>
      <charset val="2"/>
    </font>
    <font>
      <sz val="11"/>
      <name val="Calibri"/>
      <family val="2"/>
      <scheme val="minor"/>
    </font>
    <font>
      <sz val="16"/>
      <color theme="1"/>
      <name val="Calibri"/>
      <family val="2"/>
      <scheme val="minor"/>
    </font>
    <font>
      <b/>
      <sz val="16"/>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6">
    <xf numFmtId="0" fontId="0" fillId="0" borderId="0" xfId="0"/>
    <xf numFmtId="0" fontId="1" fillId="2" borderId="0" xfId="0" applyFont="1" applyFill="1" applyAlignment="1">
      <alignment horizontal="center"/>
    </xf>
    <xf numFmtId="0" fontId="0" fillId="0" borderId="0" xfId="0" applyAlignment="1">
      <alignment horizontal="center"/>
    </xf>
    <xf numFmtId="0" fontId="2" fillId="0" borderId="0" xfId="0" applyFont="1"/>
    <xf numFmtId="0" fontId="3" fillId="0" borderId="0" xfId="0" applyFont="1" applyAlignment="1">
      <alignment horizontal="center"/>
    </xf>
    <xf numFmtId="0" fontId="3" fillId="0" borderId="0" xfId="0" applyFont="1"/>
    <xf numFmtId="0" fontId="0" fillId="0" borderId="0" xfId="0" applyAlignment="1">
      <alignment horizontal="left"/>
    </xf>
    <xf numFmtId="0" fontId="0" fillId="0" borderId="0" xfId="0" applyFont="1" applyAlignment="1">
      <alignment horizontal="center"/>
    </xf>
    <xf numFmtId="0" fontId="0" fillId="0" borderId="0" xfId="0" applyAlignment="1">
      <alignment wrapText="1"/>
    </xf>
    <xf numFmtId="0" fontId="4" fillId="0" borderId="0" xfId="0" applyFont="1" applyAlignment="1">
      <alignment horizontal="center"/>
    </xf>
    <xf numFmtId="0" fontId="5" fillId="0" borderId="0" xfId="0" applyFont="1" applyAlignment="1">
      <alignment horizontal="center"/>
    </xf>
    <xf numFmtId="0" fontId="3" fillId="0" borderId="0" xfId="0" applyFont="1" applyAlignment="1">
      <alignment horizontal="left"/>
    </xf>
    <xf numFmtId="14" fontId="0" fillId="0" borderId="0" xfId="0" applyNumberFormat="1" applyAlignment="1">
      <alignment horizontal="center"/>
    </xf>
    <xf numFmtId="0" fontId="0" fillId="3" borderId="0" xfId="0" applyFill="1"/>
    <xf numFmtId="0" fontId="6" fillId="0" borderId="0" xfId="0" applyFont="1" applyAlignment="1">
      <alignment wrapText="1"/>
    </xf>
    <xf numFmtId="0" fontId="8" fillId="0" borderId="1" xfId="0" applyFont="1" applyBorder="1"/>
    <xf numFmtId="0" fontId="0" fillId="0" borderId="2" xfId="0" applyBorder="1"/>
    <xf numFmtId="0" fontId="0" fillId="0" borderId="3" xfId="0" applyBorder="1"/>
    <xf numFmtId="0" fontId="7" fillId="0" borderId="4" xfId="0" applyFont="1" applyBorder="1"/>
    <xf numFmtId="0" fontId="0" fillId="0" borderId="0"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xf numFmtId="0" fontId="1" fillId="4" borderId="0" xfId="0" applyFont="1" applyFill="1" applyAlignment="1">
      <alignment horizontal="center"/>
    </xf>
    <xf numFmtId="14" fontId="3" fillId="0" borderId="0" xfId="0" applyNumberFormat="1" applyFont="1" applyAlignment="1">
      <alignment horizontal="center"/>
    </xf>
    <xf numFmtId="0" fontId="0" fillId="0" borderId="4" xfId="0" applyBorder="1" applyAlignment="1">
      <alignment horizontal="left" wrapText="1"/>
    </xf>
    <xf numFmtId="0" fontId="0" fillId="0" borderId="0" xfId="0" applyBorder="1" applyAlignment="1">
      <alignment horizontal="left" wrapText="1"/>
    </xf>
    <xf numFmtId="0" fontId="0" fillId="0" borderId="5" xfId="0" applyBorder="1" applyAlignment="1">
      <alignment horizontal="left" wrapText="1"/>
    </xf>
    <xf numFmtId="0" fontId="0" fillId="5" borderId="0" xfId="0" applyFill="1" applyAlignment="1">
      <alignment horizontal="center"/>
    </xf>
    <xf numFmtId="0" fontId="1" fillId="3" borderId="0" xfId="0" applyFont="1" applyFill="1" applyAlignment="1">
      <alignment horizontal="center"/>
    </xf>
    <xf numFmtId="0" fontId="1" fillId="3" borderId="0" xfId="0" applyFont="1" applyFill="1" applyAlignment="1">
      <alignment horizontal="center" vertical="center"/>
    </xf>
    <xf numFmtId="0" fontId="0" fillId="4" borderId="0" xfId="0" applyFill="1" applyAlignment="1">
      <alignment horizontal="center"/>
    </xf>
    <xf numFmtId="49" fontId="0" fillId="0" borderId="0" xfId="0" applyNumberFormat="1"/>
    <xf numFmtId="1" fontId="0" fillId="0" borderId="0" xfId="0" applyNumberFormat="1" applyAlignment="1">
      <alignment horizontal="center"/>
    </xf>
  </cellXfs>
  <cellStyles count="1">
    <cellStyle name="Normal" xfId="0" builtinId="0"/>
  </cellStyles>
  <dxfs count="4">
    <dxf>
      <font>
        <b/>
        <i val="0"/>
        <color rgb="FFFF0000"/>
      </font>
    </dxf>
    <dxf>
      <font>
        <color rgb="FF9C0006"/>
      </font>
      <fill>
        <patternFill>
          <bgColor rgb="FFFFC7CE"/>
        </patternFill>
      </fill>
    </dxf>
    <dxf>
      <font>
        <b/>
        <i val="0"/>
        <color rgb="FFFF0000"/>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7"/>
  <sheetViews>
    <sheetView workbookViewId="0">
      <selection activeCell="D18" sqref="D18"/>
    </sheetView>
    <sheetView workbookViewId="1"/>
  </sheetViews>
  <sheetFormatPr defaultRowHeight="15" x14ac:dyDescent="0.25"/>
  <cols>
    <col min="2" max="2" width="13.42578125" customWidth="1"/>
    <col min="3" max="3" width="23.5703125" customWidth="1"/>
    <col min="4" max="4" width="16.42578125" customWidth="1"/>
  </cols>
  <sheetData>
    <row r="1" spans="2:10" ht="15.75" thickBot="1" x14ac:dyDescent="0.3"/>
    <row r="2" spans="2:10" ht="21" x14ac:dyDescent="0.35">
      <c r="B2" s="15" t="s">
        <v>166</v>
      </c>
      <c r="C2" s="16"/>
      <c r="D2" s="16"/>
      <c r="E2" s="16"/>
      <c r="F2" s="16"/>
      <c r="G2" s="16"/>
      <c r="H2" s="16"/>
      <c r="I2" s="16"/>
      <c r="J2" s="17"/>
    </row>
    <row r="3" spans="2:10" ht="21" x14ac:dyDescent="0.35">
      <c r="B3" s="18" t="s">
        <v>167</v>
      </c>
      <c r="C3" s="19"/>
      <c r="D3" s="19"/>
      <c r="E3" s="19"/>
      <c r="F3" s="19"/>
      <c r="G3" s="19"/>
      <c r="H3" s="19"/>
      <c r="I3" s="19"/>
      <c r="J3" s="20"/>
    </row>
    <row r="4" spans="2:10" ht="21" x14ac:dyDescent="0.35">
      <c r="B4" s="18" t="s">
        <v>168</v>
      </c>
      <c r="C4" s="19"/>
      <c r="D4" s="19"/>
      <c r="E4" s="19"/>
      <c r="F4" s="19"/>
      <c r="G4" s="19"/>
      <c r="H4" s="19"/>
      <c r="I4" s="19"/>
      <c r="J4" s="20"/>
    </row>
    <row r="5" spans="2:10" x14ac:dyDescent="0.25">
      <c r="B5" s="21"/>
      <c r="C5" s="19"/>
      <c r="D5" s="19"/>
      <c r="E5" s="19"/>
      <c r="F5" s="19"/>
      <c r="G5" s="19"/>
      <c r="H5" s="19"/>
      <c r="I5" s="19"/>
      <c r="J5" s="20"/>
    </row>
    <row r="6" spans="2:10" ht="33" customHeight="1" x14ac:dyDescent="0.25">
      <c r="B6" s="27" t="s">
        <v>169</v>
      </c>
      <c r="C6" s="28"/>
      <c r="D6" s="28"/>
      <c r="E6" s="28"/>
      <c r="F6" s="28"/>
      <c r="G6" s="28"/>
      <c r="H6" s="28"/>
      <c r="I6" s="28"/>
      <c r="J6" s="29"/>
    </row>
    <row r="7" spans="2:10" x14ac:dyDescent="0.25">
      <c r="B7" s="21"/>
      <c r="C7" s="19"/>
      <c r="D7" s="19"/>
      <c r="E7" s="19"/>
      <c r="F7" s="19"/>
      <c r="G7" s="19"/>
      <c r="H7" s="19"/>
      <c r="I7" s="19"/>
      <c r="J7" s="20"/>
    </row>
    <row r="8" spans="2:10" ht="15.75" thickBot="1" x14ac:dyDescent="0.3">
      <c r="B8" s="22"/>
      <c r="C8" s="23"/>
      <c r="D8" s="23"/>
      <c r="E8" s="23"/>
      <c r="F8" s="23"/>
      <c r="G8" s="23"/>
      <c r="H8" s="23"/>
      <c r="I8" s="23"/>
      <c r="J8" s="24"/>
    </row>
    <row r="11" spans="2:10" x14ac:dyDescent="0.25">
      <c r="B11" t="s">
        <v>171</v>
      </c>
    </row>
    <row r="12" spans="2:10" x14ac:dyDescent="0.25">
      <c r="B12" s="25" t="s">
        <v>173</v>
      </c>
      <c r="C12" s="25" t="s">
        <v>174</v>
      </c>
      <c r="D12" s="25" t="s">
        <v>175</v>
      </c>
    </row>
    <row r="13" spans="2:10" x14ac:dyDescent="0.25">
      <c r="B13" t="s">
        <v>170</v>
      </c>
      <c r="C13" t="s">
        <v>183</v>
      </c>
      <c r="D13" t="s">
        <v>172</v>
      </c>
    </row>
    <row r="14" spans="2:10" x14ac:dyDescent="0.25">
      <c r="B14" t="s">
        <v>176</v>
      </c>
      <c r="C14" t="s">
        <v>177</v>
      </c>
      <c r="D14" t="s">
        <v>178</v>
      </c>
    </row>
    <row r="15" spans="2:10" x14ac:dyDescent="0.25">
      <c r="B15" t="s">
        <v>102</v>
      </c>
      <c r="C15" t="s">
        <v>179</v>
      </c>
      <c r="D15" t="s">
        <v>180</v>
      </c>
    </row>
    <row r="16" spans="2:10" x14ac:dyDescent="0.25">
      <c r="B16" t="s">
        <v>101</v>
      </c>
      <c r="C16" t="s">
        <v>181</v>
      </c>
      <c r="D16" t="s">
        <v>182</v>
      </c>
    </row>
    <row r="17" spans="2:4" x14ac:dyDescent="0.25">
      <c r="B17" t="s">
        <v>201</v>
      </c>
      <c r="C17" t="s">
        <v>202</v>
      </c>
      <c r="D17" t="s">
        <v>203</v>
      </c>
    </row>
  </sheetData>
  <mergeCells count="1">
    <mergeCell ref="B6:J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9"/>
  <sheetViews>
    <sheetView tabSelected="1" workbookViewId="0">
      <selection activeCell="Q4" sqref="Q4"/>
    </sheetView>
    <sheetView tabSelected="1" workbookViewId="1">
      <selection activeCell="H6" sqref="H6"/>
    </sheetView>
  </sheetViews>
  <sheetFormatPr defaultRowHeight="15.75" x14ac:dyDescent="0.3"/>
  <cols>
    <col min="1" max="1" width="3.42578125" customWidth="1"/>
    <col min="2" max="2" width="5.5703125" style="2" customWidth="1"/>
    <col min="3" max="3" width="21.85546875" customWidth="1"/>
    <col min="4" max="4" width="26.140625" customWidth="1"/>
    <col min="5" max="5" width="13.42578125" customWidth="1"/>
    <col min="6" max="7" width="13" style="2" customWidth="1"/>
    <col min="8" max="8" width="11.7109375" style="9" customWidth="1"/>
    <col min="9" max="9" width="27.85546875" customWidth="1"/>
    <col min="10" max="11" width="10.7109375" hidden="1" customWidth="1"/>
    <col min="12" max="12" width="0" hidden="1" customWidth="1"/>
    <col min="13" max="14" width="10.7109375" hidden="1" customWidth="1"/>
  </cols>
  <sheetData>
    <row r="2" spans="2:14" ht="15" x14ac:dyDescent="0.25">
      <c r="B2" s="1" t="s">
        <v>0</v>
      </c>
      <c r="C2" s="1" t="s">
        <v>4</v>
      </c>
      <c r="D2" s="1" t="s">
        <v>1</v>
      </c>
      <c r="E2" s="1" t="s">
        <v>109</v>
      </c>
      <c r="F2" s="1" t="s">
        <v>2</v>
      </c>
      <c r="G2" s="1" t="s">
        <v>3</v>
      </c>
      <c r="H2" s="1" t="s">
        <v>110</v>
      </c>
      <c r="I2" s="1" t="s">
        <v>99</v>
      </c>
    </row>
    <row r="3" spans="2:14" x14ac:dyDescent="0.3">
      <c r="B3" s="2">
        <v>1</v>
      </c>
      <c r="C3" t="s">
        <v>5</v>
      </c>
      <c r="D3" t="s">
        <v>6</v>
      </c>
      <c r="E3" t="s">
        <v>170</v>
      </c>
      <c r="F3" s="12" t="s">
        <v>279</v>
      </c>
      <c r="G3" s="12" t="s">
        <v>280</v>
      </c>
      <c r="H3" s="9" t="s">
        <v>114</v>
      </c>
      <c r="J3" t="str">
        <f>TEXT(F3,"mm/DD/yyyy")</f>
        <v>09/27/2013</v>
      </c>
      <c r="K3" t="str">
        <f>TEXT(G3,"mm/DD/yyyy")</f>
        <v>10/01/2013</v>
      </c>
      <c r="M3" t="str">
        <f>CONCATENATE(MID(F3,4,2),"/",LEFT(F3,2),"/",RIGHT(F3,4))</f>
        <v>27/09/2013</v>
      </c>
      <c r="N3" t="str">
        <f>CONCATENATE(MID(G3,4,2),"/",LEFT(G3,2),"/",RIGHT(G3,4))</f>
        <v>01/10/2013</v>
      </c>
    </row>
    <row r="4" spans="2:14" x14ac:dyDescent="0.3">
      <c r="B4" s="2">
        <v>2</v>
      </c>
      <c r="C4" t="s">
        <v>5</v>
      </c>
      <c r="D4" t="s">
        <v>7</v>
      </c>
      <c r="E4" t="s">
        <v>170</v>
      </c>
      <c r="F4" s="12" t="s">
        <v>279</v>
      </c>
      <c r="G4" s="12" t="s">
        <v>280</v>
      </c>
      <c r="H4" s="9" t="s">
        <v>114</v>
      </c>
      <c r="J4" t="str">
        <f t="shared" ref="J4:J28" si="0">TEXT(F4,"mm/dd/yyyy")</f>
        <v>09/27/2013</v>
      </c>
      <c r="K4" t="str">
        <f t="shared" ref="K4:K28" si="1">TEXT(G4,"mm/DD/yyyy")</f>
        <v>10/01/2013</v>
      </c>
      <c r="M4" t="str">
        <f t="shared" ref="M4:M28" si="2">CONCATENATE(MID(F4,4,2),"/",LEFT(F4,2),"/",RIGHT(F4,4))</f>
        <v>27/09/2013</v>
      </c>
      <c r="N4" t="str">
        <f t="shared" ref="N4:N28" si="3">CONCATENATE(MID(G4,4,2),"/",LEFT(G4,2),"/",RIGHT(G4,4))</f>
        <v>01/10/2013</v>
      </c>
    </row>
    <row r="5" spans="2:14" x14ac:dyDescent="0.3">
      <c r="B5" s="2">
        <v>3</v>
      </c>
      <c r="C5" t="s">
        <v>5</v>
      </c>
      <c r="D5" t="s">
        <v>8</v>
      </c>
      <c r="E5" t="s">
        <v>170</v>
      </c>
      <c r="F5" s="12" t="s">
        <v>280</v>
      </c>
      <c r="G5" s="12" t="s">
        <v>282</v>
      </c>
      <c r="H5" s="9" t="s">
        <v>114</v>
      </c>
      <c r="J5" t="str">
        <f t="shared" si="0"/>
        <v>10/01/2013</v>
      </c>
      <c r="K5" t="str">
        <f t="shared" si="1"/>
        <v>10/02/2013</v>
      </c>
      <c r="M5" t="str">
        <f t="shared" si="2"/>
        <v>01/10/2013</v>
      </c>
      <c r="N5" t="str">
        <f t="shared" si="3"/>
        <v>02/10/2013</v>
      </c>
    </row>
    <row r="6" spans="2:14" x14ac:dyDescent="0.3">
      <c r="B6" s="2">
        <v>4</v>
      </c>
      <c r="C6" t="s">
        <v>5</v>
      </c>
      <c r="D6" t="s">
        <v>9</v>
      </c>
      <c r="E6" t="s">
        <v>170</v>
      </c>
      <c r="F6" s="12" t="s">
        <v>281</v>
      </c>
      <c r="G6" s="12" t="s">
        <v>281</v>
      </c>
      <c r="H6" s="9" t="s">
        <v>114</v>
      </c>
      <c r="J6" t="str">
        <f t="shared" si="0"/>
        <v>10/03/2013</v>
      </c>
      <c r="K6" t="str">
        <f t="shared" si="1"/>
        <v>10/03/2013</v>
      </c>
      <c r="M6" t="str">
        <f t="shared" si="2"/>
        <v>03/10/2013</v>
      </c>
      <c r="N6" t="str">
        <f t="shared" si="3"/>
        <v>03/10/2013</v>
      </c>
    </row>
    <row r="7" spans="2:14" x14ac:dyDescent="0.3">
      <c r="B7" s="2">
        <v>5</v>
      </c>
      <c r="C7" t="s">
        <v>10</v>
      </c>
      <c r="D7" t="s">
        <v>11</v>
      </c>
      <c r="E7" t="s">
        <v>176</v>
      </c>
      <c r="F7" s="12" t="s">
        <v>279</v>
      </c>
      <c r="G7" s="12">
        <v>41552</v>
      </c>
      <c r="H7" s="9" t="s">
        <v>114</v>
      </c>
      <c r="J7" t="str">
        <f t="shared" si="0"/>
        <v>09/27/2013</v>
      </c>
      <c r="K7" t="str">
        <f t="shared" si="1"/>
        <v>10/05/2013</v>
      </c>
      <c r="M7" t="str">
        <f t="shared" si="2"/>
        <v>27/09/2013</v>
      </c>
      <c r="N7" t="str">
        <f t="shared" si="3"/>
        <v>52/41/1552</v>
      </c>
    </row>
    <row r="8" spans="2:14" x14ac:dyDescent="0.3">
      <c r="B8" s="2">
        <v>6</v>
      </c>
      <c r="C8" t="s">
        <v>10</v>
      </c>
      <c r="D8" t="s">
        <v>13</v>
      </c>
      <c r="E8" t="s">
        <v>176</v>
      </c>
      <c r="F8" s="12" t="s">
        <v>264</v>
      </c>
      <c r="G8" s="12" t="s">
        <v>283</v>
      </c>
      <c r="H8" s="9" t="s">
        <v>114</v>
      </c>
      <c r="J8" t="str">
        <f t="shared" si="0"/>
        <v>10/06/2013</v>
      </c>
      <c r="K8" t="str">
        <f t="shared" si="1"/>
        <v>10/07/2013</v>
      </c>
      <c r="M8" t="str">
        <f t="shared" si="2"/>
        <v>06/10/2013</v>
      </c>
      <c r="N8" t="str">
        <f t="shared" si="3"/>
        <v>07/10/2013</v>
      </c>
    </row>
    <row r="9" spans="2:14" x14ac:dyDescent="0.3">
      <c r="B9" s="2">
        <v>7</v>
      </c>
      <c r="C9" t="s">
        <v>10</v>
      </c>
      <c r="D9" t="s">
        <v>14</v>
      </c>
      <c r="E9" t="s">
        <v>176</v>
      </c>
      <c r="F9" s="12" t="s">
        <v>264</v>
      </c>
      <c r="G9" s="12" t="s">
        <v>283</v>
      </c>
      <c r="H9" s="9" t="s">
        <v>114</v>
      </c>
      <c r="J9" t="str">
        <f t="shared" si="0"/>
        <v>10/06/2013</v>
      </c>
      <c r="K9" t="str">
        <f t="shared" si="1"/>
        <v>10/07/2013</v>
      </c>
      <c r="M9" t="str">
        <f t="shared" si="2"/>
        <v>06/10/2013</v>
      </c>
      <c r="N9" t="str">
        <f t="shared" si="3"/>
        <v>07/10/2013</v>
      </c>
    </row>
    <row r="10" spans="2:14" x14ac:dyDescent="0.3">
      <c r="B10" s="2">
        <v>8</v>
      </c>
      <c r="C10" t="s">
        <v>10</v>
      </c>
      <c r="D10" t="s">
        <v>12</v>
      </c>
      <c r="E10" t="s">
        <v>176</v>
      </c>
      <c r="F10" s="12" t="s">
        <v>264</v>
      </c>
      <c r="G10" s="12" t="s">
        <v>283</v>
      </c>
      <c r="H10" s="9" t="s">
        <v>114</v>
      </c>
      <c r="J10" t="str">
        <f t="shared" si="0"/>
        <v>10/06/2013</v>
      </c>
      <c r="K10" t="str">
        <f t="shared" si="1"/>
        <v>10/07/2013</v>
      </c>
      <c r="M10" t="str">
        <f t="shared" si="2"/>
        <v>06/10/2013</v>
      </c>
      <c r="N10" t="str">
        <f t="shared" si="3"/>
        <v>07/10/2013</v>
      </c>
    </row>
    <row r="11" spans="2:14" x14ac:dyDescent="0.3">
      <c r="B11" s="2">
        <v>9</v>
      </c>
      <c r="C11" t="s">
        <v>10</v>
      </c>
      <c r="D11" t="s">
        <v>28</v>
      </c>
      <c r="E11" t="s">
        <v>176</v>
      </c>
      <c r="F11" s="12" t="s">
        <v>264</v>
      </c>
      <c r="G11" s="12" t="s">
        <v>268</v>
      </c>
      <c r="H11" s="9" t="s">
        <v>114</v>
      </c>
      <c r="J11" t="str">
        <f t="shared" si="0"/>
        <v>10/06/2013</v>
      </c>
      <c r="K11" t="str">
        <f t="shared" si="1"/>
        <v>10/15/2013</v>
      </c>
      <c r="M11" t="str">
        <f t="shared" si="2"/>
        <v>06/10/2013</v>
      </c>
      <c r="N11" t="str">
        <f t="shared" si="3"/>
        <v>15/10/2013</v>
      </c>
    </row>
    <row r="12" spans="2:14" x14ac:dyDescent="0.3">
      <c r="B12" s="2">
        <v>10</v>
      </c>
      <c r="C12" t="s">
        <v>16</v>
      </c>
      <c r="D12" t="s">
        <v>17</v>
      </c>
      <c r="E12" t="s">
        <v>170</v>
      </c>
      <c r="F12" s="12" t="s">
        <v>268</v>
      </c>
      <c r="G12" s="12" t="s">
        <v>269</v>
      </c>
      <c r="H12" s="9" t="s">
        <v>114</v>
      </c>
      <c r="I12" t="s">
        <v>191</v>
      </c>
      <c r="J12" t="str">
        <f t="shared" si="0"/>
        <v>10/15/2013</v>
      </c>
      <c r="K12" t="str">
        <f t="shared" si="1"/>
        <v>10/16/2013</v>
      </c>
      <c r="M12" t="str">
        <f t="shared" si="2"/>
        <v>15/10/2013</v>
      </c>
      <c r="N12" t="str">
        <f t="shared" si="3"/>
        <v>16/10/2013</v>
      </c>
    </row>
    <row r="13" spans="2:14" x14ac:dyDescent="0.3">
      <c r="B13" s="2">
        <v>11</v>
      </c>
      <c r="C13" t="s">
        <v>16</v>
      </c>
      <c r="D13" t="s">
        <v>18</v>
      </c>
      <c r="E13" t="s">
        <v>170</v>
      </c>
      <c r="F13" s="12" t="s">
        <v>269</v>
      </c>
      <c r="G13" s="12" t="s">
        <v>284</v>
      </c>
      <c r="H13" s="9" t="s">
        <v>114</v>
      </c>
      <c r="J13" t="str">
        <f t="shared" si="0"/>
        <v>10/16/2013</v>
      </c>
      <c r="K13" t="str">
        <f t="shared" si="1"/>
        <v>10/17/2013</v>
      </c>
      <c r="M13" t="str">
        <f t="shared" si="2"/>
        <v>16/10/2013</v>
      </c>
      <c r="N13" t="str">
        <f t="shared" si="3"/>
        <v>17/10/2013</v>
      </c>
    </row>
    <row r="14" spans="2:14" x14ac:dyDescent="0.3">
      <c r="B14" s="2">
        <v>12</v>
      </c>
      <c r="C14" t="s">
        <v>15</v>
      </c>
      <c r="D14" t="s">
        <v>19</v>
      </c>
      <c r="E14" t="s">
        <v>170</v>
      </c>
      <c r="F14" s="12" t="s">
        <v>270</v>
      </c>
      <c r="G14" s="12" t="s">
        <v>270</v>
      </c>
      <c r="H14" s="9" t="s">
        <v>114</v>
      </c>
      <c r="J14" t="str">
        <f t="shared" si="0"/>
        <v>10/18/2013</v>
      </c>
      <c r="K14" t="str">
        <f t="shared" si="1"/>
        <v>10/18/2013</v>
      </c>
      <c r="M14" t="str">
        <f t="shared" si="2"/>
        <v>18/10/2013</v>
      </c>
      <c r="N14" t="str">
        <f t="shared" si="3"/>
        <v>18/10/2013</v>
      </c>
    </row>
    <row r="15" spans="2:14" x14ac:dyDescent="0.3">
      <c r="B15" s="2">
        <v>13</v>
      </c>
      <c r="C15" t="s">
        <v>20</v>
      </c>
      <c r="D15" t="s">
        <v>21</v>
      </c>
      <c r="E15" t="s">
        <v>170</v>
      </c>
      <c r="F15" s="12" t="s">
        <v>271</v>
      </c>
      <c r="G15" s="12" t="s">
        <v>271</v>
      </c>
      <c r="H15" s="9" t="s">
        <v>114</v>
      </c>
      <c r="J15" t="str">
        <f t="shared" si="0"/>
        <v>10/19/2013</v>
      </c>
      <c r="K15" t="str">
        <f t="shared" si="1"/>
        <v>10/19/2013</v>
      </c>
      <c r="M15" t="str">
        <f t="shared" si="2"/>
        <v>19/10/2013</v>
      </c>
      <c r="N15" t="str">
        <f t="shared" si="3"/>
        <v>19/10/2013</v>
      </c>
    </row>
    <row r="16" spans="2:14" x14ac:dyDescent="0.3">
      <c r="B16" s="2">
        <v>14</v>
      </c>
      <c r="C16" t="s">
        <v>22</v>
      </c>
      <c r="D16" t="s">
        <v>24</v>
      </c>
      <c r="E16" t="s">
        <v>170</v>
      </c>
      <c r="F16" s="12" t="s">
        <v>272</v>
      </c>
      <c r="G16" s="12" t="s">
        <v>273</v>
      </c>
      <c r="H16" s="9" t="s">
        <v>114</v>
      </c>
      <c r="J16" t="str">
        <f t="shared" si="0"/>
        <v>10/20/2013</v>
      </c>
      <c r="K16" t="str">
        <f t="shared" si="1"/>
        <v>10/25/2013</v>
      </c>
      <c r="M16" t="str">
        <f t="shared" si="2"/>
        <v>20/10/2013</v>
      </c>
      <c r="N16" t="str">
        <f t="shared" si="3"/>
        <v>25/10/2013</v>
      </c>
    </row>
    <row r="17" spans="2:14" x14ac:dyDescent="0.3">
      <c r="B17" s="2">
        <v>15</v>
      </c>
      <c r="C17" t="s">
        <v>23</v>
      </c>
      <c r="D17" t="s">
        <v>25</v>
      </c>
      <c r="E17" t="s">
        <v>170</v>
      </c>
      <c r="F17" s="12" t="s">
        <v>273</v>
      </c>
      <c r="G17" s="12" t="s">
        <v>285</v>
      </c>
      <c r="H17" s="9" t="s">
        <v>114</v>
      </c>
      <c r="J17" t="str">
        <f t="shared" si="0"/>
        <v>10/25/2013</v>
      </c>
      <c r="K17" t="str">
        <f t="shared" si="1"/>
        <v>11/01/2013</v>
      </c>
      <c r="M17" t="str">
        <f t="shared" si="2"/>
        <v>25/10/2013</v>
      </c>
      <c r="N17" t="str">
        <f t="shared" si="3"/>
        <v>01/11/2013</v>
      </c>
    </row>
    <row r="18" spans="2:14" x14ac:dyDescent="0.3">
      <c r="B18" s="2">
        <v>16</v>
      </c>
      <c r="C18" t="s">
        <v>26</v>
      </c>
      <c r="D18" t="s">
        <v>27</v>
      </c>
      <c r="E18" t="s">
        <v>170</v>
      </c>
      <c r="F18" s="12" t="s">
        <v>265</v>
      </c>
      <c r="G18" s="12" t="s">
        <v>286</v>
      </c>
      <c r="H18" s="9" t="s">
        <v>114</v>
      </c>
      <c r="J18" t="str">
        <f t="shared" si="0"/>
        <v>11/02/2013</v>
      </c>
      <c r="K18" t="str">
        <f t="shared" si="1"/>
        <v>12/05/2013</v>
      </c>
      <c r="M18" t="str">
        <f t="shared" si="2"/>
        <v>02/11/2013</v>
      </c>
      <c r="N18" t="str">
        <f t="shared" si="3"/>
        <v>05/12/2013</v>
      </c>
    </row>
    <row r="19" spans="2:14" x14ac:dyDescent="0.3">
      <c r="B19" s="2">
        <v>17</v>
      </c>
      <c r="C19" t="s">
        <v>10</v>
      </c>
      <c r="D19" t="s">
        <v>29</v>
      </c>
      <c r="E19" t="s">
        <v>176</v>
      </c>
      <c r="F19" s="12" t="s">
        <v>272</v>
      </c>
      <c r="G19" s="12" t="s">
        <v>274</v>
      </c>
      <c r="H19" s="9" t="s">
        <v>114</v>
      </c>
      <c r="I19" t="s">
        <v>192</v>
      </c>
      <c r="J19" t="str">
        <f t="shared" si="0"/>
        <v>10/20/2013</v>
      </c>
      <c r="K19" t="str">
        <f t="shared" si="1"/>
        <v>10/22/2013</v>
      </c>
      <c r="M19" t="str">
        <f t="shared" si="2"/>
        <v>20/10/2013</v>
      </c>
      <c r="N19" t="str">
        <f t="shared" si="3"/>
        <v>22/10/2013</v>
      </c>
    </row>
    <row r="20" spans="2:14" x14ac:dyDescent="0.3">
      <c r="B20" s="2">
        <v>18</v>
      </c>
      <c r="C20" t="s">
        <v>10</v>
      </c>
      <c r="D20" t="s">
        <v>30</v>
      </c>
      <c r="E20" t="s">
        <v>176</v>
      </c>
      <c r="F20" s="12" t="s">
        <v>274</v>
      </c>
      <c r="G20" s="12" t="s">
        <v>287</v>
      </c>
      <c r="H20" s="9" t="s">
        <v>114</v>
      </c>
      <c r="J20" t="str">
        <f t="shared" si="0"/>
        <v>10/22/2013</v>
      </c>
      <c r="K20" t="str">
        <f t="shared" si="1"/>
        <v>10/24/2013</v>
      </c>
      <c r="M20" t="str">
        <f t="shared" si="2"/>
        <v>22/10/2013</v>
      </c>
      <c r="N20" t="str">
        <f t="shared" si="3"/>
        <v>24/10/2013</v>
      </c>
    </row>
    <row r="21" spans="2:14" x14ac:dyDescent="0.3">
      <c r="B21" s="2">
        <v>19</v>
      </c>
      <c r="C21" t="s">
        <v>10</v>
      </c>
      <c r="D21" t="s">
        <v>31</v>
      </c>
      <c r="E21" t="s">
        <v>176</v>
      </c>
      <c r="F21" s="12" t="s">
        <v>273</v>
      </c>
      <c r="G21" s="12" t="s">
        <v>265</v>
      </c>
      <c r="H21" s="9" t="s">
        <v>114</v>
      </c>
      <c r="J21" t="str">
        <f t="shared" si="0"/>
        <v>10/25/2013</v>
      </c>
      <c r="K21" t="str">
        <f t="shared" si="1"/>
        <v>11/02/2013</v>
      </c>
      <c r="M21" t="str">
        <f t="shared" si="2"/>
        <v>25/10/2013</v>
      </c>
      <c r="N21" t="str">
        <f t="shared" si="3"/>
        <v>02/11/2013</v>
      </c>
    </row>
    <row r="22" spans="2:14" x14ac:dyDescent="0.3">
      <c r="B22" s="2">
        <v>20</v>
      </c>
      <c r="C22" t="s">
        <v>10</v>
      </c>
      <c r="D22" t="s">
        <v>32</v>
      </c>
      <c r="E22" t="s">
        <v>176</v>
      </c>
      <c r="F22" s="12" t="s">
        <v>266</v>
      </c>
      <c r="G22" s="12" t="s">
        <v>288</v>
      </c>
      <c r="H22" s="9" t="s">
        <v>114</v>
      </c>
      <c r="J22" t="str">
        <f t="shared" si="0"/>
        <v>11/03/2013</v>
      </c>
      <c r="K22" t="str">
        <f t="shared" si="1"/>
        <v>11/14/2013</v>
      </c>
      <c r="M22" t="str">
        <f t="shared" si="2"/>
        <v>03/11/2013</v>
      </c>
      <c r="N22" t="str">
        <f t="shared" si="3"/>
        <v>14/11/2013</v>
      </c>
    </row>
    <row r="23" spans="2:14" x14ac:dyDescent="0.3">
      <c r="B23" s="2">
        <v>21</v>
      </c>
      <c r="C23" t="s">
        <v>15</v>
      </c>
      <c r="D23" t="s">
        <v>33</v>
      </c>
      <c r="E23" t="s">
        <v>170</v>
      </c>
      <c r="F23" s="12" t="s">
        <v>266</v>
      </c>
      <c r="G23" s="12" t="s">
        <v>289</v>
      </c>
      <c r="H23" s="9" t="s">
        <v>114</v>
      </c>
      <c r="I23" t="s">
        <v>194</v>
      </c>
      <c r="J23" t="str">
        <f t="shared" si="0"/>
        <v>11/03/2013</v>
      </c>
      <c r="K23" t="str">
        <f t="shared" si="1"/>
        <v>12/15/2013</v>
      </c>
      <c r="M23" t="str">
        <f t="shared" si="2"/>
        <v>03/11/2013</v>
      </c>
      <c r="N23" t="str">
        <f t="shared" si="3"/>
        <v>15/12/2013</v>
      </c>
    </row>
    <row r="24" spans="2:14" x14ac:dyDescent="0.3">
      <c r="B24" s="2">
        <v>22</v>
      </c>
      <c r="C24" t="s">
        <v>34</v>
      </c>
      <c r="D24" t="s">
        <v>35</v>
      </c>
      <c r="E24" t="s">
        <v>170</v>
      </c>
      <c r="F24" s="12" t="s">
        <v>275</v>
      </c>
      <c r="G24" s="12" t="s">
        <v>290</v>
      </c>
      <c r="H24" s="9" t="s">
        <v>114</v>
      </c>
      <c r="J24" t="str">
        <f t="shared" si="0"/>
        <v>12/16/2013</v>
      </c>
      <c r="K24" t="str">
        <f t="shared" si="1"/>
        <v>01/07/2014</v>
      </c>
      <c r="M24" t="str">
        <f t="shared" si="2"/>
        <v>16/12/2013</v>
      </c>
      <c r="N24" t="str">
        <f t="shared" si="3"/>
        <v>07/01/2014</v>
      </c>
    </row>
    <row r="25" spans="2:14" x14ac:dyDescent="0.3">
      <c r="B25" s="2">
        <v>23</v>
      </c>
      <c r="C25" t="s">
        <v>36</v>
      </c>
      <c r="D25" t="s">
        <v>37</v>
      </c>
      <c r="E25" t="s">
        <v>176</v>
      </c>
      <c r="F25" s="12" t="s">
        <v>276</v>
      </c>
      <c r="G25" s="12" t="s">
        <v>278</v>
      </c>
      <c r="H25" s="9" t="s">
        <v>114</v>
      </c>
      <c r="J25" t="str">
        <f t="shared" si="0"/>
        <v>11/15/2013</v>
      </c>
      <c r="K25" t="str">
        <f t="shared" si="1"/>
        <v>11/20/2013</v>
      </c>
      <c r="M25" t="str">
        <f t="shared" si="2"/>
        <v>15/11/2013</v>
      </c>
      <c r="N25" t="str">
        <f t="shared" si="3"/>
        <v>20/11/2013</v>
      </c>
    </row>
    <row r="26" spans="2:14" x14ac:dyDescent="0.3">
      <c r="B26" s="2">
        <v>24</v>
      </c>
      <c r="C26" t="s">
        <v>16</v>
      </c>
      <c r="D26" s="3" t="s">
        <v>86</v>
      </c>
      <c r="E26" t="s">
        <v>170</v>
      </c>
      <c r="F26" s="12" t="s">
        <v>267</v>
      </c>
      <c r="G26" s="12" t="s">
        <v>291</v>
      </c>
      <c r="H26" s="9" t="s">
        <v>114</v>
      </c>
      <c r="I26" t="s">
        <v>200</v>
      </c>
      <c r="J26" t="str">
        <f t="shared" si="0"/>
        <v>01/08/2014</v>
      </c>
      <c r="K26" t="str">
        <f t="shared" si="1"/>
        <v>01/20/2014</v>
      </c>
      <c r="M26" t="str">
        <f t="shared" si="2"/>
        <v>08/01/2014</v>
      </c>
      <c r="N26" t="str">
        <f t="shared" si="3"/>
        <v>20/01/2014</v>
      </c>
    </row>
    <row r="27" spans="2:14" x14ac:dyDescent="0.3">
      <c r="B27" s="2">
        <v>25</v>
      </c>
      <c r="C27" t="s">
        <v>164</v>
      </c>
      <c r="D27" t="s">
        <v>165</v>
      </c>
      <c r="E27" t="s">
        <v>176</v>
      </c>
      <c r="F27" s="12" t="s">
        <v>277</v>
      </c>
      <c r="G27" s="12" t="s">
        <v>292</v>
      </c>
      <c r="H27" s="9" t="s">
        <v>114</v>
      </c>
      <c r="J27" t="str">
        <f t="shared" si="0"/>
        <v>11/21/2013</v>
      </c>
      <c r="K27" t="str">
        <f t="shared" si="1"/>
        <v>12/01/2013</v>
      </c>
      <c r="M27" t="str">
        <f t="shared" si="2"/>
        <v>21/11/2013</v>
      </c>
      <c r="N27" t="str">
        <f t="shared" si="3"/>
        <v>01/12/2013</v>
      </c>
    </row>
    <row r="28" spans="2:14" x14ac:dyDescent="0.3">
      <c r="B28" s="2">
        <v>26</v>
      </c>
      <c r="C28" t="s">
        <v>294</v>
      </c>
      <c r="D28" t="s">
        <v>295</v>
      </c>
      <c r="E28" t="s">
        <v>201</v>
      </c>
      <c r="F28" s="12" t="s">
        <v>278</v>
      </c>
      <c r="G28" s="12" t="s">
        <v>293</v>
      </c>
      <c r="H28" s="9" t="s">
        <v>114</v>
      </c>
      <c r="J28" t="str">
        <f t="shared" si="0"/>
        <v>11/20/2013</v>
      </c>
      <c r="K28" t="str">
        <f t="shared" si="1"/>
        <v>01/25/2014</v>
      </c>
      <c r="M28" t="str">
        <f t="shared" si="2"/>
        <v>20/11/2013</v>
      </c>
      <c r="N28" t="str">
        <f t="shared" si="3"/>
        <v>25/01/2014</v>
      </c>
    </row>
    <row r="29" spans="2:14" x14ac:dyDescent="0.3">
      <c r="B29" s="2">
        <v>27</v>
      </c>
      <c r="F29" s="34"/>
      <c r="G29" s="34"/>
    </row>
    <row r="30" spans="2:14" x14ac:dyDescent="0.3">
      <c r="B30" s="2">
        <v>28</v>
      </c>
      <c r="F30"/>
      <c r="G30"/>
    </row>
    <row r="31" spans="2:14" x14ac:dyDescent="0.3">
      <c r="B31" s="2">
        <v>29</v>
      </c>
      <c r="F31"/>
      <c r="G31"/>
    </row>
    <row r="32" spans="2:14" x14ac:dyDescent="0.3">
      <c r="B32" s="2">
        <v>30</v>
      </c>
      <c r="F32"/>
      <c r="G32"/>
    </row>
    <row r="39" spans="8:8" x14ac:dyDescent="0.3">
      <c r="H39" s="10"/>
    </row>
  </sheetData>
  <conditionalFormatting sqref="H1:H1048576">
    <cfRule type="cellIs" dxfId="3" priority="1" operator="equal">
      <formula>"r"</formula>
    </cfRule>
    <cfRule type="expression" dxfId="2" priority="2">
      <formula>"r"</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L29"/>
  <sheetViews>
    <sheetView workbookViewId="0">
      <selection activeCell="J18" sqref="J18"/>
    </sheetView>
    <sheetView workbookViewId="1">
      <selection activeCell="F5" sqref="F5"/>
    </sheetView>
  </sheetViews>
  <sheetFormatPr defaultRowHeight="15" x14ac:dyDescent="0.25"/>
  <cols>
    <col min="1" max="1" width="2.7109375" customWidth="1"/>
    <col min="2" max="2" width="9.7109375" style="2" customWidth="1"/>
    <col min="3" max="4" width="10.85546875" style="2" customWidth="1"/>
    <col min="6" max="6" width="9.140625" style="2"/>
    <col min="7" max="7" width="11.28515625" style="2" bestFit="1" customWidth="1"/>
    <col min="8" max="8" width="10.5703125" style="2" bestFit="1" customWidth="1"/>
    <col min="9" max="9" width="10.5703125" style="2" customWidth="1"/>
    <col min="10" max="10" width="11.28515625" style="2" bestFit="1" customWidth="1"/>
    <col min="11" max="12" width="10.5703125" style="2" bestFit="1" customWidth="1"/>
  </cols>
  <sheetData>
    <row r="2" spans="2:12" x14ac:dyDescent="0.25">
      <c r="B2" s="32" t="s">
        <v>245</v>
      </c>
      <c r="C2" s="32" t="s">
        <v>246</v>
      </c>
      <c r="D2" s="32" t="s">
        <v>247</v>
      </c>
      <c r="F2" s="32" t="s">
        <v>247</v>
      </c>
      <c r="G2" s="31" t="s">
        <v>259</v>
      </c>
      <c r="H2" s="31"/>
      <c r="I2" s="31"/>
      <c r="J2" s="31" t="s">
        <v>263</v>
      </c>
      <c r="K2" s="31"/>
      <c r="L2" s="31"/>
    </row>
    <row r="3" spans="2:12" x14ac:dyDescent="0.25">
      <c r="B3" s="32"/>
      <c r="C3" s="32"/>
      <c r="D3" s="32"/>
      <c r="F3" s="32"/>
      <c r="G3" s="30" t="s">
        <v>260</v>
      </c>
      <c r="H3" s="30" t="s">
        <v>261</v>
      </c>
      <c r="I3" s="30" t="s">
        <v>262</v>
      </c>
      <c r="J3" s="33" t="s">
        <v>260</v>
      </c>
      <c r="K3" s="33" t="s">
        <v>261</v>
      </c>
      <c r="L3" s="33" t="s">
        <v>262</v>
      </c>
    </row>
    <row r="4" spans="2:12" x14ac:dyDescent="0.25">
      <c r="B4" s="2">
        <v>1</v>
      </c>
      <c r="C4" s="30">
        <v>2</v>
      </c>
      <c r="D4" s="2">
        <v>1</v>
      </c>
      <c r="F4" s="2">
        <v>1</v>
      </c>
      <c r="G4" s="35">
        <f>System!G3-System!F3+1</f>
        <v>5</v>
      </c>
      <c r="H4" s="2">
        <v>1</v>
      </c>
      <c r="I4" s="2">
        <v>1</v>
      </c>
    </row>
    <row r="5" spans="2:12" x14ac:dyDescent="0.25">
      <c r="B5" s="2">
        <v>2</v>
      </c>
      <c r="C5" s="30">
        <v>3</v>
      </c>
      <c r="D5" s="2">
        <v>2</v>
      </c>
      <c r="F5" s="2">
        <v>2</v>
      </c>
      <c r="G5" s="35">
        <f>System!G4-System!F4+1</f>
        <v>5</v>
      </c>
      <c r="H5" s="2">
        <v>1</v>
      </c>
      <c r="I5" s="2">
        <v>1</v>
      </c>
    </row>
    <row r="6" spans="2:12" x14ac:dyDescent="0.25">
      <c r="B6" s="2">
        <v>3</v>
      </c>
      <c r="C6" s="30">
        <v>4</v>
      </c>
      <c r="D6" s="2">
        <v>3</v>
      </c>
      <c r="F6" s="2">
        <v>3</v>
      </c>
      <c r="G6" s="35">
        <f>System!G5-System!F5+1</f>
        <v>2</v>
      </c>
      <c r="H6" s="2">
        <v>1</v>
      </c>
      <c r="I6" s="2">
        <v>1</v>
      </c>
    </row>
    <row r="7" spans="2:12" x14ac:dyDescent="0.25">
      <c r="B7" s="2">
        <v>4</v>
      </c>
      <c r="C7" s="30">
        <v>10</v>
      </c>
      <c r="D7" s="2">
        <v>4</v>
      </c>
      <c r="F7" s="2">
        <v>4</v>
      </c>
      <c r="G7" s="35">
        <f>System!G6-System!F6+1</f>
        <v>1</v>
      </c>
      <c r="H7" s="2">
        <v>1</v>
      </c>
      <c r="I7" s="2">
        <v>1</v>
      </c>
    </row>
    <row r="8" spans="2:12" x14ac:dyDescent="0.25">
      <c r="B8" s="2">
        <v>5</v>
      </c>
      <c r="C8" s="30">
        <v>6</v>
      </c>
      <c r="D8" s="2">
        <v>5</v>
      </c>
      <c r="F8" s="2">
        <v>5</v>
      </c>
      <c r="G8" s="35">
        <f>System!G7-System!F7+1</f>
        <v>9</v>
      </c>
      <c r="H8" s="2">
        <v>1</v>
      </c>
      <c r="I8" s="2">
        <v>1</v>
      </c>
      <c r="J8" s="2">
        <v>5</v>
      </c>
      <c r="K8" s="2">
        <v>2</v>
      </c>
      <c r="L8" s="2">
        <v>1</v>
      </c>
    </row>
    <row r="9" spans="2:12" x14ac:dyDescent="0.25">
      <c r="B9" s="2">
        <v>6</v>
      </c>
      <c r="C9" s="30">
        <v>7</v>
      </c>
      <c r="D9" s="2">
        <v>6</v>
      </c>
      <c r="F9" s="2">
        <v>6</v>
      </c>
      <c r="G9" s="35">
        <f>System!G8-System!F8+1</f>
        <v>2</v>
      </c>
      <c r="H9" s="2">
        <v>1</v>
      </c>
      <c r="I9" s="2">
        <v>1</v>
      </c>
    </row>
    <row r="10" spans="2:12" x14ac:dyDescent="0.25">
      <c r="B10" s="2">
        <v>7</v>
      </c>
      <c r="C10" s="30">
        <v>8</v>
      </c>
      <c r="D10" s="2">
        <v>7</v>
      </c>
      <c r="F10" s="2">
        <v>7</v>
      </c>
      <c r="G10" s="35">
        <f>System!G9-System!F9+1</f>
        <v>2</v>
      </c>
      <c r="H10" s="2">
        <v>1</v>
      </c>
      <c r="I10" s="2">
        <v>1</v>
      </c>
    </row>
    <row r="11" spans="2:12" x14ac:dyDescent="0.25">
      <c r="B11" s="2">
        <v>8</v>
      </c>
      <c r="C11" s="30">
        <v>9</v>
      </c>
      <c r="D11" s="2">
        <v>8</v>
      </c>
      <c r="F11" s="2">
        <v>8</v>
      </c>
      <c r="G11" s="35">
        <f>System!G10-System!F10+1</f>
        <v>2</v>
      </c>
      <c r="H11" s="2">
        <v>1</v>
      </c>
      <c r="I11" s="2">
        <v>1</v>
      </c>
    </row>
    <row r="12" spans="2:12" x14ac:dyDescent="0.25">
      <c r="B12" s="2">
        <v>9</v>
      </c>
      <c r="C12" s="30" t="s">
        <v>252</v>
      </c>
      <c r="D12" s="2" t="s">
        <v>254</v>
      </c>
      <c r="F12" s="2">
        <v>9</v>
      </c>
      <c r="G12" s="35">
        <f>System!G11-System!F11+1</f>
        <v>10</v>
      </c>
      <c r="H12" s="2">
        <v>1</v>
      </c>
      <c r="I12" s="2">
        <v>1</v>
      </c>
      <c r="J12" s="2">
        <v>6</v>
      </c>
      <c r="K12" s="2">
        <v>2</v>
      </c>
      <c r="L12" s="2">
        <v>1</v>
      </c>
    </row>
    <row r="13" spans="2:12" x14ac:dyDescent="0.25">
      <c r="B13" s="2">
        <v>10</v>
      </c>
      <c r="C13" s="30">
        <v>11</v>
      </c>
      <c r="D13" s="2">
        <v>12</v>
      </c>
      <c r="F13" s="2">
        <v>10</v>
      </c>
      <c r="G13" s="35">
        <f>System!G12-System!F12+1</f>
        <v>2</v>
      </c>
      <c r="H13" s="2">
        <v>1</v>
      </c>
      <c r="I13" s="2">
        <v>1</v>
      </c>
    </row>
    <row r="14" spans="2:12" x14ac:dyDescent="0.25">
      <c r="B14" s="2">
        <v>11</v>
      </c>
      <c r="C14" s="30" t="s">
        <v>250</v>
      </c>
      <c r="D14" s="2" t="s">
        <v>255</v>
      </c>
      <c r="F14" s="2">
        <v>11</v>
      </c>
      <c r="G14" s="35">
        <f>System!G13-System!F13+1</f>
        <v>2</v>
      </c>
      <c r="H14" s="2">
        <v>1</v>
      </c>
      <c r="I14" s="2">
        <v>1</v>
      </c>
    </row>
    <row r="15" spans="2:12" x14ac:dyDescent="0.25">
      <c r="B15" s="2">
        <v>12</v>
      </c>
      <c r="C15" s="30" t="s">
        <v>253</v>
      </c>
      <c r="D15" s="2" t="s">
        <v>256</v>
      </c>
      <c r="F15" s="2">
        <v>12</v>
      </c>
      <c r="G15" s="35">
        <f>System!G14-System!F14+1</f>
        <v>1</v>
      </c>
      <c r="H15" s="2">
        <v>1</v>
      </c>
      <c r="I15" s="2">
        <v>1</v>
      </c>
    </row>
    <row r="16" spans="2:12" x14ac:dyDescent="0.25">
      <c r="B16" s="2">
        <v>13</v>
      </c>
      <c r="C16" s="30" t="s">
        <v>251</v>
      </c>
      <c r="D16" s="2" t="s">
        <v>257</v>
      </c>
      <c r="F16" s="2">
        <v>13</v>
      </c>
      <c r="G16" s="35">
        <f>System!G15-System!F15+1</f>
        <v>1</v>
      </c>
      <c r="H16" s="2">
        <v>1</v>
      </c>
      <c r="I16" s="2">
        <v>1</v>
      </c>
    </row>
    <row r="17" spans="2:12" x14ac:dyDescent="0.25">
      <c r="B17" s="2">
        <v>14</v>
      </c>
      <c r="C17" s="30">
        <v>15</v>
      </c>
      <c r="D17" s="2">
        <v>20</v>
      </c>
      <c r="F17" s="2">
        <v>14</v>
      </c>
      <c r="G17" s="35">
        <f>System!G16-System!F16+1</f>
        <v>6</v>
      </c>
      <c r="H17" s="2">
        <v>1</v>
      </c>
      <c r="I17" s="2">
        <v>1</v>
      </c>
      <c r="J17" s="2">
        <v>3</v>
      </c>
      <c r="K17" s="2">
        <v>2</v>
      </c>
      <c r="L17" s="2">
        <v>1</v>
      </c>
    </row>
    <row r="18" spans="2:12" x14ac:dyDescent="0.25">
      <c r="B18" s="2">
        <v>15</v>
      </c>
      <c r="C18" s="30">
        <v>16</v>
      </c>
      <c r="D18" s="2">
        <v>21</v>
      </c>
      <c r="F18" s="2">
        <v>15</v>
      </c>
      <c r="G18" s="35">
        <f>System!G17-System!F17+1</f>
        <v>8</v>
      </c>
      <c r="H18" s="2">
        <v>1</v>
      </c>
      <c r="I18" s="2">
        <v>1</v>
      </c>
      <c r="J18" s="2">
        <v>4</v>
      </c>
      <c r="K18" s="2">
        <v>2</v>
      </c>
      <c r="L18" s="2">
        <v>1</v>
      </c>
    </row>
    <row r="19" spans="2:12" x14ac:dyDescent="0.25">
      <c r="B19" s="2">
        <v>16</v>
      </c>
      <c r="C19" s="30">
        <v>21</v>
      </c>
      <c r="D19" s="2">
        <v>22</v>
      </c>
      <c r="F19" s="2">
        <v>16</v>
      </c>
      <c r="G19" s="35">
        <f>System!G18-System!F18+1</f>
        <v>34</v>
      </c>
      <c r="H19" s="2">
        <v>1</v>
      </c>
      <c r="I19" s="2">
        <v>1</v>
      </c>
      <c r="J19" s="2">
        <v>10</v>
      </c>
      <c r="K19" s="2">
        <v>4</v>
      </c>
      <c r="L19" s="2">
        <v>2</v>
      </c>
    </row>
    <row r="20" spans="2:12" x14ac:dyDescent="0.25">
      <c r="B20" s="2">
        <v>17</v>
      </c>
      <c r="C20" s="30">
        <v>18</v>
      </c>
      <c r="D20" s="2">
        <v>23</v>
      </c>
      <c r="F20" s="2">
        <v>17</v>
      </c>
      <c r="G20" s="35">
        <f>System!G19-System!F19+1</f>
        <v>3</v>
      </c>
      <c r="H20" s="2">
        <v>1</v>
      </c>
      <c r="I20" s="2">
        <v>1</v>
      </c>
      <c r="J20"/>
      <c r="K20"/>
      <c r="L20"/>
    </row>
    <row r="21" spans="2:12" x14ac:dyDescent="0.25">
      <c r="B21" s="2">
        <v>18</v>
      </c>
      <c r="C21" s="30">
        <v>19</v>
      </c>
      <c r="D21" s="2">
        <v>24</v>
      </c>
      <c r="F21" s="2">
        <v>18</v>
      </c>
      <c r="G21" s="35">
        <f>System!G20-System!F20+1</f>
        <v>3</v>
      </c>
      <c r="H21" s="2">
        <v>1</v>
      </c>
      <c r="I21" s="2">
        <v>1</v>
      </c>
      <c r="J21"/>
      <c r="K21"/>
      <c r="L21"/>
    </row>
    <row r="22" spans="2:12" x14ac:dyDescent="0.25">
      <c r="B22" s="2">
        <v>19</v>
      </c>
      <c r="C22" s="30">
        <v>20</v>
      </c>
      <c r="D22" s="2">
        <v>25</v>
      </c>
      <c r="F22" s="2">
        <v>19</v>
      </c>
      <c r="G22" s="35">
        <f>System!G21-System!F21+1</f>
        <v>9</v>
      </c>
      <c r="H22" s="2">
        <v>1</v>
      </c>
      <c r="I22" s="2">
        <v>1</v>
      </c>
      <c r="J22"/>
      <c r="K22"/>
      <c r="L22"/>
    </row>
    <row r="23" spans="2:12" x14ac:dyDescent="0.25">
      <c r="B23" s="2">
        <v>20</v>
      </c>
      <c r="C23" s="30" t="s">
        <v>248</v>
      </c>
      <c r="D23" s="2" t="s">
        <v>258</v>
      </c>
      <c r="F23" s="2">
        <v>20</v>
      </c>
      <c r="G23" s="35">
        <f>System!G22-System!F22+1</f>
        <v>12</v>
      </c>
      <c r="H23" s="2">
        <v>1</v>
      </c>
      <c r="I23" s="2">
        <v>1</v>
      </c>
      <c r="J23" s="2">
        <v>7</v>
      </c>
      <c r="K23" s="2">
        <v>2</v>
      </c>
      <c r="L23" s="2">
        <v>1</v>
      </c>
    </row>
    <row r="24" spans="2:12" x14ac:dyDescent="0.25">
      <c r="B24" s="2">
        <v>21</v>
      </c>
      <c r="C24" s="30">
        <v>22</v>
      </c>
      <c r="D24" s="2">
        <v>28</v>
      </c>
      <c r="F24" s="2">
        <v>21</v>
      </c>
      <c r="G24" s="35">
        <f>System!G23-System!F23+1</f>
        <v>43</v>
      </c>
      <c r="H24" s="2">
        <v>1</v>
      </c>
      <c r="I24" s="2">
        <v>1</v>
      </c>
      <c r="J24" s="2">
        <v>12</v>
      </c>
      <c r="K24" s="2">
        <v>4</v>
      </c>
      <c r="L24" s="2">
        <v>2</v>
      </c>
    </row>
    <row r="25" spans="2:12" x14ac:dyDescent="0.25">
      <c r="B25" s="2">
        <v>22</v>
      </c>
      <c r="C25" s="30">
        <v>24</v>
      </c>
      <c r="D25" s="2">
        <v>29</v>
      </c>
      <c r="F25" s="2">
        <v>22</v>
      </c>
      <c r="G25" s="35">
        <f>System!G24-System!F24+1</f>
        <v>23</v>
      </c>
      <c r="H25" s="2">
        <v>1</v>
      </c>
      <c r="I25" s="2">
        <v>1</v>
      </c>
      <c r="J25" s="2">
        <v>8</v>
      </c>
      <c r="K25" s="2">
        <v>3</v>
      </c>
      <c r="L25" s="2">
        <v>2</v>
      </c>
    </row>
    <row r="26" spans="2:12" x14ac:dyDescent="0.25">
      <c r="B26" s="2">
        <v>23</v>
      </c>
      <c r="C26" s="30">
        <v>25</v>
      </c>
      <c r="D26" s="2">
        <v>30</v>
      </c>
      <c r="F26" s="2">
        <v>23</v>
      </c>
      <c r="G26" s="35">
        <f>System!G25-System!F25+1</f>
        <v>6</v>
      </c>
      <c r="H26" s="2">
        <v>1</v>
      </c>
      <c r="I26" s="2">
        <v>1</v>
      </c>
      <c r="J26"/>
      <c r="K26"/>
      <c r="L26"/>
    </row>
    <row r="27" spans="2:12" x14ac:dyDescent="0.25">
      <c r="B27" s="2">
        <v>24</v>
      </c>
      <c r="C27" s="30">
        <v>26</v>
      </c>
      <c r="D27" s="2">
        <v>31</v>
      </c>
      <c r="F27" s="2">
        <v>24</v>
      </c>
      <c r="G27" s="35">
        <f>System!G26-System!F26+1</f>
        <v>13</v>
      </c>
      <c r="H27" s="2">
        <v>1</v>
      </c>
      <c r="I27" s="2">
        <v>1</v>
      </c>
      <c r="J27" s="2">
        <v>7</v>
      </c>
      <c r="K27" s="2">
        <v>2</v>
      </c>
      <c r="L27" s="2">
        <v>1</v>
      </c>
    </row>
    <row r="28" spans="2:12" x14ac:dyDescent="0.25">
      <c r="B28" s="2">
        <v>25</v>
      </c>
      <c r="C28" s="30">
        <v>26</v>
      </c>
      <c r="D28" s="2">
        <v>32</v>
      </c>
      <c r="F28" s="2">
        <v>25</v>
      </c>
      <c r="G28" s="35">
        <f>System!G27-System!F27+1</f>
        <v>11</v>
      </c>
      <c r="H28" s="2">
        <v>1</v>
      </c>
      <c r="I28" s="2">
        <v>1</v>
      </c>
      <c r="J28" s="2">
        <v>6</v>
      </c>
      <c r="K28" s="2">
        <v>2</v>
      </c>
      <c r="L28" s="2">
        <v>1</v>
      </c>
    </row>
    <row r="29" spans="2:12" x14ac:dyDescent="0.25">
      <c r="B29" s="2">
        <v>26</v>
      </c>
      <c r="C29" s="30" t="s">
        <v>249</v>
      </c>
      <c r="D29" s="2" t="s">
        <v>249</v>
      </c>
      <c r="F29" s="2">
        <v>26</v>
      </c>
      <c r="G29" s="35">
        <f>System!G28-System!F28+1</f>
        <v>67</v>
      </c>
      <c r="H29" s="2">
        <v>1</v>
      </c>
      <c r="I29" s="2">
        <v>1</v>
      </c>
      <c r="J29" s="2">
        <v>20</v>
      </c>
      <c r="K29" s="2">
        <v>4</v>
      </c>
      <c r="L29" s="2">
        <v>2</v>
      </c>
    </row>
  </sheetData>
  <mergeCells count="6">
    <mergeCell ref="G2:I2"/>
    <mergeCell ref="J2:L2"/>
    <mergeCell ref="F2:F3"/>
    <mergeCell ref="B2:B3"/>
    <mergeCell ref="C2:C3"/>
    <mergeCell ref="D2:D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2"/>
  <sheetViews>
    <sheetView topLeftCell="B1" workbookViewId="0">
      <selection activeCell="I60" sqref="I60"/>
    </sheetView>
    <sheetView workbookViewId="1"/>
  </sheetViews>
  <sheetFormatPr defaultRowHeight="15.75" x14ac:dyDescent="0.3"/>
  <cols>
    <col min="1" max="1" width="3.42578125" customWidth="1"/>
    <col min="2" max="2" width="5.5703125" style="2" customWidth="1"/>
    <col min="3" max="3" width="19.42578125" customWidth="1"/>
    <col min="4" max="4" width="59.42578125" customWidth="1"/>
    <col min="5" max="5" width="11" style="2" bestFit="1" customWidth="1"/>
    <col min="6" max="6" width="14.85546875" style="2" customWidth="1"/>
    <col min="7" max="7" width="16.42578125" style="2" customWidth="1"/>
    <col min="8" max="8" width="11.7109375" style="9" customWidth="1"/>
    <col min="9" max="10" width="27.42578125" style="6" customWidth="1"/>
  </cols>
  <sheetData>
    <row r="2" spans="2:10" ht="15" x14ac:dyDescent="0.25">
      <c r="B2" s="1" t="s">
        <v>0</v>
      </c>
      <c r="C2" s="1" t="s">
        <v>4</v>
      </c>
      <c r="D2" s="1" t="s">
        <v>1</v>
      </c>
      <c r="E2" s="1" t="s">
        <v>100</v>
      </c>
      <c r="F2" s="1" t="s">
        <v>2</v>
      </c>
      <c r="G2" s="1" t="s">
        <v>3</v>
      </c>
      <c r="H2" s="1" t="s">
        <v>110</v>
      </c>
      <c r="I2" s="1" t="s">
        <v>152</v>
      </c>
      <c r="J2" s="1" t="s">
        <v>153</v>
      </c>
    </row>
    <row r="3" spans="2:10" x14ac:dyDescent="0.3">
      <c r="B3" s="2">
        <v>1</v>
      </c>
      <c r="C3" t="s">
        <v>38</v>
      </c>
      <c r="D3" t="s">
        <v>39</v>
      </c>
      <c r="E3" s="2" t="s">
        <v>101</v>
      </c>
      <c r="F3" s="2" t="s">
        <v>184</v>
      </c>
      <c r="G3" s="2" t="s">
        <v>205</v>
      </c>
      <c r="H3" s="9" t="s">
        <v>114</v>
      </c>
      <c r="I3" s="6" t="s">
        <v>112</v>
      </c>
      <c r="J3" s="6" t="s">
        <v>204</v>
      </c>
    </row>
    <row r="4" spans="2:10" x14ac:dyDescent="0.3">
      <c r="B4" s="2">
        <v>2</v>
      </c>
      <c r="C4" t="s">
        <v>40</v>
      </c>
      <c r="D4" t="s">
        <v>41</v>
      </c>
      <c r="E4" s="2" t="s">
        <v>101</v>
      </c>
      <c r="F4" s="7" t="s">
        <v>205</v>
      </c>
      <c r="G4" s="7" t="s">
        <v>205</v>
      </c>
      <c r="H4" s="9" t="s">
        <v>114</v>
      </c>
      <c r="I4" s="6" t="s">
        <v>113</v>
      </c>
      <c r="J4" s="6" t="s">
        <v>204</v>
      </c>
    </row>
    <row r="5" spans="2:10" x14ac:dyDescent="0.3">
      <c r="B5" s="2">
        <v>3</v>
      </c>
      <c r="C5" t="s">
        <v>42</v>
      </c>
      <c r="D5" t="s">
        <v>43</v>
      </c>
      <c r="E5" s="2" t="s">
        <v>101</v>
      </c>
      <c r="F5" s="12">
        <v>41284</v>
      </c>
      <c r="G5" s="12">
        <v>41404</v>
      </c>
      <c r="H5" s="9" t="s">
        <v>114</v>
      </c>
      <c r="I5" s="6" t="s">
        <v>122</v>
      </c>
    </row>
    <row r="6" spans="2:10" x14ac:dyDescent="0.3">
      <c r="B6" s="2">
        <v>4</v>
      </c>
      <c r="C6" t="s">
        <v>44</v>
      </c>
      <c r="D6" t="s">
        <v>45</v>
      </c>
      <c r="E6" s="2" t="s">
        <v>101</v>
      </c>
      <c r="F6" s="12">
        <v>41435</v>
      </c>
      <c r="G6" s="12">
        <v>41435</v>
      </c>
      <c r="H6" s="9" t="s">
        <v>114</v>
      </c>
      <c r="I6" s="6" t="s">
        <v>123</v>
      </c>
      <c r="J6" s="6" t="s">
        <v>204</v>
      </c>
    </row>
    <row r="7" spans="2:10" x14ac:dyDescent="0.3">
      <c r="B7" s="2">
        <v>5</v>
      </c>
      <c r="C7" t="s">
        <v>46</v>
      </c>
      <c r="D7" t="s">
        <v>47</v>
      </c>
      <c r="E7" s="2" t="s">
        <v>101</v>
      </c>
      <c r="F7" s="12">
        <v>41465</v>
      </c>
      <c r="G7" s="12">
        <v>41496</v>
      </c>
      <c r="H7" s="9" t="s">
        <v>111</v>
      </c>
      <c r="I7" s="6" t="s">
        <v>124</v>
      </c>
      <c r="J7" s="6" t="s">
        <v>204</v>
      </c>
    </row>
    <row r="8" spans="2:10" x14ac:dyDescent="0.3">
      <c r="B8" s="2">
        <v>6</v>
      </c>
      <c r="C8" t="s">
        <v>48</v>
      </c>
      <c r="D8" t="s">
        <v>49</v>
      </c>
      <c r="E8" s="2" t="s">
        <v>101</v>
      </c>
      <c r="F8" s="12">
        <v>41527</v>
      </c>
      <c r="G8" s="12">
        <v>41527</v>
      </c>
      <c r="H8" s="9" t="s">
        <v>114</v>
      </c>
    </row>
    <row r="9" spans="2:10" x14ac:dyDescent="0.3">
      <c r="B9" s="2">
        <v>7</v>
      </c>
      <c r="C9" t="s">
        <v>50</v>
      </c>
      <c r="D9" t="s">
        <v>51</v>
      </c>
      <c r="E9" s="2" t="s">
        <v>101</v>
      </c>
      <c r="F9" s="12">
        <v>43748</v>
      </c>
      <c r="G9" s="12">
        <v>43748</v>
      </c>
      <c r="H9" s="9" t="s">
        <v>114</v>
      </c>
    </row>
    <row r="10" spans="2:10" x14ac:dyDescent="0.3">
      <c r="B10" s="2">
        <v>8</v>
      </c>
      <c r="C10" t="s">
        <v>52</v>
      </c>
      <c r="D10" t="s">
        <v>57</v>
      </c>
      <c r="E10" s="2" t="s">
        <v>101</v>
      </c>
      <c r="F10" s="12">
        <v>41588</v>
      </c>
      <c r="G10" s="2" t="s">
        <v>206</v>
      </c>
      <c r="H10" s="9" t="s">
        <v>111</v>
      </c>
      <c r="I10" s="6" t="s">
        <v>154</v>
      </c>
    </row>
    <row r="11" spans="2:10" x14ac:dyDescent="0.3">
      <c r="B11" s="2">
        <v>9</v>
      </c>
      <c r="C11" t="s">
        <v>53</v>
      </c>
      <c r="D11" t="s">
        <v>54</v>
      </c>
      <c r="E11" s="2" t="s">
        <v>101</v>
      </c>
      <c r="F11" s="2" t="s">
        <v>185</v>
      </c>
      <c r="G11" s="2" t="s">
        <v>185</v>
      </c>
      <c r="H11" s="9" t="s">
        <v>111</v>
      </c>
      <c r="I11" s="6" t="s">
        <v>155</v>
      </c>
      <c r="J11" s="6" t="s">
        <v>204</v>
      </c>
    </row>
    <row r="12" spans="2:10" x14ac:dyDescent="0.3">
      <c r="B12" s="2">
        <v>10</v>
      </c>
      <c r="C12" t="s">
        <v>55</v>
      </c>
      <c r="D12" t="s">
        <v>56</v>
      </c>
      <c r="E12" s="2" t="s">
        <v>102</v>
      </c>
      <c r="F12" s="2" t="s">
        <v>184</v>
      </c>
      <c r="G12" s="2" t="s">
        <v>206</v>
      </c>
      <c r="H12" s="9" t="s">
        <v>114</v>
      </c>
      <c r="I12" s="6" t="s">
        <v>125</v>
      </c>
    </row>
    <row r="13" spans="2:10" x14ac:dyDescent="0.3">
      <c r="B13" s="2">
        <v>11</v>
      </c>
      <c r="C13" t="s">
        <v>52</v>
      </c>
      <c r="D13" s="3" t="s">
        <v>98</v>
      </c>
      <c r="E13" s="2" t="s">
        <v>102</v>
      </c>
      <c r="F13" s="2" t="s">
        <v>185</v>
      </c>
      <c r="G13" s="2" t="s">
        <v>185</v>
      </c>
      <c r="H13" s="9" t="s">
        <v>114</v>
      </c>
    </row>
    <row r="14" spans="2:10" x14ac:dyDescent="0.3">
      <c r="B14" s="2">
        <v>12</v>
      </c>
      <c r="C14" t="s">
        <v>58</v>
      </c>
      <c r="D14" t="s">
        <v>59</v>
      </c>
      <c r="E14" s="2" t="s">
        <v>101</v>
      </c>
      <c r="F14" s="2" t="s">
        <v>186</v>
      </c>
      <c r="G14" s="2" t="s">
        <v>186</v>
      </c>
      <c r="H14" s="9" t="s">
        <v>114</v>
      </c>
      <c r="J14" s="6" t="s">
        <v>207</v>
      </c>
    </row>
    <row r="15" spans="2:10" x14ac:dyDescent="0.3">
      <c r="B15" s="2">
        <v>13</v>
      </c>
      <c r="C15" t="s">
        <v>60</v>
      </c>
      <c r="D15" t="s">
        <v>61</v>
      </c>
      <c r="E15" s="2" t="s">
        <v>101</v>
      </c>
      <c r="F15" s="2" t="s">
        <v>187</v>
      </c>
      <c r="G15" s="2" t="s">
        <v>188</v>
      </c>
      <c r="H15" s="9" t="s">
        <v>114</v>
      </c>
    </row>
    <row r="16" spans="2:10" x14ac:dyDescent="0.3">
      <c r="B16" s="2">
        <v>14</v>
      </c>
      <c r="C16" t="s">
        <v>62</v>
      </c>
      <c r="D16" t="s">
        <v>63</v>
      </c>
      <c r="E16" s="2" t="s">
        <v>101</v>
      </c>
      <c r="F16" s="2" t="s">
        <v>189</v>
      </c>
      <c r="G16" s="2" t="s">
        <v>193</v>
      </c>
      <c r="H16" s="9" t="s">
        <v>114</v>
      </c>
    </row>
    <row r="17" spans="2:10" x14ac:dyDescent="0.3">
      <c r="B17" s="2">
        <v>15</v>
      </c>
      <c r="C17" t="s">
        <v>64</v>
      </c>
      <c r="D17" t="s">
        <v>65</v>
      </c>
      <c r="E17" s="2" t="s">
        <v>102</v>
      </c>
      <c r="F17" s="2" t="s">
        <v>186</v>
      </c>
      <c r="G17" s="2" t="s">
        <v>190</v>
      </c>
      <c r="H17" s="9" t="s">
        <v>114</v>
      </c>
      <c r="J17" s="6" t="s">
        <v>208</v>
      </c>
    </row>
    <row r="18" spans="2:10" x14ac:dyDescent="0.3">
      <c r="B18" s="2">
        <v>16</v>
      </c>
      <c r="C18" t="s">
        <v>66</v>
      </c>
      <c r="D18" t="s">
        <v>67</v>
      </c>
      <c r="E18" s="2" t="s">
        <v>102</v>
      </c>
      <c r="F18" s="2" t="s">
        <v>209</v>
      </c>
      <c r="G18" s="2" t="s">
        <v>209</v>
      </c>
      <c r="H18" s="9" t="s">
        <v>114</v>
      </c>
    </row>
    <row r="19" spans="2:10" x14ac:dyDescent="0.3">
      <c r="B19" s="2">
        <v>17</v>
      </c>
      <c r="C19" t="s">
        <v>68</v>
      </c>
      <c r="D19" t="s">
        <v>69</v>
      </c>
      <c r="E19" s="2" t="s">
        <v>101</v>
      </c>
      <c r="F19" s="2" t="s">
        <v>211</v>
      </c>
      <c r="G19" s="2" t="s">
        <v>212</v>
      </c>
      <c r="H19" s="9" t="s">
        <v>111</v>
      </c>
      <c r="I19" s="6" t="s">
        <v>156</v>
      </c>
      <c r="J19" s="6" t="s">
        <v>210</v>
      </c>
    </row>
    <row r="20" spans="2:10" x14ac:dyDescent="0.3">
      <c r="B20" s="2">
        <v>18</v>
      </c>
      <c r="C20" t="s">
        <v>72</v>
      </c>
      <c r="D20" t="s">
        <v>73</v>
      </c>
      <c r="E20" s="2" t="s">
        <v>101</v>
      </c>
      <c r="F20" s="2" t="s">
        <v>214</v>
      </c>
      <c r="G20" s="12">
        <v>41528</v>
      </c>
      <c r="H20" s="9" t="s">
        <v>114</v>
      </c>
    </row>
    <row r="21" spans="2:10" x14ac:dyDescent="0.3">
      <c r="B21" s="2">
        <v>19</v>
      </c>
      <c r="C21" t="s">
        <v>74</v>
      </c>
      <c r="D21" t="s">
        <v>75</v>
      </c>
      <c r="E21" s="2" t="s">
        <v>102</v>
      </c>
      <c r="F21" s="2" t="s">
        <v>193</v>
      </c>
      <c r="G21" s="12">
        <v>41558</v>
      </c>
      <c r="H21" s="9" t="s">
        <v>114</v>
      </c>
      <c r="J21" s="6" t="s">
        <v>213</v>
      </c>
    </row>
    <row r="22" spans="2:10" x14ac:dyDescent="0.3">
      <c r="B22" s="2">
        <v>20</v>
      </c>
      <c r="C22" t="s">
        <v>70</v>
      </c>
      <c r="D22" t="s">
        <v>76</v>
      </c>
      <c r="E22" s="2" t="s">
        <v>102</v>
      </c>
      <c r="F22" s="12">
        <v>41589</v>
      </c>
      <c r="G22" s="12">
        <v>41589</v>
      </c>
      <c r="H22" s="9" t="s">
        <v>114</v>
      </c>
      <c r="I22" s="6" t="s">
        <v>131</v>
      </c>
    </row>
    <row r="23" spans="2:10" x14ac:dyDescent="0.3">
      <c r="B23" s="2">
        <v>21</v>
      </c>
      <c r="C23" t="s">
        <v>71</v>
      </c>
      <c r="D23" t="s">
        <v>87</v>
      </c>
      <c r="E23" s="2" t="s">
        <v>102</v>
      </c>
      <c r="F23" s="12">
        <v>41619</v>
      </c>
      <c r="G23" s="2" t="s">
        <v>198</v>
      </c>
      <c r="H23" s="9" t="s">
        <v>114</v>
      </c>
      <c r="I23" s="6" t="s">
        <v>132</v>
      </c>
      <c r="J23" s="6" t="s">
        <v>204</v>
      </c>
    </row>
    <row r="24" spans="2:10" x14ac:dyDescent="0.3">
      <c r="B24" s="2">
        <v>22</v>
      </c>
      <c r="C24" t="s">
        <v>70</v>
      </c>
      <c r="D24" t="s">
        <v>77</v>
      </c>
      <c r="E24" s="2" t="s">
        <v>102</v>
      </c>
      <c r="F24" s="2" t="s">
        <v>199</v>
      </c>
      <c r="G24" s="2" t="s">
        <v>103</v>
      </c>
      <c r="H24" s="9" t="s">
        <v>114</v>
      </c>
    </row>
    <row r="25" spans="2:10" x14ac:dyDescent="0.3">
      <c r="B25" s="2">
        <v>23</v>
      </c>
      <c r="C25" t="s">
        <v>78</v>
      </c>
      <c r="D25" t="s">
        <v>79</v>
      </c>
      <c r="E25" s="2" t="s">
        <v>102</v>
      </c>
      <c r="F25" s="2" t="s">
        <v>104</v>
      </c>
      <c r="G25" s="12">
        <v>41376</v>
      </c>
      <c r="H25" s="9" t="s">
        <v>114</v>
      </c>
    </row>
    <row r="26" spans="2:10" x14ac:dyDescent="0.3">
      <c r="B26" s="2">
        <v>24</v>
      </c>
      <c r="C26" t="s">
        <v>70</v>
      </c>
      <c r="D26" t="s">
        <v>80</v>
      </c>
      <c r="E26" s="2" t="s">
        <v>102</v>
      </c>
      <c r="F26" s="12">
        <v>41406</v>
      </c>
      <c r="G26" s="2" t="s">
        <v>215</v>
      </c>
      <c r="H26" s="9" t="s">
        <v>114</v>
      </c>
    </row>
    <row r="27" spans="2:10" x14ac:dyDescent="0.3">
      <c r="B27" s="2">
        <v>25</v>
      </c>
      <c r="C27" t="s">
        <v>74</v>
      </c>
      <c r="D27" t="s">
        <v>81</v>
      </c>
      <c r="E27" s="2" t="s">
        <v>102</v>
      </c>
      <c r="F27" s="2" t="s">
        <v>216</v>
      </c>
      <c r="G27" s="2" t="s">
        <v>217</v>
      </c>
      <c r="H27" s="9" t="s">
        <v>114</v>
      </c>
      <c r="I27" s="6" t="s">
        <v>133</v>
      </c>
    </row>
    <row r="28" spans="2:10" x14ac:dyDescent="0.3">
      <c r="B28" s="2">
        <v>26</v>
      </c>
      <c r="C28" t="s">
        <v>82</v>
      </c>
      <c r="D28" t="s">
        <v>83</v>
      </c>
      <c r="E28" s="2" t="s">
        <v>102</v>
      </c>
      <c r="F28" s="2" t="s">
        <v>217</v>
      </c>
      <c r="G28" s="2" t="s">
        <v>218</v>
      </c>
      <c r="H28" s="9" t="s">
        <v>114</v>
      </c>
    </row>
    <row r="29" spans="2:10" x14ac:dyDescent="0.3">
      <c r="B29" s="2">
        <v>27</v>
      </c>
      <c r="C29" t="s">
        <v>84</v>
      </c>
      <c r="D29" t="s">
        <v>85</v>
      </c>
      <c r="E29" s="2" t="s">
        <v>102</v>
      </c>
      <c r="F29" s="2" t="s">
        <v>218</v>
      </c>
      <c r="G29" s="12">
        <v>41913</v>
      </c>
      <c r="H29" s="9" t="s">
        <v>114</v>
      </c>
    </row>
    <row r="30" spans="2:10" x14ac:dyDescent="0.3">
      <c r="B30" s="2">
        <v>28</v>
      </c>
      <c r="C30" t="s">
        <v>88</v>
      </c>
      <c r="D30" t="s">
        <v>89</v>
      </c>
      <c r="E30" s="2" t="s">
        <v>101</v>
      </c>
      <c r="F30" s="12">
        <v>41558</v>
      </c>
      <c r="G30" s="2" t="s">
        <v>197</v>
      </c>
      <c r="H30" s="9" t="s">
        <v>114</v>
      </c>
      <c r="J30" s="6" t="s">
        <v>219</v>
      </c>
    </row>
    <row r="31" spans="2:10" ht="60.75" x14ac:dyDescent="0.3">
      <c r="B31" s="2">
        <v>29</v>
      </c>
      <c r="C31" t="s">
        <v>88</v>
      </c>
      <c r="D31" s="8" t="s">
        <v>106</v>
      </c>
      <c r="E31" s="2" t="s">
        <v>101</v>
      </c>
      <c r="F31" s="2" t="s">
        <v>220</v>
      </c>
      <c r="G31" s="2" t="s">
        <v>221</v>
      </c>
      <c r="H31" s="9" t="s">
        <v>114</v>
      </c>
      <c r="I31" s="6" t="s">
        <v>157</v>
      </c>
      <c r="J31" s="6" t="s">
        <v>204</v>
      </c>
    </row>
    <row r="32" spans="2:10" ht="60.75" x14ac:dyDescent="0.3">
      <c r="B32" s="2">
        <v>30</v>
      </c>
      <c r="C32" t="s">
        <v>48</v>
      </c>
      <c r="D32" s="8" t="s">
        <v>107</v>
      </c>
      <c r="E32" s="2" t="s">
        <v>101</v>
      </c>
      <c r="F32" s="2" t="s">
        <v>221</v>
      </c>
      <c r="G32" s="2" t="s">
        <v>105</v>
      </c>
      <c r="H32" s="9" t="s">
        <v>114</v>
      </c>
    </row>
    <row r="33" spans="2:10" x14ac:dyDescent="0.3">
      <c r="B33" s="2">
        <v>31</v>
      </c>
      <c r="C33" t="s">
        <v>90</v>
      </c>
      <c r="D33" t="s">
        <v>91</v>
      </c>
      <c r="E33" s="2" t="s">
        <v>101</v>
      </c>
      <c r="F33" s="12">
        <v>41286</v>
      </c>
      <c r="G33" s="12">
        <v>41559</v>
      </c>
      <c r="H33" s="9" t="s">
        <v>114</v>
      </c>
      <c r="I33" s="6" t="s">
        <v>138</v>
      </c>
      <c r="J33" s="6" t="s">
        <v>204</v>
      </c>
    </row>
    <row r="34" spans="2:10" x14ac:dyDescent="0.3">
      <c r="B34" s="2">
        <v>32</v>
      </c>
      <c r="C34" t="s">
        <v>55</v>
      </c>
      <c r="D34" s="13" t="s">
        <v>142</v>
      </c>
      <c r="E34" s="2" t="s">
        <v>101</v>
      </c>
      <c r="F34" s="12">
        <v>41590</v>
      </c>
      <c r="G34" s="2" t="s">
        <v>195</v>
      </c>
      <c r="H34" s="9" t="s">
        <v>114</v>
      </c>
      <c r="I34" s="6" t="s">
        <v>161</v>
      </c>
      <c r="J34" s="6" t="s">
        <v>204</v>
      </c>
    </row>
    <row r="35" spans="2:10" x14ac:dyDescent="0.3">
      <c r="B35" s="2">
        <v>33</v>
      </c>
      <c r="C35" t="s">
        <v>48</v>
      </c>
      <c r="D35" t="s">
        <v>92</v>
      </c>
      <c r="E35" s="2" t="s">
        <v>101</v>
      </c>
      <c r="F35" s="2" t="s">
        <v>196</v>
      </c>
      <c r="G35" s="2" t="s">
        <v>196</v>
      </c>
      <c r="H35" s="9" t="s">
        <v>114</v>
      </c>
    </row>
    <row r="36" spans="2:10" ht="75.75" x14ac:dyDescent="0.3">
      <c r="B36" s="2">
        <v>34</v>
      </c>
      <c r="C36" t="s">
        <v>88</v>
      </c>
      <c r="D36" s="14" t="s">
        <v>108</v>
      </c>
      <c r="E36" s="2" t="s">
        <v>101</v>
      </c>
      <c r="F36" s="2" t="s">
        <v>215</v>
      </c>
      <c r="G36" s="2" t="s">
        <v>222</v>
      </c>
      <c r="H36" s="9" t="s">
        <v>114</v>
      </c>
    </row>
    <row r="37" spans="2:10" x14ac:dyDescent="0.3">
      <c r="B37" s="2">
        <v>35</v>
      </c>
      <c r="C37" t="s">
        <v>90</v>
      </c>
      <c r="D37" t="s">
        <v>93</v>
      </c>
      <c r="E37" s="2" t="s">
        <v>101</v>
      </c>
      <c r="F37" s="12" t="s">
        <v>224</v>
      </c>
      <c r="G37" s="12">
        <v>41730</v>
      </c>
      <c r="H37" s="9" t="s">
        <v>114</v>
      </c>
    </row>
    <row r="38" spans="2:10" x14ac:dyDescent="0.3">
      <c r="B38" s="2">
        <v>36</v>
      </c>
      <c r="C38" t="s">
        <v>94</v>
      </c>
      <c r="D38" t="s">
        <v>95</v>
      </c>
      <c r="E38" s="2" t="s">
        <v>102</v>
      </c>
      <c r="F38" s="12">
        <v>41944</v>
      </c>
      <c r="G38" s="12">
        <v>41944</v>
      </c>
      <c r="H38" s="9" t="s">
        <v>114</v>
      </c>
      <c r="J38" s="6" t="s">
        <v>223</v>
      </c>
    </row>
    <row r="39" spans="2:10" s="5" customFormat="1" x14ac:dyDescent="0.3">
      <c r="B39" s="4">
        <v>37</v>
      </c>
      <c r="C39" s="5" t="s">
        <v>96</v>
      </c>
      <c r="D39" s="5" t="s">
        <v>97</v>
      </c>
      <c r="E39" s="2" t="s">
        <v>102</v>
      </c>
      <c r="F39" s="26">
        <v>41974</v>
      </c>
      <c r="G39" s="4" t="s">
        <v>225</v>
      </c>
      <c r="H39" s="10"/>
      <c r="I39" s="11" t="s">
        <v>158</v>
      </c>
      <c r="J39" s="11"/>
    </row>
    <row r="40" spans="2:10" x14ac:dyDescent="0.3">
      <c r="B40" s="2">
        <v>38</v>
      </c>
      <c r="C40" t="s">
        <v>55</v>
      </c>
      <c r="D40" t="s">
        <v>115</v>
      </c>
      <c r="E40" s="2" t="s">
        <v>102</v>
      </c>
      <c r="F40" s="12" t="s">
        <v>226</v>
      </c>
      <c r="G40" s="12" t="s">
        <v>226</v>
      </c>
      <c r="H40" s="9" t="s">
        <v>114</v>
      </c>
    </row>
    <row r="41" spans="2:10" x14ac:dyDescent="0.3">
      <c r="B41" s="2">
        <v>39</v>
      </c>
      <c r="C41" t="s">
        <v>78</v>
      </c>
      <c r="D41" t="s">
        <v>116</v>
      </c>
      <c r="E41" s="2" t="s">
        <v>102</v>
      </c>
      <c r="F41" s="12" t="s">
        <v>226</v>
      </c>
      <c r="G41" s="12" t="s">
        <v>226</v>
      </c>
      <c r="H41" s="9" t="s">
        <v>114</v>
      </c>
    </row>
    <row r="42" spans="2:10" x14ac:dyDescent="0.3">
      <c r="B42" s="2">
        <v>40</v>
      </c>
      <c r="C42" t="s">
        <v>117</v>
      </c>
      <c r="D42" t="s">
        <v>118</v>
      </c>
      <c r="E42" s="2" t="s">
        <v>102</v>
      </c>
      <c r="F42" s="12" t="s">
        <v>226</v>
      </c>
      <c r="G42" s="12" t="s">
        <v>226</v>
      </c>
      <c r="H42" s="9" t="s">
        <v>114</v>
      </c>
    </row>
    <row r="43" spans="2:10" x14ac:dyDescent="0.3">
      <c r="B43" s="2">
        <v>41</v>
      </c>
      <c r="C43" t="s">
        <v>120</v>
      </c>
      <c r="D43" t="s">
        <v>135</v>
      </c>
      <c r="E43" s="2" t="s">
        <v>102</v>
      </c>
      <c r="F43" s="12" t="s">
        <v>226</v>
      </c>
      <c r="G43" s="12" t="s">
        <v>226</v>
      </c>
      <c r="H43" s="9" t="s">
        <v>114</v>
      </c>
    </row>
    <row r="44" spans="2:10" x14ac:dyDescent="0.3">
      <c r="B44" s="2">
        <v>42</v>
      </c>
      <c r="C44" t="s">
        <v>119</v>
      </c>
      <c r="D44" t="s">
        <v>121</v>
      </c>
      <c r="E44" s="2" t="s">
        <v>102</v>
      </c>
      <c r="F44" s="12" t="s">
        <v>227</v>
      </c>
      <c r="G44" s="12" t="s">
        <v>228</v>
      </c>
      <c r="H44" s="9" t="s">
        <v>114</v>
      </c>
    </row>
    <row r="45" spans="2:10" x14ac:dyDescent="0.3">
      <c r="B45" s="2">
        <v>43</v>
      </c>
      <c r="C45" t="s">
        <v>127</v>
      </c>
      <c r="D45" t="s">
        <v>126</v>
      </c>
      <c r="E45" s="2" t="s">
        <v>102</v>
      </c>
      <c r="F45" s="12" t="s">
        <v>229</v>
      </c>
      <c r="G45" s="12" t="s">
        <v>229</v>
      </c>
      <c r="H45" s="9" t="s">
        <v>114</v>
      </c>
    </row>
    <row r="46" spans="2:10" x14ac:dyDescent="0.3">
      <c r="B46" s="2">
        <v>44</v>
      </c>
      <c r="C46" t="s">
        <v>128</v>
      </c>
      <c r="D46" t="s">
        <v>129</v>
      </c>
      <c r="E46" s="2" t="s">
        <v>102</v>
      </c>
      <c r="F46" s="12" t="s">
        <v>230</v>
      </c>
      <c r="G46" s="12" t="s">
        <v>231</v>
      </c>
      <c r="H46" s="9" t="s">
        <v>114</v>
      </c>
    </row>
    <row r="47" spans="2:10" x14ac:dyDescent="0.3">
      <c r="B47" s="2">
        <v>45</v>
      </c>
      <c r="C47" t="s">
        <v>120</v>
      </c>
      <c r="D47" t="s">
        <v>130</v>
      </c>
      <c r="E47" s="2" t="s">
        <v>102</v>
      </c>
      <c r="F47" s="12" t="s">
        <v>232</v>
      </c>
      <c r="G47" s="12" t="s">
        <v>233</v>
      </c>
      <c r="H47" s="9" t="s">
        <v>114</v>
      </c>
    </row>
    <row r="48" spans="2:10" x14ac:dyDescent="0.3">
      <c r="B48" s="2">
        <v>46</v>
      </c>
      <c r="C48" t="s">
        <v>55</v>
      </c>
      <c r="D48" t="s">
        <v>134</v>
      </c>
      <c r="E48" s="2" t="s">
        <v>102</v>
      </c>
      <c r="F48" s="12" t="s">
        <v>234</v>
      </c>
      <c r="G48" s="12" t="s">
        <v>235</v>
      </c>
      <c r="H48" s="9" t="s">
        <v>114</v>
      </c>
    </row>
    <row r="49" spans="2:10" x14ac:dyDescent="0.3">
      <c r="B49" s="2">
        <v>47</v>
      </c>
      <c r="C49" t="s">
        <v>136</v>
      </c>
      <c r="D49" t="s">
        <v>137</v>
      </c>
      <c r="E49" s="2" t="s">
        <v>101</v>
      </c>
      <c r="F49" s="12">
        <v>41760</v>
      </c>
      <c r="G49" s="12">
        <v>41791</v>
      </c>
      <c r="H49" s="9" t="s">
        <v>114</v>
      </c>
      <c r="I49" s="6" t="s">
        <v>160</v>
      </c>
      <c r="J49" s="6" t="s">
        <v>236</v>
      </c>
    </row>
    <row r="50" spans="2:10" x14ac:dyDescent="0.3">
      <c r="B50" s="2">
        <v>48</v>
      </c>
      <c r="C50" t="s">
        <v>139</v>
      </c>
      <c r="D50" t="s">
        <v>140</v>
      </c>
      <c r="E50" s="2" t="s">
        <v>101</v>
      </c>
      <c r="F50" s="12">
        <v>41821</v>
      </c>
      <c r="G50" s="12">
        <v>41821</v>
      </c>
      <c r="H50" s="9" t="s">
        <v>114</v>
      </c>
    </row>
    <row r="51" spans="2:10" x14ac:dyDescent="0.3">
      <c r="B51" s="2">
        <v>49</v>
      </c>
      <c r="C51" t="s">
        <v>139</v>
      </c>
      <c r="D51" t="s">
        <v>141</v>
      </c>
      <c r="E51" s="2" t="s">
        <v>101</v>
      </c>
      <c r="F51" s="12">
        <v>41852</v>
      </c>
      <c r="G51" s="12">
        <v>41913</v>
      </c>
      <c r="H51" s="9" t="s">
        <v>114</v>
      </c>
    </row>
    <row r="52" spans="2:10" x14ac:dyDescent="0.3">
      <c r="B52" s="2">
        <v>50</v>
      </c>
      <c r="C52" t="s">
        <v>143</v>
      </c>
      <c r="D52" t="s">
        <v>144</v>
      </c>
      <c r="E52" s="2" t="s">
        <v>101</v>
      </c>
      <c r="F52" s="12">
        <v>41944</v>
      </c>
      <c r="G52" s="12">
        <v>41944</v>
      </c>
      <c r="H52" s="9" t="s">
        <v>114</v>
      </c>
    </row>
    <row r="53" spans="2:10" x14ac:dyDescent="0.3">
      <c r="B53" s="2">
        <v>51</v>
      </c>
      <c r="C53" t="s">
        <v>143</v>
      </c>
      <c r="D53" t="s">
        <v>145</v>
      </c>
      <c r="E53" s="2" t="s">
        <v>101</v>
      </c>
      <c r="F53" s="12">
        <v>41944</v>
      </c>
      <c r="G53" s="12">
        <v>41944</v>
      </c>
      <c r="H53" s="9" t="s">
        <v>114</v>
      </c>
      <c r="I53" s="6" t="s">
        <v>162</v>
      </c>
      <c r="J53" s="6" t="s">
        <v>204</v>
      </c>
    </row>
    <row r="54" spans="2:10" x14ac:dyDescent="0.3">
      <c r="B54" s="2">
        <v>52</v>
      </c>
      <c r="C54" t="s">
        <v>143</v>
      </c>
      <c r="D54" t="s">
        <v>146</v>
      </c>
      <c r="E54" s="2" t="s">
        <v>101</v>
      </c>
      <c r="F54" s="12">
        <v>41974</v>
      </c>
      <c r="G54" s="12" t="s">
        <v>237</v>
      </c>
      <c r="H54" s="9" t="s">
        <v>114</v>
      </c>
    </row>
    <row r="55" spans="2:10" x14ac:dyDescent="0.3">
      <c r="B55" s="2">
        <v>53</v>
      </c>
      <c r="C55" t="s">
        <v>44</v>
      </c>
      <c r="D55" t="s">
        <v>147</v>
      </c>
      <c r="E55" s="2" t="s">
        <v>101</v>
      </c>
      <c r="F55" s="12" t="s">
        <v>225</v>
      </c>
      <c r="G55" s="12" t="s">
        <v>238</v>
      </c>
      <c r="H55" s="9" t="s">
        <v>114</v>
      </c>
    </row>
    <row r="56" spans="2:10" x14ac:dyDescent="0.3">
      <c r="B56" s="2">
        <v>54</v>
      </c>
      <c r="C56" t="s">
        <v>44</v>
      </c>
      <c r="D56" t="s">
        <v>148</v>
      </c>
      <c r="E56" s="2" t="s">
        <v>101</v>
      </c>
      <c r="F56" s="12" t="s">
        <v>239</v>
      </c>
      <c r="G56" s="12" t="s">
        <v>231</v>
      </c>
      <c r="H56" s="9" t="s">
        <v>114</v>
      </c>
      <c r="I56" s="6" t="s">
        <v>163</v>
      </c>
      <c r="J56" s="6" t="s">
        <v>204</v>
      </c>
    </row>
    <row r="57" spans="2:10" x14ac:dyDescent="0.3">
      <c r="B57" s="2">
        <v>55</v>
      </c>
      <c r="C57" t="s">
        <v>44</v>
      </c>
      <c r="D57" t="s">
        <v>149</v>
      </c>
      <c r="E57" s="2" t="s">
        <v>101</v>
      </c>
      <c r="F57" s="12" t="s">
        <v>232</v>
      </c>
      <c r="G57" s="12" t="s">
        <v>232</v>
      </c>
      <c r="H57" s="9" t="s">
        <v>114</v>
      </c>
    </row>
    <row r="58" spans="2:10" x14ac:dyDescent="0.3">
      <c r="B58" s="2">
        <v>56</v>
      </c>
      <c r="C58" t="s">
        <v>150</v>
      </c>
      <c r="D58" t="s">
        <v>151</v>
      </c>
      <c r="E58" s="2" t="s">
        <v>101</v>
      </c>
      <c r="F58" s="12" t="s">
        <v>232</v>
      </c>
      <c r="G58" s="12" t="s">
        <v>240</v>
      </c>
      <c r="H58" s="9" t="s">
        <v>114</v>
      </c>
    </row>
    <row r="59" spans="2:10" x14ac:dyDescent="0.3">
      <c r="B59" s="2">
        <v>57</v>
      </c>
      <c r="C59" t="s">
        <v>94</v>
      </c>
      <c r="D59" t="s">
        <v>159</v>
      </c>
      <c r="E59" s="2" t="s">
        <v>102</v>
      </c>
      <c r="F59" s="12">
        <v>41641</v>
      </c>
      <c r="G59" s="12">
        <v>41914</v>
      </c>
      <c r="H59" s="9" t="s">
        <v>114</v>
      </c>
    </row>
    <row r="60" spans="2:10" x14ac:dyDescent="0.3">
      <c r="B60" s="2">
        <v>58</v>
      </c>
      <c r="C60" t="s">
        <v>241</v>
      </c>
      <c r="D60" t="s">
        <v>242</v>
      </c>
      <c r="E60" s="2" t="s">
        <v>201</v>
      </c>
      <c r="F60" s="2" t="s">
        <v>243</v>
      </c>
      <c r="G60" s="2" t="s">
        <v>244</v>
      </c>
      <c r="H60" s="9" t="s">
        <v>114</v>
      </c>
    </row>
    <row r="61" spans="2:10" x14ac:dyDescent="0.3">
      <c r="B61" s="2">
        <v>59</v>
      </c>
    </row>
    <row r="62" spans="2:10" x14ac:dyDescent="0.3">
      <c r="B62" s="2">
        <v>60</v>
      </c>
    </row>
  </sheetData>
  <conditionalFormatting sqref="H1:H1048576">
    <cfRule type="cellIs" dxfId="1" priority="3" operator="equal">
      <formula>"r"</formula>
    </cfRule>
    <cfRule type="expression" dxfId="0" priority="4">
      <formula>"r"</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Mota</vt:lpstr>
      <vt:lpstr>System</vt:lpstr>
      <vt:lpstr>System_ActivitiesNetwork</vt:lpstr>
      <vt:lpstr>Finance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ngoctb</dc:creator>
  <cp:lastModifiedBy>Windows User</cp:lastModifiedBy>
  <dcterms:created xsi:type="dcterms:W3CDTF">2013-10-16T09:22:49Z</dcterms:created>
  <dcterms:modified xsi:type="dcterms:W3CDTF">2015-06-04T08:14:04Z</dcterms:modified>
</cp:coreProperties>
</file>