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han can chi trong tuan" sheetId="1" r:id="rId1"/>
    <sheet name="Phan ke hoach sap toi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E13" i="1" l="1"/>
  <c r="F17" i="1" l="1"/>
  <c r="F15" i="1" l="1"/>
  <c r="F14" i="1"/>
  <c r="F11" i="1"/>
  <c r="F7" i="1"/>
  <c r="F8" i="1" l="1"/>
  <c r="F10" i="1" l="1"/>
  <c r="F9" i="1"/>
  <c r="E38" i="1"/>
  <c r="F5" i="1"/>
  <c r="F6" i="1"/>
  <c r="F38" i="1" l="1"/>
</calcChain>
</file>

<file path=xl/sharedStrings.xml><?xml version="1.0" encoding="utf-8"?>
<sst xmlns="http://schemas.openxmlformats.org/spreadsheetml/2006/main" count="49" uniqueCount="45">
  <si>
    <t>STT</t>
  </si>
  <si>
    <t>NỘI DUNG</t>
  </si>
  <si>
    <t>NHÀ THẦU</t>
  </si>
  <si>
    <t>GIÁ TRỊ THANH TOÁN, TẠM ỨNG</t>
  </si>
  <si>
    <t>GIÁ TRỊ HĐ</t>
  </si>
  <si>
    <t>GHI CHÚ</t>
  </si>
  <si>
    <t>I</t>
  </si>
  <si>
    <t>CÔNG TRÌNH</t>
  </si>
  <si>
    <t>17 TRÀNG THI</t>
  </si>
  <si>
    <t>Mua cáp, dây điện</t>
  </si>
  <si>
    <t>Nhân công điện nước</t>
  </si>
  <si>
    <t>Đội thi công</t>
  </si>
  <si>
    <t>tạm ứng 70%</t>
  </si>
  <si>
    <t>Nhân công xây dựng</t>
  </si>
  <si>
    <t xml:space="preserve">Nhân công mộc </t>
  </si>
  <si>
    <t>Thanh toán 100% trước khi giao hàng</t>
  </si>
  <si>
    <t>TỔNG CỘNG</t>
  </si>
  <si>
    <t>CÔNG TY CP SẢN XUẤT THƯƠNG MẠI AQE VIỆT NAM</t>
  </si>
  <si>
    <t>Thi công lắp đặt hệ thống PCCC</t>
  </si>
  <si>
    <t>CÔNG TY CỔ PHẦN KỸ THUẬT PCCC HÀ NỘI</t>
  </si>
  <si>
    <t>tạm ứng 30%</t>
  </si>
  <si>
    <t>Không chứng từ</t>
  </si>
  <si>
    <t>tạm ứng 50%</t>
  </si>
  <si>
    <t>Phí giấy phép PCCC</t>
  </si>
  <si>
    <t>BẢNG KẾ HOẠCH THANH TOÁN TUẦN TỪ NGÀY 22/12/2019-27/12/2019</t>
  </si>
  <si>
    <t>tạm ứng 50% khi đưa khuôn đến công trình</t>
  </si>
  <si>
    <t>II</t>
  </si>
  <si>
    <t>CUNG XUÂN</t>
  </si>
  <si>
    <t>Thanh toán tiền vận chuyển chạc thải</t>
  </si>
  <si>
    <t>thanh toán 100% giá trị nghiệm thu</t>
  </si>
  <si>
    <t xml:space="preserve">CÔNG TY TNHH XUẤT NHẬP KHẨU VÀ THƯƠNG MẠI THỦY NGÂN </t>
  </si>
  <si>
    <t>Thanh toán tiền mua vật tư ốp tầng 4 phòng hội thảo</t>
  </si>
  <si>
    <t xml:space="preserve">giá trị còn lại, đã tạm ứng-hoàn ứng-đã có hóa đơn </t>
  </si>
  <si>
    <t>Thanh toán tiền nhân công khu caffe</t>
  </si>
  <si>
    <t>đã tạm ứng 10tr-tt giá trị còn lại</t>
  </si>
  <si>
    <t>Thanh toán tiền nhân công tầng 4 phòng hội thảo</t>
  </si>
  <si>
    <t>Trần Văn Hùng</t>
  </si>
  <si>
    <t>III</t>
  </si>
  <si>
    <t>TÒA NHÀ CDC</t>
  </si>
  <si>
    <t>Thanh toán tiền nhân công xử lý màng khò</t>
  </si>
  <si>
    <t>Vũ Văn Thùy</t>
  </si>
  <si>
    <t>thanh toán khi hoàn thành</t>
  </si>
  <si>
    <t>CÔNG TY TNHH ĐẦU TƯ XÂY DỰNG NGỌC HOÀN</t>
  </si>
  <si>
    <t>Gia công inox cửa vòm</t>
  </si>
  <si>
    <t>tạm ứng 70% đợt NT lần 8, ngoài ra các lần trước bớt lại do công việc phát sinh chưa có trong hợp đồng khoảng 300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</si>
</sst>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/>
    <xf numFmtId="3" fontId="2" fillId="0" borderId="1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B7" workbookViewId="0">
      <selection activeCell="F14" sqref="F14"/>
    </sheetView>
  </sheetViews>
  <sheetFormatPr defaultRowHeight="15" x14ac:dyDescent="0.25"/>
  <cols>
    <col min="1" max="1" width="4.7109375" style="1" bestFit="1" customWidth="1"/>
    <col min="2" max="2" width="16.28515625" style="1" bestFit="1" customWidth="1"/>
    <col min="3" max="3" width="45.7109375" style="1" bestFit="1" customWidth="1"/>
    <col min="4" max="4" width="70.85546875" style="1" bestFit="1" customWidth="1"/>
    <col min="5" max="5" width="14.28515625" style="1" bestFit="1" customWidth="1"/>
    <col min="6" max="6" width="37.42578125" style="1" bestFit="1" customWidth="1"/>
    <col min="7" max="7" width="103.7109375" style="1" bestFit="1" customWidth="1"/>
    <col min="8" max="16384" width="9.140625" style="1"/>
  </cols>
  <sheetData>
    <row r="1" spans="1:7" x14ac:dyDescent="0.25">
      <c r="A1" s="8" t="s">
        <v>24</v>
      </c>
      <c r="B1" s="8"/>
      <c r="C1" s="8"/>
      <c r="D1" s="8"/>
      <c r="E1" s="8"/>
      <c r="F1" s="8"/>
      <c r="G1" s="8"/>
    </row>
    <row r="3" spans="1:7" x14ac:dyDescent="0.25">
      <c r="A3" s="3" t="s">
        <v>0</v>
      </c>
      <c r="B3" s="3" t="s">
        <v>7</v>
      </c>
      <c r="C3" s="3" t="s">
        <v>1</v>
      </c>
      <c r="D3" s="3" t="s">
        <v>2</v>
      </c>
      <c r="E3" s="3" t="s">
        <v>4</v>
      </c>
      <c r="F3" s="3" t="s">
        <v>3</v>
      </c>
      <c r="G3" s="3" t="s">
        <v>5</v>
      </c>
    </row>
    <row r="4" spans="1:7" s="4" customFormat="1" ht="14.25" x14ac:dyDescent="0.2">
      <c r="A4" s="5" t="s">
        <v>6</v>
      </c>
      <c r="B4" s="3" t="s">
        <v>8</v>
      </c>
      <c r="C4" s="3"/>
      <c r="D4" s="3"/>
      <c r="E4" s="6"/>
      <c r="F4" s="6"/>
      <c r="G4" s="3"/>
    </row>
    <row r="5" spans="1:7" x14ac:dyDescent="0.25">
      <c r="A5" s="2">
        <v>1</v>
      </c>
      <c r="B5" s="2"/>
      <c r="C5" s="2" t="s">
        <v>9</v>
      </c>
      <c r="D5" s="2" t="s">
        <v>17</v>
      </c>
      <c r="E5" s="7">
        <v>76204800</v>
      </c>
      <c r="F5" s="7">
        <f>E5</f>
        <v>76204800</v>
      </c>
      <c r="G5" s="2" t="s">
        <v>15</v>
      </c>
    </row>
    <row r="6" spans="1:7" x14ac:dyDescent="0.25">
      <c r="A6" s="2">
        <v>2</v>
      </c>
      <c r="B6" s="2"/>
      <c r="C6" s="2" t="s">
        <v>10</v>
      </c>
      <c r="D6" s="2" t="s">
        <v>11</v>
      </c>
      <c r="E6" s="7">
        <v>59774000</v>
      </c>
      <c r="F6" s="7">
        <f>E6*70%</f>
        <v>41841800</v>
      </c>
      <c r="G6" s="2" t="s">
        <v>12</v>
      </c>
    </row>
    <row r="7" spans="1:7" x14ac:dyDescent="0.25">
      <c r="A7" s="2">
        <v>3</v>
      </c>
      <c r="B7" s="2"/>
      <c r="C7" s="2" t="s">
        <v>13</v>
      </c>
      <c r="D7" s="2" t="s">
        <v>11</v>
      </c>
      <c r="E7" s="7">
        <v>191651800</v>
      </c>
      <c r="F7" s="7">
        <f>+E7*70%</f>
        <v>134156259.99999999</v>
      </c>
      <c r="G7" s="2" t="s">
        <v>44</v>
      </c>
    </row>
    <row r="8" spans="1:7" x14ac:dyDescent="0.25">
      <c r="A8" s="2">
        <v>4</v>
      </c>
      <c r="B8" s="2"/>
      <c r="C8" s="2" t="s">
        <v>14</v>
      </c>
      <c r="D8" s="2" t="s">
        <v>11</v>
      </c>
      <c r="E8" s="7">
        <v>50750000</v>
      </c>
      <c r="F8" s="7">
        <f>+E8*50%</f>
        <v>25375000</v>
      </c>
      <c r="G8" s="2" t="s">
        <v>25</v>
      </c>
    </row>
    <row r="9" spans="1:7" x14ac:dyDescent="0.25">
      <c r="A9" s="2">
        <v>5</v>
      </c>
      <c r="B9" s="2"/>
      <c r="C9" s="2" t="s">
        <v>18</v>
      </c>
      <c r="D9" s="2" t="s">
        <v>19</v>
      </c>
      <c r="E9" s="7">
        <v>330000000</v>
      </c>
      <c r="F9" s="7">
        <f>+E9*30%</f>
        <v>99000000</v>
      </c>
      <c r="G9" s="2" t="s">
        <v>20</v>
      </c>
    </row>
    <row r="10" spans="1:7" x14ac:dyDescent="0.25">
      <c r="A10" s="2">
        <v>6</v>
      </c>
      <c r="B10" s="2"/>
      <c r="C10" s="2" t="s">
        <v>23</v>
      </c>
      <c r="D10" s="2" t="s">
        <v>21</v>
      </c>
      <c r="E10" s="7">
        <v>320000000</v>
      </c>
      <c r="F10" s="7">
        <f>+E10*50%</f>
        <v>160000000</v>
      </c>
      <c r="G10" s="2" t="s">
        <v>22</v>
      </c>
    </row>
    <row r="11" spans="1:7" x14ac:dyDescent="0.25">
      <c r="A11" s="2">
        <v>7</v>
      </c>
      <c r="B11" s="2"/>
      <c r="C11" s="2" t="s">
        <v>28</v>
      </c>
      <c r="D11" s="2" t="s">
        <v>30</v>
      </c>
      <c r="E11" s="7">
        <v>18480000</v>
      </c>
      <c r="F11" s="7">
        <f>+E11*100%</f>
        <v>18480000</v>
      </c>
      <c r="G11" s="2" t="s">
        <v>29</v>
      </c>
    </row>
    <row r="12" spans="1:7" x14ac:dyDescent="0.25">
      <c r="A12" s="5" t="s">
        <v>26</v>
      </c>
      <c r="B12" s="3" t="s">
        <v>27</v>
      </c>
      <c r="C12" s="2"/>
      <c r="D12" s="2"/>
      <c r="E12" s="7"/>
      <c r="F12" s="7"/>
      <c r="G12" s="2"/>
    </row>
    <row r="13" spans="1:7" x14ac:dyDescent="0.25">
      <c r="A13" s="2">
        <v>1</v>
      </c>
      <c r="B13" s="2"/>
      <c r="C13" s="2" t="s">
        <v>31</v>
      </c>
      <c r="D13" s="2"/>
      <c r="E13" s="7">
        <f>19350000+14400000+19400000+19370000</f>
        <v>72520000</v>
      </c>
      <c r="F13" s="7">
        <f>+E13-40000000</f>
        <v>32520000</v>
      </c>
      <c r="G13" s="2" t="s">
        <v>32</v>
      </c>
    </row>
    <row r="14" spans="1:7" x14ac:dyDescent="0.25">
      <c r="A14" s="2">
        <v>2</v>
      </c>
      <c r="B14" s="2"/>
      <c r="C14" s="2" t="s">
        <v>33</v>
      </c>
      <c r="D14" s="2" t="s">
        <v>36</v>
      </c>
      <c r="E14" s="7">
        <v>26140000</v>
      </c>
      <c r="F14" s="7">
        <f>+E14-10000000</f>
        <v>16140000</v>
      </c>
      <c r="G14" s="2" t="s">
        <v>34</v>
      </c>
    </row>
    <row r="15" spans="1:7" x14ac:dyDescent="0.25">
      <c r="A15" s="2">
        <v>3</v>
      </c>
      <c r="B15" s="2"/>
      <c r="C15" s="2" t="s">
        <v>35</v>
      </c>
      <c r="D15" s="2" t="s">
        <v>36</v>
      </c>
      <c r="E15" s="7">
        <v>29760000</v>
      </c>
      <c r="F15" s="7">
        <f>+E15-10000000</f>
        <v>19760000</v>
      </c>
      <c r="G15" s="2" t="s">
        <v>34</v>
      </c>
    </row>
    <row r="16" spans="1:7" x14ac:dyDescent="0.25">
      <c r="A16" s="5" t="s">
        <v>37</v>
      </c>
      <c r="B16" s="3" t="s">
        <v>38</v>
      </c>
      <c r="C16" s="2"/>
      <c r="D16" s="2"/>
      <c r="E16" s="7"/>
      <c r="F16" s="7"/>
      <c r="G16" s="2"/>
    </row>
    <row r="17" spans="1:7" x14ac:dyDescent="0.25">
      <c r="A17" s="2">
        <v>1</v>
      </c>
      <c r="B17" s="2"/>
      <c r="C17" s="2" t="s">
        <v>39</v>
      </c>
      <c r="D17" s="2" t="s">
        <v>40</v>
      </c>
      <c r="E17" s="7">
        <v>12000000</v>
      </c>
      <c r="F17" s="7">
        <f>+E17*100%</f>
        <v>12000000</v>
      </c>
      <c r="G17" s="2" t="s">
        <v>41</v>
      </c>
    </row>
    <row r="18" spans="1:7" x14ac:dyDescent="0.25">
      <c r="A18" s="2">
        <v>2</v>
      </c>
      <c r="B18" s="2"/>
      <c r="C18" s="2" t="s">
        <v>43</v>
      </c>
      <c r="D18" s="2" t="s">
        <v>42</v>
      </c>
      <c r="E18" s="7"/>
      <c r="F18" s="7"/>
      <c r="G18" s="2"/>
    </row>
    <row r="19" spans="1:7" x14ac:dyDescent="0.25">
      <c r="A19" s="2"/>
      <c r="B19" s="2"/>
      <c r="C19" s="2"/>
      <c r="D19" s="2"/>
      <c r="E19" s="7"/>
      <c r="F19" s="7"/>
      <c r="G19" s="2"/>
    </row>
    <row r="20" spans="1:7" x14ac:dyDescent="0.25">
      <c r="A20" s="2"/>
      <c r="B20" s="2"/>
      <c r="C20" s="2"/>
      <c r="D20" s="2"/>
      <c r="E20" s="7"/>
      <c r="F20" s="7"/>
      <c r="G20" s="2"/>
    </row>
    <row r="21" spans="1:7" x14ac:dyDescent="0.25">
      <c r="A21" s="2"/>
      <c r="B21" s="2"/>
      <c r="C21" s="2"/>
      <c r="D21" s="2"/>
      <c r="E21" s="7"/>
      <c r="F21" s="7"/>
      <c r="G21" s="2"/>
    </row>
    <row r="22" spans="1:7" x14ac:dyDescent="0.25">
      <c r="A22" s="2"/>
      <c r="B22" s="2"/>
      <c r="C22" s="2"/>
      <c r="D22" s="2"/>
      <c r="E22" s="7"/>
      <c r="F22" s="7"/>
      <c r="G22" s="2"/>
    </row>
    <row r="23" spans="1:7" x14ac:dyDescent="0.25">
      <c r="A23" s="2"/>
      <c r="B23" s="2"/>
      <c r="C23" s="2"/>
      <c r="D23" s="2"/>
      <c r="E23" s="7"/>
      <c r="F23" s="7"/>
      <c r="G23" s="2"/>
    </row>
    <row r="24" spans="1:7" x14ac:dyDescent="0.25">
      <c r="A24" s="2"/>
      <c r="B24" s="2"/>
      <c r="C24" s="2"/>
      <c r="D24" s="2"/>
      <c r="E24" s="7"/>
      <c r="F24" s="7"/>
      <c r="G24" s="2"/>
    </row>
    <row r="25" spans="1:7" x14ac:dyDescent="0.25">
      <c r="A25" s="2"/>
      <c r="B25" s="2"/>
      <c r="C25" s="2"/>
      <c r="D25" s="2"/>
      <c r="E25" s="7"/>
      <c r="F25" s="7"/>
      <c r="G25" s="2"/>
    </row>
    <row r="26" spans="1:7" x14ac:dyDescent="0.25">
      <c r="A26" s="2"/>
      <c r="B26" s="2"/>
      <c r="C26" s="2"/>
      <c r="D26" s="2"/>
      <c r="E26" s="7"/>
      <c r="F26" s="7"/>
      <c r="G26" s="2"/>
    </row>
    <row r="27" spans="1:7" x14ac:dyDescent="0.25">
      <c r="A27" s="2"/>
      <c r="B27" s="2"/>
      <c r="C27" s="2"/>
      <c r="D27" s="2"/>
      <c r="E27" s="7"/>
      <c r="F27" s="7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 t="s">
        <v>16</v>
      </c>
      <c r="C38" s="2"/>
      <c r="D38" s="2"/>
      <c r="E38" s="6">
        <f>SUM(E4:E37)</f>
        <v>1187280600</v>
      </c>
      <c r="F38" s="6">
        <f>SUM(F4:F37)</f>
        <v>635477860</v>
      </c>
      <c r="G38" s="2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phan can chi trong tuan</vt:lpstr>
      <vt:lpstr>Phan ke hoach sap toi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2019-12-21T04:03:44Z</dcterms:created>
  <dcterms:modified xsi:type="dcterms:W3CDTF">2019-12-24T05:00:53Z</dcterms:modified>
</cp:coreProperties>
</file>