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5" i="1" l="1"/>
  <c r="H14" i="1"/>
  <c r="H13" i="1"/>
  <c r="F21" i="1"/>
  <c r="F22" i="1"/>
  <c r="F23" i="1"/>
  <c r="F24" i="1"/>
  <c r="F25" i="1"/>
  <c r="F20" i="1"/>
  <c r="F19" i="1"/>
  <c r="F18" i="1"/>
  <c r="F17" i="1"/>
  <c r="F16" i="1"/>
  <c r="F15" i="1"/>
  <c r="F14" i="1"/>
  <c r="F13" i="1"/>
  <c r="F5" i="1"/>
  <c r="F6" i="1"/>
  <c r="F7" i="1"/>
  <c r="F8" i="1"/>
  <c r="F9" i="1"/>
  <c r="F10" i="1"/>
  <c r="F4" i="1"/>
  <c r="F12" i="1" l="1"/>
  <c r="F3" i="1"/>
  <c r="F26" i="1" l="1"/>
</calcChain>
</file>

<file path=xl/sharedStrings.xml><?xml version="1.0" encoding="utf-8"?>
<sst xmlns="http://schemas.openxmlformats.org/spreadsheetml/2006/main" count="91" uniqueCount="65">
  <si>
    <t>BẢNG KHỐI LƯỢNG</t>
  </si>
  <si>
    <t>NỘI DUNG CÔNG VIỆC</t>
  </si>
  <si>
    <t>ĐƠN VỊ</t>
  </si>
  <si>
    <t>KHỐI LƯỢNG</t>
  </si>
  <si>
    <t>ĐƠN GIÁ</t>
  </si>
  <si>
    <t>THÀNH TIỀN</t>
  </si>
  <si>
    <t>GHI CHÚ</t>
  </si>
  <si>
    <t>Vách kính</t>
  </si>
  <si>
    <t>Phụ kiện vách kính</t>
  </si>
  <si>
    <t>Trần thạch cao+khung xương Vĩnh Tường</t>
  </si>
  <si>
    <t>Sơn bả trần tường 1 nước lót 2 nước màu</t>
  </si>
  <si>
    <t>Phá dỡ tường, xây bổ sung bao gồm cả khu vệ sinh</t>
  </si>
  <si>
    <t>Nhân công ốp gạch nhà vệ sinh</t>
  </si>
  <si>
    <t>Nhân công lát nền nhà vệ sinh+khu bếp</t>
  </si>
  <si>
    <t>Ghi chú: gạch lát nền+gạch ốp tường chủ đầu tư cung cấp</t>
  </si>
  <si>
    <t>Phần điện nước</t>
  </si>
  <si>
    <t>Phần xây dựng</t>
  </si>
  <si>
    <t>STT</t>
  </si>
  <si>
    <t>I</t>
  </si>
  <si>
    <t>II</t>
  </si>
  <si>
    <t>Dây điện 2x1,5mm</t>
  </si>
  <si>
    <t>Dây điện 2x2,5mm</t>
  </si>
  <si>
    <t>Dây điện 2x4mm</t>
  </si>
  <si>
    <t>Đèn Led KT300x300</t>
  </si>
  <si>
    <t>Đèn Led D90</t>
  </si>
  <si>
    <t>Dây Led</t>
  </si>
  <si>
    <t>Ổ cắm đôi</t>
  </si>
  <si>
    <t>Hạt công tắc</t>
  </si>
  <si>
    <t>Mặt công tắc loại 2 lỗ</t>
  </si>
  <si>
    <t>Át 2F50A</t>
  </si>
  <si>
    <t>Át 1F20A</t>
  </si>
  <si>
    <t>Ống nước+phụ kiện</t>
  </si>
  <si>
    <t>Nhân công làm điện nước</t>
  </si>
  <si>
    <t>Tổng</t>
  </si>
  <si>
    <t>m2</t>
  </si>
  <si>
    <t>gói</t>
  </si>
  <si>
    <t>trọn gói</t>
  </si>
  <si>
    <t>m</t>
  </si>
  <si>
    <t>cái</t>
  </si>
  <si>
    <t>hạt</t>
  </si>
  <si>
    <t>dây Trần Phú:31,350đ</t>
  </si>
  <si>
    <t>dây Trần Phú:12,683đ</t>
  </si>
  <si>
    <t>dây Trần Phú:20,900đ</t>
  </si>
  <si>
    <t>giá bán lẻ x64%</t>
  </si>
  <si>
    <t>đắt:12.000-25.000đ/m2 tùy trần phẳng hay trần giật cấp</t>
  </si>
  <si>
    <t>Giá này tính theo m2 bả trần và 4 bức tường (có thể như thế)</t>
  </si>
  <si>
    <t>Khoảng 150.000đ-180.000đ tùy vị trí công trình</t>
  </si>
  <si>
    <t>140.000đ-160.000đ xương Vĩnh Tường loại bình thường, loại tiêu chuẩn cao tầm 180,000đ</t>
  </si>
  <si>
    <t>khoảng 230.000đ-250.000đ tùy mắt</t>
  </si>
  <si>
    <t xml:space="preserve">, </t>
  </si>
  <si>
    <t>Dùng loại nào vì Clipsal giá rẻ hơn, Shender có dòng trung, cao cấp…</t>
  </si>
  <si>
    <t>tính theo phòng vệ sinh hoặc tính theo m2-160,000-190,000đ/m2</t>
  </si>
  <si>
    <t>gồm kẹp( trên-dưới-vách),khóa sàn, tay nắm VVP</t>
  </si>
  <si>
    <t>Giá cao</t>
  </si>
  <si>
    <t>khoảng 450-650.000đ/m2-tùy chiều dày -kính Việt Nhật 10ly-12 ly</t>
  </si>
  <si>
    <t>Đồng ý giá với chủng loại VVP</t>
  </si>
  <si>
    <t xml:space="preserve">Giá quá cao </t>
  </si>
  <si>
    <t>Giá hơi cao</t>
  </si>
  <si>
    <t>Ok giá</t>
  </si>
  <si>
    <t>Tầm khoảng 31.000-50.000 đ</t>
  </si>
  <si>
    <t>Không có chủng loại nên không ktra được giá</t>
  </si>
  <si>
    <t>Lưu ý'</t>
  </si>
  <si>
    <t>bao nhiêu khu vệ sinh?bao nhiêu diện tích?</t>
  </si>
  <si>
    <t>Bao nhiêu khu vệ sinh mà nhiều ông nước và phụ kiện?</t>
  </si>
  <si>
    <t>Ghi chú: Phần trang thiết bị nội thất tính vào gói nội thất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</si>
</sst>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1" fillId="0" borderId="1" xfId="0" applyFont="1" applyBorder="1"/>
    <xf numFmtId="0" fontId="3" fillId="0" borderId="0" xfId="0" applyFont="1"/>
    <xf numFmtId="3" fontId="2" fillId="0" borderId="1" xfId="0" applyNumberFormat="1" applyFont="1" applyBorder="1"/>
    <xf numFmtId="3" fontId="1" fillId="0" borderId="1" xfId="0" applyNumberFormat="1" applyFont="1" applyBorder="1"/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G18" sqref="G18"/>
    </sheetView>
  </sheetViews>
  <sheetFormatPr defaultRowHeight="15.75" x14ac:dyDescent="0.25"/>
  <cols>
    <col min="1" max="1" width="4.7109375" style="1" bestFit="1" customWidth="1"/>
    <col min="2" max="2" width="50.85546875" style="1" bestFit="1" customWidth="1"/>
    <col min="3" max="3" width="9.140625" style="1" bestFit="1" customWidth="1"/>
    <col min="4" max="4" width="16.140625" style="1" bestFit="1" customWidth="1"/>
    <col min="5" max="5" width="11.28515625" style="1" bestFit="1" customWidth="1"/>
    <col min="6" max="6" width="14.140625" style="1" bestFit="1" customWidth="1"/>
    <col min="7" max="7" width="49.28515625" style="1" bestFit="1" customWidth="1"/>
    <col min="8" max="16384" width="9.140625" style="1"/>
  </cols>
  <sheetData>
    <row r="1" spans="1:9" s="7" customFormat="1" ht="30.75" customHeight="1" x14ac:dyDescent="0.3">
      <c r="B1" s="10" t="s">
        <v>0</v>
      </c>
      <c r="C1" s="10"/>
      <c r="D1" s="10"/>
      <c r="E1" s="10"/>
      <c r="F1" s="10"/>
      <c r="G1" s="10"/>
    </row>
    <row r="2" spans="1:9" s="5" customFormat="1" x14ac:dyDescent="0.25">
      <c r="A2" s="3" t="s">
        <v>17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5" t="s">
        <v>61</v>
      </c>
    </row>
    <row r="3" spans="1:9" s="5" customFormat="1" x14ac:dyDescent="0.25">
      <c r="A3" s="3" t="s">
        <v>18</v>
      </c>
      <c r="B3" s="4" t="s">
        <v>16</v>
      </c>
      <c r="C3" s="4"/>
      <c r="D3" s="4"/>
      <c r="E3" s="8"/>
      <c r="F3" s="8">
        <f>SUM(F4:F10)</f>
        <v>71850000</v>
      </c>
      <c r="G3" s="4"/>
    </row>
    <row r="4" spans="1:9" x14ac:dyDescent="0.25">
      <c r="A4" s="2">
        <v>1</v>
      </c>
      <c r="B4" s="6" t="s">
        <v>7</v>
      </c>
      <c r="C4" s="6" t="s">
        <v>34</v>
      </c>
      <c r="D4" s="6">
        <v>5.5</v>
      </c>
      <c r="E4" s="9">
        <v>900000</v>
      </c>
      <c r="F4" s="9">
        <f>E4*D4</f>
        <v>4950000</v>
      </c>
      <c r="G4" s="6" t="s">
        <v>53</v>
      </c>
      <c r="H4" s="6" t="s">
        <v>54</v>
      </c>
    </row>
    <row r="5" spans="1:9" x14ac:dyDescent="0.25">
      <c r="A5" s="2">
        <v>2</v>
      </c>
      <c r="B5" s="6" t="s">
        <v>8</v>
      </c>
      <c r="C5" s="6" t="s">
        <v>35</v>
      </c>
      <c r="D5" s="6">
        <v>1</v>
      </c>
      <c r="E5" s="9">
        <v>2000000</v>
      </c>
      <c r="F5" s="9">
        <f t="shared" ref="F5:F10" si="0">E5*D5</f>
        <v>2000000</v>
      </c>
      <c r="G5" s="6" t="s">
        <v>55</v>
      </c>
      <c r="H5" s="6" t="s">
        <v>52</v>
      </c>
    </row>
    <row r="6" spans="1:9" x14ac:dyDescent="0.25">
      <c r="A6" s="2">
        <v>3</v>
      </c>
      <c r="B6" s="6" t="s">
        <v>9</v>
      </c>
      <c r="C6" s="6" t="s">
        <v>34</v>
      </c>
      <c r="D6" s="6">
        <v>80</v>
      </c>
      <c r="E6" s="9">
        <v>190000</v>
      </c>
      <c r="F6" s="9">
        <f t="shared" si="0"/>
        <v>15200000</v>
      </c>
      <c r="G6" s="6" t="s">
        <v>53</v>
      </c>
      <c r="H6" s="6" t="s">
        <v>47</v>
      </c>
    </row>
    <row r="7" spans="1:9" x14ac:dyDescent="0.25">
      <c r="A7" s="2">
        <v>4</v>
      </c>
      <c r="B7" s="6" t="s">
        <v>10</v>
      </c>
      <c r="C7" s="6" t="s">
        <v>34</v>
      </c>
      <c r="D7" s="6">
        <v>240</v>
      </c>
      <c r="E7" s="9">
        <v>80000</v>
      </c>
      <c r="F7" s="9">
        <f t="shared" si="0"/>
        <v>19200000</v>
      </c>
      <c r="G7" s="6" t="s">
        <v>56</v>
      </c>
      <c r="H7" s="6" t="s">
        <v>44</v>
      </c>
      <c r="I7" s="1" t="s">
        <v>45</v>
      </c>
    </row>
    <row r="8" spans="1:9" x14ac:dyDescent="0.25">
      <c r="A8" s="2">
        <v>5</v>
      </c>
      <c r="B8" s="6" t="s">
        <v>11</v>
      </c>
      <c r="C8" s="6" t="s">
        <v>36</v>
      </c>
      <c r="D8" s="6">
        <v>1</v>
      </c>
      <c r="E8" s="9">
        <v>10000000</v>
      </c>
      <c r="F8" s="9">
        <f t="shared" si="0"/>
        <v>10000000</v>
      </c>
      <c r="G8" s="6"/>
      <c r="H8" s="6"/>
    </row>
    <row r="9" spans="1:9" x14ac:dyDescent="0.25">
      <c r="A9" s="2">
        <v>6</v>
      </c>
      <c r="B9" s="6" t="s">
        <v>12</v>
      </c>
      <c r="C9" s="6" t="s">
        <v>34</v>
      </c>
      <c r="D9" s="6">
        <v>52</v>
      </c>
      <c r="E9" s="9">
        <v>250000</v>
      </c>
      <c r="F9" s="9">
        <f t="shared" si="0"/>
        <v>13000000</v>
      </c>
      <c r="G9" s="6" t="s">
        <v>53</v>
      </c>
      <c r="H9" s="6" t="s">
        <v>46</v>
      </c>
    </row>
    <row r="10" spans="1:9" x14ac:dyDescent="0.25">
      <c r="A10" s="2">
        <v>7</v>
      </c>
      <c r="B10" s="6" t="s">
        <v>13</v>
      </c>
      <c r="C10" s="6" t="s">
        <v>34</v>
      </c>
      <c r="D10" s="6">
        <v>30</v>
      </c>
      <c r="E10" s="9">
        <v>250000</v>
      </c>
      <c r="F10" s="9">
        <f t="shared" si="0"/>
        <v>7500000</v>
      </c>
      <c r="G10" s="6" t="s">
        <v>53</v>
      </c>
      <c r="H10" s="6" t="s">
        <v>46</v>
      </c>
    </row>
    <row r="11" spans="1:9" x14ac:dyDescent="0.25">
      <c r="A11" s="6"/>
      <c r="B11" s="6" t="s">
        <v>14</v>
      </c>
      <c r="C11" s="6"/>
      <c r="D11" s="6"/>
      <c r="E11" s="9"/>
      <c r="F11" s="9"/>
      <c r="G11" s="6"/>
      <c r="H11" s="6"/>
    </row>
    <row r="12" spans="1:9" s="5" customFormat="1" x14ac:dyDescent="0.25">
      <c r="A12" s="3" t="s">
        <v>19</v>
      </c>
      <c r="B12" s="4" t="s">
        <v>15</v>
      </c>
      <c r="C12" s="4"/>
      <c r="D12" s="4"/>
      <c r="E12" s="8"/>
      <c r="F12" s="8">
        <f>SUM(F13:F25)</f>
        <v>27750000</v>
      </c>
      <c r="G12" s="4"/>
      <c r="H12" s="5" t="s">
        <v>43</v>
      </c>
    </row>
    <row r="13" spans="1:9" x14ac:dyDescent="0.25">
      <c r="A13" s="2">
        <v>1</v>
      </c>
      <c r="B13" s="6" t="s">
        <v>20</v>
      </c>
      <c r="C13" s="6" t="s">
        <v>37</v>
      </c>
      <c r="D13" s="6">
        <v>230</v>
      </c>
      <c r="E13" s="9">
        <v>13000</v>
      </c>
      <c r="F13" s="9">
        <f>E13*D13</f>
        <v>2990000</v>
      </c>
      <c r="G13" s="6" t="s">
        <v>57</v>
      </c>
      <c r="H13" s="6">
        <f>12683*0.64</f>
        <v>8117.12</v>
      </c>
      <c r="I13" s="1" t="s">
        <v>41</v>
      </c>
    </row>
    <row r="14" spans="1:9" x14ac:dyDescent="0.25">
      <c r="A14" s="2">
        <v>2</v>
      </c>
      <c r="B14" s="6" t="s">
        <v>21</v>
      </c>
      <c r="C14" s="6" t="s">
        <v>37</v>
      </c>
      <c r="D14" s="6">
        <v>250</v>
      </c>
      <c r="E14" s="9">
        <v>15000</v>
      </c>
      <c r="F14" s="9">
        <f t="shared" ref="F14:F25" si="1">E14*D14</f>
        <v>3750000</v>
      </c>
      <c r="G14" s="6" t="s">
        <v>57</v>
      </c>
      <c r="H14" s="6">
        <f>20900*0.64</f>
        <v>13376</v>
      </c>
      <c r="I14" s="1" t="s">
        <v>42</v>
      </c>
    </row>
    <row r="15" spans="1:9" x14ac:dyDescent="0.25">
      <c r="A15" s="2">
        <v>3</v>
      </c>
      <c r="B15" s="6" t="s">
        <v>22</v>
      </c>
      <c r="C15" s="6" t="s">
        <v>37</v>
      </c>
      <c r="D15" s="6">
        <v>100</v>
      </c>
      <c r="E15" s="9">
        <v>23000</v>
      </c>
      <c r="F15" s="9">
        <f t="shared" si="1"/>
        <v>2300000</v>
      </c>
      <c r="G15" s="6" t="s">
        <v>57</v>
      </c>
      <c r="H15" s="6">
        <f>31350*0.64</f>
        <v>20064</v>
      </c>
      <c r="I15" s="1" t="s">
        <v>40</v>
      </c>
    </row>
    <row r="16" spans="1:9" x14ac:dyDescent="0.25">
      <c r="A16" s="2">
        <v>4</v>
      </c>
      <c r="B16" s="6" t="s">
        <v>23</v>
      </c>
      <c r="C16" s="6" t="s">
        <v>38</v>
      </c>
      <c r="D16" s="6">
        <v>6</v>
      </c>
      <c r="E16" s="9">
        <v>250000</v>
      </c>
      <c r="F16" s="9">
        <f t="shared" si="1"/>
        <v>1500000</v>
      </c>
      <c r="G16" s="6" t="s">
        <v>58</v>
      </c>
      <c r="H16" s="6" t="s">
        <v>48</v>
      </c>
    </row>
    <row r="17" spans="1:9" x14ac:dyDescent="0.25">
      <c r="A17" s="2">
        <v>5</v>
      </c>
      <c r="B17" s="6" t="s">
        <v>24</v>
      </c>
      <c r="C17" s="6" t="s">
        <v>38</v>
      </c>
      <c r="D17" s="6">
        <v>40</v>
      </c>
      <c r="E17" s="9">
        <v>95000</v>
      </c>
      <c r="F17" s="9">
        <f t="shared" si="1"/>
        <v>3800000</v>
      </c>
      <c r="G17" s="6" t="s">
        <v>57</v>
      </c>
      <c r="H17" s="6"/>
    </row>
    <row r="18" spans="1:9" x14ac:dyDescent="0.25">
      <c r="A18" s="2">
        <v>6</v>
      </c>
      <c r="B18" s="6" t="s">
        <v>25</v>
      </c>
      <c r="C18" s="6" t="s">
        <v>37</v>
      </c>
      <c r="D18" s="6">
        <v>12</v>
      </c>
      <c r="E18" s="9">
        <v>60000</v>
      </c>
      <c r="F18" s="9">
        <f t="shared" si="1"/>
        <v>720000</v>
      </c>
      <c r="G18" s="6" t="s">
        <v>53</v>
      </c>
      <c r="H18" s="1" t="s">
        <v>59</v>
      </c>
    </row>
    <row r="19" spans="1:9" x14ac:dyDescent="0.25">
      <c r="A19" s="2">
        <v>7</v>
      </c>
      <c r="B19" s="6" t="s">
        <v>26</v>
      </c>
      <c r="C19" s="6" t="s">
        <v>38</v>
      </c>
      <c r="D19" s="6">
        <v>30</v>
      </c>
      <c r="E19" s="9">
        <v>28000</v>
      </c>
      <c r="F19" s="9">
        <f t="shared" si="1"/>
        <v>840000</v>
      </c>
      <c r="G19" s="6" t="s">
        <v>60</v>
      </c>
      <c r="H19" s="6" t="s">
        <v>50</v>
      </c>
    </row>
    <row r="20" spans="1:9" x14ac:dyDescent="0.25">
      <c r="A20" s="2">
        <v>8</v>
      </c>
      <c r="B20" s="6" t="s">
        <v>27</v>
      </c>
      <c r="C20" s="6" t="s">
        <v>39</v>
      </c>
      <c r="D20" s="6">
        <v>20</v>
      </c>
      <c r="E20" s="9">
        <v>10000</v>
      </c>
      <c r="F20" s="9">
        <f t="shared" si="1"/>
        <v>200000</v>
      </c>
      <c r="G20" s="6" t="s">
        <v>60</v>
      </c>
      <c r="H20" s="6"/>
    </row>
    <row r="21" spans="1:9" x14ac:dyDescent="0.25">
      <c r="A21" s="2">
        <v>9</v>
      </c>
      <c r="B21" s="6" t="s">
        <v>28</v>
      </c>
      <c r="C21" s="6" t="s">
        <v>38</v>
      </c>
      <c r="D21" s="6">
        <v>20</v>
      </c>
      <c r="E21" s="9">
        <v>12000</v>
      </c>
      <c r="F21" s="9">
        <f t="shared" si="1"/>
        <v>240000</v>
      </c>
      <c r="G21" s="6" t="s">
        <v>60</v>
      </c>
      <c r="H21" s="6"/>
    </row>
    <row r="22" spans="1:9" x14ac:dyDescent="0.25">
      <c r="A22" s="2">
        <v>10</v>
      </c>
      <c r="B22" s="6" t="s">
        <v>29</v>
      </c>
      <c r="C22" s="6" t="s">
        <v>38</v>
      </c>
      <c r="D22" s="6">
        <v>1</v>
      </c>
      <c r="E22" s="9">
        <v>250000</v>
      </c>
      <c r="F22" s="9">
        <f t="shared" si="1"/>
        <v>250000</v>
      </c>
      <c r="G22" s="6" t="s">
        <v>60</v>
      </c>
      <c r="H22" s="6"/>
      <c r="I22" s="1" t="s">
        <v>49</v>
      </c>
    </row>
    <row r="23" spans="1:9" x14ac:dyDescent="0.25">
      <c r="A23" s="2">
        <v>11</v>
      </c>
      <c r="B23" s="6" t="s">
        <v>30</v>
      </c>
      <c r="C23" s="6" t="s">
        <v>38</v>
      </c>
      <c r="D23" s="6">
        <v>11</v>
      </c>
      <c r="E23" s="9">
        <v>60000</v>
      </c>
      <c r="F23" s="9">
        <f t="shared" si="1"/>
        <v>660000</v>
      </c>
      <c r="G23" s="6" t="s">
        <v>60</v>
      </c>
      <c r="H23" s="6"/>
    </row>
    <row r="24" spans="1:9" x14ac:dyDescent="0.25">
      <c r="A24" s="2">
        <v>12</v>
      </c>
      <c r="B24" s="6" t="s">
        <v>31</v>
      </c>
      <c r="C24" s="6" t="s">
        <v>36</v>
      </c>
      <c r="D24" s="6">
        <v>1</v>
      </c>
      <c r="E24" s="9">
        <v>2500000</v>
      </c>
      <c r="F24" s="9">
        <f t="shared" si="1"/>
        <v>2500000</v>
      </c>
      <c r="G24" s="6" t="s">
        <v>63</v>
      </c>
    </row>
    <row r="25" spans="1:9" x14ac:dyDescent="0.25">
      <c r="A25" s="2">
        <v>13</v>
      </c>
      <c r="B25" s="6" t="s">
        <v>32</v>
      </c>
      <c r="C25" s="6" t="s">
        <v>36</v>
      </c>
      <c r="D25" s="6">
        <v>1</v>
      </c>
      <c r="E25" s="9">
        <v>8000000</v>
      </c>
      <c r="F25" s="9">
        <f t="shared" si="1"/>
        <v>8000000</v>
      </c>
      <c r="G25" s="1" t="s">
        <v>62</v>
      </c>
      <c r="H25" s="6" t="s">
        <v>51</v>
      </c>
    </row>
    <row r="26" spans="1:9" s="5" customFormat="1" x14ac:dyDescent="0.25">
      <c r="A26" s="4"/>
      <c r="B26" s="4" t="s">
        <v>33</v>
      </c>
      <c r="C26" s="4"/>
      <c r="D26" s="4"/>
      <c r="E26" s="8"/>
      <c r="F26" s="8">
        <f>+F12+F3</f>
        <v>99600000</v>
      </c>
      <c r="G26" s="4"/>
    </row>
    <row r="28" spans="1:9" x14ac:dyDescent="0.25">
      <c r="B28" s="1" t="s">
        <v>64</v>
      </c>
    </row>
  </sheetData>
  <mergeCells count="1">
    <mergeCell ref="B1:G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2019-11-11T08:28:20Z</dcterms:created>
  <dcterms:modified xsi:type="dcterms:W3CDTF">2019-11-12T06:04:31Z</dcterms:modified>
</cp:coreProperties>
</file>