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TUGAS\Evaluasi Pembelajaran\"/>
    </mc:Choice>
  </mc:AlternateContent>
  <xr:revisionPtr revIDLastSave="0" documentId="13_ncr:1_{57239C44-D22C-4A28-ABEF-5BBBDF3CA26F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REALIBILITAS DATA" sheetId="1" r:id="rId1"/>
    <sheet name="nomor gasal" sheetId="2" r:id="rId2"/>
    <sheet name="nomor genap" sheetId="3" r:id="rId3"/>
    <sheet name="indeks korelas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I12" i="4"/>
  <c r="I15" i="4" s="1"/>
  <c r="C25" i="4"/>
  <c r="K5" i="4" s="1"/>
  <c r="B25" i="4"/>
  <c r="J5" i="4" s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5" i="4"/>
  <c r="F25" i="4" s="1"/>
  <c r="M5" i="4" s="1"/>
  <c r="K7" i="4" s="1"/>
  <c r="E6" i="4"/>
  <c r="E25" i="4" s="1"/>
  <c r="L5" i="4" s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5" i="4"/>
  <c r="D2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5" i="4"/>
  <c r="D25" i="4" s="1"/>
  <c r="H5" i="4" s="1"/>
  <c r="AF11" i="3"/>
  <c r="AF12" i="3"/>
  <c r="AF13" i="3"/>
  <c r="AF14" i="3"/>
  <c r="AF15" i="3"/>
  <c r="AF16" i="3"/>
  <c r="AF17" i="3"/>
  <c r="AF18" i="3"/>
  <c r="AF19" i="3"/>
  <c r="AF20" i="3"/>
  <c r="AF27" i="3" s="1"/>
  <c r="AF21" i="3"/>
  <c r="AF22" i="3"/>
  <c r="AF23" i="3"/>
  <c r="AF24" i="3"/>
  <c r="AF25" i="3"/>
  <c r="AF26" i="3"/>
  <c r="AF10" i="3"/>
  <c r="AF9" i="3"/>
  <c r="AF8" i="3"/>
  <c r="AF7" i="3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27" i="2" s="1"/>
  <c r="AF11" i="2"/>
  <c r="AF10" i="2"/>
  <c r="AF9" i="2"/>
  <c r="AF8" i="2"/>
  <c r="AF7" i="2"/>
  <c r="H7" i="4" l="1"/>
  <c r="J7" i="4"/>
  <c r="L7" i="4" s="1"/>
  <c r="L8" i="4" s="1"/>
  <c r="I5" i="4"/>
  <c r="I16" i="4"/>
  <c r="I17" i="4" s="1"/>
  <c r="H10" i="4" l="1"/>
</calcChain>
</file>

<file path=xl/sharedStrings.xml><?xml version="1.0" encoding="utf-8"?>
<sst xmlns="http://schemas.openxmlformats.org/spreadsheetml/2006/main" count="120" uniqueCount="49">
  <si>
    <t xml:space="preserve">PENYEBARAN SKOR </t>
  </si>
  <si>
    <t>NO</t>
  </si>
  <si>
    <t>NAMA</t>
  </si>
  <si>
    <t xml:space="preserve">SKOR UNTUK BUTIR ITEM NOMOR : </t>
  </si>
  <si>
    <t>LANGKAH 1</t>
  </si>
  <si>
    <t>Menjumlah skor-skor yang dimiliki item yang bernomor gasal yaitu : 1, 3, 5, 7, 9, 11, 13, 15, 17, 19, 21, 23, 25, 27, 29, 31, 33, 35, 37, 39, 41, 43, 45, 47, 49, 51, 53, 55, 57, 59</t>
  </si>
  <si>
    <t xml:space="preserve">SKOR UNTUK BUTIR ITEM GASAL NOMOR : </t>
  </si>
  <si>
    <t>JUMLAH</t>
  </si>
  <si>
    <t>LANGKAH 2</t>
  </si>
  <si>
    <t>Menjumlah skor-skor yang dimiliki item yang bernomor genap yaitu : 2, 4, 6, 8, 10, 12, 14, 16, 18, 20, 22, 24, 26, 28, 30, 32, 34, 36, 38, 40, 42, 44, 46, 48, 50, 52, 54, 56, 58, 60</t>
  </si>
  <si>
    <t>LANGKAH 3</t>
  </si>
  <si>
    <t xml:space="preserve">SKOR ITEM BERNOMOR : </t>
  </si>
  <si>
    <t>GASAL (X)</t>
  </si>
  <si>
    <t>GENAP (Y)</t>
  </si>
  <si>
    <t>XY</t>
  </si>
  <si>
    <t>X^2</t>
  </si>
  <si>
    <t>Y^2</t>
  </si>
  <si>
    <t>Jumlah Siswa = 20</t>
  </si>
  <si>
    <t>N(XY)</t>
  </si>
  <si>
    <t>(X.Y)</t>
  </si>
  <si>
    <t>N.X^2</t>
  </si>
  <si>
    <t>N.Y^2</t>
  </si>
  <si>
    <t>selanjutnya kita subsitusikan</t>
  </si>
  <si>
    <r>
      <t>r</t>
    </r>
    <r>
      <rPr>
        <sz val="5"/>
        <color theme="1"/>
        <rFont val="Calibri"/>
        <family val="2"/>
        <scheme val="minor"/>
      </rPr>
      <t>11</t>
    </r>
  </si>
  <si>
    <r>
      <t>Jadi r</t>
    </r>
    <r>
      <rPr>
        <sz val="5"/>
        <color theme="1"/>
        <rFont val="Calibri"/>
        <family val="2"/>
        <scheme val="minor"/>
      </rPr>
      <t>11/22</t>
    </r>
  </si>
  <si>
    <t>&lt;-- dibulatkan</t>
  </si>
  <si>
    <t>Koefosien realibilitas tes 0,81 ternyata lebih besar dari 0,70. Dengan demikian maka tes hasil belajar</t>
  </si>
  <si>
    <t>Berdasarkan perhitungan diatas kita memperoleh koefisien realibilitas tes sebesar 0,81.</t>
  </si>
  <si>
    <t>bidang studi TIK tersebut telah dapat dinyatakan sebagai tes hasil belajar yang memiliki realibilitas tinggi.</t>
  </si>
  <si>
    <t>Raidatun Nuha</t>
  </si>
  <si>
    <t>Nadya Nurhasanah</t>
  </si>
  <si>
    <t>Erika</t>
  </si>
  <si>
    <t>Diki Nurhamzah F</t>
  </si>
  <si>
    <t>Fathiyatul fikra ulfa</t>
  </si>
  <si>
    <t>Putri July Astutik Ambarita</t>
  </si>
  <si>
    <t>Latifah Hanum</t>
  </si>
  <si>
    <t>Nurul azmi</t>
  </si>
  <si>
    <t>ramdan</t>
  </si>
  <si>
    <t>Elsaskianila Putri</t>
  </si>
  <si>
    <t>Farhan Fadlul</t>
  </si>
  <si>
    <t>elis putri julia</t>
  </si>
  <si>
    <t>Elysa hera putri</t>
  </si>
  <si>
    <t>Dina yelka</t>
  </si>
  <si>
    <t>Sevani Septiana</t>
  </si>
  <si>
    <t>Bayu Tirta</t>
  </si>
  <si>
    <t>Suhadian satyana</t>
  </si>
  <si>
    <t>Ella Amalia</t>
  </si>
  <si>
    <t>Muthia kh</t>
  </si>
  <si>
    <t>Nadia Oktavia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</si>
</sst>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4"/>
  <sheetViews>
    <sheetView zoomScale="60" zoomScaleNormal="60" workbookViewId="0">
      <selection activeCell="B5" sqref="B5:B24"/>
    </sheetView>
  </sheetViews>
  <sheetFormatPr defaultRowHeight="14.5" x14ac:dyDescent="0.35"/>
  <cols>
    <col min="2" max="2" width="25.1796875" bestFit="1" customWidth="1"/>
    <col min="3" max="3" width="4.26953125" customWidth="1"/>
    <col min="4" max="4" width="4" customWidth="1"/>
    <col min="5" max="5" width="4.1796875" customWidth="1"/>
    <col min="6" max="6" width="4.453125" customWidth="1"/>
    <col min="7" max="7" width="4.1796875" customWidth="1"/>
    <col min="8" max="8" width="4.7265625" customWidth="1"/>
    <col min="9" max="9" width="4.54296875" customWidth="1"/>
    <col min="10" max="10" width="4.26953125" customWidth="1"/>
    <col min="11" max="11" width="4" customWidth="1"/>
    <col min="12" max="12" width="4.453125" customWidth="1"/>
    <col min="13" max="13" width="4.26953125" customWidth="1"/>
    <col min="14" max="14" width="4.54296875" customWidth="1"/>
    <col min="15" max="15" width="3.7265625" customWidth="1"/>
    <col min="16" max="16" width="4" customWidth="1"/>
    <col min="17" max="17" width="4.26953125" customWidth="1"/>
    <col min="18" max="18" width="4" customWidth="1"/>
    <col min="19" max="19" width="4.7265625" customWidth="1"/>
    <col min="20" max="20" width="4.1796875" customWidth="1"/>
    <col min="21" max="21" width="4.7265625" customWidth="1"/>
    <col min="22" max="22" width="3.81640625" customWidth="1"/>
    <col min="23" max="24" width="4.54296875" customWidth="1"/>
    <col min="25" max="25" width="4.1796875" customWidth="1"/>
    <col min="26" max="26" width="4.453125" customWidth="1"/>
    <col min="27" max="27" width="4.7265625" customWidth="1"/>
    <col min="28" max="28" width="4.81640625" customWidth="1"/>
    <col min="29" max="30" width="5" customWidth="1"/>
    <col min="31" max="31" width="4.81640625" customWidth="1"/>
    <col min="32" max="33" width="5" customWidth="1"/>
    <col min="34" max="34" width="5.453125" customWidth="1"/>
    <col min="35" max="37" width="5.26953125" customWidth="1"/>
    <col min="38" max="38" width="4.81640625" customWidth="1"/>
    <col min="39" max="39" width="5.453125" customWidth="1"/>
    <col min="40" max="40" width="5.26953125" customWidth="1"/>
    <col min="41" max="41" width="5.453125" customWidth="1"/>
    <col min="42" max="43" width="5.7265625" customWidth="1"/>
    <col min="44" max="44" width="4.7265625" customWidth="1"/>
    <col min="45" max="45" width="5.26953125" customWidth="1"/>
    <col min="46" max="46" width="4.453125" customWidth="1"/>
    <col min="47" max="47" width="4.7265625" customWidth="1"/>
    <col min="48" max="48" width="5" customWidth="1"/>
    <col min="49" max="49" width="4.7265625" customWidth="1"/>
    <col min="50" max="50" width="4.81640625" customWidth="1"/>
    <col min="51" max="52" width="5" customWidth="1"/>
    <col min="53" max="54" width="5.453125" customWidth="1"/>
    <col min="55" max="55" width="5.26953125" customWidth="1"/>
    <col min="56" max="56" width="5.81640625" customWidth="1"/>
    <col min="57" max="58" width="5" customWidth="1"/>
    <col min="59" max="59" width="4.81640625" customWidth="1"/>
    <col min="60" max="60" width="5.26953125" customWidth="1"/>
    <col min="61" max="61" width="4.453125" customWidth="1"/>
    <col min="62" max="62" width="5.453125" customWidth="1"/>
  </cols>
  <sheetData>
    <row r="1" spans="1:62" x14ac:dyDescent="0.35">
      <c r="B1" t="s">
        <v>0</v>
      </c>
    </row>
    <row r="3" spans="1:62" x14ac:dyDescent="0.35">
      <c r="A3" s="7" t="s">
        <v>1</v>
      </c>
      <c r="B3" s="7" t="s">
        <v>2</v>
      </c>
      <c r="C3" s="7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35">
      <c r="A4" s="7"/>
      <c r="B4" s="17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N4" s="1">
        <v>38</v>
      </c>
      <c r="AO4" s="1">
        <v>39</v>
      </c>
      <c r="AP4" s="1">
        <v>40</v>
      </c>
      <c r="AQ4" s="1">
        <v>41</v>
      </c>
      <c r="AR4" s="1">
        <v>42</v>
      </c>
      <c r="AS4" s="1">
        <v>43</v>
      </c>
      <c r="AT4" s="1">
        <v>44</v>
      </c>
      <c r="AU4" s="1">
        <v>45</v>
      </c>
      <c r="AV4" s="1">
        <v>46</v>
      </c>
      <c r="AW4" s="1">
        <v>47</v>
      </c>
      <c r="AX4" s="1">
        <v>48</v>
      </c>
      <c r="AY4" s="1">
        <v>49</v>
      </c>
      <c r="AZ4" s="1">
        <v>50</v>
      </c>
      <c r="BA4" s="1">
        <v>51</v>
      </c>
      <c r="BB4" s="1">
        <v>52</v>
      </c>
      <c r="BC4" s="1">
        <v>53</v>
      </c>
      <c r="BD4" s="1">
        <v>54</v>
      </c>
      <c r="BE4" s="1">
        <v>55</v>
      </c>
      <c r="BF4" s="1">
        <v>56</v>
      </c>
      <c r="BG4" s="1">
        <v>57</v>
      </c>
      <c r="BH4" s="1">
        <v>58</v>
      </c>
      <c r="BI4" s="1">
        <v>59</v>
      </c>
      <c r="BJ4" s="1">
        <v>60</v>
      </c>
    </row>
    <row r="5" spans="1:62" x14ac:dyDescent="0.35">
      <c r="A5" s="15">
        <v>1</v>
      </c>
      <c r="B5" s="18" t="s">
        <v>31</v>
      </c>
      <c r="C5" s="16">
        <v>1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1</v>
      </c>
      <c r="N5" s="2">
        <v>0</v>
      </c>
      <c r="O5" s="2">
        <v>1</v>
      </c>
      <c r="P5" s="2">
        <v>0</v>
      </c>
      <c r="Q5" s="2">
        <v>1</v>
      </c>
      <c r="R5" s="2">
        <v>0</v>
      </c>
      <c r="S5" s="2">
        <v>1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1</v>
      </c>
      <c r="AO5" s="2">
        <v>0</v>
      </c>
      <c r="AP5" s="2">
        <v>1</v>
      </c>
      <c r="AQ5" s="2">
        <v>0</v>
      </c>
      <c r="AR5" s="2">
        <v>0</v>
      </c>
      <c r="AS5" s="2">
        <v>0</v>
      </c>
      <c r="AT5" s="2">
        <v>1</v>
      </c>
      <c r="AU5" s="2">
        <v>1</v>
      </c>
      <c r="AV5" s="2">
        <v>0</v>
      </c>
      <c r="AW5" s="2">
        <v>0</v>
      </c>
      <c r="AX5" s="2">
        <v>1</v>
      </c>
      <c r="AY5" s="2">
        <v>1</v>
      </c>
      <c r="AZ5" s="2">
        <v>1</v>
      </c>
      <c r="BA5" s="2">
        <v>0</v>
      </c>
      <c r="BB5" s="2">
        <v>1</v>
      </c>
      <c r="BC5" s="2">
        <v>0</v>
      </c>
      <c r="BD5" s="2">
        <v>0</v>
      </c>
      <c r="BE5" s="2">
        <v>0</v>
      </c>
      <c r="BF5" s="2">
        <v>1</v>
      </c>
      <c r="BG5" s="2">
        <v>0</v>
      </c>
      <c r="BH5" s="2">
        <v>1</v>
      </c>
      <c r="BI5" s="2">
        <v>0</v>
      </c>
      <c r="BJ5" s="2">
        <v>0</v>
      </c>
    </row>
    <row r="6" spans="1:62" x14ac:dyDescent="0.35">
      <c r="A6" s="15">
        <v>2</v>
      </c>
      <c r="B6" s="18" t="s">
        <v>32</v>
      </c>
      <c r="C6" s="16">
        <v>1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0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1</v>
      </c>
      <c r="AY6" s="2">
        <v>0</v>
      </c>
      <c r="AZ6" s="2">
        <v>0</v>
      </c>
      <c r="BA6" s="2">
        <v>0</v>
      </c>
      <c r="BB6" s="2">
        <v>1</v>
      </c>
      <c r="BC6" s="2">
        <v>1</v>
      </c>
      <c r="BD6" s="2">
        <v>0</v>
      </c>
      <c r="BE6" s="2">
        <v>0</v>
      </c>
      <c r="BF6" s="2">
        <v>0</v>
      </c>
      <c r="BG6" s="2">
        <v>0</v>
      </c>
      <c r="BH6" s="2">
        <v>1</v>
      </c>
      <c r="BI6" s="2">
        <v>0</v>
      </c>
      <c r="BJ6" s="2">
        <v>1</v>
      </c>
    </row>
    <row r="7" spans="1:62" x14ac:dyDescent="0.35">
      <c r="A7" s="15">
        <v>3</v>
      </c>
      <c r="B7" s="18" t="s">
        <v>30</v>
      </c>
      <c r="C7" s="16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0</v>
      </c>
      <c r="AP7" s="2">
        <v>0</v>
      </c>
      <c r="AQ7" s="2">
        <v>1</v>
      </c>
      <c r="AR7" s="2">
        <v>0</v>
      </c>
      <c r="AS7" s="2">
        <v>1</v>
      </c>
      <c r="AT7" s="2">
        <v>1</v>
      </c>
      <c r="AU7" s="2">
        <v>0</v>
      </c>
      <c r="AV7" s="2">
        <v>0</v>
      </c>
      <c r="AW7" s="2">
        <v>1</v>
      </c>
      <c r="AX7" s="2">
        <v>1</v>
      </c>
      <c r="AY7" s="2">
        <v>1</v>
      </c>
      <c r="AZ7" s="2">
        <v>0</v>
      </c>
      <c r="BA7" s="2">
        <v>0</v>
      </c>
      <c r="BB7" s="2">
        <v>1</v>
      </c>
      <c r="BC7" s="2">
        <v>0</v>
      </c>
      <c r="BD7" s="2">
        <v>0</v>
      </c>
      <c r="BE7" s="2">
        <v>1</v>
      </c>
      <c r="BF7" s="2">
        <v>0</v>
      </c>
      <c r="BG7" s="2">
        <v>0</v>
      </c>
      <c r="BH7" s="2">
        <v>0</v>
      </c>
      <c r="BI7" s="2">
        <v>1</v>
      </c>
      <c r="BJ7" s="2">
        <v>1</v>
      </c>
    </row>
    <row r="8" spans="1:62" x14ac:dyDescent="0.35">
      <c r="A8" s="15">
        <v>4</v>
      </c>
      <c r="B8" s="18" t="s">
        <v>33</v>
      </c>
      <c r="C8" s="16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0</v>
      </c>
      <c r="AT8" s="2">
        <v>1</v>
      </c>
      <c r="AU8" s="2">
        <v>1</v>
      </c>
      <c r="AV8" s="2">
        <v>1</v>
      </c>
      <c r="AW8" s="2">
        <v>0</v>
      </c>
      <c r="AX8" s="2">
        <v>0</v>
      </c>
      <c r="AY8" s="2">
        <v>1</v>
      </c>
      <c r="AZ8" s="2">
        <v>0</v>
      </c>
      <c r="BA8" s="2">
        <v>1</v>
      </c>
      <c r="BB8" s="2">
        <v>0</v>
      </c>
      <c r="BC8" s="2">
        <v>1</v>
      </c>
      <c r="BD8" s="2">
        <v>1</v>
      </c>
      <c r="BE8" s="2">
        <v>1</v>
      </c>
      <c r="BF8" s="2">
        <v>0</v>
      </c>
      <c r="BG8" s="2">
        <v>0</v>
      </c>
      <c r="BH8" s="2">
        <v>1</v>
      </c>
      <c r="BI8" s="2">
        <v>0</v>
      </c>
      <c r="BJ8" s="2">
        <v>0</v>
      </c>
    </row>
    <row r="9" spans="1:62" x14ac:dyDescent="0.35">
      <c r="A9" s="15">
        <v>5</v>
      </c>
      <c r="B9" s="19" t="s">
        <v>34</v>
      </c>
      <c r="C9" s="16">
        <v>1</v>
      </c>
      <c r="D9" s="2">
        <v>0</v>
      </c>
      <c r="E9" s="2">
        <v>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0</v>
      </c>
      <c r="U9" s="2">
        <v>0</v>
      </c>
      <c r="V9" s="2">
        <v>1</v>
      </c>
      <c r="W9" s="2">
        <v>1</v>
      </c>
      <c r="X9" s="2">
        <v>1</v>
      </c>
      <c r="Y9" s="2">
        <v>0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0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0</v>
      </c>
      <c r="AT9" s="2">
        <v>1</v>
      </c>
      <c r="AU9" s="2">
        <v>0</v>
      </c>
      <c r="AV9" s="2">
        <v>1</v>
      </c>
      <c r="AW9" s="2">
        <v>1</v>
      </c>
      <c r="AX9" s="2">
        <v>1</v>
      </c>
      <c r="AY9" s="2">
        <v>0</v>
      </c>
      <c r="AZ9" s="2">
        <v>1</v>
      </c>
      <c r="BA9" s="2">
        <v>0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0</v>
      </c>
      <c r="BH9" s="2">
        <v>1</v>
      </c>
      <c r="BI9" s="2">
        <v>0</v>
      </c>
      <c r="BJ9" s="2">
        <v>0</v>
      </c>
    </row>
    <row r="10" spans="1:62" x14ac:dyDescent="0.35">
      <c r="A10" s="15">
        <v>6</v>
      </c>
      <c r="B10" s="18" t="s">
        <v>29</v>
      </c>
      <c r="C10" s="16">
        <v>1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0</v>
      </c>
      <c r="U10" s="2">
        <v>0</v>
      </c>
      <c r="V10" s="2">
        <v>1</v>
      </c>
      <c r="W10" s="2">
        <v>1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0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0</v>
      </c>
      <c r="BH10" s="2">
        <v>1</v>
      </c>
      <c r="BI10" s="2">
        <v>0</v>
      </c>
      <c r="BJ10" s="2">
        <v>0</v>
      </c>
    </row>
    <row r="11" spans="1:62" x14ac:dyDescent="0.35">
      <c r="A11" s="15">
        <v>7</v>
      </c>
      <c r="B11" s="18" t="s">
        <v>35</v>
      </c>
      <c r="C11" s="16">
        <v>1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0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0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0</v>
      </c>
      <c r="BJ11" s="2">
        <v>0</v>
      </c>
    </row>
    <row r="12" spans="1:62" x14ac:dyDescent="0.35">
      <c r="A12" s="15">
        <v>8</v>
      </c>
      <c r="B12" s="18" t="s">
        <v>36</v>
      </c>
      <c r="C12" s="16">
        <v>1</v>
      </c>
      <c r="D12" s="2">
        <v>0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0</v>
      </c>
      <c r="AQ12" s="2">
        <v>1</v>
      </c>
      <c r="AR12" s="2">
        <v>0</v>
      </c>
      <c r="AS12" s="2">
        <v>1</v>
      </c>
      <c r="AT12" s="2">
        <v>0</v>
      </c>
      <c r="AU12" s="2">
        <v>1</v>
      </c>
      <c r="AV12" s="2">
        <v>0</v>
      </c>
      <c r="AW12" s="2">
        <v>1</v>
      </c>
      <c r="AX12" s="2">
        <v>0</v>
      </c>
      <c r="AY12" s="2">
        <v>1</v>
      </c>
      <c r="AZ12" s="2">
        <v>0</v>
      </c>
      <c r="BA12" s="2">
        <v>1</v>
      </c>
      <c r="BB12" s="2">
        <v>0</v>
      </c>
      <c r="BC12" s="2">
        <v>1</v>
      </c>
      <c r="BD12" s="2">
        <v>1</v>
      </c>
      <c r="BE12" s="2">
        <v>1</v>
      </c>
      <c r="BF12" s="2">
        <v>0</v>
      </c>
      <c r="BG12" s="2">
        <v>1</v>
      </c>
      <c r="BH12" s="2">
        <v>1</v>
      </c>
      <c r="BI12" s="2">
        <v>0</v>
      </c>
      <c r="BJ12" s="2">
        <v>0</v>
      </c>
    </row>
    <row r="13" spans="1:62" x14ac:dyDescent="0.35">
      <c r="A13" s="15">
        <v>9</v>
      </c>
      <c r="B13" s="18" t="s">
        <v>37</v>
      </c>
      <c r="C13" s="16">
        <v>1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1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1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1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</v>
      </c>
      <c r="BF13" s="2">
        <v>0</v>
      </c>
      <c r="BG13" s="2">
        <v>0</v>
      </c>
      <c r="BH13" s="2">
        <v>0</v>
      </c>
      <c r="BI13" s="2">
        <v>1</v>
      </c>
      <c r="BJ13" s="2">
        <v>0</v>
      </c>
    </row>
    <row r="14" spans="1:62" x14ac:dyDescent="0.35">
      <c r="A14" s="15">
        <v>10</v>
      </c>
      <c r="B14" s="18" t="s">
        <v>38</v>
      </c>
      <c r="C14" s="16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1</v>
      </c>
      <c r="AM14" s="2">
        <v>1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1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1</v>
      </c>
      <c r="BC14" s="2">
        <v>0</v>
      </c>
      <c r="BD14" s="2">
        <v>0</v>
      </c>
      <c r="BE14" s="2">
        <v>0</v>
      </c>
      <c r="BF14" s="2">
        <v>1</v>
      </c>
      <c r="BG14" s="2">
        <v>1</v>
      </c>
      <c r="BH14" s="2">
        <v>0</v>
      </c>
      <c r="BI14" s="2">
        <v>0</v>
      </c>
      <c r="BJ14" s="2">
        <v>1</v>
      </c>
    </row>
    <row r="15" spans="1:62" x14ac:dyDescent="0.35">
      <c r="A15" s="15">
        <v>11</v>
      </c>
      <c r="B15" s="18" t="s">
        <v>39</v>
      </c>
      <c r="C15" s="16">
        <v>1</v>
      </c>
      <c r="D15" s="2">
        <v>0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 s="2">
        <v>1</v>
      </c>
      <c r="P15" s="2">
        <v>1</v>
      </c>
      <c r="Q15" s="2">
        <v>0</v>
      </c>
      <c r="R15" s="2">
        <v>1</v>
      </c>
      <c r="S15" s="2">
        <v>1</v>
      </c>
      <c r="T15" s="2">
        <v>1</v>
      </c>
      <c r="U15" s="2">
        <v>0</v>
      </c>
      <c r="V15" s="2">
        <v>1</v>
      </c>
      <c r="W15" s="2">
        <v>1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1</v>
      </c>
      <c r="AP15" s="2">
        <v>0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1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1</v>
      </c>
      <c r="BF15" s="2">
        <v>1</v>
      </c>
      <c r="BG15" s="2">
        <v>0</v>
      </c>
      <c r="BH15" s="2">
        <v>0</v>
      </c>
      <c r="BI15" s="2">
        <v>0</v>
      </c>
      <c r="BJ15" s="2">
        <v>1</v>
      </c>
    </row>
    <row r="16" spans="1:62" x14ac:dyDescent="0.35">
      <c r="A16" s="15">
        <v>12</v>
      </c>
      <c r="B16" s="18" t="s">
        <v>40</v>
      </c>
      <c r="C16" s="16">
        <v>1</v>
      </c>
      <c r="D16" s="2">
        <v>1</v>
      </c>
      <c r="E16" s="2">
        <v>0</v>
      </c>
      <c r="F16" s="2">
        <v>0</v>
      </c>
      <c r="G16" s="2">
        <v>1</v>
      </c>
      <c r="H16" s="2">
        <v>0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0</v>
      </c>
      <c r="AC16" s="2">
        <v>0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0</v>
      </c>
      <c r="AM16" s="2">
        <v>0</v>
      </c>
      <c r="AN16" s="2">
        <v>1</v>
      </c>
      <c r="AO16" s="2">
        <v>0</v>
      </c>
      <c r="AP16" s="2">
        <v>1</v>
      </c>
      <c r="AQ16" s="2">
        <v>0</v>
      </c>
      <c r="AR16" s="2">
        <v>0</v>
      </c>
      <c r="AS16" s="2">
        <v>0</v>
      </c>
      <c r="AT16" s="2">
        <v>1</v>
      </c>
      <c r="AU16" s="2">
        <v>1</v>
      </c>
      <c r="AV16" s="2">
        <v>1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1</v>
      </c>
      <c r="BD16" s="2">
        <v>1</v>
      </c>
      <c r="BE16" s="2">
        <v>1</v>
      </c>
      <c r="BF16" s="2">
        <v>0</v>
      </c>
      <c r="BG16" s="2">
        <v>0</v>
      </c>
      <c r="BH16" s="2">
        <v>1</v>
      </c>
      <c r="BI16" s="2">
        <v>0</v>
      </c>
      <c r="BJ16" s="2">
        <v>0</v>
      </c>
    </row>
    <row r="17" spans="1:62" x14ac:dyDescent="0.35">
      <c r="A17" s="15">
        <v>13</v>
      </c>
      <c r="B17" s="18" t="s">
        <v>41</v>
      </c>
      <c r="C17" s="16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v>1</v>
      </c>
      <c r="S17" s="2">
        <v>1</v>
      </c>
      <c r="T17" s="2">
        <v>1</v>
      </c>
      <c r="U17" s="2">
        <v>0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1</v>
      </c>
      <c r="AD17" s="2">
        <v>0</v>
      </c>
      <c r="AE17" s="2">
        <v>0</v>
      </c>
      <c r="AF17" s="2">
        <v>1</v>
      </c>
      <c r="AG17" s="2">
        <v>1</v>
      </c>
      <c r="AH17" s="2">
        <v>0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0</v>
      </c>
      <c r="AP17" s="2">
        <v>1</v>
      </c>
      <c r="AQ17" s="2">
        <v>1</v>
      </c>
      <c r="AR17" s="2">
        <v>1</v>
      </c>
      <c r="AS17" s="2">
        <v>0</v>
      </c>
      <c r="AT17" s="2">
        <v>1</v>
      </c>
      <c r="AU17" s="2">
        <v>1</v>
      </c>
      <c r="AV17" s="2">
        <v>1</v>
      </c>
      <c r="AW17" s="2">
        <v>0</v>
      </c>
      <c r="AX17" s="2">
        <v>0</v>
      </c>
      <c r="AY17" s="2">
        <v>0</v>
      </c>
      <c r="AZ17" s="2">
        <v>1</v>
      </c>
      <c r="BA17" s="2">
        <v>0</v>
      </c>
      <c r="BB17" s="2">
        <v>1</v>
      </c>
      <c r="BC17" s="2">
        <v>0</v>
      </c>
      <c r="BD17" s="2">
        <v>1</v>
      </c>
      <c r="BE17" s="2">
        <v>1</v>
      </c>
      <c r="BF17" s="2">
        <v>1</v>
      </c>
      <c r="BG17" s="2">
        <v>0</v>
      </c>
      <c r="BH17" s="2">
        <v>0</v>
      </c>
      <c r="BI17" s="2">
        <v>1</v>
      </c>
      <c r="BJ17" s="2">
        <v>0</v>
      </c>
    </row>
    <row r="18" spans="1:62" x14ac:dyDescent="0.35">
      <c r="A18" s="15">
        <v>14</v>
      </c>
      <c r="B18" s="18" t="s">
        <v>42</v>
      </c>
      <c r="C18" s="16">
        <v>1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0</v>
      </c>
      <c r="N18" s="2">
        <v>1</v>
      </c>
      <c r="O18" s="2">
        <v>1</v>
      </c>
      <c r="P18" s="2">
        <v>1</v>
      </c>
      <c r="Q18" s="2">
        <v>0</v>
      </c>
      <c r="R18" s="2">
        <v>1</v>
      </c>
      <c r="S18" s="2">
        <v>1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1</v>
      </c>
      <c r="AE18" s="2">
        <v>0</v>
      </c>
      <c r="AF18" s="2">
        <v>1</v>
      </c>
      <c r="AG18" s="2">
        <v>0</v>
      </c>
      <c r="AH18" s="2">
        <v>1</v>
      </c>
      <c r="AI18" s="2">
        <v>0</v>
      </c>
      <c r="AJ18" s="2">
        <v>1</v>
      </c>
      <c r="AK18" s="2">
        <v>1</v>
      </c>
      <c r="AL18" s="2">
        <v>0</v>
      </c>
      <c r="AM18" s="2">
        <v>0</v>
      </c>
      <c r="AN18" s="2">
        <v>0</v>
      </c>
      <c r="AO18" s="2">
        <v>1</v>
      </c>
      <c r="AP18" s="2">
        <v>1</v>
      </c>
      <c r="AQ18" s="2">
        <v>0</v>
      </c>
      <c r="AR18" s="2">
        <v>0</v>
      </c>
      <c r="AS18" s="2">
        <v>1</v>
      </c>
      <c r="AT18" s="2">
        <v>0</v>
      </c>
      <c r="AU18" s="2">
        <v>0</v>
      </c>
      <c r="AV18" s="2">
        <v>1</v>
      </c>
      <c r="AW18" s="2">
        <v>1</v>
      </c>
      <c r="AX18" s="2">
        <v>1</v>
      </c>
      <c r="AY18" s="2">
        <v>1</v>
      </c>
      <c r="AZ18" s="2">
        <v>0</v>
      </c>
      <c r="BA18" s="2">
        <v>0</v>
      </c>
      <c r="BB18" s="2">
        <v>1</v>
      </c>
      <c r="BC18" s="2">
        <v>1</v>
      </c>
      <c r="BD18" s="2">
        <v>1</v>
      </c>
      <c r="BE18" s="2">
        <v>1</v>
      </c>
      <c r="BF18" s="2">
        <v>0</v>
      </c>
      <c r="BG18" s="2">
        <v>0</v>
      </c>
      <c r="BH18" s="2">
        <v>1</v>
      </c>
      <c r="BI18" s="2">
        <v>1</v>
      </c>
      <c r="BJ18" s="2">
        <v>1</v>
      </c>
    </row>
    <row r="19" spans="1:62" x14ac:dyDescent="0.35">
      <c r="A19" s="15">
        <v>15</v>
      </c>
      <c r="B19" s="18" t="s">
        <v>43</v>
      </c>
      <c r="C19" s="16">
        <v>1</v>
      </c>
      <c r="D19" s="2">
        <v>0</v>
      </c>
      <c r="E19" s="2">
        <v>1</v>
      </c>
      <c r="F19" s="2">
        <v>0</v>
      </c>
      <c r="G19" s="2">
        <v>1</v>
      </c>
      <c r="H19" s="2">
        <v>1</v>
      </c>
      <c r="I19" s="2">
        <v>1</v>
      </c>
      <c r="J19" s="2">
        <v>1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1</v>
      </c>
      <c r="Q19" s="2">
        <v>0</v>
      </c>
      <c r="R19" s="2">
        <v>1</v>
      </c>
      <c r="S19" s="2">
        <v>0</v>
      </c>
      <c r="T19" s="2">
        <v>1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1</v>
      </c>
      <c r="AN19" s="2">
        <v>0</v>
      </c>
      <c r="AO19" s="2">
        <v>0</v>
      </c>
      <c r="AP19" s="2">
        <v>1</v>
      </c>
      <c r="AQ19" s="2">
        <v>0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0</v>
      </c>
      <c r="AY19" s="2">
        <v>1</v>
      </c>
      <c r="AZ19" s="2">
        <v>1</v>
      </c>
      <c r="BA19" s="2">
        <v>0</v>
      </c>
      <c r="BB19" s="2">
        <v>1</v>
      </c>
      <c r="BC19" s="2">
        <v>0</v>
      </c>
      <c r="BD19" s="2">
        <v>1</v>
      </c>
      <c r="BE19" s="2">
        <v>1</v>
      </c>
      <c r="BF19" s="2">
        <v>0</v>
      </c>
      <c r="BG19" s="2">
        <v>0</v>
      </c>
      <c r="BH19" s="2">
        <v>1</v>
      </c>
      <c r="BI19" s="2">
        <v>1</v>
      </c>
      <c r="BJ19" s="2">
        <v>0</v>
      </c>
    </row>
    <row r="20" spans="1:62" x14ac:dyDescent="0.35">
      <c r="A20" s="15">
        <v>16</v>
      </c>
      <c r="B20" s="18" t="s">
        <v>44</v>
      </c>
      <c r="C20" s="16">
        <v>1</v>
      </c>
      <c r="D20" s="2">
        <v>0</v>
      </c>
      <c r="E20" s="2">
        <v>1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2">
        <v>0</v>
      </c>
      <c r="U20" s="2">
        <v>0</v>
      </c>
      <c r="V20" s="2">
        <v>0</v>
      </c>
      <c r="W20" s="2">
        <v>1</v>
      </c>
      <c r="X20" s="2">
        <v>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0</v>
      </c>
      <c r="AJ20" s="2">
        <v>0</v>
      </c>
      <c r="AK20" s="2">
        <v>0</v>
      </c>
      <c r="AL20" s="2">
        <v>1</v>
      </c>
      <c r="AM20" s="2">
        <v>1</v>
      </c>
      <c r="AN20" s="2">
        <v>1</v>
      </c>
      <c r="AO20" s="2">
        <v>1</v>
      </c>
      <c r="AP20" s="2">
        <v>0</v>
      </c>
      <c r="AQ20" s="2">
        <v>0</v>
      </c>
      <c r="AR20" s="2">
        <v>1</v>
      </c>
      <c r="AS20" s="2">
        <v>1</v>
      </c>
      <c r="AT20" s="2">
        <v>0</v>
      </c>
      <c r="AU20" s="2">
        <v>0</v>
      </c>
      <c r="AV20" s="2">
        <v>1</v>
      </c>
      <c r="AW20" s="2">
        <v>1</v>
      </c>
      <c r="AX20" s="2">
        <v>1</v>
      </c>
      <c r="AY20" s="2">
        <v>1</v>
      </c>
      <c r="AZ20" s="2">
        <v>0</v>
      </c>
      <c r="BA20" s="2">
        <v>1</v>
      </c>
      <c r="BB20" s="2">
        <v>0</v>
      </c>
      <c r="BC20" s="2">
        <v>1</v>
      </c>
      <c r="BD20" s="2">
        <v>1</v>
      </c>
      <c r="BE20" s="2">
        <v>1</v>
      </c>
      <c r="BF20" s="2">
        <v>1</v>
      </c>
      <c r="BG20" s="2">
        <v>0</v>
      </c>
      <c r="BH20" s="2">
        <v>1</v>
      </c>
      <c r="BI20" s="2">
        <v>1</v>
      </c>
      <c r="BJ20" s="2">
        <v>1</v>
      </c>
    </row>
    <row r="21" spans="1:62" x14ac:dyDescent="0.35">
      <c r="A21" s="15">
        <v>17</v>
      </c>
      <c r="B21" s="18" t="s">
        <v>45</v>
      </c>
      <c r="C21" s="16">
        <v>1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1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1</v>
      </c>
      <c r="AQ21" s="2">
        <v>0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1</v>
      </c>
      <c r="AY21" s="2">
        <v>0</v>
      </c>
      <c r="AZ21" s="2">
        <v>1</v>
      </c>
      <c r="BA21" s="2">
        <v>0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0</v>
      </c>
      <c r="BH21" s="2">
        <v>0</v>
      </c>
      <c r="BI21" s="2">
        <v>1</v>
      </c>
      <c r="BJ21" s="2">
        <v>0</v>
      </c>
    </row>
    <row r="22" spans="1:62" x14ac:dyDescent="0.35">
      <c r="A22" s="15">
        <v>18</v>
      </c>
      <c r="B22" s="18" t="s">
        <v>46</v>
      </c>
      <c r="C22" s="16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0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0</v>
      </c>
    </row>
    <row r="23" spans="1:62" x14ac:dyDescent="0.35">
      <c r="A23" s="15">
        <v>19</v>
      </c>
      <c r="B23" s="18" t="s">
        <v>47</v>
      </c>
      <c r="C23" s="16">
        <v>1</v>
      </c>
      <c r="D23" s="2">
        <v>1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1</v>
      </c>
      <c r="AF23" s="2">
        <v>0</v>
      </c>
      <c r="AG23" s="2">
        <v>1</v>
      </c>
      <c r="AH23" s="2">
        <v>1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  <c r="AO23" s="2">
        <v>0</v>
      </c>
      <c r="AP23" s="2">
        <v>1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1</v>
      </c>
      <c r="AZ23" s="2">
        <v>0</v>
      </c>
      <c r="BA23" s="2">
        <v>0</v>
      </c>
      <c r="BB23" s="2">
        <v>1</v>
      </c>
      <c r="BC23" s="2">
        <v>1</v>
      </c>
      <c r="BD23" s="2">
        <v>1</v>
      </c>
      <c r="BE23" s="2">
        <v>0</v>
      </c>
      <c r="BF23" s="2">
        <v>0</v>
      </c>
      <c r="BG23" s="2">
        <v>1</v>
      </c>
      <c r="BH23" s="2">
        <v>0</v>
      </c>
      <c r="BI23" s="2">
        <v>0</v>
      </c>
      <c r="BJ23" s="2">
        <v>1</v>
      </c>
    </row>
    <row r="24" spans="1:62" x14ac:dyDescent="0.35">
      <c r="A24" s="15">
        <v>20</v>
      </c>
      <c r="B24" s="18" t="s">
        <v>48</v>
      </c>
      <c r="C24" s="16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0</v>
      </c>
      <c r="BI24" s="2">
        <v>0</v>
      </c>
      <c r="BJ24" s="2">
        <v>1</v>
      </c>
    </row>
  </sheetData>
  <mergeCells count="3">
    <mergeCell ref="B3:B4"/>
    <mergeCell ref="A3:A4"/>
    <mergeCell ref="C3:B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855C-AB42-4D02-A466-10992320266B}">
  <dimension ref="A1:BI27"/>
  <sheetViews>
    <sheetView zoomScale="60" zoomScaleNormal="60" workbookViewId="0">
      <selection activeCell="A7" sqref="A7:A26"/>
    </sheetView>
  </sheetViews>
  <sheetFormatPr defaultRowHeight="14.5" x14ac:dyDescent="0.35"/>
  <cols>
    <col min="1" max="1" width="26.54296875" customWidth="1"/>
    <col min="2" max="2" width="5" customWidth="1"/>
    <col min="3" max="3" width="5.54296875" customWidth="1"/>
    <col min="4" max="4" width="5.1796875" customWidth="1"/>
    <col min="5" max="5" width="4.453125" customWidth="1"/>
    <col min="6" max="6" width="5.1796875" customWidth="1"/>
    <col min="7" max="8" width="5.26953125" customWidth="1"/>
    <col min="9" max="9" width="5.81640625" customWidth="1"/>
    <col min="10" max="10" width="6.26953125" customWidth="1"/>
    <col min="11" max="11" width="6" customWidth="1"/>
    <col min="12" max="12" width="5.7265625" customWidth="1"/>
    <col min="13" max="14" width="5.81640625" customWidth="1"/>
    <col min="15" max="15" width="5.26953125" customWidth="1"/>
    <col min="16" max="17" width="5.81640625" customWidth="1"/>
    <col min="18" max="18" width="5.26953125" customWidth="1"/>
    <col min="19" max="19" width="5.81640625" customWidth="1"/>
    <col min="20" max="20" width="6" customWidth="1"/>
    <col min="21" max="21" width="5.54296875" customWidth="1"/>
    <col min="22" max="22" width="6" customWidth="1"/>
    <col min="23" max="23" width="6.7265625" customWidth="1"/>
    <col min="24" max="24" width="6" customWidth="1"/>
    <col min="25" max="25" width="5.1796875" customWidth="1"/>
    <col min="26" max="26" width="5.26953125" customWidth="1"/>
    <col min="27" max="27" width="5.81640625" customWidth="1"/>
    <col min="28" max="28" width="5.26953125" customWidth="1"/>
    <col min="29" max="29" width="5.1796875" customWidth="1"/>
    <col min="30" max="30" width="5.54296875" customWidth="1"/>
    <col min="32" max="32" width="25.1796875" customWidth="1"/>
  </cols>
  <sheetData>
    <row r="1" spans="1:61" x14ac:dyDescent="0.35">
      <c r="A1" t="s">
        <v>4</v>
      </c>
    </row>
    <row r="3" spans="1:61" x14ac:dyDescent="0.35">
      <c r="A3" t="s">
        <v>5</v>
      </c>
    </row>
    <row r="5" spans="1:61" x14ac:dyDescent="0.35">
      <c r="A5" s="7" t="s">
        <v>2</v>
      </c>
      <c r="B5" s="8" t="s">
        <v>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  <c r="AF5" s="7" t="s">
        <v>7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35">
      <c r="A6" s="17"/>
      <c r="B6" s="3">
        <v>1</v>
      </c>
      <c r="C6" s="3">
        <v>3</v>
      </c>
      <c r="D6" s="3">
        <v>5</v>
      </c>
      <c r="E6" s="3">
        <v>7</v>
      </c>
      <c r="F6" s="3">
        <v>9</v>
      </c>
      <c r="G6" s="3">
        <v>11</v>
      </c>
      <c r="H6" s="3">
        <v>13</v>
      </c>
      <c r="I6" s="3">
        <v>15</v>
      </c>
      <c r="J6" s="3">
        <v>17</v>
      </c>
      <c r="K6" s="3">
        <v>19</v>
      </c>
      <c r="L6" s="3">
        <v>21</v>
      </c>
      <c r="M6" s="3">
        <v>23</v>
      </c>
      <c r="N6" s="3">
        <v>25</v>
      </c>
      <c r="O6" s="3">
        <v>27</v>
      </c>
      <c r="P6" s="3">
        <v>29</v>
      </c>
      <c r="Q6" s="3">
        <v>31</v>
      </c>
      <c r="R6" s="3">
        <v>33</v>
      </c>
      <c r="S6" s="3">
        <v>35</v>
      </c>
      <c r="T6" s="3">
        <v>37</v>
      </c>
      <c r="U6" s="3">
        <v>39</v>
      </c>
      <c r="V6" s="3">
        <v>41</v>
      </c>
      <c r="W6" s="3">
        <v>43</v>
      </c>
      <c r="X6" s="3">
        <v>45</v>
      </c>
      <c r="Y6" s="3">
        <v>47</v>
      </c>
      <c r="Z6" s="3">
        <v>49</v>
      </c>
      <c r="AA6" s="3">
        <v>51</v>
      </c>
      <c r="AB6" s="3">
        <v>53</v>
      </c>
      <c r="AC6" s="3">
        <v>55</v>
      </c>
      <c r="AD6" s="3">
        <v>57</v>
      </c>
      <c r="AE6" s="3">
        <v>59</v>
      </c>
      <c r="AF6" s="7"/>
    </row>
    <row r="7" spans="1:61" x14ac:dyDescent="0.35">
      <c r="A7" s="18" t="s">
        <v>31</v>
      </c>
      <c r="B7" s="16">
        <v>1</v>
      </c>
      <c r="C7" s="2">
        <v>0</v>
      </c>
      <c r="D7" s="2">
        <v>1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f t="shared" ref="AF7:AF21" si="0">SUM(B7:AE7)</f>
        <v>10</v>
      </c>
      <c r="AH7">
        <v>10</v>
      </c>
    </row>
    <row r="8" spans="1:61" x14ac:dyDescent="0.35">
      <c r="A8" s="18" t="s">
        <v>32</v>
      </c>
      <c r="B8" s="16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1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1</v>
      </c>
      <c r="AC8" s="2">
        <v>0</v>
      </c>
      <c r="AD8" s="2">
        <v>0</v>
      </c>
      <c r="AE8" s="2">
        <v>0</v>
      </c>
      <c r="AF8" s="2">
        <f t="shared" si="0"/>
        <v>13</v>
      </c>
      <c r="AH8">
        <v>13</v>
      </c>
    </row>
    <row r="9" spans="1:61" x14ac:dyDescent="0.35">
      <c r="A9" s="18" t="s">
        <v>30</v>
      </c>
      <c r="B9" s="16">
        <v>1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1</v>
      </c>
      <c r="X9" s="2">
        <v>0</v>
      </c>
      <c r="Y9" s="2">
        <v>1</v>
      </c>
      <c r="Z9" s="2">
        <v>1</v>
      </c>
      <c r="AA9" s="2">
        <v>0</v>
      </c>
      <c r="AB9" s="2">
        <v>0</v>
      </c>
      <c r="AC9" s="2">
        <v>1</v>
      </c>
      <c r="AD9" s="2">
        <v>0</v>
      </c>
      <c r="AE9" s="2">
        <v>1</v>
      </c>
      <c r="AF9" s="2">
        <f t="shared" si="0"/>
        <v>15</v>
      </c>
      <c r="AH9">
        <v>15</v>
      </c>
    </row>
    <row r="10" spans="1:61" x14ac:dyDescent="0.35">
      <c r="A10" s="18" t="s">
        <v>33</v>
      </c>
      <c r="B10" s="16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1</v>
      </c>
      <c r="P10" s="2">
        <v>1</v>
      </c>
      <c r="Q10" s="2">
        <v>1</v>
      </c>
      <c r="R10" s="2">
        <v>0</v>
      </c>
      <c r="S10" s="2">
        <v>0</v>
      </c>
      <c r="T10" s="2">
        <v>0</v>
      </c>
      <c r="U10" s="2">
        <v>1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0</v>
      </c>
      <c r="AF10" s="2">
        <f t="shared" si="0"/>
        <v>20</v>
      </c>
      <c r="AH10">
        <v>20</v>
      </c>
    </row>
    <row r="11" spans="1:61" x14ac:dyDescent="0.35">
      <c r="A11" s="19" t="s">
        <v>34</v>
      </c>
      <c r="B11" s="16">
        <v>1</v>
      </c>
      <c r="C11" s="2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1</v>
      </c>
      <c r="P11" s="2">
        <v>0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1</v>
      </c>
      <c r="AD11" s="2">
        <v>0</v>
      </c>
      <c r="AE11" s="2">
        <v>0</v>
      </c>
      <c r="AF11" s="2">
        <f t="shared" si="0"/>
        <v>20</v>
      </c>
      <c r="AH11">
        <v>20</v>
      </c>
    </row>
    <row r="12" spans="1:61" x14ac:dyDescent="0.35">
      <c r="A12" s="18" t="s">
        <v>29</v>
      </c>
      <c r="B12" s="16">
        <v>1</v>
      </c>
      <c r="C12" s="2">
        <v>0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0</v>
      </c>
      <c r="AA12" s="2">
        <v>1</v>
      </c>
      <c r="AB12" s="2">
        <v>1</v>
      </c>
      <c r="AC12" s="2">
        <v>1</v>
      </c>
      <c r="AD12" s="2">
        <v>0</v>
      </c>
      <c r="AE12" s="2">
        <v>0</v>
      </c>
      <c r="AF12" s="2">
        <f t="shared" si="0"/>
        <v>24</v>
      </c>
      <c r="AH12">
        <v>24</v>
      </c>
    </row>
    <row r="13" spans="1:61" x14ac:dyDescent="0.35">
      <c r="A13" s="18" t="s">
        <v>35</v>
      </c>
      <c r="B13" s="16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0</v>
      </c>
      <c r="X13" s="2">
        <v>1</v>
      </c>
      <c r="Y13" s="2">
        <v>1</v>
      </c>
      <c r="Z13" s="2">
        <v>1</v>
      </c>
      <c r="AA13" s="2">
        <v>0</v>
      </c>
      <c r="AB13" s="2">
        <v>1</v>
      </c>
      <c r="AC13" s="2">
        <v>1</v>
      </c>
      <c r="AD13" s="2">
        <v>1</v>
      </c>
      <c r="AE13" s="2">
        <v>0</v>
      </c>
      <c r="AF13" s="2">
        <f t="shared" si="0"/>
        <v>25</v>
      </c>
      <c r="AH13">
        <v>25</v>
      </c>
    </row>
    <row r="14" spans="1:61" x14ac:dyDescent="0.35">
      <c r="A14" s="18" t="s">
        <v>36</v>
      </c>
      <c r="B14" s="16">
        <v>1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0</v>
      </c>
      <c r="AF14" s="2">
        <f t="shared" si="0"/>
        <v>21</v>
      </c>
      <c r="AH14">
        <v>21</v>
      </c>
    </row>
    <row r="15" spans="1:61" x14ac:dyDescent="0.35">
      <c r="A15" s="18" t="s">
        <v>37</v>
      </c>
      <c r="B15" s="16">
        <v>1</v>
      </c>
      <c r="C15" s="2">
        <v>1</v>
      </c>
      <c r="D15" s="2">
        <v>1</v>
      </c>
      <c r="E15" s="2">
        <v>1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0</v>
      </c>
      <c r="R15" s="2">
        <v>1</v>
      </c>
      <c r="S15" s="2">
        <v>1</v>
      </c>
      <c r="T15" s="2">
        <v>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0</v>
      </c>
      <c r="AE15" s="2">
        <v>1</v>
      </c>
      <c r="AF15" s="2">
        <f t="shared" si="0"/>
        <v>11</v>
      </c>
      <c r="AH15">
        <v>11</v>
      </c>
    </row>
    <row r="16" spans="1:61" x14ac:dyDescent="0.35">
      <c r="A16" s="18" t="s">
        <v>38</v>
      </c>
      <c r="B16" s="16">
        <v>1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1</v>
      </c>
      <c r="S16" s="2">
        <v>0</v>
      </c>
      <c r="T16" s="2">
        <v>1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1</v>
      </c>
      <c r="AE16" s="2">
        <v>0</v>
      </c>
      <c r="AF16" s="2">
        <f t="shared" si="0"/>
        <v>9</v>
      </c>
      <c r="AH16">
        <v>9</v>
      </c>
    </row>
    <row r="17" spans="1:34" x14ac:dyDescent="0.35">
      <c r="A17" s="18" t="s">
        <v>39</v>
      </c>
      <c r="B17" s="16">
        <v>1</v>
      </c>
      <c r="C17" s="2">
        <v>0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1</v>
      </c>
      <c r="U17" s="2">
        <v>1</v>
      </c>
      <c r="V17" s="2">
        <v>1</v>
      </c>
      <c r="W17" s="2">
        <v>0</v>
      </c>
      <c r="X17" s="2">
        <v>0</v>
      </c>
      <c r="Y17" s="2">
        <v>1</v>
      </c>
      <c r="Z17" s="2">
        <v>1</v>
      </c>
      <c r="AA17" s="2">
        <v>0</v>
      </c>
      <c r="AB17" s="2">
        <v>0</v>
      </c>
      <c r="AC17" s="2">
        <v>1</v>
      </c>
      <c r="AD17" s="2">
        <v>0</v>
      </c>
      <c r="AE17" s="2">
        <v>0</v>
      </c>
      <c r="AF17" s="2">
        <f t="shared" si="0"/>
        <v>15</v>
      </c>
      <c r="AH17">
        <v>15</v>
      </c>
    </row>
    <row r="18" spans="1:34" x14ac:dyDescent="0.35">
      <c r="A18" s="18" t="s">
        <v>40</v>
      </c>
      <c r="B18" s="16">
        <v>1</v>
      </c>
      <c r="C18" s="2">
        <v>0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1</v>
      </c>
      <c r="Z18" s="2">
        <v>0</v>
      </c>
      <c r="AA18" s="2">
        <v>0</v>
      </c>
      <c r="AB18" s="2">
        <v>1</v>
      </c>
      <c r="AC18" s="2">
        <v>1</v>
      </c>
      <c r="AD18" s="2">
        <v>0</v>
      </c>
      <c r="AE18" s="2">
        <v>0</v>
      </c>
      <c r="AF18" s="2">
        <f t="shared" si="0"/>
        <v>12</v>
      </c>
      <c r="AH18">
        <v>12</v>
      </c>
    </row>
    <row r="19" spans="1:34" x14ac:dyDescent="0.35">
      <c r="A19" s="18" t="s">
        <v>41</v>
      </c>
      <c r="B19" s="16">
        <v>1</v>
      </c>
      <c r="C19" s="2">
        <v>1</v>
      </c>
      <c r="D19" s="2">
        <v>1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  <c r="Q19" s="2">
        <v>1</v>
      </c>
      <c r="R19" s="2">
        <v>1</v>
      </c>
      <c r="S19" s="2">
        <v>1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1</v>
      </c>
      <c r="AF19" s="2">
        <f t="shared" si="0"/>
        <v>16</v>
      </c>
      <c r="AH19">
        <v>16</v>
      </c>
    </row>
    <row r="20" spans="1:34" x14ac:dyDescent="0.35">
      <c r="A20" s="18" t="s">
        <v>42</v>
      </c>
      <c r="B20" s="16">
        <v>1</v>
      </c>
      <c r="C20" s="2">
        <v>0</v>
      </c>
      <c r="D20" s="2">
        <v>1</v>
      </c>
      <c r="E20" s="2">
        <v>1</v>
      </c>
      <c r="F20" s="2">
        <v>1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  <c r="Y20" s="2">
        <v>1</v>
      </c>
      <c r="Z20" s="2">
        <v>1</v>
      </c>
      <c r="AA20" s="2">
        <v>0</v>
      </c>
      <c r="AB20" s="2">
        <v>1</v>
      </c>
      <c r="AC20" s="2">
        <v>1</v>
      </c>
      <c r="AD20" s="2">
        <v>0</v>
      </c>
      <c r="AE20" s="2">
        <v>1</v>
      </c>
      <c r="AF20" s="2">
        <f t="shared" si="0"/>
        <v>15</v>
      </c>
      <c r="AH20">
        <v>15</v>
      </c>
    </row>
    <row r="21" spans="1:34" x14ac:dyDescent="0.35">
      <c r="A21" s="18" t="s">
        <v>43</v>
      </c>
      <c r="B21" s="16">
        <v>1</v>
      </c>
      <c r="C21" s="2">
        <v>1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1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1</v>
      </c>
      <c r="AA21" s="2">
        <v>0</v>
      </c>
      <c r="AB21" s="2">
        <v>0</v>
      </c>
      <c r="AC21" s="2">
        <v>1</v>
      </c>
      <c r="AD21" s="2">
        <v>0</v>
      </c>
      <c r="AE21" s="2">
        <v>1</v>
      </c>
      <c r="AF21" s="2">
        <f t="shared" si="0"/>
        <v>15</v>
      </c>
      <c r="AH21">
        <v>15</v>
      </c>
    </row>
    <row r="22" spans="1:34" x14ac:dyDescent="0.35">
      <c r="A22" s="18" t="s">
        <v>44</v>
      </c>
      <c r="B22" s="16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0</v>
      </c>
      <c r="AE22" s="2">
        <v>1</v>
      </c>
      <c r="AF22" s="2">
        <f>SUM(B22:R25)</f>
        <v>38</v>
      </c>
      <c r="AH22">
        <v>38</v>
      </c>
    </row>
    <row r="23" spans="1:34" x14ac:dyDescent="0.35">
      <c r="A23" s="18" t="s">
        <v>45</v>
      </c>
      <c r="B23" s="16">
        <v>1</v>
      </c>
      <c r="C23" s="2">
        <v>1</v>
      </c>
      <c r="D23" s="2">
        <v>1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1</v>
      </c>
      <c r="AD23" s="2">
        <v>0</v>
      </c>
      <c r="AE23" s="2">
        <v>1</v>
      </c>
      <c r="AF23" s="2">
        <f>SUM(B22:AE22)</f>
        <v>18</v>
      </c>
      <c r="AH23">
        <v>18</v>
      </c>
    </row>
    <row r="24" spans="1:34" x14ac:dyDescent="0.35">
      <c r="A24" s="18" t="s">
        <v>46</v>
      </c>
      <c r="B24" s="16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f>SUM(B24:AE24)</f>
        <v>30</v>
      </c>
      <c r="AH24">
        <v>30</v>
      </c>
    </row>
    <row r="25" spans="1:34" x14ac:dyDescent="0.35">
      <c r="A25" s="18" t="s">
        <v>47</v>
      </c>
      <c r="B25" s="16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1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2">
        <f>SUM(B25:AE25)</f>
        <v>7</v>
      </c>
      <c r="AH25">
        <v>7</v>
      </c>
    </row>
    <row r="26" spans="1:34" x14ac:dyDescent="0.35">
      <c r="A26" s="18" t="s">
        <v>48</v>
      </c>
      <c r="B26" s="16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0</v>
      </c>
      <c r="AF26" s="2">
        <f>SUM(B26:AE26)</f>
        <v>29</v>
      </c>
      <c r="AH26">
        <v>29</v>
      </c>
    </row>
    <row r="27" spans="1:34" x14ac:dyDescent="0.35">
      <c r="A27" s="20" t="s">
        <v>17</v>
      </c>
      <c r="B27" s="11" t="s">
        <v>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3"/>
      <c r="AF27" s="2">
        <f>SUM(AF7:AF26)</f>
        <v>363</v>
      </c>
    </row>
  </sheetData>
  <mergeCells count="4">
    <mergeCell ref="A5:A6"/>
    <mergeCell ref="B5:AE5"/>
    <mergeCell ref="AF5:AF6"/>
    <mergeCell ref="B27:A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1FFB-E525-4546-849E-7B2E02E06DFA}">
  <dimension ref="A1:BI27"/>
  <sheetViews>
    <sheetView tabSelected="1" zoomScale="60" zoomScaleNormal="60" workbookViewId="0">
      <selection activeCell="A7" sqref="A7:A26"/>
    </sheetView>
  </sheetViews>
  <sheetFormatPr defaultRowHeight="14.5" x14ac:dyDescent="0.35"/>
  <cols>
    <col min="1" max="1" width="27" customWidth="1"/>
    <col min="2" max="2" width="4.81640625" customWidth="1"/>
    <col min="3" max="3" width="5.1796875" customWidth="1"/>
    <col min="4" max="7" width="4.81640625" customWidth="1"/>
    <col min="8" max="8" width="4.54296875" customWidth="1"/>
    <col min="9" max="10" width="5.453125" customWidth="1"/>
    <col min="11" max="11" width="4.54296875" customWidth="1"/>
    <col min="12" max="12" width="4.81640625" customWidth="1"/>
    <col min="13" max="13" width="5.1796875" customWidth="1"/>
    <col min="14" max="14" width="5.7265625" customWidth="1"/>
    <col min="15" max="15" width="6.26953125" customWidth="1"/>
    <col min="16" max="16" width="5.1796875" customWidth="1"/>
    <col min="17" max="17" width="5.453125" customWidth="1"/>
    <col min="18" max="18" width="5.1796875" customWidth="1"/>
    <col min="19" max="19" width="4.54296875" customWidth="1"/>
    <col min="20" max="21" width="4.81640625" customWidth="1"/>
    <col min="22" max="22" width="5.1796875" customWidth="1"/>
    <col min="23" max="23" width="4.54296875" customWidth="1"/>
    <col min="24" max="25" width="5.1796875" customWidth="1"/>
    <col min="26" max="26" width="4.81640625" customWidth="1"/>
    <col min="27" max="27" width="5.453125" customWidth="1"/>
    <col min="28" max="28" width="5.1796875" customWidth="1"/>
    <col min="29" max="30" width="4.81640625" customWidth="1"/>
    <col min="31" max="31" width="5.7265625" customWidth="1"/>
    <col min="32" max="32" width="12.26953125" customWidth="1"/>
  </cols>
  <sheetData>
    <row r="1" spans="1:61" x14ac:dyDescent="0.35">
      <c r="A1" t="s">
        <v>8</v>
      </c>
    </row>
    <row r="3" spans="1:61" x14ac:dyDescent="0.35">
      <c r="A3" t="s">
        <v>9</v>
      </c>
    </row>
    <row r="5" spans="1:61" x14ac:dyDescent="0.35">
      <c r="A5" s="7" t="s">
        <v>2</v>
      </c>
      <c r="B5" s="8" t="s">
        <v>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  <c r="AF5" s="7" t="s">
        <v>7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35">
      <c r="A6" s="17"/>
      <c r="B6" s="3">
        <v>2</v>
      </c>
      <c r="C6" s="3">
        <v>4</v>
      </c>
      <c r="D6" s="3">
        <v>6</v>
      </c>
      <c r="E6" s="3">
        <v>8</v>
      </c>
      <c r="F6" s="3">
        <v>10</v>
      </c>
      <c r="G6" s="3">
        <v>12</v>
      </c>
      <c r="H6" s="3">
        <v>14</v>
      </c>
      <c r="I6" s="3">
        <v>16</v>
      </c>
      <c r="J6" s="3">
        <v>18</v>
      </c>
      <c r="K6" s="3">
        <v>20</v>
      </c>
      <c r="L6" s="3">
        <v>22</v>
      </c>
      <c r="M6" s="3">
        <v>24</v>
      </c>
      <c r="N6" s="3">
        <v>26</v>
      </c>
      <c r="O6" s="3">
        <v>28</v>
      </c>
      <c r="P6" s="3">
        <v>30</v>
      </c>
      <c r="Q6" s="3">
        <v>32</v>
      </c>
      <c r="R6" s="3">
        <v>34</v>
      </c>
      <c r="S6" s="3">
        <v>36</v>
      </c>
      <c r="T6" s="3">
        <v>38</v>
      </c>
      <c r="U6" s="3">
        <v>40</v>
      </c>
      <c r="V6" s="3">
        <v>42</v>
      </c>
      <c r="W6" s="3">
        <v>44</v>
      </c>
      <c r="X6" s="3">
        <v>46</v>
      </c>
      <c r="Y6" s="3">
        <v>48</v>
      </c>
      <c r="Z6" s="3">
        <v>50</v>
      </c>
      <c r="AA6" s="3">
        <v>52</v>
      </c>
      <c r="AB6" s="3">
        <v>54</v>
      </c>
      <c r="AC6" s="3">
        <v>56</v>
      </c>
      <c r="AD6" s="3">
        <v>58</v>
      </c>
      <c r="AE6" s="5">
        <v>60</v>
      </c>
      <c r="AF6" s="7"/>
    </row>
    <row r="7" spans="1:61" x14ac:dyDescent="0.35">
      <c r="A7" s="18" t="s">
        <v>31</v>
      </c>
      <c r="B7" s="16">
        <v>0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1</v>
      </c>
      <c r="V7" s="2">
        <v>0</v>
      </c>
      <c r="W7" s="2">
        <v>1</v>
      </c>
      <c r="X7" s="2">
        <v>0</v>
      </c>
      <c r="Y7" s="2">
        <v>1</v>
      </c>
      <c r="Z7" s="2">
        <v>1</v>
      </c>
      <c r="AA7" s="2">
        <v>1</v>
      </c>
      <c r="AB7" s="2">
        <v>0</v>
      </c>
      <c r="AC7" s="2">
        <v>1</v>
      </c>
      <c r="AD7" s="2">
        <v>1</v>
      </c>
      <c r="AE7" s="2">
        <v>0</v>
      </c>
      <c r="AF7" s="2">
        <f t="shared" ref="AF7:AF26" si="0">SUM(B7:AE7)</f>
        <v>11</v>
      </c>
      <c r="AH7">
        <v>11</v>
      </c>
    </row>
    <row r="8" spans="1:61" x14ac:dyDescent="0.35">
      <c r="A8" s="18" t="s">
        <v>32</v>
      </c>
      <c r="B8" s="16">
        <v>0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1</v>
      </c>
      <c r="AB8" s="2">
        <v>0</v>
      </c>
      <c r="AC8" s="2">
        <v>0</v>
      </c>
      <c r="AD8" s="2">
        <v>1</v>
      </c>
      <c r="AE8" s="2">
        <v>1</v>
      </c>
      <c r="AF8" s="2">
        <f t="shared" si="0"/>
        <v>11</v>
      </c>
      <c r="AH8">
        <v>11</v>
      </c>
    </row>
    <row r="9" spans="1:61" x14ac:dyDescent="0.35">
      <c r="A9" s="18" t="s">
        <v>30</v>
      </c>
      <c r="B9" s="16">
        <v>0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1</v>
      </c>
      <c r="X9" s="2">
        <v>0</v>
      </c>
      <c r="Y9" s="2">
        <v>1</v>
      </c>
      <c r="Z9" s="2">
        <v>0</v>
      </c>
      <c r="AA9" s="2">
        <v>1</v>
      </c>
      <c r="AB9" s="2">
        <v>0</v>
      </c>
      <c r="AC9" s="2">
        <v>0</v>
      </c>
      <c r="AD9" s="2">
        <v>0</v>
      </c>
      <c r="AE9" s="2">
        <v>1</v>
      </c>
      <c r="AF9" s="2">
        <f t="shared" si="0"/>
        <v>10</v>
      </c>
      <c r="AH9">
        <v>10</v>
      </c>
    </row>
    <row r="10" spans="1:61" x14ac:dyDescent="0.35">
      <c r="A10" s="18" t="s">
        <v>33</v>
      </c>
      <c r="B10" s="16">
        <v>0</v>
      </c>
      <c r="C10" s="2">
        <v>0</v>
      </c>
      <c r="D10" s="2">
        <v>1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0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0</v>
      </c>
      <c r="Z10" s="2">
        <v>0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s="2">
        <f t="shared" si="0"/>
        <v>19</v>
      </c>
      <c r="AH10">
        <v>19</v>
      </c>
    </row>
    <row r="11" spans="1:61" x14ac:dyDescent="0.35">
      <c r="A11" s="19" t="s">
        <v>34</v>
      </c>
      <c r="B11" s="16">
        <v>0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0</v>
      </c>
      <c r="AF11" s="2">
        <f t="shared" si="0"/>
        <v>25</v>
      </c>
      <c r="AH11">
        <v>25</v>
      </c>
    </row>
    <row r="12" spans="1:61" x14ac:dyDescent="0.35">
      <c r="A12" s="18" t="s">
        <v>29</v>
      </c>
      <c r="B12" s="16">
        <v>0</v>
      </c>
      <c r="C12" s="2">
        <v>0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0</v>
      </c>
      <c r="AF12" s="2">
        <f t="shared" si="0"/>
        <v>25</v>
      </c>
      <c r="AH12">
        <v>25</v>
      </c>
    </row>
    <row r="13" spans="1:61" x14ac:dyDescent="0.35">
      <c r="A13" s="18" t="s">
        <v>35</v>
      </c>
      <c r="B13" s="16">
        <v>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0</v>
      </c>
      <c r="AF13" s="2">
        <f t="shared" si="0"/>
        <v>27</v>
      </c>
      <c r="AH13">
        <v>27</v>
      </c>
    </row>
    <row r="14" spans="1:61" x14ac:dyDescent="0.35">
      <c r="A14" s="18" t="s">
        <v>36</v>
      </c>
      <c r="B14" s="16">
        <v>0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s="2">
        <f t="shared" si="0"/>
        <v>17</v>
      </c>
      <c r="AH14">
        <v>17</v>
      </c>
    </row>
    <row r="15" spans="1:61" x14ac:dyDescent="0.35">
      <c r="A15" s="18" t="s">
        <v>37</v>
      </c>
      <c r="B15" s="16">
        <v>0</v>
      </c>
      <c r="C15" s="2">
        <v>0</v>
      </c>
      <c r="D15" s="2">
        <v>1</v>
      </c>
      <c r="E15" s="2">
        <v>1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f t="shared" si="0"/>
        <v>5</v>
      </c>
      <c r="AH15">
        <v>5</v>
      </c>
    </row>
    <row r="16" spans="1:61" x14ac:dyDescent="0.35">
      <c r="A16" s="18" t="s">
        <v>38</v>
      </c>
      <c r="B16" s="16">
        <v>0</v>
      </c>
      <c r="C16" s="2">
        <v>1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1</v>
      </c>
      <c r="AF16" s="2">
        <f t="shared" si="0"/>
        <v>10</v>
      </c>
      <c r="AH16">
        <v>10</v>
      </c>
    </row>
    <row r="17" spans="1:34" x14ac:dyDescent="0.35">
      <c r="A17" s="18" t="s">
        <v>39</v>
      </c>
      <c r="B17" s="16">
        <v>0</v>
      </c>
      <c r="C17" s="2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1</v>
      </c>
      <c r="AF17" s="2">
        <f t="shared" si="0"/>
        <v>11</v>
      </c>
      <c r="AH17">
        <v>11</v>
      </c>
    </row>
    <row r="18" spans="1:34" x14ac:dyDescent="0.35">
      <c r="A18" s="18" t="s">
        <v>40</v>
      </c>
      <c r="B18" s="16">
        <v>1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0</v>
      </c>
      <c r="L18" s="2">
        <v>1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1</v>
      </c>
      <c r="V18" s="2">
        <v>0</v>
      </c>
      <c r="W18" s="2">
        <v>1</v>
      </c>
      <c r="X18" s="2">
        <v>1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s="2">
        <f t="shared" si="0"/>
        <v>15</v>
      </c>
      <c r="AH18">
        <v>15</v>
      </c>
    </row>
    <row r="19" spans="1:34" x14ac:dyDescent="0.35">
      <c r="A19" s="18" t="s">
        <v>41</v>
      </c>
      <c r="B19" s="16">
        <v>1</v>
      </c>
      <c r="C19" s="2">
        <v>1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0</v>
      </c>
      <c r="Z19" s="2">
        <v>1</v>
      </c>
      <c r="AA19" s="2">
        <v>1</v>
      </c>
      <c r="AB19" s="2">
        <v>1</v>
      </c>
      <c r="AC19" s="2">
        <v>1</v>
      </c>
      <c r="AD19" s="2">
        <v>0</v>
      </c>
      <c r="AE19" s="2">
        <v>0</v>
      </c>
      <c r="AF19" s="2">
        <f t="shared" si="0"/>
        <v>20</v>
      </c>
      <c r="AH19">
        <v>20</v>
      </c>
    </row>
    <row r="20" spans="1:34" x14ac:dyDescent="0.35">
      <c r="A20" s="18" t="s">
        <v>42</v>
      </c>
      <c r="B20" s="16">
        <v>0</v>
      </c>
      <c r="C20" s="2">
        <v>0</v>
      </c>
      <c r="D20" s="2">
        <v>1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1</v>
      </c>
      <c r="Q20" s="2">
        <v>1</v>
      </c>
      <c r="R20" s="2">
        <v>1</v>
      </c>
      <c r="S20" s="2">
        <v>0</v>
      </c>
      <c r="T20" s="2">
        <v>0</v>
      </c>
      <c r="U20" s="2">
        <v>1</v>
      </c>
      <c r="V20" s="2">
        <v>0</v>
      </c>
      <c r="W20" s="2">
        <v>0</v>
      </c>
      <c r="X20" s="2">
        <v>1</v>
      </c>
      <c r="Y20" s="2">
        <v>1</v>
      </c>
      <c r="Z20" s="2">
        <v>0</v>
      </c>
      <c r="AA20" s="2">
        <v>1</v>
      </c>
      <c r="AB20" s="2">
        <v>1</v>
      </c>
      <c r="AC20" s="2">
        <v>0</v>
      </c>
      <c r="AD20" s="2">
        <v>1</v>
      </c>
      <c r="AE20" s="2">
        <v>1</v>
      </c>
      <c r="AF20" s="2">
        <f t="shared" si="0"/>
        <v>16</v>
      </c>
      <c r="AH20">
        <v>16</v>
      </c>
    </row>
    <row r="21" spans="1:34" x14ac:dyDescent="0.35">
      <c r="A21" s="18" t="s">
        <v>43</v>
      </c>
      <c r="B21" s="16">
        <v>0</v>
      </c>
      <c r="C21" s="2">
        <v>0</v>
      </c>
      <c r="D21" s="2">
        <v>1</v>
      </c>
      <c r="E21" s="2">
        <v>1</v>
      </c>
      <c r="F21" s="2">
        <v>0</v>
      </c>
      <c r="G21" s="2">
        <v>0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V21" s="2">
        <v>1</v>
      </c>
      <c r="W21" s="2">
        <v>1</v>
      </c>
      <c r="X21" s="2">
        <v>1</v>
      </c>
      <c r="Y21" s="2">
        <v>0</v>
      </c>
      <c r="Z21" s="2">
        <v>1</v>
      </c>
      <c r="AA21" s="2">
        <v>1</v>
      </c>
      <c r="AB21" s="2">
        <v>1</v>
      </c>
      <c r="AC21" s="2">
        <v>0</v>
      </c>
      <c r="AD21" s="2">
        <v>1</v>
      </c>
      <c r="AE21" s="2">
        <v>0</v>
      </c>
      <c r="AF21" s="2">
        <f t="shared" si="0"/>
        <v>15</v>
      </c>
      <c r="AH21">
        <v>15</v>
      </c>
    </row>
    <row r="22" spans="1:34" x14ac:dyDescent="0.35">
      <c r="A22" s="18" t="s">
        <v>44</v>
      </c>
      <c r="B22" s="16">
        <v>0</v>
      </c>
      <c r="C22" s="2">
        <v>0</v>
      </c>
      <c r="D22" s="2">
        <v>1</v>
      </c>
      <c r="E22" s="2">
        <v>1</v>
      </c>
      <c r="F22" s="2">
        <v>0</v>
      </c>
      <c r="G22" s="2">
        <v>0</v>
      </c>
      <c r="H22" s="2">
        <v>1</v>
      </c>
      <c r="I22" s="2">
        <v>1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1</v>
      </c>
      <c r="T22" s="2">
        <v>1</v>
      </c>
      <c r="U22" s="2">
        <v>0</v>
      </c>
      <c r="V22" s="2">
        <v>1</v>
      </c>
      <c r="W22" s="2">
        <v>0</v>
      </c>
      <c r="X22" s="2">
        <v>1</v>
      </c>
      <c r="Y22" s="2">
        <v>1</v>
      </c>
      <c r="Z22" s="2">
        <v>0</v>
      </c>
      <c r="AA22" s="2">
        <v>0</v>
      </c>
      <c r="AB22" s="2">
        <v>1</v>
      </c>
      <c r="AC22" s="2">
        <v>1</v>
      </c>
      <c r="AD22" s="2">
        <v>1</v>
      </c>
      <c r="AE22" s="2">
        <v>1</v>
      </c>
      <c r="AF22" s="2">
        <f t="shared" si="0"/>
        <v>15</v>
      </c>
      <c r="AH22">
        <v>15</v>
      </c>
    </row>
    <row r="23" spans="1:34" x14ac:dyDescent="0.35">
      <c r="A23" s="18" t="s">
        <v>45</v>
      </c>
      <c r="B23" s="16">
        <v>1</v>
      </c>
      <c r="C23" s="2">
        <v>0</v>
      </c>
      <c r="D23" s="2">
        <v>1</v>
      </c>
      <c r="E23" s="2">
        <v>1</v>
      </c>
      <c r="F23" s="2">
        <v>0</v>
      </c>
      <c r="G23" s="2">
        <v>0</v>
      </c>
      <c r="H23" s="2">
        <v>1</v>
      </c>
      <c r="I23" s="2">
        <v>1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2">
        <v>0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1</v>
      </c>
      <c r="V23" s="2">
        <v>1</v>
      </c>
      <c r="W23" s="2">
        <v>0</v>
      </c>
      <c r="X23" s="2">
        <v>0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0</v>
      </c>
      <c r="AE23" s="2">
        <v>0</v>
      </c>
      <c r="AF23" s="2">
        <f t="shared" si="0"/>
        <v>15</v>
      </c>
      <c r="AH23">
        <v>15</v>
      </c>
    </row>
    <row r="24" spans="1:34" x14ac:dyDescent="0.35">
      <c r="A24" s="18" t="s">
        <v>46</v>
      </c>
      <c r="B24" s="16">
        <v>1</v>
      </c>
      <c r="C24" s="2">
        <v>1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  <c r="K24" s="2">
        <v>1</v>
      </c>
      <c r="L24" s="2">
        <v>1</v>
      </c>
      <c r="M24" s="2">
        <v>0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0</v>
      </c>
      <c r="AF24" s="2">
        <f t="shared" si="0"/>
        <v>26</v>
      </c>
      <c r="AH24">
        <v>26</v>
      </c>
    </row>
    <row r="25" spans="1:34" x14ac:dyDescent="0.35">
      <c r="A25" s="18" t="s">
        <v>47</v>
      </c>
      <c r="B25" s="16">
        <v>1</v>
      </c>
      <c r="C25" s="2">
        <v>0</v>
      </c>
      <c r="D25" s="2">
        <v>1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0</v>
      </c>
      <c r="T25" s="2">
        <v>1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1</v>
      </c>
      <c r="AC25" s="2">
        <v>0</v>
      </c>
      <c r="AD25" s="2">
        <v>0</v>
      </c>
      <c r="AE25" s="2">
        <v>1</v>
      </c>
      <c r="AF25" s="2">
        <f t="shared" si="0"/>
        <v>11</v>
      </c>
      <c r="AH25">
        <v>11</v>
      </c>
    </row>
    <row r="26" spans="1:34" x14ac:dyDescent="0.35">
      <c r="A26" s="18" t="s">
        <v>48</v>
      </c>
      <c r="B26" s="16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0</v>
      </c>
      <c r="AE26" s="2">
        <v>1</v>
      </c>
      <c r="AF26" s="2">
        <f t="shared" si="0"/>
        <v>29</v>
      </c>
      <c r="AH26">
        <v>29</v>
      </c>
    </row>
    <row r="27" spans="1:34" x14ac:dyDescent="0.35">
      <c r="A27" s="20" t="s">
        <v>17</v>
      </c>
      <c r="B27" s="11" t="s">
        <v>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3"/>
      <c r="AF27" s="2">
        <f>SUM(AF7:AF26)</f>
        <v>333</v>
      </c>
    </row>
  </sheetData>
  <mergeCells count="4">
    <mergeCell ref="A5:A6"/>
    <mergeCell ref="B5:AE5"/>
    <mergeCell ref="AF5:AF6"/>
    <mergeCell ref="B27:AE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A-8126-4668-8C4E-78ECCB727131}">
  <dimension ref="A1:M25"/>
  <sheetViews>
    <sheetView workbookViewId="0">
      <selection activeCell="A5" sqref="A5:A24"/>
    </sheetView>
  </sheetViews>
  <sheetFormatPr defaultRowHeight="14.5" x14ac:dyDescent="0.35"/>
  <cols>
    <col min="1" max="1" width="25" customWidth="1"/>
    <col min="2" max="2" width="10.26953125" customWidth="1"/>
    <col min="3" max="3" width="12.54296875" customWidth="1"/>
    <col min="12" max="12" width="10" bestFit="1" customWidth="1"/>
  </cols>
  <sheetData>
    <row r="1" spans="1:13" x14ac:dyDescent="0.35">
      <c r="A1" t="s">
        <v>10</v>
      </c>
    </row>
    <row r="3" spans="1:13" x14ac:dyDescent="0.35">
      <c r="A3" s="7" t="s">
        <v>2</v>
      </c>
      <c r="B3" s="14" t="s">
        <v>11</v>
      </c>
      <c r="C3" s="14"/>
      <c r="D3" s="7" t="s">
        <v>14</v>
      </c>
      <c r="E3" s="7" t="s">
        <v>15</v>
      </c>
      <c r="F3" s="7" t="s">
        <v>16</v>
      </c>
    </row>
    <row r="4" spans="1:13" x14ac:dyDescent="0.35">
      <c r="A4" s="17"/>
      <c r="B4" s="2" t="s">
        <v>12</v>
      </c>
      <c r="C4" s="2" t="s">
        <v>13</v>
      </c>
      <c r="D4" s="7"/>
      <c r="E4" s="7"/>
      <c r="F4" s="7"/>
      <c r="H4" t="s">
        <v>18</v>
      </c>
      <c r="I4" t="s">
        <v>19</v>
      </c>
      <c r="J4" t="s">
        <v>15</v>
      </c>
      <c r="K4" t="s">
        <v>16</v>
      </c>
      <c r="L4" t="s">
        <v>20</v>
      </c>
      <c r="M4" t="s">
        <v>21</v>
      </c>
    </row>
    <row r="5" spans="1:13" x14ac:dyDescent="0.35">
      <c r="A5" s="18" t="s">
        <v>31</v>
      </c>
      <c r="B5" s="16">
        <v>10</v>
      </c>
      <c r="C5" s="2">
        <v>11</v>
      </c>
      <c r="D5" s="2">
        <f>B5*C5</f>
        <v>110</v>
      </c>
      <c r="E5" s="2">
        <f>B5^2</f>
        <v>100</v>
      </c>
      <c r="F5" s="2">
        <f>C5^2</f>
        <v>121</v>
      </c>
      <c r="H5">
        <f>20*D25</f>
        <v>134560</v>
      </c>
      <c r="I5">
        <f>B25*C25</f>
        <v>120879</v>
      </c>
      <c r="J5">
        <f>B25^2</f>
        <v>131769</v>
      </c>
      <c r="K5">
        <f>C25^2</f>
        <v>110889</v>
      </c>
      <c r="L5">
        <f>20*E25</f>
        <v>155420</v>
      </c>
      <c r="M5">
        <f>20*F25</f>
        <v>128220</v>
      </c>
    </row>
    <row r="6" spans="1:13" x14ac:dyDescent="0.35">
      <c r="A6" s="18" t="s">
        <v>32</v>
      </c>
      <c r="B6" s="16">
        <v>13</v>
      </c>
      <c r="C6" s="2">
        <v>11</v>
      </c>
      <c r="D6" s="2">
        <f t="shared" ref="D6:D23" si="0">B6*C6</f>
        <v>143</v>
      </c>
      <c r="E6" s="2">
        <f t="shared" ref="E6:E24" si="1">B6^2</f>
        <v>169</v>
      </c>
      <c r="F6" s="2">
        <f t="shared" ref="F6:F24" si="2">C6^2</f>
        <v>121</v>
      </c>
    </row>
    <row r="7" spans="1:13" x14ac:dyDescent="0.35">
      <c r="A7" s="18" t="s">
        <v>30</v>
      </c>
      <c r="B7" s="16">
        <v>15</v>
      </c>
      <c r="C7" s="2">
        <v>10</v>
      </c>
      <c r="D7" s="2">
        <f t="shared" si="0"/>
        <v>150</v>
      </c>
      <c r="E7" s="2">
        <f t="shared" si="1"/>
        <v>225</v>
      </c>
      <c r="F7" s="2">
        <f t="shared" si="2"/>
        <v>100</v>
      </c>
      <c r="H7">
        <f>H5-I5</f>
        <v>13681</v>
      </c>
      <c r="J7">
        <f>L5-J5</f>
        <v>23651</v>
      </c>
      <c r="K7">
        <f>M5-K5</f>
        <v>17331</v>
      </c>
      <c r="L7">
        <f>J7*K7</f>
        <v>409895481</v>
      </c>
    </row>
    <row r="8" spans="1:13" x14ac:dyDescent="0.35">
      <c r="A8" s="18" t="s">
        <v>33</v>
      </c>
      <c r="B8" s="16">
        <v>20</v>
      </c>
      <c r="C8" s="2">
        <v>19</v>
      </c>
      <c r="D8" s="2">
        <f t="shared" si="0"/>
        <v>380</v>
      </c>
      <c r="E8" s="2">
        <f t="shared" si="1"/>
        <v>400</v>
      </c>
      <c r="F8" s="2">
        <f t="shared" si="2"/>
        <v>361</v>
      </c>
      <c r="L8">
        <f>SQRT(L7)</f>
        <v>20245.875654068412</v>
      </c>
    </row>
    <row r="9" spans="1:13" x14ac:dyDescent="0.35">
      <c r="A9" s="19" t="s">
        <v>34</v>
      </c>
      <c r="B9" s="16">
        <v>20</v>
      </c>
      <c r="C9" s="2">
        <v>25</v>
      </c>
      <c r="D9" s="2">
        <f t="shared" si="0"/>
        <v>500</v>
      </c>
      <c r="E9" s="2">
        <f t="shared" si="1"/>
        <v>400</v>
      </c>
      <c r="F9" s="2">
        <f t="shared" si="2"/>
        <v>625</v>
      </c>
    </row>
    <row r="10" spans="1:13" x14ac:dyDescent="0.35">
      <c r="A10" s="18" t="s">
        <v>29</v>
      </c>
      <c r="B10" s="16">
        <v>24</v>
      </c>
      <c r="C10" s="2">
        <v>25</v>
      </c>
      <c r="D10" s="2">
        <f t="shared" si="0"/>
        <v>600</v>
      </c>
      <c r="E10" s="2">
        <f t="shared" si="1"/>
        <v>576</v>
      </c>
      <c r="F10" s="2">
        <f t="shared" si="2"/>
        <v>625</v>
      </c>
      <c r="H10">
        <f>H7/L8</f>
        <v>0.67574256770913244</v>
      </c>
    </row>
    <row r="11" spans="1:13" x14ac:dyDescent="0.35">
      <c r="A11" s="18" t="s">
        <v>35</v>
      </c>
      <c r="B11" s="16">
        <v>25</v>
      </c>
      <c r="C11" s="2">
        <v>27</v>
      </c>
      <c r="D11" s="2">
        <f t="shared" si="0"/>
        <v>675</v>
      </c>
      <c r="E11" s="2">
        <f t="shared" si="1"/>
        <v>625</v>
      </c>
      <c r="F11" s="2">
        <f t="shared" si="2"/>
        <v>729</v>
      </c>
    </row>
    <row r="12" spans="1:13" x14ac:dyDescent="0.35">
      <c r="A12" s="18" t="s">
        <v>36</v>
      </c>
      <c r="B12" s="16">
        <v>21</v>
      </c>
      <c r="C12" s="2">
        <v>17</v>
      </c>
      <c r="D12" s="2">
        <f t="shared" si="0"/>
        <v>357</v>
      </c>
      <c r="E12" s="2">
        <f t="shared" si="1"/>
        <v>441</v>
      </c>
      <c r="F12" s="2">
        <f t="shared" si="2"/>
        <v>289</v>
      </c>
      <c r="H12" t="s">
        <v>24</v>
      </c>
      <c r="I12">
        <f xml:space="preserve"> 0.675743</f>
        <v>0.67574299999999998</v>
      </c>
    </row>
    <row r="13" spans="1:13" x14ac:dyDescent="0.35">
      <c r="A13" s="18" t="s">
        <v>37</v>
      </c>
      <c r="B13" s="16">
        <v>11</v>
      </c>
      <c r="C13" s="2">
        <v>5</v>
      </c>
      <c r="D13" s="2">
        <f t="shared" si="0"/>
        <v>55</v>
      </c>
      <c r="E13" s="2">
        <f t="shared" si="1"/>
        <v>121</v>
      </c>
      <c r="F13" s="2">
        <f t="shared" si="2"/>
        <v>25</v>
      </c>
    </row>
    <row r="14" spans="1:13" x14ac:dyDescent="0.35">
      <c r="A14" s="18" t="s">
        <v>38</v>
      </c>
      <c r="B14" s="16">
        <v>9</v>
      </c>
      <c r="C14" s="2">
        <v>10</v>
      </c>
      <c r="D14" s="2">
        <f t="shared" si="0"/>
        <v>90</v>
      </c>
      <c r="E14" s="2">
        <f t="shared" si="1"/>
        <v>81</v>
      </c>
      <c r="F14" s="2">
        <f t="shared" si="2"/>
        <v>100</v>
      </c>
      <c r="H14" t="s">
        <v>22</v>
      </c>
    </row>
    <row r="15" spans="1:13" x14ac:dyDescent="0.35">
      <c r="A15" s="18" t="s">
        <v>39</v>
      </c>
      <c r="B15" s="16">
        <v>15</v>
      </c>
      <c r="C15" s="2">
        <v>11</v>
      </c>
      <c r="D15" s="2">
        <f t="shared" si="0"/>
        <v>165</v>
      </c>
      <c r="E15" s="2">
        <f t="shared" si="1"/>
        <v>225</v>
      </c>
      <c r="F15" s="2">
        <f t="shared" si="2"/>
        <v>121</v>
      </c>
      <c r="H15" t="s">
        <v>23</v>
      </c>
      <c r="I15">
        <f>2*I12</f>
        <v>1.351486</v>
      </c>
    </row>
    <row r="16" spans="1:13" x14ac:dyDescent="0.35">
      <c r="A16" s="18" t="s">
        <v>40</v>
      </c>
      <c r="B16" s="16">
        <v>12</v>
      </c>
      <c r="C16" s="2">
        <v>15</v>
      </c>
      <c r="D16" s="2">
        <f t="shared" si="0"/>
        <v>180</v>
      </c>
      <c r="E16" s="2">
        <f t="shared" si="1"/>
        <v>144</v>
      </c>
      <c r="F16" s="2">
        <f t="shared" si="2"/>
        <v>225</v>
      </c>
      <c r="I16">
        <f>1+I12</f>
        <v>1.675743</v>
      </c>
    </row>
    <row r="17" spans="1:10" x14ac:dyDescent="0.35">
      <c r="A17" s="18" t="s">
        <v>41</v>
      </c>
      <c r="B17" s="16">
        <v>16</v>
      </c>
      <c r="C17" s="2">
        <v>20</v>
      </c>
      <c r="D17" s="2">
        <f t="shared" si="0"/>
        <v>320</v>
      </c>
      <c r="E17" s="2">
        <f t="shared" si="1"/>
        <v>256</v>
      </c>
      <c r="F17" s="2">
        <f t="shared" si="2"/>
        <v>400</v>
      </c>
      <c r="I17">
        <f>I15/I16</f>
        <v>0.80649956467071615</v>
      </c>
    </row>
    <row r="18" spans="1:10" x14ac:dyDescent="0.35">
      <c r="A18" s="18" t="s">
        <v>42</v>
      </c>
      <c r="B18" s="16">
        <v>15</v>
      </c>
      <c r="C18" s="2">
        <v>16</v>
      </c>
      <c r="D18" s="2">
        <f t="shared" si="0"/>
        <v>240</v>
      </c>
      <c r="E18" s="2">
        <f t="shared" si="1"/>
        <v>225</v>
      </c>
      <c r="F18" s="2">
        <f t="shared" si="2"/>
        <v>256</v>
      </c>
      <c r="I18">
        <f xml:space="preserve"> 0.81</f>
        <v>0.81</v>
      </c>
      <c r="J18" t="s">
        <v>25</v>
      </c>
    </row>
    <row r="19" spans="1:10" x14ac:dyDescent="0.35">
      <c r="A19" s="18" t="s">
        <v>43</v>
      </c>
      <c r="B19" s="16">
        <v>15</v>
      </c>
      <c r="C19" s="2">
        <v>15</v>
      </c>
      <c r="D19" s="2">
        <f t="shared" si="0"/>
        <v>225</v>
      </c>
      <c r="E19" s="2">
        <f t="shared" si="1"/>
        <v>225</v>
      </c>
      <c r="F19" s="2">
        <f t="shared" si="2"/>
        <v>225</v>
      </c>
    </row>
    <row r="20" spans="1:10" x14ac:dyDescent="0.35">
      <c r="A20" s="18" t="s">
        <v>44</v>
      </c>
      <c r="B20" s="16">
        <v>38</v>
      </c>
      <c r="C20" s="2">
        <v>15</v>
      </c>
      <c r="D20" s="2">
        <f t="shared" si="0"/>
        <v>570</v>
      </c>
      <c r="E20" s="2">
        <f t="shared" si="1"/>
        <v>1444</v>
      </c>
      <c r="F20" s="2">
        <f t="shared" si="2"/>
        <v>225</v>
      </c>
      <c r="H20" t="s">
        <v>27</v>
      </c>
    </row>
    <row r="21" spans="1:10" x14ac:dyDescent="0.35">
      <c r="A21" s="18" t="s">
        <v>45</v>
      </c>
      <c r="B21" s="16">
        <v>18</v>
      </c>
      <c r="C21" s="2">
        <v>15</v>
      </c>
      <c r="D21" s="2">
        <f t="shared" si="0"/>
        <v>270</v>
      </c>
      <c r="E21" s="2">
        <f t="shared" si="1"/>
        <v>324</v>
      </c>
      <c r="F21" s="2">
        <f t="shared" si="2"/>
        <v>225</v>
      </c>
      <c r="H21" t="s">
        <v>26</v>
      </c>
    </row>
    <row r="22" spans="1:10" x14ac:dyDescent="0.35">
      <c r="A22" s="18" t="s">
        <v>46</v>
      </c>
      <c r="B22" s="16">
        <v>30</v>
      </c>
      <c r="C22" s="2">
        <v>26</v>
      </c>
      <c r="D22" s="2">
        <f t="shared" si="0"/>
        <v>780</v>
      </c>
      <c r="E22" s="2">
        <f t="shared" si="1"/>
        <v>900</v>
      </c>
      <c r="F22" s="2">
        <f t="shared" si="2"/>
        <v>676</v>
      </c>
      <c r="H22" t="s">
        <v>28</v>
      </c>
    </row>
    <row r="23" spans="1:10" x14ac:dyDescent="0.35">
      <c r="A23" s="18" t="s">
        <v>47</v>
      </c>
      <c r="B23" s="16">
        <v>7</v>
      </c>
      <c r="C23" s="2">
        <v>11</v>
      </c>
      <c r="D23" s="2">
        <f t="shared" si="0"/>
        <v>77</v>
      </c>
      <c r="E23" s="2">
        <f t="shared" si="1"/>
        <v>49</v>
      </c>
      <c r="F23" s="2">
        <f t="shared" si="2"/>
        <v>121</v>
      </c>
    </row>
    <row r="24" spans="1:10" x14ac:dyDescent="0.35">
      <c r="A24" s="18" t="s">
        <v>48</v>
      </c>
      <c r="B24" s="16">
        <v>29</v>
      </c>
      <c r="C24" s="2">
        <v>29</v>
      </c>
      <c r="D24" s="2">
        <f>B24*C24</f>
        <v>841</v>
      </c>
      <c r="E24" s="2">
        <f t="shared" si="1"/>
        <v>841</v>
      </c>
      <c r="F24" s="2">
        <f t="shared" si="2"/>
        <v>841</v>
      </c>
    </row>
    <row r="25" spans="1:10" x14ac:dyDescent="0.35">
      <c r="A25" s="21" t="s">
        <v>17</v>
      </c>
      <c r="B25" s="2">
        <f>SUM(B5:B24)</f>
        <v>363</v>
      </c>
      <c r="C25" s="2">
        <f>SUM(C5:C24)</f>
        <v>333</v>
      </c>
      <c r="D25" s="6">
        <f>SUM(D5:D24)</f>
        <v>6728</v>
      </c>
      <c r="E25" s="6">
        <f>SUM(E5:E24)</f>
        <v>7771</v>
      </c>
      <c r="F25" s="6">
        <f>SUM(F5:F24)</f>
        <v>6411</v>
      </c>
    </row>
  </sheetData>
  <mergeCells count="5">
    <mergeCell ref="A3:A4"/>
    <mergeCell ref="B3:C3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REALIBILITAS DATA</vt:lpstr>
      <vt:lpstr>nomor gasal</vt:lpstr>
      <vt:lpstr>nomor genap</vt:lpstr>
      <vt:lpstr>indeks korelasi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asyrafil huda</dc:creator>
  <cp:lastModifiedBy>M415UA</cp:lastModifiedBy>
  <cp:lastPrinted>2022-01-17T17:59:05Z</cp:lastPrinted>
  <dcterms:created xsi:type="dcterms:W3CDTF">2015-06-05T18:17:20Z</dcterms:created>
  <dcterms:modified xsi:type="dcterms:W3CDTF">2022-01-17T18:02:29Z</dcterms:modified>
</cp:coreProperties>
</file>