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5-2017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<sst xmlns="http://schemas.openxmlformats.org/spreadsheetml/2006/main" uniqueCount="42">
  <si>
    <t>BÁO CÁO TÌNH HÌNH KIỂM TRA TẠI TRỤ SỞ NNT</t>
  </si>
  <si>
    <t>Tuần 05 tháng 05/2017</t>
  </si>
  <si>
    <t>DVT tr</t>
  </si>
  <si>
    <t>STT</t>
  </si>
  <si>
    <t>Chỉ tiêu</t>
  </si>
  <si>
    <t>Kế hoạch</t>
  </si>
  <si>
    <t>Lũy kế đầu tháng</t>
  </si>
  <si>
    <t>QĐ tồn ĐK</t>
  </si>
  <si>
    <t>Quyết định ban hành Tháng 05/2017</t>
  </si>
  <si>
    <t>Quyết định hoàn thành Tháng 05/2017</t>
  </si>
  <si>
    <t>Tổng truy thu và phạt tháng 05 (tr.đ)</t>
  </si>
  <si>
    <t>Lũy kế đến thời điểm báo cáo</t>
  </si>
  <si>
    <t>QĐ tồn đến thời điểm báo cáo</t>
  </si>
  <si>
    <t>Đánh giá hoàn thành so với kế hoach</t>
  </si>
  <si>
    <t>Số tiền truy thu/QĐ</t>
  </si>
  <si>
    <t>Số QĐ</t>
  </si>
  <si>
    <t>Số tiền truy thu</t>
  </si>
  <si>
    <t xml:space="preserve">QĐ hoàn thành </t>
  </si>
  <si>
    <t xml:space="preserve">Tổng truy thu và phạt </t>
  </si>
  <si>
    <t>Tổng</t>
  </si>
  <si>
    <t>Trong KH</t>
  </si>
  <si>
    <t>Tổng cộng</t>
  </si>
  <si>
    <t>01/05 đến 04/05</t>
  </si>
  <si>
    <t>05/05 đến 11/05</t>
  </si>
  <si>
    <t>12/05 đến 18/05</t>
  </si>
  <si>
    <t>19/05 đến 25/05</t>
  </si>
  <si>
    <t>26/05 đến 31/05</t>
  </si>
  <si>
    <t>Tổng QĐ</t>
  </si>
  <si>
    <t xml:space="preserve">Tổng QĐ hoàn thành </t>
  </si>
  <si>
    <t>Hoàn thành trong KH</t>
  </si>
  <si>
    <t>II</t>
  </si>
  <si>
    <t>Đội KT2</t>
  </si>
  <si>
    <t>Hoàng Ngọc Thảo</t>
  </si>
  <si>
    <t>Dương Thị Hoài Thu</t>
  </si>
  <si>
    <t xml:space="preserve">Khương Thị Hoa </t>
  </si>
  <si>
    <t>Lê Tuấn Tú</t>
  </si>
  <si>
    <t>Đỗ Thị Hương</t>
  </si>
  <si>
    <t>Trần Thị Thu Nương</t>
  </si>
  <si>
    <t>Nguyễn Quang Trung</t>
  </si>
  <si>
    <t>Nguyễn Ngọc Ninh</t>
  </si>
  <si>
    <t>Nguyễn Thị Ánh Nguyệt</t>
  </si>
  <si>
    <t>Dương Quỳnh Hoa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</si>
</sst>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0.0%"/>
    <numFmt numFmtId="166" formatCode="_-* #,##0_-;\-* #,##0_-;_-* &quot;-&quot;??_-;_-@_-"/>
    <numFmt numFmtId="167" formatCode="0_);\(0\)"/>
    <numFmt numFmtId="168" formatCode="0;[Red]0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167" fillId="2" borderId="1" applyFont="1" applyNumberFormat="1" applyFill="0" applyBorder="1" applyAlignment="0">
      <alignment horizontal="general" vertical="bottom" textRotation="0" wrapText="false" shrinkToFit="false"/>
    </xf>
    <xf xfId="0" fontId="2" numFmtId="167" fillId="2" borderId="1" applyFont="1" applyNumberFormat="1" applyFill="0" applyBorder="1" applyAlignment="0">
      <alignment horizontal="general" vertical="bottom" textRotation="0" wrapText="false" shrinkToFit="false"/>
    </xf>
    <xf xfId="0" fontId="7" numFmtId="167" fillId="2" borderId="1" applyFont="1" applyNumberFormat="1" applyFill="0" applyBorder="1" applyAlignment="0">
      <alignment horizontal="general" vertical="bottom" textRotation="0" wrapText="false" shrinkToFit="false"/>
    </xf>
    <xf xfId="0" fontId="1" numFmtId="167" fillId="2" borderId="1" applyFont="1" applyNumberFormat="1" applyFill="0" applyBorder="1" applyAlignment="0">
      <alignment horizontal="general" vertical="bottom" textRotation="0" wrapText="false" shrinkToFit="false"/>
    </xf>
    <xf xfId="0" fontId="1" numFmtId="167" fillId="2" borderId="1" applyFont="1" applyNumberFormat="1" applyFill="0" applyBorder="1" applyAlignment="0">
      <alignment horizontal="general" vertical="bottom" textRotation="0" wrapText="false" shrinkToFit="false"/>
    </xf>
    <xf xfId="0" fontId="1" numFmtId="167" fillId="2" borderId="1" applyFont="1" applyNumberFormat="1" applyFill="0" applyBorder="1" applyAlignment="0">
      <alignment horizontal="general" vertical="bottom" textRotation="0" wrapText="false" shrinkToFit="false"/>
    </xf>
    <xf xfId="0" fontId="7" numFmtId="16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9" fillId="2" borderId="1" applyFont="1" applyNumberFormat="1" applyFill="0" applyBorder="1" applyAlignment="1">
      <alignment horizontal="right" vertical="bottom" textRotation="0" wrapText="false" shrinkToFit="false"/>
    </xf>
    <xf xfId="0" fontId="2" numFmtId="167" fillId="2" borderId="1" applyFont="1" applyNumberFormat="1" applyFill="0" applyBorder="1" applyAlignment="1">
      <alignment horizontal="right" vertical="bottom" textRotation="0" wrapText="false" shrinkToFit="false"/>
    </xf>
    <xf xfId="0" fontId="2" numFmtId="165" fillId="2" borderId="1" applyFont="1" applyNumberFormat="1" applyFill="0" applyBorder="1" applyAlignment="1">
      <alignment horizontal="right" vertical="bottom" textRotation="0" wrapText="false" shrinkToFit="false"/>
    </xf>
    <xf xfId="0" fontId="2" numFmtId="168" fillId="2" borderId="1" applyFont="1" applyNumberFormat="1" applyFill="0" applyBorder="1" applyAlignment="0">
      <alignment horizontal="general" vertical="bottom" textRotation="0" wrapText="false" shrinkToFit="false"/>
    </xf>
    <xf xfId="0" fontId="3" numFmtId="9" fillId="2" borderId="2" applyFont="1" applyNumberFormat="1" applyFill="0" applyBorder="1" applyAlignment="1">
      <alignment horizontal="center" vertical="center" textRotation="0" wrapText="true" shrinkToFit="false"/>
    </xf>
    <xf xfId="0" fontId="3" numFmtId="9" fillId="2" borderId="4" applyFont="1" applyNumberFormat="1" applyFill="0" applyBorder="1" applyAlignment="1">
      <alignment horizontal="center" vertical="center" textRotation="0" wrapText="true" shrinkToFit="false"/>
    </xf>
    <xf xfId="0" fontId="3" numFmtId="166" fillId="2" borderId="5" applyFont="1" applyNumberFormat="1" applyFill="0" applyBorder="1" applyAlignment="1">
      <alignment horizontal="center" vertical="center" textRotation="0" wrapText="true" shrinkToFit="false"/>
    </xf>
    <xf xfId="0" fontId="3" numFmtId="166" fillId="2" borderId="6" applyFont="1" applyNumberFormat="1" applyFill="0" applyBorder="1" applyAlignment="1">
      <alignment horizontal="center" vertical="center" textRotation="0" wrapText="true" shrinkToFit="false"/>
    </xf>
    <xf xfId="0" fontId="3" numFmtId="166" fillId="2" borderId="7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164" fillId="2" borderId="8" applyFont="1" applyNumberFormat="1" applyFill="0" applyBorder="1" applyAlignment="1">
      <alignment horizontal="center" vertical="center" textRotation="0" wrapText="true" shrinkToFit="false"/>
    </xf>
    <xf xfId="0" fontId="3" numFmtId="164" fillId="2" borderId="9" applyFont="1" applyNumberFormat="1" applyFill="0" applyBorder="1" applyAlignment="1">
      <alignment horizontal="center" vertical="center" textRotation="0" wrapText="true" shrinkToFit="false"/>
    </xf>
    <xf xfId="0" fontId="3" numFmtId="9" fillId="2" borderId="5" applyFont="1" applyNumberFormat="1" applyFill="0" applyBorder="1" applyAlignment="1">
      <alignment horizontal="center" vertical="center" textRotation="0" wrapText="true" shrinkToFit="false"/>
    </xf>
    <xf xfId="0" fontId="3" numFmtId="9" fillId="2" borderId="7" applyFont="1" applyNumberFormat="1" applyFill="0" applyBorder="1" applyAlignment="1">
      <alignment horizontal="center" vertical="center" textRotation="0" wrapText="true" shrinkToFit="false"/>
    </xf>
    <xf xfId="0" fontId="3" numFmtId="165" fillId="2" borderId="5" applyFont="1" applyNumberFormat="1" applyFill="0" applyBorder="1" applyAlignment="1">
      <alignment horizontal="center" vertical="center" textRotation="0" wrapText="true" shrinkToFit="false"/>
    </xf>
    <xf xfId="0" fontId="3" numFmtId="165" fillId="2" borderId="7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10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19"/>
  <sheetViews>
    <sheetView tabSelected="1" workbookViewId="0" showGridLines="true" showRowColHeaders="1">
      <selection activeCell="L10" sqref="L10"/>
    </sheetView>
  </sheetViews>
  <sheetFormatPr defaultRowHeight="14.4" outlineLevelRow="0" outlineLevelCol="0"/>
  <cols>
    <col min="1" max="1" width="3.85546875" customWidth="true" style="3"/>
    <col min="2" max="2" width="21.42578125" customWidth="true" style="1"/>
    <col min="3" max="3" width="7.42578125" customWidth="true" style="1"/>
    <col min="4" max="4" width="7.42578125" customWidth="true" style="1"/>
    <col min="5" max="5" width="9.42578125" customWidth="true" style="1"/>
    <col min="6" max="6" width="5.85546875" customWidth="true" style="10"/>
    <col min="7" max="7" width="5.85546875" customWidth="true" style="10"/>
    <col min="8" max="8" width="11.28515625" customWidth="true" style="1"/>
    <col min="9" max="9" width="6" customWidth="true" style="1"/>
    <col min="10" max="10" width="6" customWidth="true" style="1"/>
    <col min="11" max="11" width="8.140625" customWidth="true" style="4"/>
    <col min="12" max="12" width="8.140625" customWidth="true" style="1"/>
    <col min="13" max="13" width="6.42578125" customWidth="true" style="1"/>
    <col min="14" max="14" width="7.7109375" customWidth="true" style="1"/>
    <col min="15" max="15" width="7.140625" customWidth="true" style="1"/>
    <col min="16" max="16" width="6.7109375" customWidth="true" style="1"/>
    <col min="17" max="17" width="7.7109375" customWidth="true" style="1"/>
    <col min="18" max="18" width="5.7109375" customWidth="true" style="1"/>
    <col min="19" max="19" width="6.42578125" customWidth="true" style="1"/>
    <col min="20" max="20" width="7.28515625" customWidth="true" style="1"/>
    <col min="21" max="21" width="6.42578125" customWidth="true" style="1"/>
    <col min="22" max="22" width="7.7109375" customWidth="true" style="1"/>
    <col min="23" max="23" width="7" customWidth="true" style="4"/>
    <col min="24" max="24" width="7" customWidth="true" style="1"/>
    <col min="25" max="25" width="7" customWidth="true" style="1"/>
    <col min="26" max="26" width="7" customWidth="true" style="1"/>
    <col min="27" max="27" width="7" customWidth="true" style="1"/>
    <col min="28" max="28" width="7" customWidth="true" style="1"/>
    <col min="29" max="29" width="7" customWidth="true" style="1"/>
    <col min="30" max="30" width="7" customWidth="true" style="1"/>
    <col min="31" max="31" width="7" customWidth="true" style="1"/>
    <col min="32" max="32" width="7" customWidth="true" style="1"/>
    <col min="33" max="33" width="7" customWidth="true" style="1"/>
    <col min="34" max="34" width="7" customWidth="true" style="1"/>
    <col min="35" max="35" width="9.85546875" customWidth="true" style="1"/>
    <col min="36" max="36" width="7" customWidth="true" style="1"/>
    <col min="37" max="37" width="7" customWidth="true" style="1"/>
    <col min="38" max="38" width="13.140625" customWidth="true" style="2"/>
    <col min="39" max="39" width="7" customWidth="true" style="1"/>
    <col min="40" max="40" width="7" customWidth="true" style="1"/>
    <col min="41" max="41" width="8.5703125" customWidth="true" style="12"/>
    <col min="42" max="42" width="10.28515625" customWidth="true" style="11"/>
    <col min="43" max="43" width="8.42578125" customWidth="true" style="13"/>
    <col min="44" max="44" width="9.140625" customWidth="true" style="1"/>
  </cols>
  <sheetData>
    <row r="1" spans="1:44" customHeight="1" ht="18.7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16"/>
    </row>
    <row r="2" spans="1:44" customHeight="1" ht="18.7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17"/>
      <c r="AO2" s="12" t="s">
        <v>2</v>
      </c>
    </row>
    <row r="4" spans="1:44" customHeight="1" ht="25.5" s="9" customFormat="1">
      <c r="A4" s="52" t="s">
        <v>3</v>
      </c>
      <c r="B4" s="52" t="s">
        <v>4</v>
      </c>
      <c r="C4" s="42" t="s">
        <v>5</v>
      </c>
      <c r="D4" s="53"/>
      <c r="E4" s="43"/>
      <c r="F4" s="42" t="s">
        <v>6</v>
      </c>
      <c r="G4" s="53"/>
      <c r="H4" s="43"/>
      <c r="I4" s="52" t="s">
        <v>7</v>
      </c>
      <c r="J4" s="52"/>
      <c r="K4" s="56" t="s">
        <v>8</v>
      </c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6" t="s">
        <v>9</v>
      </c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8"/>
      <c r="AI4" s="52" t="s">
        <v>10</v>
      </c>
      <c r="AJ4" s="42" t="s">
        <v>11</v>
      </c>
      <c r="AK4" s="53"/>
      <c r="AL4" s="55"/>
      <c r="AM4" s="52" t="s">
        <v>12</v>
      </c>
      <c r="AN4" s="52"/>
      <c r="AO4" s="35" t="s">
        <v>13</v>
      </c>
      <c r="AP4" s="36"/>
      <c r="AQ4" s="37" t="s">
        <v>14</v>
      </c>
    </row>
    <row r="5" spans="1:44" customHeight="1" ht="25.5" s="9" customFormat="1">
      <c r="A5" s="52"/>
      <c r="B5" s="52"/>
      <c r="C5" s="42" t="s">
        <v>15</v>
      </c>
      <c r="D5" s="43"/>
      <c r="E5" s="54" t="s">
        <v>16</v>
      </c>
      <c r="F5" s="42" t="s">
        <v>17</v>
      </c>
      <c r="G5" s="53"/>
      <c r="H5" s="54" t="s">
        <v>18</v>
      </c>
      <c r="I5" s="40" t="s">
        <v>19</v>
      </c>
      <c r="J5" s="40" t="s">
        <v>20</v>
      </c>
      <c r="K5" s="59" t="s">
        <v>21</v>
      </c>
      <c r="L5" s="60"/>
      <c r="M5" s="42" t="s">
        <v>22</v>
      </c>
      <c r="N5" s="43"/>
      <c r="O5" s="42" t="s">
        <v>23</v>
      </c>
      <c r="P5" s="43"/>
      <c r="Q5" s="42" t="s">
        <v>24</v>
      </c>
      <c r="R5" s="43"/>
      <c r="S5" s="42" t="s">
        <v>25</v>
      </c>
      <c r="T5" s="43"/>
      <c r="U5" s="42" t="s">
        <v>26</v>
      </c>
      <c r="V5" s="43"/>
      <c r="W5" s="42" t="s">
        <v>21</v>
      </c>
      <c r="X5" s="53"/>
      <c r="Y5" s="42" t="s">
        <v>22</v>
      </c>
      <c r="Z5" s="43"/>
      <c r="AA5" s="42" t="s">
        <v>23</v>
      </c>
      <c r="AB5" s="43"/>
      <c r="AC5" s="42" t="s">
        <v>24</v>
      </c>
      <c r="AD5" s="43"/>
      <c r="AE5" s="42" t="s">
        <v>25</v>
      </c>
      <c r="AF5" s="43"/>
      <c r="AG5" s="42" t="s">
        <v>26</v>
      </c>
      <c r="AH5" s="43"/>
      <c r="AI5" s="52"/>
      <c r="AJ5" s="42" t="s">
        <v>17</v>
      </c>
      <c r="AK5" s="43"/>
      <c r="AL5" s="44" t="s">
        <v>18</v>
      </c>
      <c r="AM5" s="40" t="s">
        <v>19</v>
      </c>
      <c r="AN5" s="40" t="s">
        <v>20</v>
      </c>
      <c r="AO5" s="46" t="s">
        <v>15</v>
      </c>
      <c r="AP5" s="48" t="s">
        <v>16</v>
      </c>
      <c r="AQ5" s="38"/>
    </row>
    <row r="6" spans="1:44" customHeight="1" ht="50.25" s="8" customFormat="1">
      <c r="A6" s="52"/>
      <c r="B6" s="52"/>
      <c r="C6" s="19" t="s">
        <v>27</v>
      </c>
      <c r="D6" s="18" t="s">
        <v>20</v>
      </c>
      <c r="E6" s="41"/>
      <c r="F6" s="18" t="s">
        <v>28</v>
      </c>
      <c r="G6" s="20" t="s">
        <v>29</v>
      </c>
      <c r="H6" s="41"/>
      <c r="I6" s="41"/>
      <c r="J6" s="41"/>
      <c r="K6" s="18" t="s">
        <v>21</v>
      </c>
      <c r="L6" s="14" t="s">
        <v>20</v>
      </c>
      <c r="M6" s="14" t="s">
        <v>19</v>
      </c>
      <c r="N6" s="14" t="s">
        <v>20</v>
      </c>
      <c r="O6" s="14" t="s">
        <v>19</v>
      </c>
      <c r="P6" s="14" t="s">
        <v>20</v>
      </c>
      <c r="Q6" s="14" t="s">
        <v>19</v>
      </c>
      <c r="R6" s="14" t="s">
        <v>20</v>
      </c>
      <c r="S6" s="14" t="s">
        <v>19</v>
      </c>
      <c r="T6" s="14" t="s">
        <v>20</v>
      </c>
      <c r="U6" s="14" t="s">
        <v>19</v>
      </c>
      <c r="V6" s="14" t="s">
        <v>20</v>
      </c>
      <c r="W6" s="18" t="s">
        <v>21</v>
      </c>
      <c r="X6" s="14" t="s">
        <v>20</v>
      </c>
      <c r="Y6" s="14" t="s">
        <v>19</v>
      </c>
      <c r="Z6" s="15" t="s">
        <v>20</v>
      </c>
      <c r="AA6" s="14" t="s">
        <v>19</v>
      </c>
      <c r="AB6" s="15" t="s">
        <v>20</v>
      </c>
      <c r="AC6" s="14" t="s">
        <v>19</v>
      </c>
      <c r="AD6" s="15" t="s">
        <v>20</v>
      </c>
      <c r="AE6" s="14" t="s">
        <v>19</v>
      </c>
      <c r="AF6" s="15" t="s">
        <v>20</v>
      </c>
      <c r="AG6" s="15" t="s">
        <v>19</v>
      </c>
      <c r="AH6" s="15" t="s">
        <v>20</v>
      </c>
      <c r="AI6" s="52"/>
      <c r="AJ6" s="14" t="s">
        <v>19</v>
      </c>
      <c r="AK6" s="14" t="s">
        <v>20</v>
      </c>
      <c r="AL6" s="45"/>
      <c r="AM6" s="41"/>
      <c r="AN6" s="41"/>
      <c r="AO6" s="47"/>
      <c r="AP6" s="49"/>
      <c r="AQ6" s="39"/>
    </row>
    <row r="7" spans="1:44" customHeight="1" ht="17.25" s="4" customFormat="1">
      <c r="A7" s="6" t="s">
        <v>30</v>
      </c>
      <c r="B7" s="5" t="s">
        <v>31</v>
      </c>
      <c r="C7" s="21">
        <f>SUM(C8:C17)</f>
        <v>429</v>
      </c>
      <c r="D7" s="22">
        <f>SUM(D8:D17)</f>
        <v>287</v>
      </c>
      <c r="E7" s="34">
        <f>SUM(E8:E17)</f>
        <v>70000</v>
      </c>
      <c r="F7" s="21">
        <f>SUM(F8:F17)</f>
        <v>91</v>
      </c>
      <c r="G7" s="21">
        <f>SUM(G8:G17)</f>
        <v>18</v>
      </c>
      <c r="H7" s="22">
        <f>SUM(H8:H17)</f>
        <v>3830.139</v>
      </c>
      <c r="I7" s="21">
        <f>SUM(I8:I17)</f>
        <v>18</v>
      </c>
      <c r="J7" s="21">
        <f>SUM(J8:J17)</f>
        <v>12</v>
      </c>
      <c r="K7" s="21">
        <f>SUM(K8:K17)</f>
        <v>65</v>
      </c>
      <c r="L7" s="21">
        <f>SUM(L8:L17)</f>
        <v>43</v>
      </c>
      <c r="M7" s="21">
        <f>SUM(M8:M17)</f>
        <v>5</v>
      </c>
      <c r="N7" s="21">
        <f>SUM(N8:N17)</f>
        <v>5</v>
      </c>
      <c r="O7" s="21">
        <f>SUM(O8:O17)</f>
        <v>7</v>
      </c>
      <c r="P7" s="21">
        <f>SUM(P8:P17)</f>
        <v>5</v>
      </c>
      <c r="Q7" s="21">
        <f>SUM(Q8:Q17)</f>
        <v>10</v>
      </c>
      <c r="R7" s="21">
        <f>SUM(R8:R17)</f>
        <v>5</v>
      </c>
      <c r="S7" s="21">
        <f>SUM(S8:S17)</f>
        <v>29</v>
      </c>
      <c r="T7" s="21">
        <f>SUM(T8:T17)</f>
        <v>17</v>
      </c>
      <c r="U7" s="21">
        <f>SUM(U8:U17)</f>
        <v>14</v>
      </c>
      <c r="V7" s="21">
        <f>SUM(V8:V17)</f>
        <v>11</v>
      </c>
      <c r="W7" s="21">
        <f>SUM(W8:W17)</f>
        <v>36</v>
      </c>
      <c r="X7" s="21">
        <f>SUM(X8:X17)</f>
        <v>15</v>
      </c>
      <c r="Y7" s="21">
        <f>SUM(Y8:Y17)</f>
        <v>0</v>
      </c>
      <c r="Z7" s="21">
        <f>SUM(Z8:Z17)</f>
        <v>0</v>
      </c>
      <c r="AA7" s="21">
        <f>SUM(AA8:AA17)</f>
        <v>5</v>
      </c>
      <c r="AB7" s="21">
        <f>SUM(AB8:AB17)</f>
        <v>4</v>
      </c>
      <c r="AC7" s="21">
        <f>SUM(AC8:AC17)</f>
        <v>3</v>
      </c>
      <c r="AD7" s="21">
        <f>SUM(AD8:AD17)</f>
        <v>0</v>
      </c>
      <c r="AE7" s="21">
        <f>SUM(AE8:AE17)</f>
        <v>8</v>
      </c>
      <c r="AF7" s="21">
        <f>SUM(AF8:AF17)</f>
        <v>5</v>
      </c>
      <c r="AG7" s="21">
        <f>SUM(AG8:AG17)</f>
        <v>20</v>
      </c>
      <c r="AH7" s="21">
        <f>SUM(AH8:AH17)</f>
        <v>6</v>
      </c>
      <c r="AI7" s="22">
        <f>SUM(AI8:AI17)</f>
        <v>3681.837</v>
      </c>
      <c r="AJ7" s="21">
        <f>SUM(AJ8:AJ17)</f>
        <v>127</v>
      </c>
      <c r="AK7" s="21">
        <f>+G7+X7</f>
        <v>33</v>
      </c>
      <c r="AL7" s="22">
        <f>+H7+AI7</f>
        <v>7511.976</v>
      </c>
      <c r="AM7" s="21">
        <f>+I7+K7-W7</f>
        <v>47</v>
      </c>
      <c r="AN7" s="21">
        <f>+J7+L7-X7</f>
        <v>40</v>
      </c>
      <c r="AO7" s="31">
        <f>AJ7/C7</f>
        <v>0.2960372960373</v>
      </c>
      <c r="AP7" s="33">
        <f>AL7/E7</f>
        <v>0.10731394285714</v>
      </c>
      <c r="AQ7" s="32">
        <f>AL7/AJ7</f>
        <v>59.149417322835</v>
      </c>
    </row>
    <row r="8" spans="1:44" customHeight="1" ht="17.25">
      <c r="A8" s="7">
        <v>1</v>
      </c>
      <c r="B8" s="28" t="s">
        <v>32</v>
      </c>
      <c r="C8" s="29">
        <v>45</v>
      </c>
      <c r="D8" s="29">
        <v>29</v>
      </c>
      <c r="E8" s="30">
        <v>7600</v>
      </c>
      <c r="F8" s="23">
        <v>11</v>
      </c>
      <c r="G8" s="23">
        <v>3</v>
      </c>
      <c r="H8" s="24">
        <v>983.616</v>
      </c>
      <c r="I8" s="23">
        <v>3</v>
      </c>
      <c r="J8" s="23">
        <v>1</v>
      </c>
      <c r="K8" s="21">
        <f>+M8+O8+Q8+S8+U8</f>
        <v>6</v>
      </c>
      <c r="L8" s="25">
        <f>+N8+P8+R8+T8+V8</f>
        <v>5</v>
      </c>
      <c r="M8" s="25">
        <v>1</v>
      </c>
      <c r="N8" s="25">
        <v>1</v>
      </c>
      <c r="O8" s="26">
        <v>0</v>
      </c>
      <c r="P8" s="26">
        <v>0</v>
      </c>
      <c r="Q8" s="26">
        <v>0</v>
      </c>
      <c r="R8" s="26">
        <v>0</v>
      </c>
      <c r="S8" s="26">
        <v>4</v>
      </c>
      <c r="T8" s="26">
        <v>3</v>
      </c>
      <c r="U8" s="26">
        <v>1</v>
      </c>
      <c r="V8" s="26">
        <v>1</v>
      </c>
      <c r="W8" s="21">
        <f>+Y8+AA8+AC8+AE8+AG8</f>
        <v>3</v>
      </c>
      <c r="X8" s="25">
        <f>+Z8+AB8+AD8+AF8+AH8</f>
        <v>0</v>
      </c>
      <c r="Y8" s="26">
        <v>0</v>
      </c>
      <c r="Z8" s="27">
        <v>0</v>
      </c>
      <c r="AA8" s="26">
        <v>0</v>
      </c>
      <c r="AB8" s="26">
        <v>0</v>
      </c>
      <c r="AC8" s="25">
        <v>2</v>
      </c>
      <c r="AD8" s="25">
        <v>0</v>
      </c>
      <c r="AE8" s="25">
        <v>0</v>
      </c>
      <c r="AF8" s="25">
        <v>0</v>
      </c>
      <c r="AG8" s="25">
        <v>1</v>
      </c>
      <c r="AH8" s="25">
        <v>0</v>
      </c>
      <c r="AI8" s="24">
        <v>0</v>
      </c>
      <c r="AJ8" s="25">
        <f>+F8+W8</f>
        <v>14</v>
      </c>
      <c r="AK8" s="25">
        <f>+G8+X8</f>
        <v>3</v>
      </c>
      <c r="AL8" s="24">
        <f>+H8+AI8</f>
        <v>983.616</v>
      </c>
      <c r="AM8" s="25">
        <f>+I8+K8-W8</f>
        <v>6</v>
      </c>
      <c r="AN8" s="25">
        <f>+J8+L8-X8</f>
        <v>6</v>
      </c>
      <c r="AO8" s="31">
        <f>AJ8/C8</f>
        <v>0.31111111111111</v>
      </c>
      <c r="AP8" s="33">
        <f>AL8/E8</f>
        <v>0.12942315789474</v>
      </c>
      <c r="AQ8" s="32">
        <f>AL8/AJ8</f>
        <v>70.258285714286</v>
      </c>
    </row>
    <row r="9" spans="1:44" customHeight="1" ht="17.25">
      <c r="A9" s="7">
        <v>2</v>
      </c>
      <c r="B9" s="28" t="s">
        <v>33</v>
      </c>
      <c r="C9" s="29">
        <v>45</v>
      </c>
      <c r="D9" s="29">
        <v>29</v>
      </c>
      <c r="E9" s="30">
        <v>7600</v>
      </c>
      <c r="F9" s="23">
        <v>10</v>
      </c>
      <c r="G9" s="23">
        <v>1</v>
      </c>
      <c r="H9" s="24">
        <v>175.434</v>
      </c>
      <c r="I9" s="23">
        <v>0</v>
      </c>
      <c r="J9" s="23">
        <v>0</v>
      </c>
      <c r="K9" s="21">
        <f>+M9+O9+Q9+S9+U9</f>
        <v>9</v>
      </c>
      <c r="L9" s="25">
        <f>+N9+P9+R9+T9+V9</f>
        <v>5</v>
      </c>
      <c r="M9" s="25">
        <v>1</v>
      </c>
      <c r="N9" s="25">
        <v>1</v>
      </c>
      <c r="O9" s="26">
        <v>2</v>
      </c>
      <c r="P9" s="26">
        <v>1</v>
      </c>
      <c r="Q9" s="26">
        <v>0</v>
      </c>
      <c r="R9" s="26">
        <v>0</v>
      </c>
      <c r="S9" s="26">
        <v>6</v>
      </c>
      <c r="T9" s="26">
        <v>3</v>
      </c>
      <c r="U9" s="26">
        <v>0</v>
      </c>
      <c r="V9" s="26">
        <v>0</v>
      </c>
      <c r="W9" s="21">
        <f>+Y9+AA9+AC9+AE9+AG9</f>
        <v>5</v>
      </c>
      <c r="X9" s="25">
        <f>+Z9+AB9+AD9+AF9+AH9</f>
        <v>1</v>
      </c>
      <c r="Y9" s="26">
        <v>0</v>
      </c>
      <c r="Z9" s="27">
        <v>0</v>
      </c>
      <c r="AA9" s="26">
        <v>0</v>
      </c>
      <c r="AB9" s="26">
        <v>0</v>
      </c>
      <c r="AC9" s="25">
        <v>0</v>
      </c>
      <c r="AD9" s="25">
        <v>0</v>
      </c>
      <c r="AE9" s="25">
        <v>1</v>
      </c>
      <c r="AF9" s="25">
        <v>0</v>
      </c>
      <c r="AG9" s="25">
        <v>4</v>
      </c>
      <c r="AH9" s="25">
        <v>1</v>
      </c>
      <c r="AI9" s="24">
        <v>265.795</v>
      </c>
      <c r="AJ9" s="25">
        <f>+F9+W9</f>
        <v>15</v>
      </c>
      <c r="AK9" s="25">
        <f>+G9+X9</f>
        <v>2</v>
      </c>
      <c r="AL9" s="24">
        <f>+H9+AI9</f>
        <v>441.229</v>
      </c>
      <c r="AM9" s="25">
        <f>+I9+K9-W9</f>
        <v>4</v>
      </c>
      <c r="AN9" s="25">
        <f>+J9+L9-X9</f>
        <v>4</v>
      </c>
      <c r="AO9" s="31">
        <f>AJ9/C9</f>
        <v>0.33333333333333</v>
      </c>
      <c r="AP9" s="33">
        <f>AL9/E9</f>
        <v>0.058056447368421</v>
      </c>
      <c r="AQ9" s="32">
        <f>AL9/AJ9</f>
        <v>29.415266666667</v>
      </c>
    </row>
    <row r="10" spans="1:44" customHeight="1" ht="17.25">
      <c r="A10" s="7">
        <v>3</v>
      </c>
      <c r="B10" s="28" t="s">
        <v>34</v>
      </c>
      <c r="C10" s="29">
        <v>45</v>
      </c>
      <c r="D10" s="29">
        <v>29</v>
      </c>
      <c r="E10" s="30">
        <v>7600</v>
      </c>
      <c r="F10" s="23">
        <v>8</v>
      </c>
      <c r="G10" s="23">
        <v>2</v>
      </c>
      <c r="H10" s="24">
        <v>640.732</v>
      </c>
      <c r="I10" s="23">
        <v>4</v>
      </c>
      <c r="J10" s="23">
        <v>2</v>
      </c>
      <c r="K10" s="21">
        <f>+M10+O10+Q10+S10+U10</f>
        <v>5</v>
      </c>
      <c r="L10" s="25">
        <f>+N10+P10+R10+T10+V10</f>
        <v>4</v>
      </c>
      <c r="M10" s="25">
        <v>0</v>
      </c>
      <c r="N10" s="25">
        <v>0</v>
      </c>
      <c r="O10" s="26">
        <v>0</v>
      </c>
      <c r="P10" s="26">
        <v>0</v>
      </c>
      <c r="Q10" s="26">
        <v>1</v>
      </c>
      <c r="R10" s="26">
        <v>1</v>
      </c>
      <c r="S10" s="26">
        <v>1</v>
      </c>
      <c r="T10" s="26">
        <v>0</v>
      </c>
      <c r="U10" s="26">
        <v>3</v>
      </c>
      <c r="V10" s="26">
        <v>3</v>
      </c>
      <c r="W10" s="21">
        <f>+Y10+AA10+AC10+AE10+AG10</f>
        <v>4</v>
      </c>
      <c r="X10" s="25">
        <f>+Z10+AB10+AD10+AF10+AH10</f>
        <v>2</v>
      </c>
      <c r="Y10" s="26">
        <v>0</v>
      </c>
      <c r="Z10" s="27">
        <v>0</v>
      </c>
      <c r="AA10" s="26">
        <v>0</v>
      </c>
      <c r="AB10" s="26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4</v>
      </c>
      <c r="AH10" s="25">
        <v>2</v>
      </c>
      <c r="AI10" s="24">
        <v>509.145</v>
      </c>
      <c r="AJ10" s="25">
        <f>+F10+W10</f>
        <v>12</v>
      </c>
      <c r="AK10" s="25">
        <f>+G10+X10</f>
        <v>4</v>
      </c>
      <c r="AL10" s="24">
        <f>+H10+AI10</f>
        <v>1149.877</v>
      </c>
      <c r="AM10" s="25">
        <f>+I10+K10-W10</f>
        <v>5</v>
      </c>
      <c r="AN10" s="25">
        <f>+J10+L10-X10</f>
        <v>4</v>
      </c>
      <c r="AO10" s="31">
        <f>AJ10/C10</f>
        <v>0.26666666666667</v>
      </c>
      <c r="AP10" s="33">
        <f>AL10/E10</f>
        <v>0.15129960526316</v>
      </c>
      <c r="AQ10" s="32">
        <f>AL10/AJ10</f>
        <v>95.823083333333</v>
      </c>
    </row>
    <row r="11" spans="1:44" customHeight="1" ht="17.25">
      <c r="A11" s="7">
        <v>4</v>
      </c>
      <c r="B11" s="28" t="s">
        <v>35</v>
      </c>
      <c r="C11" s="29">
        <v>45</v>
      </c>
      <c r="D11" s="29">
        <v>29</v>
      </c>
      <c r="E11" s="30">
        <v>7600</v>
      </c>
      <c r="F11" s="23">
        <v>9</v>
      </c>
      <c r="G11" s="23">
        <v>2</v>
      </c>
      <c r="H11" s="24">
        <v>608.717</v>
      </c>
      <c r="I11" s="23">
        <v>2</v>
      </c>
      <c r="J11" s="23">
        <v>2</v>
      </c>
      <c r="K11" s="21">
        <f>+M11+O11+Q11+S11+U11</f>
        <v>5</v>
      </c>
      <c r="L11" s="25">
        <f>+N11+P11+R11+T11+V11</f>
        <v>3</v>
      </c>
      <c r="M11" s="25">
        <v>0</v>
      </c>
      <c r="N11" s="25">
        <v>0</v>
      </c>
      <c r="O11" s="26">
        <v>1</v>
      </c>
      <c r="P11" s="26">
        <v>1</v>
      </c>
      <c r="Q11" s="26">
        <v>2</v>
      </c>
      <c r="R11" s="26">
        <v>0</v>
      </c>
      <c r="S11" s="26">
        <v>0</v>
      </c>
      <c r="T11" s="26">
        <v>0</v>
      </c>
      <c r="U11" s="26">
        <v>2</v>
      </c>
      <c r="V11" s="26">
        <v>2</v>
      </c>
      <c r="W11" s="21">
        <f>+Y11+AA11+AC11+AE11+AG11</f>
        <v>4</v>
      </c>
      <c r="X11" s="25">
        <f>+Z11+AB11+AD11+AF11+AH11</f>
        <v>3</v>
      </c>
      <c r="Y11" s="26">
        <v>0</v>
      </c>
      <c r="Z11" s="27">
        <v>0</v>
      </c>
      <c r="AA11" s="26">
        <v>1</v>
      </c>
      <c r="AB11" s="26">
        <v>1</v>
      </c>
      <c r="AC11" s="25">
        <v>0</v>
      </c>
      <c r="AD11" s="25">
        <v>0</v>
      </c>
      <c r="AE11" s="25">
        <v>1</v>
      </c>
      <c r="AF11" s="25">
        <v>1</v>
      </c>
      <c r="AG11" s="25">
        <v>2</v>
      </c>
      <c r="AH11" s="25">
        <v>1</v>
      </c>
      <c r="AI11" s="24">
        <v>340.087</v>
      </c>
      <c r="AJ11" s="25">
        <f>+F11+W11</f>
        <v>13</v>
      </c>
      <c r="AK11" s="25">
        <f>+G11+X11</f>
        <v>5</v>
      </c>
      <c r="AL11" s="24">
        <f>+H11+AI11</f>
        <v>948.804</v>
      </c>
      <c r="AM11" s="25">
        <f>+I11+K11-W11</f>
        <v>3</v>
      </c>
      <c r="AN11" s="25">
        <f>+J11+L11-X11</f>
        <v>2</v>
      </c>
      <c r="AO11" s="31">
        <f>AJ11/C11</f>
        <v>0.28888888888889</v>
      </c>
      <c r="AP11" s="33">
        <f>AL11/E11</f>
        <v>0.12484263157895</v>
      </c>
      <c r="AQ11" s="32">
        <f>AL11/AJ11</f>
        <v>72.984923076923</v>
      </c>
    </row>
    <row r="12" spans="1:44" customHeight="1" ht="17.25">
      <c r="A12" s="7">
        <v>5</v>
      </c>
      <c r="B12" s="28" t="s">
        <v>36</v>
      </c>
      <c r="C12" s="29">
        <v>45</v>
      </c>
      <c r="D12" s="29">
        <v>29</v>
      </c>
      <c r="E12" s="30">
        <v>7600</v>
      </c>
      <c r="F12" s="23">
        <v>12</v>
      </c>
      <c r="G12" s="23">
        <v>2</v>
      </c>
      <c r="H12" s="24">
        <v>354.913</v>
      </c>
      <c r="I12" s="23">
        <v>2</v>
      </c>
      <c r="J12" s="23">
        <v>2</v>
      </c>
      <c r="K12" s="21">
        <f>+M12+O12+Q12+S12+U12</f>
        <v>7</v>
      </c>
      <c r="L12" s="25">
        <f>+N12+P12+R12+T12+V12</f>
        <v>5</v>
      </c>
      <c r="M12" s="25">
        <v>0</v>
      </c>
      <c r="N12" s="25">
        <v>0</v>
      </c>
      <c r="O12" s="26">
        <v>2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3</v>
      </c>
      <c r="V12" s="26">
        <v>2</v>
      </c>
      <c r="W12" s="21">
        <f>+Y12+AA12+AC12+AE12+AG12</f>
        <v>3</v>
      </c>
      <c r="X12" s="25">
        <f>+Z12+AB12+AD12+AF12+AH12</f>
        <v>1</v>
      </c>
      <c r="Y12" s="26">
        <v>0</v>
      </c>
      <c r="Z12" s="27">
        <v>0</v>
      </c>
      <c r="AA12" s="26">
        <v>1</v>
      </c>
      <c r="AB12" s="26">
        <v>1</v>
      </c>
      <c r="AC12" s="25">
        <v>1</v>
      </c>
      <c r="AD12" s="25">
        <v>0</v>
      </c>
      <c r="AE12" s="25">
        <v>0</v>
      </c>
      <c r="AF12" s="25">
        <v>0</v>
      </c>
      <c r="AG12" s="25">
        <v>1</v>
      </c>
      <c r="AH12" s="25">
        <v>0</v>
      </c>
      <c r="AI12" s="24">
        <v>996.597</v>
      </c>
      <c r="AJ12" s="25">
        <f>+F12+W12</f>
        <v>15</v>
      </c>
      <c r="AK12" s="25">
        <f>+G12+X12</f>
        <v>3</v>
      </c>
      <c r="AL12" s="24">
        <f>+H12+AI12</f>
        <v>1351.51</v>
      </c>
      <c r="AM12" s="25">
        <f>+I12+K12-W12</f>
        <v>6</v>
      </c>
      <c r="AN12" s="25">
        <f>+J12+L12-X12</f>
        <v>6</v>
      </c>
      <c r="AO12" s="31">
        <f>AJ12/C12</f>
        <v>0.33333333333333</v>
      </c>
      <c r="AP12" s="33">
        <f>AL12/E12</f>
        <v>0.17783026315789</v>
      </c>
      <c r="AQ12" s="32">
        <f>AL12/AJ12</f>
        <v>90.100666666667</v>
      </c>
    </row>
    <row r="13" spans="1:44" customHeight="1" ht="17.25">
      <c r="A13" s="7">
        <v>6</v>
      </c>
      <c r="B13" s="28" t="s">
        <v>37</v>
      </c>
      <c r="C13" s="29">
        <v>38</v>
      </c>
      <c r="D13" s="29">
        <v>28</v>
      </c>
      <c r="E13" s="30">
        <v>7600</v>
      </c>
      <c r="F13" s="23">
        <v>5</v>
      </c>
      <c r="G13" s="23">
        <v>0</v>
      </c>
      <c r="H13" s="24">
        <v>2.8</v>
      </c>
      <c r="I13" s="23">
        <v>3</v>
      </c>
      <c r="J13" s="23">
        <v>2</v>
      </c>
      <c r="K13" s="21">
        <f>+M13+O13+Q13+S13+U13</f>
        <v>4</v>
      </c>
      <c r="L13" s="25">
        <f>+N13+P13+R13+T13+V13</f>
        <v>4</v>
      </c>
      <c r="M13" s="25">
        <v>0</v>
      </c>
      <c r="N13" s="25">
        <v>0</v>
      </c>
      <c r="O13" s="26">
        <v>1</v>
      </c>
      <c r="P13" s="26">
        <v>1</v>
      </c>
      <c r="Q13" s="26">
        <v>0</v>
      </c>
      <c r="R13" s="26">
        <v>0</v>
      </c>
      <c r="S13" s="26">
        <v>3</v>
      </c>
      <c r="T13" s="26">
        <v>3</v>
      </c>
      <c r="U13" s="26">
        <v>0</v>
      </c>
      <c r="V13" s="26">
        <v>0</v>
      </c>
      <c r="W13" s="21">
        <f>+Y13+AA13+AC13+AE13+AG13</f>
        <v>3</v>
      </c>
      <c r="X13" s="25">
        <f>+Z13+AB13+AD13+AF13+AH13</f>
        <v>2</v>
      </c>
      <c r="Y13" s="26">
        <v>0</v>
      </c>
      <c r="Z13" s="27">
        <v>0</v>
      </c>
      <c r="AA13" s="26">
        <v>2</v>
      </c>
      <c r="AB13" s="26">
        <v>1</v>
      </c>
      <c r="AC13" s="25">
        <v>0</v>
      </c>
      <c r="AD13" s="25">
        <v>0</v>
      </c>
      <c r="AE13" s="25">
        <v>1</v>
      </c>
      <c r="AF13" s="25">
        <v>1</v>
      </c>
      <c r="AG13" s="25">
        <v>0</v>
      </c>
      <c r="AH13" s="25">
        <v>0</v>
      </c>
      <c r="AI13" s="24">
        <v>622.008</v>
      </c>
      <c r="AJ13" s="25">
        <f>+F13+W13</f>
        <v>8</v>
      </c>
      <c r="AK13" s="25">
        <f>+G13+X13</f>
        <v>2</v>
      </c>
      <c r="AL13" s="24">
        <f>+H13+AI13</f>
        <v>624.808</v>
      </c>
      <c r="AM13" s="25">
        <f>+I13+K13-W13</f>
        <v>4</v>
      </c>
      <c r="AN13" s="25">
        <f>+J13+L13-X13</f>
        <v>4</v>
      </c>
      <c r="AO13" s="31">
        <f>AJ13/C13</f>
        <v>0.21052631578947</v>
      </c>
      <c r="AP13" s="33">
        <f>AL13/E13</f>
        <v>0.082211578947368</v>
      </c>
      <c r="AQ13" s="32">
        <f>AL13/AJ13</f>
        <v>78.101</v>
      </c>
    </row>
    <row r="14" spans="1:44" customHeight="1" ht="17.25">
      <c r="A14" s="7">
        <v>7</v>
      </c>
      <c r="B14" s="28" t="s">
        <v>38</v>
      </c>
      <c r="C14" s="29">
        <v>45</v>
      </c>
      <c r="D14" s="29">
        <v>29</v>
      </c>
      <c r="E14" s="30">
        <v>7600</v>
      </c>
      <c r="F14" s="23">
        <v>14</v>
      </c>
      <c r="G14" s="23">
        <v>3</v>
      </c>
      <c r="H14" s="24">
        <v>231.395</v>
      </c>
      <c r="I14" s="23">
        <v>1</v>
      </c>
      <c r="J14" s="23">
        <v>0</v>
      </c>
      <c r="K14" s="21">
        <f>+M14+O14+Q14+S14+U14</f>
        <v>9</v>
      </c>
      <c r="L14" s="25">
        <f>+N14+P14+R14+T14+V14</f>
        <v>5</v>
      </c>
      <c r="M14" s="25">
        <v>1</v>
      </c>
      <c r="N14" s="25">
        <v>1</v>
      </c>
      <c r="O14" s="26">
        <v>0</v>
      </c>
      <c r="P14" s="26">
        <v>0</v>
      </c>
      <c r="Q14" s="26">
        <v>3</v>
      </c>
      <c r="R14" s="26">
        <v>1</v>
      </c>
      <c r="S14" s="26">
        <v>4</v>
      </c>
      <c r="T14" s="26">
        <v>3</v>
      </c>
      <c r="U14" s="26">
        <v>1</v>
      </c>
      <c r="V14" s="26">
        <v>0</v>
      </c>
      <c r="W14" s="21">
        <f>+Y14+AA14+AC14+AE14+AG14</f>
        <v>4</v>
      </c>
      <c r="X14" s="25">
        <f>+Z14+AB14+AD14+AF14+AH14</f>
        <v>0</v>
      </c>
      <c r="Y14" s="26">
        <v>0</v>
      </c>
      <c r="Z14" s="27">
        <v>0</v>
      </c>
      <c r="AA14" s="26">
        <v>0</v>
      </c>
      <c r="AB14" s="26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4</v>
      </c>
      <c r="AH14" s="25">
        <v>0</v>
      </c>
      <c r="AI14" s="24">
        <v>3.5</v>
      </c>
      <c r="AJ14" s="25">
        <f>+F14+W14</f>
        <v>18</v>
      </c>
      <c r="AK14" s="25">
        <f>+G14+X14</f>
        <v>3</v>
      </c>
      <c r="AL14" s="24">
        <f>+H14+AI14</f>
        <v>234.895</v>
      </c>
      <c r="AM14" s="25">
        <f>+I14+K14-W14</f>
        <v>6</v>
      </c>
      <c r="AN14" s="25">
        <f>+J14+L14-X14</f>
        <v>5</v>
      </c>
      <c r="AO14" s="31">
        <f>AJ14/C14</f>
        <v>0.4</v>
      </c>
      <c r="AP14" s="33">
        <f>AL14/E14</f>
        <v>0.030907236842105</v>
      </c>
      <c r="AQ14" s="32">
        <f>AL14/AJ14</f>
        <v>13.049722222222</v>
      </c>
    </row>
    <row r="15" spans="1:44" customHeight="1" ht="17.25">
      <c r="A15" s="7">
        <v>8</v>
      </c>
      <c r="B15" s="28" t="s">
        <v>39</v>
      </c>
      <c r="C15" s="29">
        <v>45</v>
      </c>
      <c r="D15" s="29">
        <v>29</v>
      </c>
      <c r="E15" s="30">
        <v>5600</v>
      </c>
      <c r="F15" s="23">
        <v>13</v>
      </c>
      <c r="G15" s="23">
        <v>5</v>
      </c>
      <c r="H15" s="24">
        <v>830.432</v>
      </c>
      <c r="I15" s="23">
        <v>1</v>
      </c>
      <c r="J15" s="23">
        <v>1</v>
      </c>
      <c r="K15" s="21">
        <f>+M15+O15+Q15+S15+U15</f>
        <v>9</v>
      </c>
      <c r="L15" s="25">
        <f>+N15+P15+R15+T15+V15</f>
        <v>5</v>
      </c>
      <c r="M15" s="25">
        <v>1</v>
      </c>
      <c r="N15" s="25">
        <v>1</v>
      </c>
      <c r="O15" s="26">
        <v>1</v>
      </c>
      <c r="P15" s="26">
        <v>1</v>
      </c>
      <c r="Q15" s="26">
        <v>0</v>
      </c>
      <c r="R15" s="26">
        <v>0</v>
      </c>
      <c r="S15" s="26">
        <v>5</v>
      </c>
      <c r="T15" s="26">
        <v>2</v>
      </c>
      <c r="U15" s="26">
        <v>2</v>
      </c>
      <c r="V15" s="26">
        <v>1</v>
      </c>
      <c r="W15" s="21">
        <f>+Y15+AA15+AC15+AE15+AG15</f>
        <v>6</v>
      </c>
      <c r="X15" s="25">
        <f>+Z15+AB15+AD15+AF15+AH15</f>
        <v>3</v>
      </c>
      <c r="Y15" s="26">
        <v>0</v>
      </c>
      <c r="Z15" s="27">
        <v>0</v>
      </c>
      <c r="AA15" s="26">
        <v>0</v>
      </c>
      <c r="AB15" s="26">
        <v>0</v>
      </c>
      <c r="AC15" s="25">
        <v>0</v>
      </c>
      <c r="AD15" s="25">
        <v>0</v>
      </c>
      <c r="AE15" s="25">
        <v>2</v>
      </c>
      <c r="AF15" s="25">
        <v>1</v>
      </c>
      <c r="AG15" s="25">
        <v>4</v>
      </c>
      <c r="AH15" s="25">
        <v>2</v>
      </c>
      <c r="AI15" s="24">
        <v>292.44</v>
      </c>
      <c r="AJ15" s="25">
        <f>+F15+W15</f>
        <v>19</v>
      </c>
      <c r="AK15" s="25">
        <f>+G15+X15</f>
        <v>8</v>
      </c>
      <c r="AL15" s="24">
        <f>+H15+AI15</f>
        <v>1122.872</v>
      </c>
      <c r="AM15" s="25">
        <f>+I15+K15-W15</f>
        <v>4</v>
      </c>
      <c r="AN15" s="25">
        <f>+J15+L15-X15</f>
        <v>3</v>
      </c>
      <c r="AO15" s="31">
        <f>AJ15/C15</f>
        <v>0.42222222222222</v>
      </c>
      <c r="AP15" s="33">
        <f>AL15/E15</f>
        <v>0.20051285714286</v>
      </c>
      <c r="AQ15" s="32">
        <f>AL15/AJ15</f>
        <v>59.098526315789</v>
      </c>
    </row>
    <row r="16" spans="1:44" customHeight="1" ht="17.25">
      <c r="A16" s="7">
        <v>9</v>
      </c>
      <c r="B16" s="28" t="s">
        <v>40</v>
      </c>
      <c r="C16" s="29">
        <v>38</v>
      </c>
      <c r="D16" s="29">
        <v>28</v>
      </c>
      <c r="E16" s="30">
        <v>5600</v>
      </c>
      <c r="F16" s="23">
        <v>7</v>
      </c>
      <c r="G16" s="23">
        <v>0</v>
      </c>
      <c r="H16" s="24">
        <v>2.1</v>
      </c>
      <c r="I16" s="23">
        <v>2</v>
      </c>
      <c r="J16" s="23">
        <v>2</v>
      </c>
      <c r="K16" s="21">
        <f>+M16+O16+Q16+S16+U16</f>
        <v>4</v>
      </c>
      <c r="L16" s="25">
        <f>+N16+P16+R16+T16+V16</f>
        <v>2</v>
      </c>
      <c r="M16" s="25">
        <v>0</v>
      </c>
      <c r="N16" s="25">
        <v>0</v>
      </c>
      <c r="O16" s="26">
        <v>0</v>
      </c>
      <c r="P16" s="26">
        <v>0</v>
      </c>
      <c r="Q16" s="26">
        <v>2</v>
      </c>
      <c r="R16" s="26">
        <v>1</v>
      </c>
      <c r="S16" s="26">
        <v>2</v>
      </c>
      <c r="T16" s="26">
        <v>1</v>
      </c>
      <c r="U16" s="26">
        <v>0</v>
      </c>
      <c r="V16" s="26">
        <v>0</v>
      </c>
      <c r="W16" s="21">
        <f>+Y16+AA16+AC16+AE16+AG16</f>
        <v>3</v>
      </c>
      <c r="X16" s="25">
        <f>+Z16+AB16+AD16+AF16+AH16</f>
        <v>2</v>
      </c>
      <c r="Y16" s="26">
        <v>0</v>
      </c>
      <c r="Z16" s="27">
        <v>0</v>
      </c>
      <c r="AA16" s="26">
        <v>1</v>
      </c>
      <c r="AB16" s="26">
        <v>1</v>
      </c>
      <c r="AC16" s="25">
        <v>0</v>
      </c>
      <c r="AD16" s="25">
        <v>0</v>
      </c>
      <c r="AE16" s="25">
        <v>2</v>
      </c>
      <c r="AF16" s="25">
        <v>1</v>
      </c>
      <c r="AG16" s="25">
        <v>0</v>
      </c>
      <c r="AH16" s="25">
        <v>0</v>
      </c>
      <c r="AI16" s="24">
        <v>284.07</v>
      </c>
      <c r="AJ16" s="25">
        <f>+F16+W16</f>
        <v>10</v>
      </c>
      <c r="AK16" s="25">
        <f>+G16+X16</f>
        <v>2</v>
      </c>
      <c r="AL16" s="24">
        <f>+H16+AI16</f>
        <v>286.17</v>
      </c>
      <c r="AM16" s="25">
        <f>+I16+K16-W16</f>
        <v>3</v>
      </c>
      <c r="AN16" s="25">
        <f>+J16+L16-X16</f>
        <v>2</v>
      </c>
      <c r="AO16" s="31">
        <f>AJ16/C16</f>
        <v>0.26315789473684</v>
      </c>
      <c r="AP16" s="33">
        <f>AL16/E16</f>
        <v>0.051101785714286</v>
      </c>
      <c r="AQ16" s="32">
        <f>AL16/AJ16</f>
        <v>28.617</v>
      </c>
    </row>
    <row r="17" spans="1:44" customHeight="1" ht="17.25">
      <c r="A17" s="7">
        <v>10</v>
      </c>
      <c r="B17" s="30" t="s">
        <v>41</v>
      </c>
      <c r="C17" s="25">
        <v>38</v>
      </c>
      <c r="D17" s="30">
        <v>28</v>
      </c>
      <c r="E17" s="30">
        <v>5600</v>
      </c>
      <c r="F17" s="25">
        <v>2</v>
      </c>
      <c r="G17" s="25">
        <v>0</v>
      </c>
      <c r="H17" s="24">
        <v>0</v>
      </c>
      <c r="I17" s="23">
        <v>0</v>
      </c>
      <c r="J17" s="23">
        <v>0</v>
      </c>
      <c r="K17" s="21">
        <f>+M17+O17+Q17+S17+U17</f>
        <v>7</v>
      </c>
      <c r="L17" s="25">
        <f>+N17+P17+R17+T17+V17</f>
        <v>5</v>
      </c>
      <c r="M17" s="25">
        <v>1</v>
      </c>
      <c r="N17" s="25">
        <v>1</v>
      </c>
      <c r="O17" s="25">
        <v>0</v>
      </c>
      <c r="P17" s="25">
        <v>0</v>
      </c>
      <c r="Q17" s="25">
        <v>1</v>
      </c>
      <c r="R17" s="25">
        <v>1</v>
      </c>
      <c r="S17" s="25">
        <v>3</v>
      </c>
      <c r="T17" s="25">
        <v>1</v>
      </c>
      <c r="U17" s="25">
        <v>2</v>
      </c>
      <c r="V17" s="25">
        <v>2</v>
      </c>
      <c r="W17" s="21">
        <f>+Y17+AA17+AC17+AE17+AG17</f>
        <v>1</v>
      </c>
      <c r="X17" s="25">
        <f>+Z17+AB17+AD17+AF17+AH17</f>
        <v>1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1</v>
      </c>
      <c r="AF17" s="25">
        <v>1</v>
      </c>
      <c r="AG17" s="25">
        <v>0</v>
      </c>
      <c r="AH17" s="25">
        <v>0</v>
      </c>
      <c r="AI17" s="25">
        <v>368.195</v>
      </c>
      <c r="AJ17" s="25">
        <f>+F17+W17</f>
        <v>3</v>
      </c>
      <c r="AK17" s="25">
        <f>+G17+X17</f>
        <v>1</v>
      </c>
      <c r="AL17" s="24">
        <f>+H17+AI17</f>
        <v>368.195</v>
      </c>
      <c r="AM17" s="25">
        <f>+I17+K17-W17</f>
        <v>6</v>
      </c>
      <c r="AN17" s="25">
        <f>+J17+L17-X17</f>
        <v>4</v>
      </c>
      <c r="AO17" s="31">
        <f>AJ17/C17</f>
        <v>0.078947368421053</v>
      </c>
      <c r="AP17" s="31">
        <f>AL17/E17</f>
        <v>0.065749107142857</v>
      </c>
      <c r="AQ17" s="32">
        <f>AL17/AJ17</f>
        <v>122.73166666667</v>
      </c>
    </row>
    <row r="19" spans="1:44">
      <c r="A19" s="1"/>
      <c r="AL19" s="1"/>
      <c r="AO19" s="1"/>
      <c r="AP1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5:V5"/>
    <mergeCell ref="K4:V4"/>
    <mergeCell ref="W4:AH4"/>
    <mergeCell ref="AG5:AH5"/>
    <mergeCell ref="J5:J6"/>
    <mergeCell ref="K5:L5"/>
    <mergeCell ref="M5:N5"/>
    <mergeCell ref="O5:P5"/>
    <mergeCell ref="Q5:R5"/>
    <mergeCell ref="S5:T5"/>
    <mergeCell ref="A1:AM1"/>
    <mergeCell ref="A2:AM2"/>
    <mergeCell ref="A4:A6"/>
    <mergeCell ref="B4:B6"/>
    <mergeCell ref="C4:E4"/>
    <mergeCell ref="F4:H4"/>
    <mergeCell ref="I4:J4"/>
    <mergeCell ref="AI4:AI6"/>
    <mergeCell ref="C5:D5"/>
    <mergeCell ref="E5:E6"/>
    <mergeCell ref="F5:G5"/>
    <mergeCell ref="H5:H6"/>
    <mergeCell ref="I5:I6"/>
    <mergeCell ref="W5:X5"/>
    <mergeCell ref="AJ4:AL4"/>
    <mergeCell ref="AM4:AN4"/>
    <mergeCell ref="AO4:AP4"/>
    <mergeCell ref="AQ4:AQ6"/>
    <mergeCell ref="AM5:AM6"/>
    <mergeCell ref="AN5:AN6"/>
    <mergeCell ref="Y5:Z5"/>
    <mergeCell ref="AA5:AB5"/>
    <mergeCell ref="AC5:AD5"/>
    <mergeCell ref="AE5:AF5"/>
    <mergeCell ref="AJ5:AK5"/>
    <mergeCell ref="AL5:AL6"/>
    <mergeCell ref="AO5:AO6"/>
    <mergeCell ref="AP5:AP6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T5-2017</vt:lpstr>
    </vt:vector>
  </TitlesOfParts>
  <Company>Thue Viet Nam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Tct</dc:creator>
  <cp:lastModifiedBy>Hưng Nguyễn Văn</cp:lastModifiedBy>
  <dcterms:created xsi:type="dcterms:W3CDTF">2013-02-07T06:40:57+00:00</dcterms:created>
  <dcterms:modified xsi:type="dcterms:W3CDTF">2017-06-09T02:31:24+00:00</dcterms:modified>
  <dc:title/>
  <dc:description/>
  <dc:subject/>
  <cp:keywords/>
  <cp:category/>
</cp:coreProperties>
</file>