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xr:revisionPtr revIDLastSave="0" documentId="13_ncr:1_{67A6254D-8313-450D-A02B-907938F4F824}" xr6:coauthVersionLast="47" xr6:coauthVersionMax="47" xr10:uidLastSave="{00000000-0000-0000-0000-000000000000}"/>
  <bookViews>
    <workbookView xWindow="-120" yWindow="-120" windowWidth="30960" windowHeight="16530" activeTab="4" xr2:uid="{10B5872A-F2A2-4781-9488-4D63E33EB0A0}"/>
  </bookViews>
  <sheets>
    <sheet name="olympic_medals" sheetId="2" r:id="rId1"/>
    <sheet name="country_region_flag" sheetId="3" r:id="rId2"/>
    <sheet name="event_class" sheetId="4" r:id="rId3"/>
    <sheet name="medalles_per_prova" sheetId="5" r:id="rId4"/>
    <sheet name="dades_per_scatter" sheetId="6" r:id="rId5"/>
  </sheets>
  <definedNames>
    <definedName name="_xlnm._FilterDatabase" localSheetId="4" hidden="1">dades_per_scatter!$A$1:$D$115</definedName>
    <definedName name="_xlnm._FilterDatabase" localSheetId="2" hidden="1">event_class!$A$1:$B$254</definedName>
    <definedName name="DatosExternos_1" localSheetId="0" hidden="1">olympic_medals!$A$1:$Q$255</definedName>
    <definedName name="DatosExternos_2" localSheetId="1" hidden="1">'country_region_flag'!$A$1:$C$209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T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DB080-4216-4017-84C8-7E515C0C8363}" keepAlive="1" name="Consulta - country_region_flag" description="Conexión a la consulta 'country_region_flag' en el libro." type="5" refreshedVersion="8" background="1" saveData="1">
    <dbPr connection="Provider=Microsoft.Mashup.OleDb.1;Data Source=$Workbook$;Location=country_region_flag;Extended Properties=&quot;&quot;" command="SELECT * FROM [country_region_flag]"/>
  </connection>
  <connection id="2" xr16:uid="{F698E4D6-822A-46B4-975C-1BD514BE0262}" keepAlive="1" name="Consulta - olympic_medals" description="Conexión a la consulta 'olympic_medals' en el libro." type="5" refreshedVersion="8" background="1" saveData="1">
    <dbPr connection="Provider=Microsoft.Mashup.OleDb.1;Data Source=$Workbook$;Location=olympic_medals;Extended Properties=&quot;&quot;" command="SELECT * FROM [olympic_medals]"/>
  </connection>
</connections>
</file>

<file path=xl/sharedStrings.xml><?xml version="1.0" encoding="utf-8"?>
<sst xmlns="http://schemas.openxmlformats.org/spreadsheetml/2006/main" count="4197" uniqueCount="948">
  <si>
    <t>discipline_title</t>
  </si>
  <si>
    <t>slug_game</t>
  </si>
  <si>
    <t>event_title</t>
  </si>
  <si>
    <t>event_gender</t>
  </si>
  <si>
    <t>medal_type</t>
  </si>
  <si>
    <t>participant_type</t>
  </si>
  <si>
    <t>athlete_url</t>
  </si>
  <si>
    <t>athlete_full_name</t>
  </si>
  <si>
    <t>game_year</t>
  </si>
  <si>
    <t>WB_country_code</t>
  </si>
  <si>
    <t>WB_country_name</t>
  </si>
  <si>
    <t>game_city</t>
  </si>
  <si>
    <t>game_name</t>
  </si>
  <si>
    <t>bronze</t>
  </si>
  <si>
    <t>gold</t>
  </si>
  <si>
    <t>silver</t>
  </si>
  <si>
    <t>sum_medals</t>
  </si>
  <si>
    <t>tokyo-2020</t>
  </si>
  <si>
    <t>GameTeam</t>
  </si>
  <si>
    <t>Spain</t>
  </si>
  <si>
    <t>Tokyo</t>
  </si>
  <si>
    <t>Tokyo 2020</t>
  </si>
  <si>
    <t>San Marino</t>
  </si>
  <si>
    <t>United States</t>
  </si>
  <si>
    <t>Women</t>
  </si>
  <si>
    <t>Athlete</t>
  </si>
  <si>
    <t>Russia</t>
  </si>
  <si>
    <t>Switzerland</t>
  </si>
  <si>
    <t>Men</t>
  </si>
  <si>
    <t>Serbia</t>
  </si>
  <si>
    <t>China</t>
  </si>
  <si>
    <t>France</t>
  </si>
  <si>
    <t>Cuba</t>
  </si>
  <si>
    <t>Czech Republic</t>
  </si>
  <si>
    <t>Great Britain</t>
  </si>
  <si>
    <t>Italy</t>
  </si>
  <si>
    <t>Slovakia</t>
  </si>
  <si>
    <t>Bulgaria</t>
  </si>
  <si>
    <t>South Korea</t>
  </si>
  <si>
    <t>Iran</t>
  </si>
  <si>
    <t>Ukraine</t>
  </si>
  <si>
    <t>Kuwait</t>
  </si>
  <si>
    <t>Denmark</t>
  </si>
  <si>
    <t>Germany</t>
  </si>
  <si>
    <t>Canada</t>
  </si>
  <si>
    <t>Mexico</t>
  </si>
  <si>
    <t>Australia</t>
  </si>
  <si>
    <t/>
  </si>
  <si>
    <t>New Zealand</t>
  </si>
  <si>
    <t>Hungary</t>
  </si>
  <si>
    <t>Belarus</t>
  </si>
  <si>
    <t>Poland</t>
  </si>
  <si>
    <t>Moldova</t>
  </si>
  <si>
    <t>Brazil</t>
  </si>
  <si>
    <t>Portugal</t>
  </si>
  <si>
    <t>Netherlands</t>
  </si>
  <si>
    <t>Austria</t>
  </si>
  <si>
    <t>Slovenia</t>
  </si>
  <si>
    <t>Ecuador</t>
  </si>
  <si>
    <t>Belgium</t>
  </si>
  <si>
    <t>Sweden</t>
  </si>
  <si>
    <t>Ireland</t>
  </si>
  <si>
    <t>Philippines</t>
  </si>
  <si>
    <t>Kazakhstan</t>
  </si>
  <si>
    <t>Uzbekistan</t>
  </si>
  <si>
    <t>Azerbaijan</t>
  </si>
  <si>
    <t>Ghana</t>
  </si>
  <si>
    <t>Finland</t>
  </si>
  <si>
    <t>Thailand</t>
  </si>
  <si>
    <t>Turkey</t>
  </si>
  <si>
    <t>India</t>
  </si>
  <si>
    <t>Japan</t>
  </si>
  <si>
    <t>Armenia</t>
  </si>
  <si>
    <t>Norway</t>
  </si>
  <si>
    <t>Fiji</t>
  </si>
  <si>
    <t>Argentina</t>
  </si>
  <si>
    <t>Colombia</t>
  </si>
  <si>
    <t>Bermuda</t>
  </si>
  <si>
    <t>ZAF</t>
  </si>
  <si>
    <t>South Africa</t>
  </si>
  <si>
    <t>Hong Kong</t>
  </si>
  <si>
    <t>Egypt</t>
  </si>
  <si>
    <t>Jordan</t>
  </si>
  <si>
    <t>Croatia</t>
  </si>
  <si>
    <t>North Macedonia</t>
  </si>
  <si>
    <t>CIV</t>
  </si>
  <si>
    <t>Côte d'Ivoire</t>
  </si>
  <si>
    <t>TUN</t>
  </si>
  <si>
    <t>Tunisia</t>
  </si>
  <si>
    <t>Israel</t>
  </si>
  <si>
    <t>Malaysia</t>
  </si>
  <si>
    <t>Estonia</t>
  </si>
  <si>
    <t>Romania</t>
  </si>
  <si>
    <t>Indonesia</t>
  </si>
  <si>
    <t>Greece</t>
  </si>
  <si>
    <t>Mongolia</t>
  </si>
  <si>
    <t>Kyrgyzstan</t>
  </si>
  <si>
    <t>NGA</t>
  </si>
  <si>
    <t>Nigeria</t>
  </si>
  <si>
    <t>Georgia</t>
  </si>
  <si>
    <t>Venezuela</t>
  </si>
  <si>
    <t>Kosovo</t>
  </si>
  <si>
    <t>Dominican Republic</t>
  </si>
  <si>
    <t>Syria</t>
  </si>
  <si>
    <t>Turkmenistan</t>
  </si>
  <si>
    <t>Qatar</t>
  </si>
  <si>
    <t>Latvia</t>
  </si>
  <si>
    <t>Lithuania</t>
  </si>
  <si>
    <t>Athletics</t>
  </si>
  <si>
    <t>Women's 1500m</t>
  </si>
  <si>
    <t>https://olympics.com/en/athletes/faith-chepngetich-kipyegon</t>
  </si>
  <si>
    <t>Faith Chepngetich KIPYEGON</t>
  </si>
  <si>
    <t>KEN</t>
  </si>
  <si>
    <t>Kenya</t>
  </si>
  <si>
    <t>Men's Triple Jump</t>
  </si>
  <si>
    <t>https://olympics.com/en/athletes/fabrice-zango-hugues</t>
  </si>
  <si>
    <t>Fabrice ZANGO HUGUES</t>
  </si>
  <si>
    <t>BFA</t>
  </si>
  <si>
    <t>Burkina Faso</t>
  </si>
  <si>
    <t>Women's 3000m Steeplechase</t>
  </si>
  <si>
    <t>https://olympics.com/en/athletes/peruth-chemutai</t>
  </si>
  <si>
    <t>Peruth CHEMUTAI</t>
  </si>
  <si>
    <t>UGA</t>
  </si>
  <si>
    <t>Uganda</t>
  </si>
  <si>
    <t>https://olympics.com/en/athletes/hyvin-kiyeng</t>
  </si>
  <si>
    <t>Hyvin KIYENG</t>
  </si>
  <si>
    <t>Jamaica</t>
  </si>
  <si>
    <t>Women's Long Jump</t>
  </si>
  <si>
    <t>https://olympics.com/en/athletes/ese-brume</t>
  </si>
  <si>
    <t>Ese BRUME</t>
  </si>
  <si>
    <t>Women's 5000m</t>
  </si>
  <si>
    <t>https://olympics.com/en/athletes/gudaf-tsegay</t>
  </si>
  <si>
    <t>Gudaf TSEGAY</t>
  </si>
  <si>
    <t>ETH</t>
  </si>
  <si>
    <t>Ethiopia</t>
  </si>
  <si>
    <t>https://olympics.com/en/athletes/hellen-onsando-obiri</t>
  </si>
  <si>
    <t>Hellen Onsando OBIRI</t>
  </si>
  <si>
    <t>Men's Marathon</t>
  </si>
  <si>
    <t>https://olympics.com/en/athletes/eliud-kipchoge</t>
  </si>
  <si>
    <t>Eliud KIPCHOGE</t>
  </si>
  <si>
    <t>Bahamas</t>
  </si>
  <si>
    <t>Women's Marathon</t>
  </si>
  <si>
    <t>https://olympics.com/en/athletes/peres-jepchirchir</t>
  </si>
  <si>
    <t>Peres JEPCHIRCHIR</t>
  </si>
  <si>
    <t>https://olympics.com/en/athletes/brigid-kosgei</t>
  </si>
  <si>
    <t>Brigid KOSGEI</t>
  </si>
  <si>
    <t>Men's 800m</t>
  </si>
  <si>
    <t>https://olympics.com/en/athletes/ferguson-cheruiyot-rotich</t>
  </si>
  <si>
    <t>Ferguson Cheruiyot ROTICH</t>
  </si>
  <si>
    <t>https://olympics.com/en/athletes/emmanuel-kipkurui-korir</t>
  </si>
  <si>
    <t>Emmanuel Kipkurui KORIR</t>
  </si>
  <si>
    <t>Puerto Rico</t>
  </si>
  <si>
    <t>Bahrain</t>
  </si>
  <si>
    <t>https://olympics.com/en/athletes/letesenbet-gidey</t>
  </si>
  <si>
    <t>Letesenbet GIDEY</t>
  </si>
  <si>
    <t>Men's 3000m Steeplechase</t>
  </si>
  <si>
    <t>https://olympics.com/en/athletes/benjamin-kigen</t>
  </si>
  <si>
    <t>Benjamin KIGEN</t>
  </si>
  <si>
    <t>https://olympics.com/en/athletes/lamecha-girma</t>
  </si>
  <si>
    <t>Lamecha GIRMA</t>
  </si>
  <si>
    <t>https://olympics.com/en/athletes/soufiane-elbakkali</t>
  </si>
  <si>
    <t>Soufiane ELBAKKALI</t>
  </si>
  <si>
    <t>MAR</t>
  </si>
  <si>
    <t>Morocco</t>
  </si>
  <si>
    <t>https://olympics.com/en/athletes/selemon-barega</t>
  </si>
  <si>
    <t>Selemon BAREGA</t>
  </si>
  <si>
    <t>https://olympics.com/en/athletes/joshua-kiprui-cheptegei</t>
  </si>
  <si>
    <t>Joshua Kiprui CHEPTEGEI</t>
  </si>
  <si>
    <t>https://olympics.com/en/athletes/jacob-kiplimo</t>
  </si>
  <si>
    <t>Jacob KIPLIMO</t>
  </si>
  <si>
    <t>Women's 200m</t>
  </si>
  <si>
    <t>https://olympics.com/en/athletes/christine-mboma</t>
  </si>
  <si>
    <t>Christine MBOMA</t>
  </si>
  <si>
    <t>NAM</t>
  </si>
  <si>
    <t>Namibia</t>
  </si>
  <si>
    <t>BWA</t>
  </si>
  <si>
    <t>Botswana</t>
  </si>
  <si>
    <t>Grenada</t>
  </si>
  <si>
    <t>Men's 1500m</t>
  </si>
  <si>
    <t>https://olympics.com/en/athletes/timothy-cheruiyot</t>
  </si>
  <si>
    <t>Timothy CHERUIYOT</t>
  </si>
  <si>
    <t>Men's 5000m</t>
  </si>
  <si>
    <t>Saudi Arabia</t>
  </si>
  <si>
    <t>rio-2016</t>
  </si>
  <si>
    <t>Rio</t>
  </si>
  <si>
    <t>Rio 2016</t>
  </si>
  <si>
    <t>Vietnam</t>
  </si>
  <si>
    <t>North Korea</t>
  </si>
  <si>
    <t>Tajikistan</t>
  </si>
  <si>
    <t>1500m women</t>
  </si>
  <si>
    <t>https://olympics.com/en/athletes/genzebe-dibaba</t>
  </si>
  <si>
    <t>Genzebe DIBABA</t>
  </si>
  <si>
    <t>high jump men</t>
  </si>
  <si>
    <t>800m men</t>
  </si>
  <si>
    <t>https://olympics.com/en/athletes/david-rudisha</t>
  </si>
  <si>
    <t>David RUDISHA</t>
  </si>
  <si>
    <t>https://olympics.com/en/athletes/taoufik-makhloufi</t>
  </si>
  <si>
    <t>Taoufik MAKHLOUFI</t>
  </si>
  <si>
    <t>DZA</t>
  </si>
  <si>
    <t>Algeria</t>
  </si>
  <si>
    <t>100m men</t>
  </si>
  <si>
    <t>4x400m relay women</t>
  </si>
  <si>
    <t>3000m steeplechase women</t>
  </si>
  <si>
    <t>https://olympics.com/en/athletes/hyvin-kiyeng-jepkemoi</t>
  </si>
  <si>
    <t>Hyvin Kiyeng JEPKEMOI</t>
  </si>
  <si>
    <t>marathon women</t>
  </si>
  <si>
    <t>https://olympics.com/en/athletes/jemima-jelagat-sumgong</t>
  </si>
  <si>
    <t>Jemima Jelagat SUMGONG</t>
  </si>
  <si>
    <t>https://olympics.com/en/athletes/mare-dibaba</t>
  </si>
  <si>
    <t>Mare DIBABA</t>
  </si>
  <si>
    <t>100m hurdles women</t>
  </si>
  <si>
    <t>1500m men</t>
  </si>
  <si>
    <t>discus throw men</t>
  </si>
  <si>
    <t>10000m women</t>
  </si>
  <si>
    <t>https://olympics.com/en/athletes/almaz-ayana</t>
  </si>
  <si>
    <t>Almaz AYANA</t>
  </si>
  <si>
    <t>https://olympics.com/en/athletes/vivian-jepkemoi-cheruiyot</t>
  </si>
  <si>
    <t>Vivian Jepkemoi CHERUIYOT</t>
  </si>
  <si>
    <t>https://olympics.com/en/athletes/tirunesh-dibaba</t>
  </si>
  <si>
    <t>Tirunesh DIBABA</t>
  </si>
  <si>
    <t>200m men</t>
  </si>
  <si>
    <t>5000m women</t>
  </si>
  <si>
    <t>javelin throw men</t>
  </si>
  <si>
    <t>https://olympics.com/en/athletes/julius-yego</t>
  </si>
  <si>
    <t>Julius YEGO</t>
  </si>
  <si>
    <t>Trinidad and Tobago</t>
  </si>
  <si>
    <t>triple jump women</t>
  </si>
  <si>
    <t>marathon men</t>
  </si>
  <si>
    <t>https://olympics.com/en/athletes/feyisa-lilesa</t>
  </si>
  <si>
    <t>Feyisa LILESA</t>
  </si>
  <si>
    <t>400m hurdles men</t>
  </si>
  <si>
    <t>https://olympics.com/en/athletes/boniface-mucheru-tumuti</t>
  </si>
  <si>
    <t>Boniface Mucheru TUMUTI</t>
  </si>
  <si>
    <t>long jump women</t>
  </si>
  <si>
    <t>4x400m relay men</t>
  </si>
  <si>
    <t>4x100m relay women</t>
  </si>
  <si>
    <t>400m men</t>
  </si>
  <si>
    <t>https://olympics.com/en/athletes/wayde-van-niekerk</t>
  </si>
  <si>
    <t>Wayde VAN NIEKERK</t>
  </si>
  <si>
    <t>4x100m relay men</t>
  </si>
  <si>
    <t>high jump women</t>
  </si>
  <si>
    <t>javelin throw women</t>
  </si>
  <si>
    <t>https://olympics.com/en/athletes/sunette-viljoen</t>
  </si>
  <si>
    <t>Sunette VILJOEN</t>
  </si>
  <si>
    <t>400m hurdles women</t>
  </si>
  <si>
    <t>3000m steeplechase men</t>
  </si>
  <si>
    <t>https://olympics.com/en/athletes/conseslus-kipruto</t>
  </si>
  <si>
    <t>Conseslus KIPRUTO</t>
  </si>
  <si>
    <t>long jump men</t>
  </si>
  <si>
    <t>https://olympics.com/en/athletes/luvo-manyonga</t>
  </si>
  <si>
    <t>Luvo MANYONGA</t>
  </si>
  <si>
    <t>200m women</t>
  </si>
  <si>
    <t>5000m men</t>
  </si>
  <si>
    <t>https://olympics.com/en/athletes/hagos-gebrhiwet</t>
  </si>
  <si>
    <t>Hagos GEBRHIWET</t>
  </si>
  <si>
    <t>800m women</t>
  </si>
  <si>
    <t>https://olympics.com/en/athletes/caster-semenya</t>
  </si>
  <si>
    <t>Caster SEMENYA</t>
  </si>
  <si>
    <t>https://olympics.com/en/athletes/francine-niyonsaba</t>
  </si>
  <si>
    <t>Francine NIYONSABA</t>
  </si>
  <si>
    <t>BDI</t>
  </si>
  <si>
    <t>Burundi</t>
  </si>
  <si>
    <t>https://olympics.com/en/athletes/margaret-nyairera-wambui</t>
  </si>
  <si>
    <t>Margaret Nyairera WAMBUI</t>
  </si>
  <si>
    <t>10000m men</t>
  </si>
  <si>
    <t>https://olympics.com/en/athletes/paul-kipngetich-tanui</t>
  </si>
  <si>
    <t>Paul Kipngetich TANUI</t>
  </si>
  <si>
    <t>https://olympics.com/en/athletes/tamirat-tola</t>
  </si>
  <si>
    <t>Tamirat TOLA</t>
  </si>
  <si>
    <t>400m women</t>
  </si>
  <si>
    <t>United Arab Emirates</t>
  </si>
  <si>
    <t>Niger</t>
  </si>
  <si>
    <t>Singapore</t>
  </si>
  <si>
    <t>london-2012</t>
  </si>
  <si>
    <t>London</t>
  </si>
  <si>
    <t>London 2012</t>
  </si>
  <si>
    <t>Montenegro</t>
  </si>
  <si>
    <t>Cyprus</t>
  </si>
  <si>
    <t>https://olympics.com/en/athletes/habiba-ghribi</t>
  </si>
  <si>
    <t>Habiba GHRIBI</t>
  </si>
  <si>
    <t>https://olympics.com/en/athletes/sofia-assefa</t>
  </si>
  <si>
    <t>Sofia ASSEFA</t>
  </si>
  <si>
    <t>https://olympics.com/en/athletes/milcah-chemos-cheywa</t>
  </si>
  <si>
    <t>Milcah Chemos CHEYWA</t>
  </si>
  <si>
    <t>https://olympics.com/en/athletes/nijel-amos</t>
  </si>
  <si>
    <t>Nijel AMOS</t>
  </si>
  <si>
    <t>https://olympics.com/en/athletes/timothy-kitum</t>
  </si>
  <si>
    <t>Timothy KITUM</t>
  </si>
  <si>
    <t>https://olympics.com/en/athletes/tariku-bekele</t>
  </si>
  <si>
    <t>Tariku BEKELE</t>
  </si>
  <si>
    <t>https://olympics.com/en/athletes/abdalaati-iguider</t>
  </si>
  <si>
    <t>Abdalaati IGUIDER</t>
  </si>
  <si>
    <t>https://olympics.com/en/athletes/tiki-gelana</t>
  </si>
  <si>
    <t>Tiki GELANA</t>
  </si>
  <si>
    <t>https://olympics.com/en/athletes/priscah-jeptoo</t>
  </si>
  <si>
    <t>Priscah JEPTOO</t>
  </si>
  <si>
    <t>https://olympics.com/en/athletes/ezekiel-kemboi</t>
  </si>
  <si>
    <t>Ezekiel KEMBOI</t>
  </si>
  <si>
    <t>https://olympics.com/en/athletes/abel-kiprop-mutai</t>
  </si>
  <si>
    <t>Abel Kiprop MUTAI</t>
  </si>
  <si>
    <t>https://olympics.com/en/athletes/meseret-defar</t>
  </si>
  <si>
    <t>Meseret DEFAR</t>
  </si>
  <si>
    <t>Guatemala</t>
  </si>
  <si>
    <t>https://olympics.com/en/athletes/sally-jepkosgei-kipyego</t>
  </si>
  <si>
    <t>Sally Jepkosgei KIPYEGO</t>
  </si>
  <si>
    <t>https://olympics.com/en/athletes/dejen-gebremeskel</t>
  </si>
  <si>
    <t>Dejen GEBREMESKEL</t>
  </si>
  <si>
    <t>https://olympics.com/en/athletes/thomas-pkemei-longosiwa</t>
  </si>
  <si>
    <t>Thomas Pkemei LONGOSIWA</t>
  </si>
  <si>
    <t>https://olympics.com/en/athletes/stephen-kiprotich</t>
  </si>
  <si>
    <t>Stephen KIPROTICH</t>
  </si>
  <si>
    <t>https://olympics.com/en/athletes/abel-kirui</t>
  </si>
  <si>
    <t>Abel KIRUI</t>
  </si>
  <si>
    <t>https://olympics.com/en/athletes/wilson-kipsang-kiprotich</t>
  </si>
  <si>
    <t>Wilson Kipsang KIPROTICH</t>
  </si>
  <si>
    <t>CMR</t>
  </si>
  <si>
    <t>Cameroon</t>
  </si>
  <si>
    <t>Gabon</t>
  </si>
  <si>
    <t>Afghanistan</t>
  </si>
  <si>
    <t>beijing-2008</t>
  </si>
  <si>
    <t>Beijing</t>
  </si>
  <si>
    <t>Beijing 2008</t>
  </si>
  <si>
    <t>Mauritius</t>
  </si>
  <si>
    <t>Iceland</t>
  </si>
  <si>
    <t>https://olympics.com/en/athletes/blessing-okagbare</t>
  </si>
  <si>
    <t>Blessing OKAGBARE</t>
  </si>
  <si>
    <t>https://olympics.com/en/athletes/nancy-jebet-langat</t>
  </si>
  <si>
    <t>Nancy jebet LANGAT</t>
  </si>
  <si>
    <t>https://olympics.com/en/athletes/samuel-wanjiru</t>
  </si>
  <si>
    <t>Samuel WANJIRU</t>
  </si>
  <si>
    <t>https://olympics.com/en/athletes/jaouad-gharib</t>
  </si>
  <si>
    <t>Jaouad GHARIB</t>
  </si>
  <si>
    <t>https://olympics.com/en/athletes/tsegay-kebede</t>
  </si>
  <si>
    <t>Tsegay KEBEDE</t>
  </si>
  <si>
    <t>https://olympics.com/en/athletes/wilfred-bungei</t>
  </si>
  <si>
    <t>Wilfred BUNGEI</t>
  </si>
  <si>
    <t>https://olympics.com/en/athletes/ismail-ahmed-ismail-1</t>
  </si>
  <si>
    <t>Ismail Ahmed ISMAIL</t>
  </si>
  <si>
    <t>SDN</t>
  </si>
  <si>
    <t>Sudan</t>
  </si>
  <si>
    <t>https://olympics.com/en/athletes/alfred-kirwa-yego</t>
  </si>
  <si>
    <t>Alfred Kirwa YEGO</t>
  </si>
  <si>
    <t>https://olympics.com/en/athletes/kenenisa-bekele</t>
  </si>
  <si>
    <t>Kenenisa BEKELE</t>
  </si>
  <si>
    <t>https://olympics.com/en/athletes/sileshi-sihine</t>
  </si>
  <si>
    <t>Sileshi SIHINE</t>
  </si>
  <si>
    <t>https://olympics.com/en/athletes/micah-kipkemboi-kogo</t>
  </si>
  <si>
    <t>Micah Kipkemboi KOGO</t>
  </si>
  <si>
    <t>Panama</t>
  </si>
  <si>
    <t>https://olympics.com/en/athletes/godfrey-khotso-mokoena</t>
  </si>
  <si>
    <t>Godfrey Khotso MOKOENA</t>
  </si>
  <si>
    <t>https://olympics.com/en/athletes/francoise-mbango-etone</t>
  </si>
  <si>
    <t>Françoise MBANGO ETONE</t>
  </si>
  <si>
    <t>https://olympics.com/en/athletes/linet-chepkwemoi-masai</t>
  </si>
  <si>
    <t>Linet Chepkwemoi MASAI</t>
  </si>
  <si>
    <t>https://olympics.com/en/athletes/edwin-cheruiyot-soi</t>
  </si>
  <si>
    <t>Edwin Cheruiyot SOI</t>
  </si>
  <si>
    <t>https://olympics.com/en/athletes/catherine-ndereba</t>
  </si>
  <si>
    <t>Catherine NDEREBA</t>
  </si>
  <si>
    <t>https://olympics.com/en/athletes/sylvia-jebiwott-kibet</t>
  </si>
  <si>
    <t>Sylvia Jebiwott KIBET</t>
  </si>
  <si>
    <t>https://olympics.com/en/athletes/asbel-kiprop</t>
  </si>
  <si>
    <t>Asbel KIPROP</t>
  </si>
  <si>
    <t>https://olympics.com/en/athletes/eunice-jepkorir</t>
  </si>
  <si>
    <t>Eunice JEPKORIR</t>
  </si>
  <si>
    <t>https://olympics.com/en/athletes/pamela-jelimo</t>
  </si>
  <si>
    <t>Pamela JELIMO</t>
  </si>
  <si>
    <t>https://olympics.com/en/athletes/janeth-jepkosgei-busienei</t>
  </si>
  <si>
    <t>Janeth Jepkosgei BUSIENEI</t>
  </si>
  <si>
    <t>https://olympics.com/en/athletes/hasna-benhassi</t>
  </si>
  <si>
    <t>Hasna BENHASSI</t>
  </si>
  <si>
    <t>https://olympics.com/en/athletes/brimin-kiprop-kipruto</t>
  </si>
  <si>
    <t>Brimin Kiprop KIPRUTO</t>
  </si>
  <si>
    <t>https://olympics.com/en/athletes/richard-kipkemboi-mateelong</t>
  </si>
  <si>
    <t>Richard Kipkemboi MATEELONG</t>
  </si>
  <si>
    <t>Samoa</t>
  </si>
  <si>
    <t>Chile</t>
  </si>
  <si>
    <t>Zimbabwe</t>
  </si>
  <si>
    <t>Togo</t>
  </si>
  <si>
    <t>athens-2004</t>
  </si>
  <si>
    <t>Athens</t>
  </si>
  <si>
    <t>Athens 2004</t>
  </si>
  <si>
    <t>https://olympics.com/en/athletes/paul-kipsiele-koech-1</t>
  </si>
  <si>
    <t>Paul Kipsiele KOECH</t>
  </si>
  <si>
    <t>https://olympics.com/en/athletes/hicham-el-guerrouj</t>
  </si>
  <si>
    <t>Hicham EL GUERROUJ</t>
  </si>
  <si>
    <t>https://olympics.com/en/athletes/bernard-lagat</t>
  </si>
  <si>
    <t>Bernard LAGAT</t>
  </si>
  <si>
    <t>https://olympics.com/en/athletes/mbulaeni-mulaudzi</t>
  </si>
  <si>
    <t>Mbulaeni MULAUDZI</t>
  </si>
  <si>
    <t>https://olympics.com/en/athletes/zersenay-tadesse</t>
  </si>
  <si>
    <t>Zersenay TADESSE</t>
  </si>
  <si>
    <t>ERI</t>
  </si>
  <si>
    <t>Eritrea</t>
  </si>
  <si>
    <t>https://olympics.com/en/athletes/ejegayehu-dibaba-1</t>
  </si>
  <si>
    <t>Ejegayehu DIBABA</t>
  </si>
  <si>
    <t>https://olympics.com/en/athletes/derartu-tulu</t>
  </si>
  <si>
    <t>Derartu TULU</t>
  </si>
  <si>
    <t>https://olympics.com/en/athletes/hestrie-cloete</t>
  </si>
  <si>
    <t>Hestrie CLOETE</t>
  </si>
  <si>
    <t>https://olympics.com/en/athletes/isabella-ochichi</t>
  </si>
  <si>
    <t>Isabella OCHICHI</t>
  </si>
  <si>
    <t>Paraguay</t>
  </si>
  <si>
    <t>sydney-2000</t>
  </si>
  <si>
    <t>Sydney</t>
  </si>
  <si>
    <t>Sydney 2000</t>
  </si>
  <si>
    <t>Uruguay</t>
  </si>
  <si>
    <t>https://olympics.com/en/athletes/haile-gebrselassie</t>
  </si>
  <si>
    <t>Haile GEBRSELASSIE</t>
  </si>
  <si>
    <t>https://olympics.com/en/athletes/paul-tergat</t>
  </si>
  <si>
    <t>Paul TERGAT</t>
  </si>
  <si>
    <t>https://olympics.com/en/athletes/assefa-mezgebu</t>
  </si>
  <si>
    <t>Assefa MEZGEBU</t>
  </si>
  <si>
    <t>https://olympics.com/en/athletes/reuben-kosgei</t>
  </si>
  <si>
    <t>Reuben KOSGEI</t>
  </si>
  <si>
    <t>https://olympics.com/en/athletes/wilson-boit-kipketer</t>
  </si>
  <si>
    <t>Wilson Boit KIPKETER</t>
  </si>
  <si>
    <t>https://olympics.com/en/athletes/ali-ezzine</t>
  </si>
  <si>
    <t>Ali EZZINE</t>
  </si>
  <si>
    <t>https://olympics.com/en/athletes/gezahegne-abera</t>
  </si>
  <si>
    <t>Gezahegne ABERA</t>
  </si>
  <si>
    <t>https://olympics.com/en/athletes/erick-wainaina</t>
  </si>
  <si>
    <t>Erick WAINAINA</t>
  </si>
  <si>
    <t>https://olympics.com/en/athletes/tesfaye-tola</t>
  </si>
  <si>
    <t>Tesfaye TOLA</t>
  </si>
  <si>
    <t>https://olympics.com/en/athletes/gete-wami</t>
  </si>
  <si>
    <t>Gete WAMI</t>
  </si>
  <si>
    <t>https://olympics.com/en/athletes/noah-kiprono-ngenyi</t>
  </si>
  <si>
    <t>Noah Kiprono NGENYI</t>
  </si>
  <si>
    <t>https://olympics.com/en/athletes/llewellyn-herbert</t>
  </si>
  <si>
    <t>Llewellyn HERBERT</t>
  </si>
  <si>
    <t>https://olympics.com/en/athletes/nezha-bidouane</t>
  </si>
  <si>
    <t>Nezha BIDOUANE</t>
  </si>
  <si>
    <t>https://olympics.com/en/athletes/maria-mutola</t>
  </si>
  <si>
    <t>Maria MUTOLA</t>
  </si>
  <si>
    <t>MOZ</t>
  </si>
  <si>
    <t>Mozambique</t>
  </si>
  <si>
    <t>https://olympics.com/en/athletes/djabir-said-guerni</t>
  </si>
  <si>
    <t>Djabir SAID GUERNI</t>
  </si>
  <si>
    <t>Sri Lanka</t>
  </si>
  <si>
    <t>Barbados</t>
  </si>
  <si>
    <t>https://olympics.com/en/athletes/frantz-kruger</t>
  </si>
  <si>
    <t>Frantz KRUGER</t>
  </si>
  <si>
    <t>https://olympics.com/en/athletes/nouria-merah-benida</t>
  </si>
  <si>
    <t>Nouria MERAH-BENIDA</t>
  </si>
  <si>
    <t>https://olympics.com/en/athletes/abderrahmane-hammad</t>
  </si>
  <si>
    <t>Abderrahmane HAMMAD</t>
  </si>
  <si>
    <t>https://olympics.com/en/athletes/joyce-chepchumba</t>
  </si>
  <si>
    <t>Joyce CHEPCHUMBA</t>
  </si>
  <si>
    <t>https://olympics.com/en/athletes/millon-wolde</t>
  </si>
  <si>
    <t>Millon WOLDE</t>
  </si>
  <si>
    <t>https://olympics.com/en/athletes/ali-saidi-sief</t>
  </si>
  <si>
    <t>Ali SAIDI-SIEF</t>
  </si>
  <si>
    <t>https://olympics.com/en/athletes/brahim-lahlafi</t>
  </si>
  <si>
    <t>Brahim LAHLAFI</t>
  </si>
  <si>
    <t>https://olympics.com/en/athletes/glory-alozie</t>
  </si>
  <si>
    <t>Glory ALOZIE</t>
  </si>
  <si>
    <t>Costa Rica</t>
  </si>
  <si>
    <t>atlanta-1996</t>
  </si>
  <si>
    <t>Atlanta</t>
  </si>
  <si>
    <t>Atlanta 1996</t>
  </si>
  <si>
    <t>https://olympics.com/en/athletes/salah-hissou</t>
  </si>
  <si>
    <t>Salah HISSOU</t>
  </si>
  <si>
    <t>https://olympics.com/en/athletes/hezekiel-sepeng</t>
  </si>
  <si>
    <t>Hezekiel SEPENG</t>
  </si>
  <si>
    <t>https://olympics.com/en/athletes/fred-onyancha</t>
  </si>
  <si>
    <t>Fred ONYANCHA</t>
  </si>
  <si>
    <t>https://olympics.com/en/athletes/nourredine-morceli</t>
  </si>
  <si>
    <t>Nourredine MORCELI</t>
  </si>
  <si>
    <t>https://olympics.com/en/athletes/stephen-kipkorir</t>
  </si>
  <si>
    <t>Stephen KIPKORIR</t>
  </si>
  <si>
    <t>https://olympics.com/en/athletes/pauline-konga</t>
  </si>
  <si>
    <t>Pauline KONGA</t>
  </si>
  <si>
    <t>https://olympics.com/en/athletes/frankie-fredericks</t>
  </si>
  <si>
    <t>Frank FREDERICKS</t>
  </si>
  <si>
    <t>https://olympics.com/en/athletes/samuel-matete-1</t>
  </si>
  <si>
    <t>Samuel MATETE</t>
  </si>
  <si>
    <t>ZMB</t>
  </si>
  <si>
    <t>Zambia</t>
  </si>
  <si>
    <t>https://olympics.com/en/athletes/mary-onyali-omagbemi</t>
  </si>
  <si>
    <t>Mary ONYALI-OMAGBEMI</t>
  </si>
  <si>
    <t>https://olympics.com/en/athletes/joseph-keter</t>
  </si>
  <si>
    <t>Joseph KETER</t>
  </si>
  <si>
    <t>https://olympics.com/en/athletes/moses-kiptanui</t>
  </si>
  <si>
    <t>Moses KIPTANUI</t>
  </si>
  <si>
    <t>https://olympics.com/en/athletes/josia-thugwane</t>
  </si>
  <si>
    <t>Josia THUGWANE</t>
  </si>
  <si>
    <t>https://olympics.com/en/athletes/chioma-ajunwa</t>
  </si>
  <si>
    <t>Chioma AJUNWA</t>
  </si>
  <si>
    <t>https://olympics.com/en/athletes/fatuma-roba</t>
  </si>
  <si>
    <t>Fatuma ROBA</t>
  </si>
  <si>
    <t>https://olympics.com/en/athletes/davis-kamoga</t>
  </si>
  <si>
    <t>Davis KAMOGA</t>
  </si>
  <si>
    <t>https://olympics.com/en/athletes/falilat-ogunkoya</t>
  </si>
  <si>
    <t>Falilat OGUNKOYA</t>
  </si>
  <si>
    <t>https://olympics.com/en/athletes/venuste-niyongabo</t>
  </si>
  <si>
    <t>Venuste NIYONGABO</t>
  </si>
  <si>
    <t>https://olympics.com/en/athletes/paul-bitok</t>
  </si>
  <si>
    <t>Paul BITOK</t>
  </si>
  <si>
    <t>https://olympics.com/en/athletes/khalid-boulami</t>
  </si>
  <si>
    <t>Khalid BOULAMI</t>
  </si>
  <si>
    <t>Tonga</t>
  </si>
  <si>
    <t>barcelona-1992</t>
  </si>
  <si>
    <t>Barcelona</t>
  </si>
  <si>
    <t>Barcelona 1992</t>
  </si>
  <si>
    <t>https://olympics.com/en/athletes/samson-kitur</t>
  </si>
  <si>
    <t>Samson KITUR</t>
  </si>
  <si>
    <t>https://olympics.com/en/athletes/elana-meyer</t>
  </si>
  <si>
    <t>Elana MEYER</t>
  </si>
  <si>
    <t>https://olympics.com/en/athletes/rachid-el-basir</t>
  </si>
  <si>
    <t>Rachid EL BASIR</t>
  </si>
  <si>
    <t>https://olympics.com/en/athletes/william-tanui</t>
  </si>
  <si>
    <t>William TANUI</t>
  </si>
  <si>
    <t>https://olympics.com/en/athletes/nixon-kiprotich</t>
  </si>
  <si>
    <t>Nixon KIPROTICH</t>
  </si>
  <si>
    <t>https://olympics.com/en/athletes/khalid-skah</t>
  </si>
  <si>
    <t>Khalid SKAH</t>
  </si>
  <si>
    <t>https://olympics.com/en/athletes/richard-chelimo</t>
  </si>
  <si>
    <t>Richard CHELIMO</t>
  </si>
  <si>
    <t>https://olympics.com/en/athletes/addis-abebe</t>
  </si>
  <si>
    <t>Addis ABEBE</t>
  </si>
  <si>
    <t>https://olympics.com/en/athletes/hassiba-boulmerka</t>
  </si>
  <si>
    <t>Hassiba BOULMERKA</t>
  </si>
  <si>
    <t>https://olympics.com/en/athletes/fita-bayissa</t>
  </si>
  <si>
    <t>Fita BAYISSA</t>
  </si>
  <si>
    <t>https://olympics.com/en/athletes/mathew-birir</t>
  </si>
  <si>
    <t>Mathew BIRIR</t>
  </si>
  <si>
    <t>https://olympics.com/en/athletes/patrick-sang</t>
  </si>
  <si>
    <t>Patrick SANG</t>
  </si>
  <si>
    <t>https://olympics.com/en/athletes/william-mutwol</t>
  </si>
  <si>
    <t>William MUTWOL</t>
  </si>
  <si>
    <t>Pakistan</t>
  </si>
  <si>
    <t>Peru</t>
  </si>
  <si>
    <t>Suriname</t>
  </si>
  <si>
    <t>seoul-1988</t>
  </si>
  <si>
    <t>Seoul</t>
  </si>
  <si>
    <t>Seoul 1988</t>
  </si>
  <si>
    <t>https://olympics.com/en/athletes/el-hadji-amadou-dia-ba</t>
  </si>
  <si>
    <t>El Hadji Amadou DIA BA</t>
  </si>
  <si>
    <t>SEN</t>
  </si>
  <si>
    <t>Senegal</t>
  </si>
  <si>
    <t>https://olympics.com/en/athletes/paul-ereng</t>
  </si>
  <si>
    <t>Paul ERENG</t>
  </si>
  <si>
    <t>https://olympics.com/en/athletes/said-aouita</t>
  </si>
  <si>
    <t>Said AOUITA</t>
  </si>
  <si>
    <t>https://olympics.com/en/athletes/douglas-wakiihuri</t>
  </si>
  <si>
    <t>Douglas WAKIIHURI</t>
  </si>
  <si>
    <t>https://olympics.com/en/athletes/hussein-ahmed-salah</t>
  </si>
  <si>
    <t>Hussein AHMED SALAH</t>
  </si>
  <si>
    <t>DJI</t>
  </si>
  <si>
    <t>Djibouti</t>
  </si>
  <si>
    <t>https://olympics.com/en/athletes/moulay-brahim-boutayeb</t>
  </si>
  <si>
    <t>Moulay Brahim BOUTAYEB</t>
  </si>
  <si>
    <t>https://olympics.com/en/athletes/kipkemboi-kimeli</t>
  </si>
  <si>
    <t>Kipkemboi KIMELI</t>
  </si>
  <si>
    <t>https://olympics.com/en/athletes/julius-kariuki</t>
  </si>
  <si>
    <t>Julius KARIUKI</t>
  </si>
  <si>
    <t>https://olympics.com/en/athletes/peter-koech</t>
  </si>
  <si>
    <t>Peter KOECH</t>
  </si>
  <si>
    <t>https://olympics.com/en/athletes/john-ngugi</t>
  </si>
  <si>
    <t>John NGUGI</t>
  </si>
  <si>
    <t>https://olympics.com/en/athletes/peter-rono</t>
  </si>
  <si>
    <t>Peter RONO</t>
  </si>
  <si>
    <t>Yugoslavia</t>
  </si>
  <si>
    <t>United States Virgin Islands</t>
  </si>
  <si>
    <t>los-angeles-1984</t>
  </si>
  <si>
    <t>Los Angeles</t>
  </si>
  <si>
    <t>Los Angeles 1984</t>
  </si>
  <si>
    <t>https://olympics.com/en/athletes/gabriel-tiacoh</t>
  </si>
  <si>
    <t>Gabriel TIACOH</t>
  </si>
  <si>
    <t>https://olympics.com/en/athletes/julius-korir</t>
  </si>
  <si>
    <t>Julius KORIR</t>
  </si>
  <si>
    <t>https://olympics.com/en/athletes/michael-musyoki</t>
  </si>
  <si>
    <t>Michael MUSYOKI</t>
  </si>
  <si>
    <t>https://olympics.com/en/athletes/nawal-el-moutawakel</t>
  </si>
  <si>
    <t>Nawal EL MOUTAWAKEL</t>
  </si>
  <si>
    <t>moscow-1980</t>
  </si>
  <si>
    <t>Moscow</t>
  </si>
  <si>
    <t>Moscow 1980</t>
  </si>
  <si>
    <t>Lebanon</t>
  </si>
  <si>
    <t>https://olympics.com/en/athletes/miruts-yifter</t>
  </si>
  <si>
    <t>Miruts YIFTER</t>
  </si>
  <si>
    <t>Mohamed Kedir</t>
  </si>
  <si>
    <t>https://olympics.com/en/athletes/suleiman-nyambui</t>
  </si>
  <si>
    <t>Suleiman NYAMBUI</t>
  </si>
  <si>
    <t>TZA</t>
  </si>
  <si>
    <t>Tanzania</t>
  </si>
  <si>
    <t>https://olympics.com/en/athletes/filbert-bayi</t>
  </si>
  <si>
    <t>Filbert BAYI</t>
  </si>
  <si>
    <t>https://olympics.com/en/athletes/eshetu-tura</t>
  </si>
  <si>
    <t>Eshetu TURA</t>
  </si>
  <si>
    <t>Guyana</t>
  </si>
  <si>
    <t>munich-1972</t>
  </si>
  <si>
    <t>Munich</t>
  </si>
  <si>
    <t>Munich 1972</t>
  </si>
  <si>
    <t>https://olympics.com/en/athletes/julius-sang</t>
  </si>
  <si>
    <t>Julius SANG</t>
  </si>
  <si>
    <t>https://olympics.com/en/athletes/john-akii-bua</t>
  </si>
  <si>
    <t>John AKII-BUA</t>
  </si>
  <si>
    <t>Mike Boit</t>
  </si>
  <si>
    <t>https://olympics.com/en/athletes/mamo-wolde</t>
  </si>
  <si>
    <t>Mamo WOLDE</t>
  </si>
  <si>
    <t>https://olympics.com/en/athletes/kipchoge-keino</t>
  </si>
  <si>
    <t>Kipchoge KEINO</t>
  </si>
  <si>
    <t>https://olympics.com/en/athletes/benjamin-wabura-jipcho</t>
  </si>
  <si>
    <t>Benjamin Wabura JIPCHO</t>
  </si>
  <si>
    <t>https://olympics.com/en/athletes/mohamed-gammoudi</t>
  </si>
  <si>
    <t>Mohamed GAMMOUDI</t>
  </si>
  <si>
    <t>mexico-city-1968</t>
  </si>
  <si>
    <t>Mexico City</t>
  </si>
  <si>
    <t>Mexico City 1968</t>
  </si>
  <si>
    <t>https://olympics.com/en/athletes/nabiba-naftali-temu</t>
  </si>
  <si>
    <t>Nabiba Naftali TEMU</t>
  </si>
  <si>
    <t>https://olympics.com/en/athletes/amos-kipwabok-biwott</t>
  </si>
  <si>
    <t>Amos Kipwabok BIWOTT</t>
  </si>
  <si>
    <t>https://olympics.com/en/athletes/benjamin-kogo</t>
  </si>
  <si>
    <t>Benjamin KOGO</t>
  </si>
  <si>
    <t>https://olympics.com/en/athletes/wilson-chuma-kiprugut</t>
  </si>
  <si>
    <t>Wilson Chuma KIPRUGUT</t>
  </si>
  <si>
    <t>tokyo-1964</t>
  </si>
  <si>
    <t>Tokyo 1964</t>
  </si>
  <si>
    <t>https://olympics.com/en/athletes/abebe-bikila</t>
  </si>
  <si>
    <t>Abebe BIKILA</t>
  </si>
  <si>
    <t>rome-1960</t>
  </si>
  <si>
    <t>Rome</t>
  </si>
  <si>
    <t>Rome 1960</t>
  </si>
  <si>
    <t>https://olympics.com/en/athletes/abdesiem-rhadi-ben-abdesselem</t>
  </si>
  <si>
    <t>Abdesiem RHADI BEN ABDESSELEM</t>
  </si>
  <si>
    <t>https://olympics.com/en/athletes/malcolm-clive-spence</t>
  </si>
  <si>
    <t>Malcolm Clive SPENCE</t>
  </si>
  <si>
    <t>Iraq</t>
  </si>
  <si>
    <t>Region</t>
  </si>
  <si>
    <t>Image URL</t>
  </si>
  <si>
    <t>Asia</t>
  </si>
  <si>
    <t>https://public.flourish.studio/country-flags/svg/af.svg</t>
  </si>
  <si>
    <t>Albania</t>
  </si>
  <si>
    <t>Europe</t>
  </si>
  <si>
    <t>https://public.flourish.studio/country-flags/svg/al.svg</t>
  </si>
  <si>
    <t>Africa</t>
  </si>
  <si>
    <t>https://public.flourish.studio/country-flags/svg/dz.svg</t>
  </si>
  <si>
    <t>Oceania</t>
  </si>
  <si>
    <t>https://public.flourish.studio/country-flags/svg/as.svg</t>
  </si>
  <si>
    <t>Andorra</t>
  </si>
  <si>
    <t>https://public.flourish.studio/country-flags/svg/ad.svg</t>
  </si>
  <si>
    <t>Angola</t>
  </si>
  <si>
    <t>https://public.flourish.studio/country-flags/svg/ao.svg</t>
  </si>
  <si>
    <t>Antigua and Barbuda</t>
  </si>
  <si>
    <t>Americas</t>
  </si>
  <si>
    <t>https://public.flourish.studio/country-flags/svg/ag.svg</t>
  </si>
  <si>
    <t>https://public.flourish.studio/country-flags/svg/ar.svg</t>
  </si>
  <si>
    <t>https://public.flourish.studio/country-flags/svg/am.svg</t>
  </si>
  <si>
    <t>Aruba</t>
  </si>
  <si>
    <t>https://public.flourish.studio/country-flags/svg/aw.svg</t>
  </si>
  <si>
    <t>https://public.flourish.studio/country-flags/svg/au.svg</t>
  </si>
  <si>
    <t>https://public.flourish.studio/country-flags/svg/at.svg</t>
  </si>
  <si>
    <t>https://public.flourish.studio/country-flags/svg/az.svg</t>
  </si>
  <si>
    <t>https://public.flourish.studio/country-flags/svg/bs.svg</t>
  </si>
  <si>
    <t>https://public.flourish.studio/country-flags/svg/bh.svg</t>
  </si>
  <si>
    <t>Bangladesh</t>
  </si>
  <si>
    <t>https://public.flourish.studio/country-flags/svg/bd.svg</t>
  </si>
  <si>
    <t>https://public.flourish.studio/country-flags/svg/bb.svg</t>
  </si>
  <si>
    <t>https://public.flourish.studio/country-flags/svg/by.svg</t>
  </si>
  <si>
    <t>https://public.flourish.studio/country-flags/svg/be.svg</t>
  </si>
  <si>
    <t>Belize</t>
  </si>
  <si>
    <t>https://public.flourish.studio/country-flags/svg/bz.svg</t>
  </si>
  <si>
    <t>Benin</t>
  </si>
  <si>
    <t>https://public.flourish.studio/country-flags/svg/bj.svg</t>
  </si>
  <si>
    <t>https://public.flourish.studio/country-flags/svg/bm.svg</t>
  </si>
  <si>
    <t>Bhutan</t>
  </si>
  <si>
    <t>https://public.flourish.studio/country-flags/svg/bt.svg</t>
  </si>
  <si>
    <t>Bolivia</t>
  </si>
  <si>
    <t>https://public.flourish.studio/country-flags/svg/bo.svg</t>
  </si>
  <si>
    <t>Bosnia and Herzegovina</t>
  </si>
  <si>
    <t>https://public.flourish.studio/country-flags/svg/ba.svg</t>
  </si>
  <si>
    <t>https://public.flourish.studio/country-flags/svg/bw.svg</t>
  </si>
  <si>
    <t>https://public.flourish.studio/country-flags/svg/br.svg</t>
  </si>
  <si>
    <t>British Virgin Islands</t>
  </si>
  <si>
    <t>https://public.flourish.studio/country-flags/svg/vg.svg</t>
  </si>
  <si>
    <t>Brunei</t>
  </si>
  <si>
    <t>https://public.flourish.studio/country-flags/svg/bn.svg</t>
  </si>
  <si>
    <t>https://public.flourish.studio/country-flags/svg/bg.svg</t>
  </si>
  <si>
    <t>https://public.flourish.studio/country-flags/svg/bf.svg</t>
  </si>
  <si>
    <t>https://public.flourish.studio/country-flags/svg/bi.svg</t>
  </si>
  <si>
    <t>Cape Verde</t>
  </si>
  <si>
    <t>https://public.flourish.studio/country-flags/svg/cv.svg</t>
  </si>
  <si>
    <t>Cambodia</t>
  </si>
  <si>
    <t>https://public.flourish.studio/country-flags/svg/kh.svg</t>
  </si>
  <si>
    <t>https://public.flourish.studio/country-flags/svg/cm.svg</t>
  </si>
  <si>
    <t>https://public.flourish.studio/country-flags/svg/ca.svg</t>
  </si>
  <si>
    <t>Cayman Islands</t>
  </si>
  <si>
    <t>https://public.flourish.studio/country-flags/svg/ky.svg</t>
  </si>
  <si>
    <t>Central African Republic</t>
  </si>
  <si>
    <t>https://public.flourish.studio/country-flags/svg/cf.svg</t>
  </si>
  <si>
    <t>Chad</t>
  </si>
  <si>
    <t>https://public.flourish.studio/country-flags/svg/td.svg</t>
  </si>
  <si>
    <t>https://public.flourish.studio/country-flags/svg/cl.svg</t>
  </si>
  <si>
    <t>https://public.flourish.studio/country-flags/svg/cn.svg</t>
  </si>
  <si>
    <t>https://public.flourish.studio/country-flags/svg/co.svg</t>
  </si>
  <si>
    <t>Comoros</t>
  </si>
  <si>
    <t>https://public.flourish.studio/country-flags/svg/km.svg</t>
  </si>
  <si>
    <t>Congo</t>
  </si>
  <si>
    <t>https://public.flourish.studio/country-flags/svg/cg.svg</t>
  </si>
  <si>
    <t>https://public.flourish.studio/country-flags/svg/cr.svg</t>
  </si>
  <si>
    <t>https://public.flourish.studio/country-flags/svg/ci.svg</t>
  </si>
  <si>
    <t>https://public.flourish.studio/country-flags/svg/hr.svg</t>
  </si>
  <si>
    <t>https://public.flourish.studio/country-flags/svg/cu.svg</t>
  </si>
  <si>
    <t>Curacao</t>
  </si>
  <si>
    <t>https://public.flourish.studio/country-flags/svg/cw.svg</t>
  </si>
  <si>
    <t>https://public.flourish.studio/country-flags/svg/cy.svg</t>
  </si>
  <si>
    <t>https://public.flourish.studio/country-flags/svg/cz.svg</t>
  </si>
  <si>
    <t>https://public.flourish.studio/country-flags/svg/dk.svg</t>
  </si>
  <si>
    <t>https://public.flourish.studio/country-flags/svg/dj.svg</t>
  </si>
  <si>
    <t>Dominica</t>
  </si>
  <si>
    <t>https://public.flourish.studio/country-flags/svg/dm.svg</t>
  </si>
  <si>
    <t>https://public.flourish.studio/country-flags/svg/do.svg</t>
  </si>
  <si>
    <t>https://public.flourish.studio/country-flags/svg/ec.svg</t>
  </si>
  <si>
    <t>https://public.flourish.studio/country-flags/svg/eg.svg</t>
  </si>
  <si>
    <t>El Salvador</t>
  </si>
  <si>
    <t>https://public.flourish.studio/country-flags/svg/sv.svg</t>
  </si>
  <si>
    <t>Equatorial Guinea</t>
  </si>
  <si>
    <t>https://public.flourish.studio/country-flags/svg/gq.svg</t>
  </si>
  <si>
    <t>https://public.flourish.studio/country-flags/svg/er.svg</t>
  </si>
  <si>
    <t>https://public.flourish.studio/country-flags/svg/ee.svg</t>
  </si>
  <si>
    <t>https://public.flourish.studio/country-flags/svg/et.svg</t>
  </si>
  <si>
    <t>Faeroe Islands</t>
  </si>
  <si>
    <t>https://public.flourish.studio/country-flags/svg/fo.svg</t>
  </si>
  <si>
    <t>https://public.flourish.studio/country-flags/svg/fj.svg</t>
  </si>
  <si>
    <t>https://public.flourish.studio/country-flags/svg/fi.svg</t>
  </si>
  <si>
    <t>https://public.flourish.studio/country-flags/svg/fr.svg</t>
  </si>
  <si>
    <t>French Polynesia</t>
  </si>
  <si>
    <t>https://public.flourish.studio/country-flags/svg/pf.svg</t>
  </si>
  <si>
    <t>https://public.flourish.studio/country-flags/svg/ga.svg</t>
  </si>
  <si>
    <t>Gambia</t>
  </si>
  <si>
    <t>https://public.flourish.studio/country-flags/svg/gm.svg</t>
  </si>
  <si>
    <t>https://public.flourish.studio/country-flags/svg/ge.svg</t>
  </si>
  <si>
    <t>https://public.flourish.studio/country-flags/svg/de.svg</t>
  </si>
  <si>
    <t>https://public.flourish.studio/country-flags/svg/gh.svg</t>
  </si>
  <si>
    <t>Gibraltar</t>
  </si>
  <si>
    <t>https://public.flourish.studio/country-flags/svg/gi.svg</t>
  </si>
  <si>
    <t>https://public.flourish.studio/country-flags/svg/gb.svg</t>
  </si>
  <si>
    <t>https://public.flourish.studio/country-flags/svg/gr.svg</t>
  </si>
  <si>
    <t>Greenland</t>
  </si>
  <si>
    <t>https://public.flourish.studio/country-flags/svg/gl.svg</t>
  </si>
  <si>
    <t>https://public.flourish.studio/country-flags/svg/gd.svg</t>
  </si>
  <si>
    <t>Guam</t>
  </si>
  <si>
    <t>https://public.flourish.studio/country-flags/svg/gu.svg</t>
  </si>
  <si>
    <t>https://public.flourish.studio/country-flags/svg/gt.svg</t>
  </si>
  <si>
    <t>Guinea</t>
  </si>
  <si>
    <t>https://public.flourish.studio/country-flags/svg/gn.svg</t>
  </si>
  <si>
    <t>Guinea-Bissau</t>
  </si>
  <si>
    <t>https://public.flourish.studio/country-flags/svg/gw.svg</t>
  </si>
  <si>
    <t>https://public.flourish.studio/country-flags/svg/gy.svg</t>
  </si>
  <si>
    <t>Haiti</t>
  </si>
  <si>
    <t>https://public.flourish.studio/country-flags/svg/ht.svg</t>
  </si>
  <si>
    <t>Honduras</t>
  </si>
  <si>
    <t>https://public.flourish.studio/country-flags/svg/hn.svg</t>
  </si>
  <si>
    <t>https://public.flourish.studio/country-flags/svg/hk.svg</t>
  </si>
  <si>
    <t>https://public.flourish.studio/country-flags/svg/hu.svg</t>
  </si>
  <si>
    <t>https://public.flourish.studio/country-flags/svg/is.svg</t>
  </si>
  <si>
    <t>https://public.flourish.studio/country-flags/svg/in.svg</t>
  </si>
  <si>
    <t>https://public.flourish.studio/country-flags/svg/id.svg</t>
  </si>
  <si>
    <t>https://public.flourish.studio/country-flags/svg/ir.svg</t>
  </si>
  <si>
    <t>https://public.flourish.studio/country-flags/svg/iq.svg</t>
  </si>
  <si>
    <t>https://public.flourish.studio/country-flags/svg/ie.svg</t>
  </si>
  <si>
    <t>Isle of Man</t>
  </si>
  <si>
    <t>https://public.flourish.studio/country-flags/svg/im.svg</t>
  </si>
  <si>
    <t>https://public.flourish.studio/country-flags/svg/il.svg</t>
  </si>
  <si>
    <t>https://public.flourish.studio/country-flags/svg/it.svg</t>
  </si>
  <si>
    <t>https://public.flourish.studio/country-flags/svg/jm.svg</t>
  </si>
  <si>
    <t>https://public.flourish.studio/country-flags/svg/jp.svg</t>
  </si>
  <si>
    <t>https://public.flourish.studio/country-flags/svg/jo.svg</t>
  </si>
  <si>
    <t>https://public.flourish.studio/country-flags/svg/kz.svg</t>
  </si>
  <si>
    <t>https://public.flourish.studio/country-flags/svg/ke.svg</t>
  </si>
  <si>
    <t>Kiribati</t>
  </si>
  <si>
    <t>https://public.flourish.studio/country-flags/svg/ki.svg</t>
  </si>
  <si>
    <t>https://public.flourish.studio/country-flags/svg/kp.svg</t>
  </si>
  <si>
    <t>https://public.flourish.studio/country-flags/svg/kr.svg</t>
  </si>
  <si>
    <t>https://public.flourish.studio/country-flags/svg/kw.svg</t>
  </si>
  <si>
    <t>https://public.flourish.studio/country-flags/svg/kg.svg</t>
  </si>
  <si>
    <t>Laos</t>
  </si>
  <si>
    <t>https://public.flourish.studio/country-flags/svg/la.svg</t>
  </si>
  <si>
    <t>https://public.flourish.studio/country-flags/svg/lv.svg</t>
  </si>
  <si>
    <t>https://public.flourish.studio/country-flags/svg/lb.svg</t>
  </si>
  <si>
    <t>Lesotho</t>
  </si>
  <si>
    <t>https://public.flourish.studio/country-flags/svg/ls.svg</t>
  </si>
  <si>
    <t>Liberia</t>
  </si>
  <si>
    <t>https://public.flourish.studio/country-flags/svg/lr.svg</t>
  </si>
  <si>
    <t>Libya</t>
  </si>
  <si>
    <t>https://public.flourish.studio/country-flags/svg/ly.svg</t>
  </si>
  <si>
    <t>Liechtenstein</t>
  </si>
  <si>
    <t>https://public.flourish.studio/country-flags/svg/li.svg</t>
  </si>
  <si>
    <t>https://public.flourish.studio/country-flags/svg/lt.svg</t>
  </si>
  <si>
    <t>Luxembourg</t>
  </si>
  <si>
    <t>https://public.flourish.studio/country-flags/svg/lu.svg</t>
  </si>
  <si>
    <t>https://public.flourish.studio/country-flags/svg/mk.svg</t>
  </si>
  <si>
    <t>Madagascar</t>
  </si>
  <si>
    <t>https://public.flourish.studio/country-flags/svg/mg.svg</t>
  </si>
  <si>
    <t>Malawi</t>
  </si>
  <si>
    <t>https://public.flourish.studio/country-flags/svg/mw.svg</t>
  </si>
  <si>
    <t>https://public.flourish.studio/country-flags/svg/my.svg</t>
  </si>
  <si>
    <t>Maldives</t>
  </si>
  <si>
    <t>https://public.flourish.studio/country-flags/svg/mv.svg</t>
  </si>
  <si>
    <t>Mali</t>
  </si>
  <si>
    <t>https://public.flourish.studio/country-flags/svg/ml.svg</t>
  </si>
  <si>
    <t>Malta</t>
  </si>
  <si>
    <t>https://public.flourish.studio/country-flags/svg/mt.svg</t>
  </si>
  <si>
    <t>Marshall Islands</t>
  </si>
  <si>
    <t>https://public.flourish.studio/country-flags/svg/mh.svg</t>
  </si>
  <si>
    <t>Mauritania</t>
  </si>
  <si>
    <t>https://public.flourish.studio/country-flags/svg/mr.svg</t>
  </si>
  <si>
    <t>https://public.flourish.studio/country-flags/svg/mu.svg</t>
  </si>
  <si>
    <t>https://public.flourish.studio/country-flags/svg/mx.svg</t>
  </si>
  <si>
    <t>https://public.flourish.studio/country-flags/svg/md.svg</t>
  </si>
  <si>
    <t>Monaco</t>
  </si>
  <si>
    <t>https://public.flourish.studio/country-flags/svg/mc.svg</t>
  </si>
  <si>
    <t>https://public.flourish.studio/country-flags/svg/mn.svg</t>
  </si>
  <si>
    <t>https://public.flourish.studio/country-flags/svg/me.svg</t>
  </si>
  <si>
    <t>https://public.flourish.studio/country-flags/svg/ma.svg</t>
  </si>
  <si>
    <t>https://public.flourish.studio/country-flags/svg/mz.svg</t>
  </si>
  <si>
    <t>Myanmar</t>
  </si>
  <si>
    <t>https://public.flourish.studio/country-flags/svg/mm.svg</t>
  </si>
  <si>
    <t>https://public.flourish.studio/country-flags/svg/na.svg</t>
  </si>
  <si>
    <t>Nauru</t>
  </si>
  <si>
    <t>https://public.flourish.studio/country-flags/svg/nr.svg</t>
  </si>
  <si>
    <t>Nepal</t>
  </si>
  <si>
    <t>https://public.flourish.studio/country-flags/svg/np.svg</t>
  </si>
  <si>
    <t>https://public.flourish.studio/country-flags/svg/nl.svg</t>
  </si>
  <si>
    <t>New Caledonia</t>
  </si>
  <si>
    <t>https://public.flourish.studio/country-flags/svg/nc.svg</t>
  </si>
  <si>
    <t>https://public.flourish.studio/country-flags/svg/nz.svg</t>
  </si>
  <si>
    <t>Nicaragua</t>
  </si>
  <si>
    <t>https://public.flourish.studio/country-flags/svg/ni.svg</t>
  </si>
  <si>
    <t>https://public.flourish.studio/country-flags/svg/ne.svg</t>
  </si>
  <si>
    <t>https://public.flourish.studio/country-flags/svg/ng.svg</t>
  </si>
  <si>
    <t>Northern Mariana Islands</t>
  </si>
  <si>
    <t>https://public.flourish.studio/country-flags/svg/mp.svg</t>
  </si>
  <si>
    <t>https://public.flourish.studio/country-flags/svg/no.svg</t>
  </si>
  <si>
    <t>Oman</t>
  </si>
  <si>
    <t>https://public.flourish.studio/country-flags/svg/om.svg</t>
  </si>
  <si>
    <t>https://public.flourish.studio/country-flags/svg/pk.svg</t>
  </si>
  <si>
    <t>Palau</t>
  </si>
  <si>
    <t>https://public.flourish.studio/country-flags/svg/pw.svg</t>
  </si>
  <si>
    <t>https://public.flourish.studio/country-flags/svg/pa.svg</t>
  </si>
  <si>
    <t>Papua New Guinea</t>
  </si>
  <si>
    <t>https://public.flourish.studio/country-flags/svg/pg.svg</t>
  </si>
  <si>
    <t>https://public.flourish.studio/country-flags/svg/py.svg</t>
  </si>
  <si>
    <t>https://public.flourish.studio/country-flags/svg/pe.svg</t>
  </si>
  <si>
    <t>https://public.flourish.studio/country-flags/svg/ph.svg</t>
  </si>
  <si>
    <t>https://public.flourish.studio/country-flags/svg/pl.svg</t>
  </si>
  <si>
    <t>https://public.flourish.studio/country-flags/svg/pt.svg</t>
  </si>
  <si>
    <t>https://public.flourish.studio/country-flags/svg/pr.svg</t>
  </si>
  <si>
    <t>https://public.flourish.studio/country-flags/svg/qa.svg</t>
  </si>
  <si>
    <t>https://public.flourish.studio/country-flags/svg/ro.svg</t>
  </si>
  <si>
    <t>https://public.flourish.studio/country-flags/svg/ru.svg</t>
  </si>
  <si>
    <t>Rwanda</t>
  </si>
  <si>
    <t>https://public.flourish.studio/country-flags/svg/rw.svg</t>
  </si>
  <si>
    <t>https://public.flourish.studio/country-flags/svg/ws.svg</t>
  </si>
  <si>
    <t>https://public.flourish.studio/country-flags/svg/sm.svg</t>
  </si>
  <si>
    <t>Sao Tome and Principe</t>
  </si>
  <si>
    <t>https://public.flourish.studio/country-flags/svg/st.svg</t>
  </si>
  <si>
    <t>https://public.flourish.studio/country-flags/svg/sa.svg</t>
  </si>
  <si>
    <t>https://public.flourish.studio/country-flags/svg/sn.svg</t>
  </si>
  <si>
    <t>https://public.flourish.studio/country-flags/svg/rs.svg</t>
  </si>
  <si>
    <t>Seychelles</t>
  </si>
  <si>
    <t>https://public.flourish.studio/country-flags/svg/sc.svg</t>
  </si>
  <si>
    <t>Sierra Leone</t>
  </si>
  <si>
    <t>https://public.flourish.studio/country-flags/svg/sl.svg</t>
  </si>
  <si>
    <t>https://public.flourish.studio/country-flags/svg/sg.svg</t>
  </si>
  <si>
    <t>Sint Maarten (Dutch part)</t>
  </si>
  <si>
    <t>https://public.flourish.studio/country-flags/svg/sx.svg</t>
  </si>
  <si>
    <t>https://public.flourish.studio/country-flags/svg/sk.svg</t>
  </si>
  <si>
    <t>https://public.flourish.studio/country-flags/svg/si.svg</t>
  </si>
  <si>
    <t>Solomon Islands</t>
  </si>
  <si>
    <t>https://public.flourish.studio/country-flags/svg/sb.svg</t>
  </si>
  <si>
    <t>Somalia</t>
  </si>
  <si>
    <t>https://public.flourish.studio/country-flags/svg/so.svg</t>
  </si>
  <si>
    <t>https://public.flourish.studio/country-flags/svg/za.svg</t>
  </si>
  <si>
    <t>South Sudan</t>
  </si>
  <si>
    <t>https://public.flourish.studio/country-flags/svg/ss.svg</t>
  </si>
  <si>
    <t>https://public.flourish.studio/country-flags/svg/es.svg</t>
  </si>
  <si>
    <t>https://public.flourish.studio/country-flags/svg/lk.svg</t>
  </si>
  <si>
    <t>https://public.flourish.studio/country-flags/svg/sd.svg</t>
  </si>
  <si>
    <t>https://public.flourish.studio/country-flags/svg/sr.svg</t>
  </si>
  <si>
    <t>https://public.flourish.studio/country-flags/svg/se.svg</t>
  </si>
  <si>
    <t>https://public.flourish.studio/country-flags/svg/ch.svg</t>
  </si>
  <si>
    <t>https://public.flourish.studio/country-flags/svg/sy.svg</t>
  </si>
  <si>
    <t>https://public.flourish.studio/country-flags/svg/tj.svg</t>
  </si>
  <si>
    <t>https://public.flourish.studio/country-flags/svg/tz.svg</t>
  </si>
  <si>
    <t>https://public.flourish.studio/country-flags/svg/th.svg</t>
  </si>
  <si>
    <t>Timor</t>
  </si>
  <si>
    <t>https://public.flourish.studio/country-flags/svg/tl.svg</t>
  </si>
  <si>
    <t>https://public.flourish.studio/country-flags/svg/tg.svg</t>
  </si>
  <si>
    <t>https://public.flourish.studio/country-flags/svg/to.svg</t>
  </si>
  <si>
    <t>https://public.flourish.studio/country-flags/svg/tt.svg</t>
  </si>
  <si>
    <t>https://public.flourish.studio/country-flags/svg/tn.svg</t>
  </si>
  <si>
    <t>https://public.flourish.studio/country-flags/svg/tr.svg</t>
  </si>
  <si>
    <t>https://public.flourish.studio/country-flags/svg/tm.svg</t>
  </si>
  <si>
    <t>Turks and Caicos Islands</t>
  </si>
  <si>
    <t>https://public.flourish.studio/country-flags/svg/tc.svg</t>
  </si>
  <si>
    <t>Tuvalu</t>
  </si>
  <si>
    <t>https://public.flourish.studio/country-flags/svg/tv.svg</t>
  </si>
  <si>
    <t>https://public.flourish.studio/country-flags/svg/ug.svg</t>
  </si>
  <si>
    <t>https://public.flourish.studio/country-flags/svg/ua.svg</t>
  </si>
  <si>
    <t>https://public.flourish.studio/country-flags/svg/ae.svg</t>
  </si>
  <si>
    <t>https://public.flourish.studio/country-flags/svg/uy.svg</t>
  </si>
  <si>
    <t>https://public.flourish.studio/country-flags/svg/us.svg</t>
  </si>
  <si>
    <t>https://public.flourish.studio/country-flags/svg/uz.svg</t>
  </si>
  <si>
    <t>Vanuatu</t>
  </si>
  <si>
    <t>https://public.flourish.studio/country-flags/svg/vu.svg</t>
  </si>
  <si>
    <t>https://public.flourish.studio/country-flags/svg/ve.svg</t>
  </si>
  <si>
    <t>https://public.flourish.studio/country-flags/svg/vn.svg</t>
  </si>
  <si>
    <t>https://public.flourish.studio/country-flags/svg/vi.svg</t>
  </si>
  <si>
    <t>Yemen</t>
  </si>
  <si>
    <t>https://public.flourish.studio/country-flags/svg/ye.svg</t>
  </si>
  <si>
    <t>https://public.flourish.studio/country-flags/svg/zm.svg</t>
  </si>
  <si>
    <t>https://public.flourish.studio/country-flags/svg/zw.svg</t>
  </si>
  <si>
    <t>event</t>
  </si>
  <si>
    <t>event_class</t>
  </si>
  <si>
    <t>1500m</t>
  </si>
  <si>
    <t>Triple Jump</t>
  </si>
  <si>
    <t>3000m Steeplechase</t>
  </si>
  <si>
    <t>Long Jump</t>
  </si>
  <si>
    <t>5000m</t>
  </si>
  <si>
    <t>Marathon</t>
  </si>
  <si>
    <t>800m</t>
  </si>
  <si>
    <t>200m</t>
  </si>
  <si>
    <t>10000m</t>
  </si>
  <si>
    <t>javelin throw</t>
  </si>
  <si>
    <t>400m hurdles</t>
  </si>
  <si>
    <t>400m</t>
  </si>
  <si>
    <t>4x100m relay</t>
  </si>
  <si>
    <t>4x400m relay</t>
  </si>
  <si>
    <t>high jump</t>
  </si>
  <si>
    <t>discus throw</t>
  </si>
  <si>
    <t>100m hurdles</t>
  </si>
  <si>
    <t>100m</t>
  </si>
  <si>
    <t>Suma de sum_medals</t>
  </si>
  <si>
    <t>Jumping</t>
  </si>
  <si>
    <t>Throwing</t>
  </si>
  <si>
    <t>Sprint</t>
  </si>
  <si>
    <t>Hurdles</t>
  </si>
  <si>
    <t>Relay</t>
  </si>
  <si>
    <t>Long distance</t>
  </si>
  <si>
    <t>Middle distance</t>
  </si>
  <si>
    <t>Year</t>
  </si>
  <si>
    <t>Event</t>
  </si>
  <si>
    <t>Event Class</t>
  </si>
  <si>
    <t>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</si>
</sst>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González Soler" refreshedDate="45456.929015972222" createdVersion="8" refreshedVersion="8" minRefreshableVersion="3" recordCount="255" xr:uid="{06AF8BF3-3B5D-4C5D-BE2C-25EE4C12C180}">
  <cacheSource type="worksheet">
    <worksheetSource ref="A1:T1048576" sheet="olympic_medals"/>
  </cacheSource>
  <cacheFields count="20">
    <cacheField name="discipline_title" numFmtId="0">
      <sharedItems containsBlank="1"/>
    </cacheField>
    <cacheField name="slug_game" numFmtId="0">
      <sharedItems containsBlank="1"/>
    </cacheField>
    <cacheField name="event_title" numFmtId="0">
      <sharedItems containsBlank="1"/>
    </cacheField>
    <cacheField name="event_gender" numFmtId="0">
      <sharedItems containsBlank="1"/>
    </cacheField>
    <cacheField name="medal_type" numFmtId="0">
      <sharedItems containsBlank="1"/>
    </cacheField>
    <cacheField name="participant_type" numFmtId="0">
      <sharedItems containsBlank="1"/>
    </cacheField>
    <cacheField name="athlete_url" numFmtId="0">
      <sharedItems containsBlank="1"/>
    </cacheField>
    <cacheField name="athlete_full_name" numFmtId="0">
      <sharedItems containsBlank="1"/>
    </cacheField>
    <cacheField name="game_year" numFmtId="0">
      <sharedItems containsString="0" containsBlank="1" containsNumber="1" containsInteger="1" minValue="1960" maxValue="2020" count="16">
        <n v="2020"/>
        <n v="2016"/>
        <n v="2012"/>
        <n v="2008"/>
        <n v="2004"/>
        <n v="2000"/>
        <n v="1996"/>
        <n v="1992"/>
        <n v="1988"/>
        <n v="1984"/>
        <n v="1980"/>
        <n v="1972"/>
        <n v="1968"/>
        <n v="1964"/>
        <n v="1960"/>
        <m/>
      </sharedItems>
    </cacheField>
    <cacheField name="WB_country_code" numFmtId="0">
      <sharedItems containsBlank="1"/>
    </cacheField>
    <cacheField name="WB_country_name" numFmtId="0">
      <sharedItems containsBlank="1"/>
    </cacheField>
    <cacheField name="game_city" numFmtId="0">
      <sharedItems containsBlank="1"/>
    </cacheField>
    <cacheField name="game_name" numFmtId="0">
      <sharedItems containsBlank="1"/>
    </cacheField>
    <cacheField name="bronze" numFmtId="0">
      <sharedItems containsString="0" containsBlank="1" containsNumber="1" containsInteger="1" minValue="0" maxValue="1"/>
    </cacheField>
    <cacheField name="gold" numFmtId="0">
      <sharedItems containsString="0" containsBlank="1" containsNumber="1" containsInteger="1" minValue="0" maxValue="1"/>
    </cacheField>
    <cacheField name="silver" numFmtId="0">
      <sharedItems containsString="0" containsBlank="1" containsNumber="1" containsInteger="1" minValue="0" maxValue="1"/>
    </cacheField>
    <cacheField name="sum_medals" numFmtId="0">
      <sharedItems containsString="0" containsBlank="1" containsNumber="1" containsInteger="1" minValue="1" maxValue="1"/>
    </cacheField>
    <cacheField name="Region" numFmtId="0">
      <sharedItems containsBlank="1"/>
    </cacheField>
    <cacheField name="event" numFmtId="0">
      <sharedItems containsBlank="1" count="20">
        <s v="1500m"/>
        <s v="Triple Jump"/>
        <s v="3000m Steeplechase"/>
        <s v="Long Jump"/>
        <s v="5000m"/>
        <s v="Marathon"/>
        <s v="800m"/>
        <s v="10000m"/>
        <s v="200m"/>
        <s v="4x400m relay"/>
        <s v="javelin throw"/>
        <s v="400m hurdles"/>
        <s v="400m"/>
        <s v="4x100m relay"/>
        <s v="high jump"/>
        <s v="discus throw"/>
        <s v="100m hurdles"/>
        <s v="100m"/>
        <m/>
        <s v="4 x 400m Relay" u="1"/>
      </sharedItems>
    </cacheField>
    <cacheField name="event_class" numFmtId="0">
      <sharedItems containsBlank="1" count="10">
        <s v="Middle distance"/>
        <s v="Jumping"/>
        <s v="Long distance"/>
        <s v="Sprint"/>
        <s v="Relay"/>
        <s v="Throwing"/>
        <s v="Hurdles"/>
        <m/>
        <s v="jumps" u="1"/>
        <s v="throw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Athletics"/>
    <s v="tokyo-2020"/>
    <s v="Women's 1500m"/>
    <s v="Women"/>
    <s v="gold"/>
    <s v="Athlete"/>
    <s v="https://olympics.com/en/athletes/faith-chepngetich-kipyegon"/>
    <s v="Faith Chepngetich KIPYEGON"/>
    <x v="0"/>
    <s v="KEN"/>
    <s v="Kenya"/>
    <s v="Tokyo"/>
    <s v="Tokyo 2020"/>
    <n v="0"/>
    <n v="1"/>
    <n v="0"/>
    <n v="1"/>
    <s v="Africa"/>
    <x v="0"/>
    <x v="0"/>
  </r>
  <r>
    <s v="Athletics"/>
    <s v="tokyo-2020"/>
    <s v="Men's Triple Jump"/>
    <s v="Men"/>
    <s v="bronze"/>
    <s v="Athlete"/>
    <s v="https://olympics.com/en/athletes/fabrice-zango-hugues"/>
    <s v="Fabrice ZANGO HUGUES"/>
    <x v="0"/>
    <s v="BFA"/>
    <s v="Burkina Faso"/>
    <s v="Tokyo"/>
    <s v="Tokyo 2020"/>
    <n v="1"/>
    <n v="0"/>
    <n v="0"/>
    <n v="1"/>
    <s v="Africa"/>
    <x v="1"/>
    <x v="1"/>
  </r>
  <r>
    <s v="Athletics"/>
    <s v="tokyo-2020"/>
    <s v="Women's 3000m Steeplechase"/>
    <s v="Women"/>
    <s v="gold"/>
    <s v="Athlete"/>
    <s v="https://olympics.com/en/athletes/peruth-chemutai"/>
    <s v="Peruth CHEMUTAI"/>
    <x v="0"/>
    <s v="UGA"/>
    <s v="Uganda"/>
    <s v="Tokyo"/>
    <s v="Tokyo 2020"/>
    <n v="0"/>
    <n v="1"/>
    <n v="0"/>
    <n v="1"/>
    <s v="Africa"/>
    <x v="2"/>
    <x v="2"/>
  </r>
  <r>
    <s v="Athletics"/>
    <s v="tokyo-2020"/>
    <s v="Women's 3000m Steeplechase"/>
    <s v="Women"/>
    <s v="bronze"/>
    <s v="Athlete"/>
    <s v="https://olympics.com/en/athletes/hyvin-kiyeng"/>
    <s v="Hyvin KIYENG"/>
    <x v="0"/>
    <s v="KEN"/>
    <s v="Kenya"/>
    <s v="Tokyo"/>
    <s v="Tokyo 2020"/>
    <n v="1"/>
    <n v="0"/>
    <n v="0"/>
    <n v="1"/>
    <s v="Africa"/>
    <x v="2"/>
    <x v="2"/>
  </r>
  <r>
    <s v="Athletics"/>
    <s v="tokyo-2020"/>
    <s v="Women's Long Jump"/>
    <s v="Women"/>
    <s v="bronze"/>
    <s v="Athlete"/>
    <s v="https://olympics.com/en/athletes/ese-brume"/>
    <s v="Ese BRUME"/>
    <x v="0"/>
    <s v="NGA"/>
    <s v="Nigeria"/>
    <s v="Tokyo"/>
    <s v="Tokyo 2020"/>
    <n v="1"/>
    <n v="0"/>
    <n v="0"/>
    <n v="1"/>
    <s v="Africa"/>
    <x v="3"/>
    <x v="1"/>
  </r>
  <r>
    <s v="Athletics"/>
    <s v="tokyo-2020"/>
    <s v="Women's 5000m"/>
    <s v="Women"/>
    <s v="bronze"/>
    <s v="Athlete"/>
    <s v="https://olympics.com/en/athletes/gudaf-tsegay"/>
    <s v="Gudaf TSEGAY"/>
    <x v="0"/>
    <s v="ETH"/>
    <s v="Ethiopia"/>
    <s v="Tokyo"/>
    <s v="Tokyo 2020"/>
    <n v="1"/>
    <n v="0"/>
    <n v="0"/>
    <n v="1"/>
    <s v="Africa"/>
    <x v="4"/>
    <x v="2"/>
  </r>
  <r>
    <s v="Athletics"/>
    <s v="tokyo-2020"/>
    <s v="Women's 5000m"/>
    <s v="Women"/>
    <s v="silver"/>
    <s v="Athlete"/>
    <s v="https://olympics.com/en/athletes/hellen-onsando-obiri"/>
    <s v="Hellen Onsando OBIRI"/>
    <x v="0"/>
    <s v="KEN"/>
    <s v="Kenya"/>
    <s v="Tokyo"/>
    <s v="Tokyo 2020"/>
    <n v="0"/>
    <n v="0"/>
    <n v="1"/>
    <n v="1"/>
    <s v="Africa"/>
    <x v="4"/>
    <x v="2"/>
  </r>
  <r>
    <s v="Athletics"/>
    <s v="tokyo-2020"/>
    <s v="Men's Marathon"/>
    <s v="Men"/>
    <s v="gold"/>
    <s v="Athlete"/>
    <s v="https://olympics.com/en/athletes/eliud-kipchoge"/>
    <s v="Eliud KIPCHOGE"/>
    <x v="0"/>
    <s v="KEN"/>
    <s v="Kenya"/>
    <s v="Tokyo"/>
    <s v="Tokyo 2020"/>
    <n v="0"/>
    <n v="1"/>
    <n v="0"/>
    <n v="1"/>
    <s v="Africa"/>
    <x v="5"/>
    <x v="2"/>
  </r>
  <r>
    <s v="Athletics"/>
    <s v="tokyo-2020"/>
    <s v="Women's Marathon"/>
    <s v="Women"/>
    <s v="gold"/>
    <s v="Athlete"/>
    <s v="https://olympics.com/en/athletes/peres-jepchirchir"/>
    <s v="Peres JEPCHIRCHIR"/>
    <x v="0"/>
    <s v="KEN"/>
    <s v="Kenya"/>
    <s v="Tokyo"/>
    <s v="Tokyo 2020"/>
    <n v="0"/>
    <n v="1"/>
    <n v="0"/>
    <n v="1"/>
    <s v="Africa"/>
    <x v="5"/>
    <x v="2"/>
  </r>
  <r>
    <s v="Athletics"/>
    <s v="tokyo-2020"/>
    <s v="Women's Marathon"/>
    <s v="Women"/>
    <s v="silver"/>
    <s v="Athlete"/>
    <s v="https://olympics.com/en/athletes/brigid-kosgei"/>
    <s v="Brigid KOSGEI"/>
    <x v="0"/>
    <s v="KEN"/>
    <s v="Kenya"/>
    <s v="Tokyo"/>
    <s v="Tokyo 2020"/>
    <n v="0"/>
    <n v="0"/>
    <n v="1"/>
    <n v="1"/>
    <s v="Africa"/>
    <x v="5"/>
    <x v="2"/>
  </r>
  <r>
    <s v="Athletics"/>
    <s v="tokyo-2020"/>
    <s v="Men's 800m"/>
    <s v="Men"/>
    <s v="silver"/>
    <s v="Athlete"/>
    <s v="https://olympics.com/en/athletes/ferguson-cheruiyot-rotich"/>
    <s v="Ferguson Cheruiyot ROTICH"/>
    <x v="0"/>
    <s v="KEN"/>
    <s v="Kenya"/>
    <s v="Tokyo"/>
    <s v="Tokyo 2020"/>
    <n v="0"/>
    <n v="0"/>
    <n v="1"/>
    <n v="1"/>
    <s v="Africa"/>
    <x v="6"/>
    <x v="0"/>
  </r>
  <r>
    <s v="Athletics"/>
    <s v="tokyo-2020"/>
    <s v="Men's 800m"/>
    <s v="Men"/>
    <s v="gold"/>
    <s v="Athlete"/>
    <s v="https://olympics.com/en/athletes/emmanuel-kipkurui-korir"/>
    <s v="Emmanuel Kipkurui KORIR"/>
    <x v="0"/>
    <s v="KEN"/>
    <s v="Kenya"/>
    <s v="Tokyo"/>
    <s v="Tokyo 2020"/>
    <n v="0"/>
    <n v="1"/>
    <n v="0"/>
    <n v="1"/>
    <s v="Africa"/>
    <x v="6"/>
    <x v="0"/>
  </r>
  <r>
    <s v="Athletics"/>
    <s v="tokyo-2020"/>
    <s v="10000m women"/>
    <s v="Women"/>
    <s v="bronze"/>
    <s v="Athlete"/>
    <s v="https://olympics.com/en/athletes/letesenbet-gidey"/>
    <s v="Letesenbet GIDEY"/>
    <x v="0"/>
    <s v="ETH"/>
    <s v="Ethiopia"/>
    <s v="Tokyo"/>
    <s v="Tokyo 2020"/>
    <n v="1"/>
    <n v="0"/>
    <n v="0"/>
    <n v="1"/>
    <s v="Africa"/>
    <x v="7"/>
    <x v="2"/>
  </r>
  <r>
    <s v="Athletics"/>
    <s v="tokyo-2020"/>
    <s v="Men's 3000m Steeplechase"/>
    <s v="Men"/>
    <s v="bronze"/>
    <s v="Athlete"/>
    <s v="https://olympics.com/en/athletes/benjamin-kigen"/>
    <s v="Benjamin KIGEN"/>
    <x v="0"/>
    <s v="KEN"/>
    <s v="Kenya"/>
    <s v="Tokyo"/>
    <s v="Tokyo 2020"/>
    <n v="1"/>
    <n v="0"/>
    <n v="0"/>
    <n v="1"/>
    <s v="Africa"/>
    <x v="2"/>
    <x v="2"/>
  </r>
  <r>
    <s v="Athletics"/>
    <s v="tokyo-2020"/>
    <s v="Men's 3000m Steeplechase"/>
    <s v="Men"/>
    <s v="silver"/>
    <s v="Athlete"/>
    <s v="https://olympics.com/en/athletes/lamecha-girma"/>
    <s v="Lamecha GIRMA"/>
    <x v="0"/>
    <s v="ETH"/>
    <s v="Ethiopia"/>
    <s v="Tokyo"/>
    <s v="Tokyo 2020"/>
    <n v="0"/>
    <n v="0"/>
    <n v="1"/>
    <n v="1"/>
    <s v="Africa"/>
    <x v="2"/>
    <x v="2"/>
  </r>
  <r>
    <s v="Athletics"/>
    <s v="tokyo-2020"/>
    <s v="Men's 3000m Steeplechase"/>
    <s v="Men"/>
    <s v="gold"/>
    <s v="Athlete"/>
    <s v="https://olympics.com/en/athletes/soufiane-elbakkali"/>
    <s v="Soufiane ELBAKKALI"/>
    <x v="0"/>
    <s v="MAR"/>
    <s v="Morocco"/>
    <s v="Tokyo"/>
    <s v="Tokyo 2020"/>
    <n v="0"/>
    <n v="1"/>
    <n v="0"/>
    <n v="1"/>
    <s v="Africa"/>
    <x v="2"/>
    <x v="2"/>
  </r>
  <r>
    <s v="Athletics"/>
    <s v="tokyo-2020"/>
    <s v="10000m men"/>
    <s v="Men"/>
    <s v="gold"/>
    <s v="Athlete"/>
    <s v="https://olympics.com/en/athletes/selemon-barega"/>
    <s v="Selemon BAREGA"/>
    <x v="0"/>
    <s v="ETH"/>
    <s v="Ethiopia"/>
    <s v="Tokyo"/>
    <s v="Tokyo 2020"/>
    <n v="0"/>
    <n v="1"/>
    <n v="0"/>
    <n v="1"/>
    <s v="Africa"/>
    <x v="7"/>
    <x v="2"/>
  </r>
  <r>
    <s v="Athletics"/>
    <s v="tokyo-2020"/>
    <s v="10000m men"/>
    <s v="Men"/>
    <s v="silver"/>
    <s v="Athlete"/>
    <s v="https://olympics.com/en/athletes/joshua-kiprui-cheptegei"/>
    <s v="Joshua Kiprui CHEPTEGEI"/>
    <x v="0"/>
    <s v="UGA"/>
    <s v="Uganda"/>
    <s v="Tokyo"/>
    <s v="Tokyo 2020"/>
    <n v="0"/>
    <n v="0"/>
    <n v="1"/>
    <n v="1"/>
    <s v="Africa"/>
    <x v="7"/>
    <x v="2"/>
  </r>
  <r>
    <s v="Athletics"/>
    <s v="tokyo-2020"/>
    <s v="10000m men"/>
    <s v="Men"/>
    <s v="bronze"/>
    <s v="Athlete"/>
    <s v="https://olympics.com/en/athletes/jacob-kiplimo"/>
    <s v="Jacob KIPLIMO"/>
    <x v="0"/>
    <s v="UGA"/>
    <s v="Uganda"/>
    <s v="Tokyo"/>
    <s v="Tokyo 2020"/>
    <n v="1"/>
    <n v="0"/>
    <n v="0"/>
    <n v="1"/>
    <s v="Africa"/>
    <x v="7"/>
    <x v="2"/>
  </r>
  <r>
    <s v="Athletics"/>
    <s v="tokyo-2020"/>
    <s v="Women's 200m"/>
    <s v="Women"/>
    <s v="silver"/>
    <s v="Athlete"/>
    <s v="https://olympics.com/en/athletes/christine-mboma"/>
    <s v="Christine MBOMA"/>
    <x v="0"/>
    <s v="NAM"/>
    <s v="Namibia"/>
    <s v="Tokyo"/>
    <s v="Tokyo 2020"/>
    <n v="0"/>
    <n v="0"/>
    <n v="1"/>
    <n v="1"/>
    <s v="Africa"/>
    <x v="8"/>
    <x v="3"/>
  </r>
  <r>
    <s v="Athletics"/>
    <s v="tokyo-2020"/>
    <s v="4x400m relay men"/>
    <s v="Men"/>
    <s v="bronze"/>
    <s v="GameTeam"/>
    <s v=""/>
    <s v=""/>
    <x v="0"/>
    <s v="BWA"/>
    <s v="Botswana"/>
    <s v="Tokyo"/>
    <s v="Tokyo 2020"/>
    <n v="1"/>
    <n v="0"/>
    <n v="0"/>
    <n v="1"/>
    <s v="Africa"/>
    <x v="9"/>
    <x v="4"/>
  </r>
  <r>
    <s v="Athletics"/>
    <s v="tokyo-2020"/>
    <s v="Men's 1500m"/>
    <s v="Men"/>
    <s v="silver"/>
    <s v="Athlete"/>
    <s v="https://olympics.com/en/athletes/timothy-cheruiyot"/>
    <s v="Timothy CHERUIYOT"/>
    <x v="0"/>
    <s v="KEN"/>
    <s v="Kenya"/>
    <s v="Tokyo"/>
    <s v="Tokyo 2020"/>
    <n v="0"/>
    <n v="0"/>
    <n v="1"/>
    <n v="1"/>
    <s v="Africa"/>
    <x v="0"/>
    <x v="0"/>
  </r>
  <r>
    <s v="Athletics"/>
    <s v="tokyo-2020"/>
    <s v="Men's 5000m"/>
    <s v="Men"/>
    <s v="gold"/>
    <s v="Athlete"/>
    <s v="https://olympics.com/en/athletes/joshua-kiprui-cheptegei"/>
    <s v="Joshua Kiprui CHEPTEGEI"/>
    <x v="0"/>
    <s v="UGA"/>
    <s v="Uganda"/>
    <s v="Tokyo"/>
    <s v="Tokyo 2020"/>
    <n v="0"/>
    <n v="1"/>
    <n v="0"/>
    <n v="1"/>
    <s v="Africa"/>
    <x v="4"/>
    <x v="2"/>
  </r>
  <r>
    <s v="Athletics"/>
    <s v="rio-2016"/>
    <s v="1500m women"/>
    <s v="Women"/>
    <s v="gold"/>
    <s v="Athlete"/>
    <s v="https://olympics.com/en/athletes/faith-chepngetich-kipyegon"/>
    <s v="Faith Chepngetich KIPYEGON"/>
    <x v="1"/>
    <s v="KEN"/>
    <s v="Kenya"/>
    <s v="Rio"/>
    <s v="Rio 2016"/>
    <n v="0"/>
    <n v="1"/>
    <n v="0"/>
    <n v="1"/>
    <s v="Africa"/>
    <x v="0"/>
    <x v="0"/>
  </r>
  <r>
    <s v="Athletics"/>
    <s v="rio-2016"/>
    <s v="1500m women"/>
    <s v="Women"/>
    <s v="silver"/>
    <s v="Athlete"/>
    <s v="https://olympics.com/en/athletes/genzebe-dibaba"/>
    <s v="Genzebe DIBABA"/>
    <x v="1"/>
    <s v="ETH"/>
    <s v="Ethiopia"/>
    <s v="Rio"/>
    <s v="Rio 2016"/>
    <n v="0"/>
    <n v="0"/>
    <n v="1"/>
    <n v="1"/>
    <s v="Africa"/>
    <x v="0"/>
    <x v="0"/>
  </r>
  <r>
    <s v="Athletics"/>
    <s v="rio-2016"/>
    <s v="800m men"/>
    <s v="Men"/>
    <s v="gold"/>
    <s v="Athlete"/>
    <s v="https://olympics.com/en/athletes/david-rudisha"/>
    <s v="David RUDISHA"/>
    <x v="1"/>
    <s v="KEN"/>
    <s v="Kenya"/>
    <s v="Rio"/>
    <s v="Rio 2016"/>
    <n v="0"/>
    <n v="1"/>
    <n v="0"/>
    <n v="1"/>
    <s v="Africa"/>
    <x v="6"/>
    <x v="0"/>
  </r>
  <r>
    <s v="Athletics"/>
    <s v="rio-2016"/>
    <s v="800m men"/>
    <s v="Men"/>
    <s v="silver"/>
    <s v="Athlete"/>
    <s v="https://olympics.com/en/athletes/taoufik-makhloufi"/>
    <s v="Taoufik MAKHLOUFI"/>
    <x v="1"/>
    <s v="DZA"/>
    <s v="Algeria"/>
    <s v="Rio"/>
    <s v="Rio 2016"/>
    <n v="0"/>
    <n v="0"/>
    <n v="1"/>
    <n v="1"/>
    <s v="Africa"/>
    <x v="6"/>
    <x v="0"/>
  </r>
  <r>
    <s v="Athletics"/>
    <s v="rio-2016"/>
    <s v="3000m steeplechase women"/>
    <s v="Women"/>
    <s v="silver"/>
    <s v="Athlete"/>
    <s v="https://olympics.com/en/athletes/hyvin-kiyeng-jepkemoi"/>
    <s v="Hyvin Kiyeng JEPKEMOI"/>
    <x v="1"/>
    <s v="KEN"/>
    <s v="Kenya"/>
    <s v="Rio"/>
    <s v="Rio 2016"/>
    <n v="0"/>
    <n v="0"/>
    <n v="1"/>
    <n v="1"/>
    <s v="Africa"/>
    <x v="2"/>
    <x v="2"/>
  </r>
  <r>
    <s v="Athletics"/>
    <s v="rio-2016"/>
    <s v="marathon women"/>
    <s v="Women"/>
    <s v="gold"/>
    <s v="Athlete"/>
    <s v="https://olympics.com/en/athletes/jemima-jelagat-sumgong"/>
    <s v="Jemima Jelagat SUMGONG"/>
    <x v="1"/>
    <s v="KEN"/>
    <s v="Kenya"/>
    <s v="Rio"/>
    <s v="Rio 2016"/>
    <n v="0"/>
    <n v="1"/>
    <n v="0"/>
    <n v="1"/>
    <s v="Africa"/>
    <x v="5"/>
    <x v="2"/>
  </r>
  <r>
    <s v="Athletics"/>
    <s v="rio-2016"/>
    <s v="marathon women"/>
    <s v="Women"/>
    <s v="bronze"/>
    <s v="Athlete"/>
    <s v="https://olympics.com/en/athletes/mare-dibaba"/>
    <s v="Mare DIBABA"/>
    <x v="1"/>
    <s v="ETH"/>
    <s v="Ethiopia"/>
    <s v="Rio"/>
    <s v="Rio 2016"/>
    <n v="1"/>
    <n v="0"/>
    <n v="0"/>
    <n v="1"/>
    <s v="Africa"/>
    <x v="5"/>
    <x v="2"/>
  </r>
  <r>
    <s v="Athletics"/>
    <s v="rio-2016"/>
    <s v="1500m men"/>
    <s v="Men"/>
    <s v="silver"/>
    <s v="Athlete"/>
    <s v="https://olympics.com/en/athletes/taoufik-makhloufi"/>
    <s v="Taoufik MAKHLOUFI"/>
    <x v="1"/>
    <s v="DZA"/>
    <s v="Algeria"/>
    <s v="Rio"/>
    <s v="Rio 2016"/>
    <n v="0"/>
    <n v="0"/>
    <n v="1"/>
    <n v="1"/>
    <s v="Africa"/>
    <x v="0"/>
    <x v="0"/>
  </r>
  <r>
    <s v="Athletics"/>
    <s v="rio-2016"/>
    <s v="10000m women"/>
    <s v="Women"/>
    <s v="gold"/>
    <s v="Athlete"/>
    <s v="https://olympics.com/en/athletes/almaz-ayana"/>
    <s v="Almaz AYANA"/>
    <x v="1"/>
    <s v="ETH"/>
    <s v="Ethiopia"/>
    <s v="Rio"/>
    <s v="Rio 2016"/>
    <n v="0"/>
    <n v="1"/>
    <n v="0"/>
    <n v="1"/>
    <s v="Africa"/>
    <x v="7"/>
    <x v="2"/>
  </r>
  <r>
    <s v="Athletics"/>
    <s v="rio-2016"/>
    <s v="10000m women"/>
    <s v="Women"/>
    <s v="silver"/>
    <s v="Athlete"/>
    <s v="https://olympics.com/en/athletes/vivian-jepkemoi-cheruiyot"/>
    <s v="Vivian Jepkemoi CHERUIYOT"/>
    <x v="1"/>
    <s v="KEN"/>
    <s v="Kenya"/>
    <s v="Rio"/>
    <s v="Rio 2016"/>
    <n v="0"/>
    <n v="0"/>
    <n v="1"/>
    <n v="1"/>
    <s v="Africa"/>
    <x v="7"/>
    <x v="2"/>
  </r>
  <r>
    <s v="Athletics"/>
    <s v="rio-2016"/>
    <s v="10000m women"/>
    <s v="Women"/>
    <s v="bronze"/>
    <s v="Athlete"/>
    <s v="https://olympics.com/en/athletes/tirunesh-dibaba"/>
    <s v="Tirunesh DIBABA"/>
    <x v="1"/>
    <s v="ETH"/>
    <s v="Ethiopia"/>
    <s v="Rio"/>
    <s v="Rio 2016"/>
    <n v="1"/>
    <n v="0"/>
    <n v="0"/>
    <n v="1"/>
    <s v="Africa"/>
    <x v="7"/>
    <x v="2"/>
  </r>
  <r>
    <s v="Athletics"/>
    <s v="rio-2016"/>
    <s v="5000m women"/>
    <s v="Women"/>
    <s v="gold"/>
    <s v="Athlete"/>
    <s v="https://olympics.com/en/athletes/vivian-jepkemoi-cheruiyot"/>
    <s v="Vivian Jepkemoi CHERUIYOT"/>
    <x v="1"/>
    <s v="KEN"/>
    <s v="Kenya"/>
    <s v="Rio"/>
    <s v="Rio 2016"/>
    <n v="0"/>
    <n v="1"/>
    <n v="0"/>
    <n v="1"/>
    <s v="Africa"/>
    <x v="4"/>
    <x v="2"/>
  </r>
  <r>
    <s v="Athletics"/>
    <s v="rio-2016"/>
    <s v="5000m women"/>
    <s v="Women"/>
    <s v="silver"/>
    <s v="Athlete"/>
    <s v="https://olympics.com/en/athletes/hellen-onsando-obiri"/>
    <s v="Hellen Onsando OBIRI"/>
    <x v="1"/>
    <s v="KEN"/>
    <s v="Kenya"/>
    <s v="Rio"/>
    <s v="Rio 2016"/>
    <n v="0"/>
    <n v="0"/>
    <n v="1"/>
    <n v="1"/>
    <s v="Africa"/>
    <x v="4"/>
    <x v="2"/>
  </r>
  <r>
    <s v="Athletics"/>
    <s v="rio-2016"/>
    <s v="5000m women"/>
    <s v="Women"/>
    <s v="bronze"/>
    <s v="Athlete"/>
    <s v="https://olympics.com/en/athletes/almaz-ayana"/>
    <s v="Almaz AYANA"/>
    <x v="1"/>
    <s v="ETH"/>
    <s v="Ethiopia"/>
    <s v="Rio"/>
    <s v="Rio 2016"/>
    <n v="1"/>
    <n v="0"/>
    <n v="0"/>
    <n v="1"/>
    <s v="Africa"/>
    <x v="4"/>
    <x v="2"/>
  </r>
  <r>
    <s v="Athletics"/>
    <s v="rio-2016"/>
    <s v="javelin throw men"/>
    <s v="Men"/>
    <s v="silver"/>
    <s v="Athlete"/>
    <s v="https://olympics.com/en/athletes/julius-yego"/>
    <s v="Julius YEGO"/>
    <x v="1"/>
    <s v="KEN"/>
    <s v="Kenya"/>
    <s v="Rio"/>
    <s v="Rio 2016"/>
    <n v="0"/>
    <n v="0"/>
    <n v="1"/>
    <n v="1"/>
    <s v="Africa"/>
    <x v="10"/>
    <x v="5"/>
  </r>
  <r>
    <s v="Athletics"/>
    <s v="rio-2016"/>
    <s v="marathon men"/>
    <s v="Men"/>
    <s v="gold"/>
    <s v="Athlete"/>
    <s v="https://olympics.com/en/athletes/eliud-kipchoge"/>
    <s v="Eliud KIPCHOGE"/>
    <x v="1"/>
    <s v="KEN"/>
    <s v="Kenya"/>
    <s v="Rio"/>
    <s v="Rio 2016"/>
    <n v="0"/>
    <n v="1"/>
    <n v="0"/>
    <n v="1"/>
    <s v="Africa"/>
    <x v="5"/>
    <x v="2"/>
  </r>
  <r>
    <s v="Athletics"/>
    <s v="rio-2016"/>
    <s v="marathon men"/>
    <s v="Men"/>
    <s v="silver"/>
    <s v="Athlete"/>
    <s v="https://olympics.com/en/athletes/feyisa-lilesa"/>
    <s v="Feyisa LILESA"/>
    <x v="1"/>
    <s v="ETH"/>
    <s v="Ethiopia"/>
    <s v="Rio"/>
    <s v="Rio 2016"/>
    <n v="0"/>
    <n v="0"/>
    <n v="1"/>
    <n v="1"/>
    <s v="Africa"/>
    <x v="5"/>
    <x v="2"/>
  </r>
  <r>
    <s v="Athletics"/>
    <s v="rio-2016"/>
    <s v="400m hurdles men"/>
    <s v="Men"/>
    <s v="silver"/>
    <s v="Athlete"/>
    <s v="https://olympics.com/en/athletes/boniface-mucheru-tumuti"/>
    <s v="Boniface Mucheru TUMUTI"/>
    <x v="1"/>
    <s v="KEN"/>
    <s v="Kenya"/>
    <s v="Rio"/>
    <s v="Rio 2016"/>
    <n v="0"/>
    <n v="0"/>
    <n v="1"/>
    <n v="1"/>
    <s v="Africa"/>
    <x v="11"/>
    <x v="6"/>
  </r>
  <r>
    <s v="Athletics"/>
    <s v="rio-2016"/>
    <s v="400m men"/>
    <s v="Men"/>
    <s v="gold"/>
    <s v="Athlete"/>
    <s v="https://olympics.com/en/athletes/wayde-van-niekerk"/>
    <s v="Wayde VAN NIEKERK"/>
    <x v="1"/>
    <s v="ZAF"/>
    <s v="South Africa"/>
    <s v="Rio"/>
    <s v="Rio 2016"/>
    <n v="0"/>
    <n v="1"/>
    <n v="0"/>
    <n v="1"/>
    <s v="Africa"/>
    <x v="12"/>
    <x v="3"/>
  </r>
  <r>
    <s v="Athletics"/>
    <s v="rio-2016"/>
    <s v="javelin throw women"/>
    <s v="Women"/>
    <s v="silver"/>
    <s v="Athlete"/>
    <s v="https://olympics.com/en/athletes/sunette-viljoen"/>
    <s v="Sunette VILJOEN"/>
    <x v="1"/>
    <s v="ZAF"/>
    <s v="South Africa"/>
    <s v="Rio"/>
    <s v="Rio 2016"/>
    <n v="0"/>
    <n v="0"/>
    <n v="1"/>
    <n v="1"/>
    <s v="Africa"/>
    <x v="10"/>
    <x v="5"/>
  </r>
  <r>
    <s v="Athletics"/>
    <s v="rio-2016"/>
    <s v="3000m steeplechase men"/>
    <s v="Men"/>
    <s v="gold"/>
    <s v="Athlete"/>
    <s v="https://olympics.com/en/athletes/conseslus-kipruto"/>
    <s v="Conseslus KIPRUTO"/>
    <x v="1"/>
    <s v="KEN"/>
    <s v="Kenya"/>
    <s v="Rio"/>
    <s v="Rio 2016"/>
    <n v="0"/>
    <n v="1"/>
    <n v="0"/>
    <n v="1"/>
    <s v="Africa"/>
    <x v="2"/>
    <x v="2"/>
  </r>
  <r>
    <s v="Athletics"/>
    <s v="rio-2016"/>
    <s v="long jump men"/>
    <s v="Men"/>
    <s v="silver"/>
    <s v="Athlete"/>
    <s v="https://olympics.com/en/athletes/luvo-manyonga"/>
    <s v="Luvo MANYONGA"/>
    <x v="1"/>
    <s v="ZAF"/>
    <s v="South Africa"/>
    <s v="Rio"/>
    <s v="Rio 2016"/>
    <n v="0"/>
    <n v="0"/>
    <n v="1"/>
    <n v="1"/>
    <s v="Africa"/>
    <x v="3"/>
    <x v="1"/>
  </r>
  <r>
    <s v="Athletics"/>
    <s v="rio-2016"/>
    <s v="5000m men"/>
    <s v="Men"/>
    <s v="bronze"/>
    <s v="Athlete"/>
    <s v="https://olympics.com/en/athletes/hagos-gebrhiwet"/>
    <s v="Hagos GEBRHIWET"/>
    <x v="1"/>
    <s v="ETH"/>
    <s v="Ethiopia"/>
    <s v="Rio"/>
    <s v="Rio 2016"/>
    <n v="1"/>
    <n v="0"/>
    <n v="0"/>
    <n v="1"/>
    <s v="Africa"/>
    <x v="4"/>
    <x v="2"/>
  </r>
  <r>
    <s v="Athletics"/>
    <s v="rio-2016"/>
    <s v="800m women"/>
    <s v="Women"/>
    <s v="gold"/>
    <s v="Athlete"/>
    <s v="https://olympics.com/en/athletes/caster-semenya"/>
    <s v="Caster SEMENYA"/>
    <x v="1"/>
    <s v="ZAF"/>
    <s v="South Africa"/>
    <s v="Rio"/>
    <s v="Rio 2016"/>
    <n v="0"/>
    <n v="1"/>
    <n v="0"/>
    <n v="1"/>
    <s v="Africa"/>
    <x v="6"/>
    <x v="0"/>
  </r>
  <r>
    <s v="Athletics"/>
    <s v="rio-2016"/>
    <s v="800m women"/>
    <s v="Women"/>
    <s v="silver"/>
    <s v="Athlete"/>
    <s v="https://olympics.com/en/athletes/francine-niyonsaba"/>
    <s v="Francine NIYONSABA"/>
    <x v="1"/>
    <s v="BDI"/>
    <s v="Burundi"/>
    <s v="Rio"/>
    <s v="Rio 2016"/>
    <n v="0"/>
    <n v="0"/>
    <n v="1"/>
    <n v="1"/>
    <s v="Africa"/>
    <x v="6"/>
    <x v="0"/>
  </r>
  <r>
    <s v="Athletics"/>
    <s v="rio-2016"/>
    <s v="800m women"/>
    <s v="Women"/>
    <s v="bronze"/>
    <s v="Athlete"/>
    <s v="https://olympics.com/en/athletes/margaret-nyairera-wambui"/>
    <s v="Margaret Nyairera WAMBUI"/>
    <x v="1"/>
    <s v="KEN"/>
    <s v="Kenya"/>
    <s v="Rio"/>
    <s v="Rio 2016"/>
    <n v="1"/>
    <n v="0"/>
    <n v="0"/>
    <n v="1"/>
    <s v="Africa"/>
    <x v="6"/>
    <x v="0"/>
  </r>
  <r>
    <s v="Athletics"/>
    <s v="rio-2016"/>
    <s v="10000m men"/>
    <s v="Men"/>
    <s v="silver"/>
    <s v="Athlete"/>
    <s v="https://olympics.com/en/athletes/paul-kipngetich-tanui"/>
    <s v="Paul Kipngetich TANUI"/>
    <x v="1"/>
    <s v="KEN"/>
    <s v="Kenya"/>
    <s v="Rio"/>
    <s v="Rio 2016"/>
    <n v="0"/>
    <n v="0"/>
    <n v="1"/>
    <n v="1"/>
    <s v="Africa"/>
    <x v="7"/>
    <x v="2"/>
  </r>
  <r>
    <s v="Athletics"/>
    <s v="rio-2016"/>
    <s v="10000m men"/>
    <s v="Men"/>
    <s v="bronze"/>
    <s v="Athlete"/>
    <s v="https://olympics.com/en/athletes/tamirat-tola"/>
    <s v="Tamirat TOLA"/>
    <x v="1"/>
    <s v="ETH"/>
    <s v="Ethiopia"/>
    <s v="Rio"/>
    <s v="Rio 2016"/>
    <n v="1"/>
    <n v="0"/>
    <n v="0"/>
    <n v="1"/>
    <s v="Africa"/>
    <x v="7"/>
    <x v="2"/>
  </r>
  <r>
    <s v="Athletics"/>
    <s v="london-2012"/>
    <s v="3000m steeplechase women"/>
    <s v="Women"/>
    <s v="gold"/>
    <s v="Athlete"/>
    <s v="https://olympics.com/en/athletes/habiba-ghribi"/>
    <s v="Habiba GHRIBI"/>
    <x v="2"/>
    <s v="TUN"/>
    <s v="Tunisia"/>
    <s v="London"/>
    <s v="London 2012"/>
    <n v="0"/>
    <n v="1"/>
    <n v="0"/>
    <n v="1"/>
    <s v="Africa"/>
    <x v="2"/>
    <x v="2"/>
  </r>
  <r>
    <s v="Athletics"/>
    <s v="london-2012"/>
    <s v="3000m steeplechase women"/>
    <s v="Women"/>
    <s v="silver"/>
    <s v="Athlete"/>
    <s v="https://olympics.com/en/athletes/sofia-assefa"/>
    <s v="Sofia ASSEFA"/>
    <x v="2"/>
    <s v="ETH"/>
    <s v="Ethiopia"/>
    <s v="London"/>
    <s v="London 2012"/>
    <n v="0"/>
    <n v="0"/>
    <n v="1"/>
    <n v="1"/>
    <s v="Africa"/>
    <x v="2"/>
    <x v="2"/>
  </r>
  <r>
    <s v="Athletics"/>
    <s v="london-2012"/>
    <s v="3000m steeplechase women"/>
    <s v="Women"/>
    <s v="bronze"/>
    <s v="Athlete"/>
    <s v="https://olympics.com/en/athletes/milcah-chemos-cheywa"/>
    <s v="Milcah Chemos CHEYWA"/>
    <x v="2"/>
    <s v="KEN"/>
    <s v="Kenya"/>
    <s v="London"/>
    <s v="London 2012"/>
    <n v="1"/>
    <n v="0"/>
    <n v="0"/>
    <n v="1"/>
    <s v="Africa"/>
    <x v="2"/>
    <x v="2"/>
  </r>
  <r>
    <s v="Athletics"/>
    <s v="london-2012"/>
    <s v="800m men"/>
    <s v="Men"/>
    <s v="gold"/>
    <s v="Athlete"/>
    <s v="https://olympics.com/en/athletes/david-rudisha"/>
    <s v="David RUDISHA"/>
    <x v="2"/>
    <s v="KEN"/>
    <s v="Kenya"/>
    <s v="London"/>
    <s v="London 2012"/>
    <n v="0"/>
    <n v="1"/>
    <n v="0"/>
    <n v="1"/>
    <s v="Africa"/>
    <x v="6"/>
    <x v="0"/>
  </r>
  <r>
    <s v="Athletics"/>
    <s v="london-2012"/>
    <s v="800m men"/>
    <s v="Men"/>
    <s v="silver"/>
    <s v="Athlete"/>
    <s v="https://olympics.com/en/athletes/nijel-amos"/>
    <s v="Nijel AMOS"/>
    <x v="2"/>
    <s v="BWA"/>
    <s v="Botswana"/>
    <s v="London"/>
    <s v="London 2012"/>
    <n v="0"/>
    <n v="0"/>
    <n v="1"/>
    <n v="1"/>
    <s v="Africa"/>
    <x v="6"/>
    <x v="0"/>
  </r>
  <r>
    <s v="Athletics"/>
    <s v="london-2012"/>
    <s v="800m men"/>
    <s v="Men"/>
    <s v="bronze"/>
    <s v="Athlete"/>
    <s v="https://olympics.com/en/athletes/timothy-kitum"/>
    <s v="Timothy KITUM"/>
    <x v="2"/>
    <s v="KEN"/>
    <s v="Kenya"/>
    <s v="London"/>
    <s v="London 2012"/>
    <n v="1"/>
    <n v="0"/>
    <n v="0"/>
    <n v="1"/>
    <s v="Africa"/>
    <x v="6"/>
    <x v="0"/>
  </r>
  <r>
    <s v="Athletics"/>
    <s v="london-2012"/>
    <s v="10000m men"/>
    <s v="Men"/>
    <s v="bronze"/>
    <s v="Athlete"/>
    <s v="https://olympics.com/en/athletes/tariku-bekele"/>
    <s v="Tariku BEKELE"/>
    <x v="2"/>
    <s v="ETH"/>
    <s v="Ethiopia"/>
    <s v="London"/>
    <s v="London 2012"/>
    <n v="1"/>
    <n v="0"/>
    <n v="0"/>
    <n v="1"/>
    <s v="Africa"/>
    <x v="7"/>
    <x v="2"/>
  </r>
  <r>
    <s v="Athletics"/>
    <s v="london-2012"/>
    <s v="1500m men"/>
    <s v="Men"/>
    <s v="gold"/>
    <s v="Athlete"/>
    <s v="https://olympics.com/en/athletes/taoufik-makhloufi"/>
    <s v="Taoufik MAKHLOUFI"/>
    <x v="2"/>
    <s v="DZA"/>
    <s v="Algeria"/>
    <s v="London"/>
    <s v="London 2012"/>
    <n v="0"/>
    <n v="1"/>
    <n v="0"/>
    <n v="1"/>
    <s v="Africa"/>
    <x v="0"/>
    <x v="0"/>
  </r>
  <r>
    <s v="Athletics"/>
    <s v="london-2012"/>
    <s v="1500m men"/>
    <s v="Men"/>
    <s v="bronze"/>
    <s v="Athlete"/>
    <s v="https://olympics.com/en/athletes/abdalaati-iguider"/>
    <s v="Abdalaati IGUIDER"/>
    <x v="2"/>
    <s v="MAR"/>
    <s v="Morocco"/>
    <s v="London"/>
    <s v="London 2012"/>
    <n v="1"/>
    <n v="0"/>
    <n v="0"/>
    <n v="1"/>
    <s v="Africa"/>
    <x v="0"/>
    <x v="0"/>
  </r>
  <r>
    <s v="Athletics"/>
    <s v="london-2012"/>
    <s v="marathon women"/>
    <s v="Women"/>
    <s v="gold"/>
    <s v="Athlete"/>
    <s v="https://olympics.com/en/athletes/tiki-gelana"/>
    <s v="Tiki GELANA"/>
    <x v="2"/>
    <s v="ETH"/>
    <s v="Ethiopia"/>
    <s v="London"/>
    <s v="London 2012"/>
    <n v="0"/>
    <n v="1"/>
    <n v="0"/>
    <n v="1"/>
    <s v="Africa"/>
    <x v="5"/>
    <x v="2"/>
  </r>
  <r>
    <s v="Athletics"/>
    <s v="london-2012"/>
    <s v="marathon women"/>
    <s v="Women"/>
    <s v="silver"/>
    <s v="Athlete"/>
    <s v="https://olympics.com/en/athletes/priscah-jeptoo"/>
    <s v="Priscah JEPTOO"/>
    <x v="2"/>
    <s v="KEN"/>
    <s v="Kenya"/>
    <s v="London"/>
    <s v="London 2012"/>
    <n v="0"/>
    <n v="0"/>
    <n v="1"/>
    <n v="1"/>
    <s v="Africa"/>
    <x v="5"/>
    <x v="2"/>
  </r>
  <r>
    <s v="Athletics"/>
    <s v="london-2012"/>
    <s v="3000m steeplechase men"/>
    <s v="Men"/>
    <s v="gold"/>
    <s v="Athlete"/>
    <s v="https://olympics.com/en/athletes/ezekiel-kemboi"/>
    <s v="Ezekiel KEMBOI"/>
    <x v="2"/>
    <s v="KEN"/>
    <s v="Kenya"/>
    <s v="London"/>
    <s v="London 2012"/>
    <n v="0"/>
    <n v="1"/>
    <n v="0"/>
    <n v="1"/>
    <s v="Africa"/>
    <x v="2"/>
    <x v="2"/>
  </r>
  <r>
    <s v="Athletics"/>
    <s v="london-2012"/>
    <s v="3000m steeplechase men"/>
    <s v="Men"/>
    <s v="bronze"/>
    <s v="Athlete"/>
    <s v="https://olympics.com/en/athletes/abel-kiprop-mutai"/>
    <s v="Abel Kiprop MUTAI"/>
    <x v="2"/>
    <s v="KEN"/>
    <s v="Kenya"/>
    <s v="London"/>
    <s v="London 2012"/>
    <n v="1"/>
    <n v="0"/>
    <n v="0"/>
    <n v="1"/>
    <s v="Africa"/>
    <x v="2"/>
    <x v="2"/>
  </r>
  <r>
    <s v="Athletics"/>
    <s v="london-2012"/>
    <s v="5000m women"/>
    <s v="Women"/>
    <s v="gold"/>
    <s v="Athlete"/>
    <s v="https://olympics.com/en/athletes/meseret-defar"/>
    <s v="Meseret DEFAR"/>
    <x v="2"/>
    <s v="ETH"/>
    <s v="Ethiopia"/>
    <s v="London"/>
    <s v="London 2012"/>
    <n v="0"/>
    <n v="1"/>
    <n v="0"/>
    <n v="1"/>
    <s v="Africa"/>
    <x v="4"/>
    <x v="2"/>
  </r>
  <r>
    <s v="Athletics"/>
    <s v="london-2012"/>
    <s v="5000m women"/>
    <s v="Women"/>
    <s v="silver"/>
    <s v="Athlete"/>
    <s v="https://olympics.com/en/athletes/vivian-jepkemoi-cheruiyot"/>
    <s v="Vivian Jepkemoi CHERUIYOT"/>
    <x v="2"/>
    <s v="KEN"/>
    <s v="Kenya"/>
    <s v="London"/>
    <s v="London 2012"/>
    <n v="0"/>
    <n v="0"/>
    <n v="1"/>
    <n v="1"/>
    <s v="Africa"/>
    <x v="4"/>
    <x v="2"/>
  </r>
  <r>
    <s v="Athletics"/>
    <s v="london-2012"/>
    <s v="5000m women"/>
    <s v="Women"/>
    <s v="bronze"/>
    <s v="Athlete"/>
    <s v="https://olympics.com/en/athletes/tirunesh-dibaba"/>
    <s v="Tirunesh DIBABA"/>
    <x v="2"/>
    <s v="ETH"/>
    <s v="Ethiopia"/>
    <s v="London"/>
    <s v="London 2012"/>
    <n v="1"/>
    <n v="0"/>
    <n v="0"/>
    <n v="1"/>
    <s v="Africa"/>
    <x v="4"/>
    <x v="2"/>
  </r>
  <r>
    <s v="Athletics"/>
    <s v="london-2012"/>
    <s v="10000m women"/>
    <s v="Women"/>
    <s v="gold"/>
    <s v="Athlete"/>
    <s v="https://olympics.com/en/athletes/tirunesh-dibaba"/>
    <s v="Tirunesh DIBABA"/>
    <x v="2"/>
    <s v="ETH"/>
    <s v="Ethiopia"/>
    <s v="London"/>
    <s v="London 2012"/>
    <n v="0"/>
    <n v="1"/>
    <n v="0"/>
    <n v="1"/>
    <s v="Africa"/>
    <x v="7"/>
    <x v="2"/>
  </r>
  <r>
    <s v="Athletics"/>
    <s v="london-2012"/>
    <s v="10000m women"/>
    <s v="Women"/>
    <s v="silver"/>
    <s v="Athlete"/>
    <s v="https://olympics.com/en/athletes/sally-jepkosgei-kipyego"/>
    <s v="Sally Jepkosgei KIPYEGO"/>
    <x v="2"/>
    <s v="KEN"/>
    <s v="Kenya"/>
    <s v="London"/>
    <s v="London 2012"/>
    <n v="0"/>
    <n v="0"/>
    <n v="1"/>
    <n v="1"/>
    <s v="Africa"/>
    <x v="7"/>
    <x v="2"/>
  </r>
  <r>
    <s v="Athletics"/>
    <s v="london-2012"/>
    <s v="10000m women"/>
    <s v="Women"/>
    <s v="bronze"/>
    <s v="Athlete"/>
    <s v="https://olympics.com/en/athletes/vivian-jepkemoi-cheruiyot"/>
    <s v="Vivian Jepkemoi CHERUIYOT"/>
    <x v="2"/>
    <s v="KEN"/>
    <s v="Kenya"/>
    <s v="London"/>
    <s v="London 2012"/>
    <n v="1"/>
    <n v="0"/>
    <n v="0"/>
    <n v="1"/>
    <s v="Africa"/>
    <x v="7"/>
    <x v="2"/>
  </r>
  <r>
    <s v="Athletics"/>
    <s v="london-2012"/>
    <s v="5000m men"/>
    <s v="Men"/>
    <s v="silver"/>
    <s v="Athlete"/>
    <s v="https://olympics.com/en/athletes/dejen-gebremeskel"/>
    <s v="Dejen GEBREMESKEL"/>
    <x v="2"/>
    <s v="ETH"/>
    <s v="Ethiopia"/>
    <s v="London"/>
    <s v="London 2012"/>
    <n v="0"/>
    <n v="0"/>
    <n v="1"/>
    <n v="1"/>
    <s v="Africa"/>
    <x v="4"/>
    <x v="2"/>
  </r>
  <r>
    <s v="Athletics"/>
    <s v="london-2012"/>
    <s v="5000m men"/>
    <s v="Men"/>
    <s v="bronze"/>
    <s v="Athlete"/>
    <s v="https://olympics.com/en/athletes/thomas-pkemei-longosiwa"/>
    <s v="Thomas Pkemei LONGOSIWA"/>
    <x v="2"/>
    <s v="KEN"/>
    <s v="Kenya"/>
    <s v="London"/>
    <s v="London 2012"/>
    <n v="1"/>
    <n v="0"/>
    <n v="0"/>
    <n v="1"/>
    <s v="Africa"/>
    <x v="4"/>
    <x v="2"/>
  </r>
  <r>
    <s v="Athletics"/>
    <s v="london-2012"/>
    <s v="800m women"/>
    <s v="Women"/>
    <s v="gold"/>
    <s v="Athlete"/>
    <s v="https://olympics.com/en/athletes/caster-semenya"/>
    <s v="Caster SEMENYA"/>
    <x v="2"/>
    <s v="ZAF"/>
    <s v="South Africa"/>
    <s v="London"/>
    <s v="London 2012"/>
    <n v="0"/>
    <n v="1"/>
    <n v="0"/>
    <n v="1"/>
    <s v="Africa"/>
    <x v="6"/>
    <x v="0"/>
  </r>
  <r>
    <s v="Athletics"/>
    <s v="london-2012"/>
    <s v="marathon men"/>
    <s v="Men"/>
    <s v="gold"/>
    <s v="Athlete"/>
    <s v="https://olympics.com/en/athletes/stephen-kiprotich"/>
    <s v="Stephen KIPROTICH"/>
    <x v="2"/>
    <s v="UGA"/>
    <s v="Uganda"/>
    <s v="London"/>
    <s v="London 2012"/>
    <n v="0"/>
    <n v="1"/>
    <n v="0"/>
    <n v="1"/>
    <s v="Africa"/>
    <x v="5"/>
    <x v="2"/>
  </r>
  <r>
    <s v="Athletics"/>
    <s v="london-2012"/>
    <s v="marathon men"/>
    <s v="Men"/>
    <s v="silver"/>
    <s v="Athlete"/>
    <s v="https://olympics.com/en/athletes/abel-kirui"/>
    <s v="Abel KIRUI"/>
    <x v="2"/>
    <s v="KEN"/>
    <s v="Kenya"/>
    <s v="London"/>
    <s v="London 2012"/>
    <n v="0"/>
    <n v="0"/>
    <n v="1"/>
    <n v="1"/>
    <s v="Africa"/>
    <x v="5"/>
    <x v="2"/>
  </r>
  <r>
    <s v="Athletics"/>
    <s v="london-2012"/>
    <s v="marathon men"/>
    <s v="Men"/>
    <s v="bronze"/>
    <s v="Athlete"/>
    <s v="https://olympics.com/en/athletes/wilson-kipsang-kiprotich"/>
    <s v="Wilson Kipsang KIPROTICH"/>
    <x v="2"/>
    <s v="KEN"/>
    <s v="Kenya"/>
    <s v="London"/>
    <s v="London 2012"/>
    <n v="1"/>
    <n v="0"/>
    <n v="0"/>
    <n v="1"/>
    <s v="Africa"/>
    <x v="5"/>
    <x v="2"/>
  </r>
  <r>
    <s v="Athletics"/>
    <s v="beijing-2008"/>
    <s v="long jump women"/>
    <s v="Women"/>
    <s v="bronze"/>
    <s v="Athlete"/>
    <s v="https://olympics.com/en/athletes/blessing-okagbare"/>
    <s v="Blessing OKAGBARE"/>
    <x v="3"/>
    <s v="NGA"/>
    <s v="Nigeria"/>
    <s v="Beijing"/>
    <s v="Beijing 2008"/>
    <n v="1"/>
    <n v="0"/>
    <n v="0"/>
    <n v="1"/>
    <s v="Africa"/>
    <x v="3"/>
    <x v="1"/>
  </r>
  <r>
    <s v="Athletics"/>
    <s v="beijing-2008"/>
    <s v="1500m women"/>
    <s v="Women"/>
    <s v="gold"/>
    <s v="Athlete"/>
    <s v="https://olympics.com/en/athletes/nancy-jebet-langat"/>
    <s v="Nancy jebet LANGAT"/>
    <x v="3"/>
    <s v="KEN"/>
    <s v="Kenya"/>
    <s v="Beijing"/>
    <s v="Beijing 2008"/>
    <n v="0"/>
    <n v="1"/>
    <n v="0"/>
    <n v="1"/>
    <s v="Africa"/>
    <x v="0"/>
    <x v="0"/>
  </r>
  <r>
    <s v="Athletics"/>
    <s v="beijing-2008"/>
    <s v="marathon men"/>
    <s v="Men"/>
    <s v="gold"/>
    <s v="Athlete"/>
    <s v="https://olympics.com/en/athletes/samuel-wanjiru"/>
    <s v="Samuel WANJIRU"/>
    <x v="3"/>
    <s v="KEN"/>
    <s v="Kenya"/>
    <s v="Beijing"/>
    <s v="Beijing 2008"/>
    <n v="0"/>
    <n v="1"/>
    <n v="0"/>
    <n v="1"/>
    <s v="Africa"/>
    <x v="5"/>
    <x v="2"/>
  </r>
  <r>
    <s v="Athletics"/>
    <s v="beijing-2008"/>
    <s v="marathon men"/>
    <s v="Men"/>
    <s v="silver"/>
    <s v="Athlete"/>
    <s v="https://olympics.com/en/athletes/jaouad-gharib"/>
    <s v="Jaouad GHARIB"/>
    <x v="3"/>
    <s v="MAR"/>
    <s v="Morocco"/>
    <s v="Beijing"/>
    <s v="Beijing 2008"/>
    <n v="0"/>
    <n v="0"/>
    <n v="1"/>
    <n v="1"/>
    <s v="Africa"/>
    <x v="5"/>
    <x v="2"/>
  </r>
  <r>
    <s v="Athletics"/>
    <s v="beijing-2008"/>
    <s v="marathon men"/>
    <s v="Men"/>
    <s v="bronze"/>
    <s v="Athlete"/>
    <s v="https://olympics.com/en/athletes/tsegay-kebede"/>
    <s v="Tsegay KEBEDE"/>
    <x v="3"/>
    <s v="ETH"/>
    <s v="Ethiopia"/>
    <s v="Beijing"/>
    <s v="Beijing 2008"/>
    <n v="1"/>
    <n v="0"/>
    <n v="0"/>
    <n v="1"/>
    <s v="Africa"/>
    <x v="5"/>
    <x v="2"/>
  </r>
  <r>
    <s v="Athletics"/>
    <s v="beijing-2008"/>
    <s v="4x100m relay women"/>
    <s v="Women"/>
    <s v="silver"/>
    <s v="GameTeam"/>
    <s v=""/>
    <s v=""/>
    <x v="3"/>
    <s v="NGA"/>
    <s v="Nigeria"/>
    <s v="Beijing"/>
    <s v="Beijing 2008"/>
    <n v="0"/>
    <n v="0"/>
    <n v="1"/>
    <n v="1"/>
    <s v="Africa"/>
    <x v="13"/>
    <x v="4"/>
  </r>
  <r>
    <s v="Athletics"/>
    <s v="beijing-2008"/>
    <s v="800m men"/>
    <s v="Men"/>
    <s v="gold"/>
    <s v="Athlete"/>
    <s v="https://olympics.com/en/athletes/wilfred-bungei"/>
    <s v="Wilfred BUNGEI"/>
    <x v="3"/>
    <s v="KEN"/>
    <s v="Kenya"/>
    <s v="Beijing"/>
    <s v="Beijing 2008"/>
    <n v="0"/>
    <n v="1"/>
    <n v="0"/>
    <n v="1"/>
    <s v="Africa"/>
    <x v="6"/>
    <x v="0"/>
  </r>
  <r>
    <s v="Athletics"/>
    <s v="beijing-2008"/>
    <s v="800m men"/>
    <s v="Men"/>
    <s v="silver"/>
    <s v="Athlete"/>
    <s v="https://olympics.com/en/athletes/ismail-ahmed-ismail-1"/>
    <s v="Ismail Ahmed ISMAIL"/>
    <x v="3"/>
    <s v="SDN"/>
    <s v="Sudan"/>
    <s v="Beijing"/>
    <s v="Beijing 2008"/>
    <n v="0"/>
    <n v="0"/>
    <n v="1"/>
    <n v="1"/>
    <s v="Africa"/>
    <x v="6"/>
    <x v="0"/>
  </r>
  <r>
    <s v="Athletics"/>
    <s v="beijing-2008"/>
    <s v="800m men"/>
    <s v="Men"/>
    <s v="bronze"/>
    <s v="Athlete"/>
    <s v="https://olympics.com/en/athletes/alfred-kirwa-yego"/>
    <s v="Alfred Kirwa YEGO"/>
    <x v="3"/>
    <s v="KEN"/>
    <s v="Kenya"/>
    <s v="Beijing"/>
    <s v="Beijing 2008"/>
    <n v="1"/>
    <n v="0"/>
    <n v="0"/>
    <n v="1"/>
    <s v="Africa"/>
    <x v="6"/>
    <x v="0"/>
  </r>
  <r>
    <s v="Athletics"/>
    <s v="beijing-2008"/>
    <s v="10000m men"/>
    <s v="Men"/>
    <s v="gold"/>
    <s v="Athlete"/>
    <s v="https://olympics.com/en/athletes/kenenisa-bekele"/>
    <s v="Kenenisa BEKELE"/>
    <x v="3"/>
    <s v="ETH"/>
    <s v="Ethiopia"/>
    <s v="Beijing"/>
    <s v="Beijing 2008"/>
    <n v="0"/>
    <n v="1"/>
    <n v="0"/>
    <n v="1"/>
    <s v="Africa"/>
    <x v="7"/>
    <x v="2"/>
  </r>
  <r>
    <s v="Athletics"/>
    <s v="beijing-2008"/>
    <s v="10000m men"/>
    <s v="Men"/>
    <s v="silver"/>
    <s v="Athlete"/>
    <s v="https://olympics.com/en/athletes/sileshi-sihine"/>
    <s v="Sileshi SIHINE"/>
    <x v="3"/>
    <s v="ETH"/>
    <s v="Ethiopia"/>
    <s v="Beijing"/>
    <s v="Beijing 2008"/>
    <n v="0"/>
    <n v="0"/>
    <n v="1"/>
    <n v="1"/>
    <s v="Africa"/>
    <x v="7"/>
    <x v="2"/>
  </r>
  <r>
    <s v="Athletics"/>
    <s v="beijing-2008"/>
    <s v="10000m men"/>
    <s v="Men"/>
    <s v="bronze"/>
    <s v="Athlete"/>
    <s v="https://olympics.com/en/athletes/micah-kipkemboi-kogo"/>
    <s v="Micah Kipkemboi KOGO"/>
    <x v="3"/>
    <s v="KEN"/>
    <s v="Kenya"/>
    <s v="Beijing"/>
    <s v="Beijing 2008"/>
    <n v="1"/>
    <n v="0"/>
    <n v="0"/>
    <n v="1"/>
    <s v="Africa"/>
    <x v="7"/>
    <x v="2"/>
  </r>
  <r>
    <s v="Athletics"/>
    <s v="beijing-2008"/>
    <s v="long jump men"/>
    <s v="Men"/>
    <s v="silver"/>
    <s v="Athlete"/>
    <s v="https://olympics.com/en/athletes/godfrey-khotso-mokoena"/>
    <s v="Godfrey Khotso MOKOENA"/>
    <x v="3"/>
    <s v="ZAF"/>
    <s v="South Africa"/>
    <s v="Beijing"/>
    <s v="Beijing 2008"/>
    <n v="0"/>
    <n v="0"/>
    <n v="1"/>
    <n v="1"/>
    <s v="Africa"/>
    <x v="3"/>
    <x v="1"/>
  </r>
  <r>
    <s v="Athletics"/>
    <s v="beijing-2008"/>
    <s v="triple jump women"/>
    <s v="Women"/>
    <s v="gold"/>
    <s v="Athlete"/>
    <s v="https://olympics.com/en/athletes/francoise-mbango-etone"/>
    <s v="Françoise MBANGO ETONE"/>
    <x v="3"/>
    <s v="CMR"/>
    <s v="Cameroon"/>
    <s v="Beijing"/>
    <s v="Beijing 2008"/>
    <n v="0"/>
    <n v="1"/>
    <n v="0"/>
    <n v="1"/>
    <s v="Africa"/>
    <x v="1"/>
    <x v="1"/>
  </r>
  <r>
    <s v="Athletics"/>
    <s v="beijing-2008"/>
    <s v="10000m women"/>
    <s v="Women"/>
    <s v="gold"/>
    <s v="Athlete"/>
    <s v="https://olympics.com/en/athletes/tirunesh-dibaba"/>
    <s v="Tirunesh DIBABA"/>
    <x v="3"/>
    <s v="ETH"/>
    <s v="Ethiopia"/>
    <s v="Beijing"/>
    <s v="Beijing 2008"/>
    <n v="0"/>
    <n v="1"/>
    <n v="0"/>
    <n v="1"/>
    <s v="Africa"/>
    <x v="7"/>
    <x v="2"/>
  </r>
  <r>
    <s v="Athletics"/>
    <s v="beijing-2008"/>
    <s v="10000m women"/>
    <s v="Women"/>
    <s v="bronze"/>
    <s v="Athlete"/>
    <s v="https://olympics.com/en/athletes/linet-chepkwemoi-masai"/>
    <s v="Linet Chepkwemoi MASAI"/>
    <x v="3"/>
    <s v="KEN"/>
    <s v="Kenya"/>
    <s v="Beijing"/>
    <s v="Beijing 2008"/>
    <n v="1"/>
    <n v="0"/>
    <n v="0"/>
    <n v="1"/>
    <s v="Africa"/>
    <x v="7"/>
    <x v="2"/>
  </r>
  <r>
    <s v="Athletics"/>
    <s v="beijing-2008"/>
    <s v="5000m men"/>
    <s v="Men"/>
    <s v="gold"/>
    <s v="Athlete"/>
    <s v="https://olympics.com/en/athletes/kenenisa-bekele"/>
    <s v="Kenenisa BEKELE"/>
    <x v="3"/>
    <s v="ETH"/>
    <s v="Ethiopia"/>
    <s v="Beijing"/>
    <s v="Beijing 2008"/>
    <n v="0"/>
    <n v="1"/>
    <n v="0"/>
    <n v="1"/>
    <s v="Africa"/>
    <x v="4"/>
    <x v="2"/>
  </r>
  <r>
    <s v="Athletics"/>
    <s v="beijing-2008"/>
    <s v="5000m men"/>
    <s v="Men"/>
    <s v="silver"/>
    <s v="Athlete"/>
    <s v="https://olympics.com/en/athletes/eliud-kipchoge"/>
    <s v="Eliud KIPCHOGE"/>
    <x v="3"/>
    <s v="KEN"/>
    <s v="Kenya"/>
    <s v="Beijing"/>
    <s v="Beijing 2008"/>
    <n v="0"/>
    <n v="0"/>
    <n v="1"/>
    <n v="1"/>
    <s v="Africa"/>
    <x v="4"/>
    <x v="2"/>
  </r>
  <r>
    <s v="Athletics"/>
    <s v="beijing-2008"/>
    <s v="5000m men"/>
    <s v="Men"/>
    <s v="bronze"/>
    <s v="Athlete"/>
    <s v="https://olympics.com/en/athletes/edwin-cheruiyot-soi"/>
    <s v="Edwin Cheruiyot SOI"/>
    <x v="3"/>
    <s v="KEN"/>
    <s v="Kenya"/>
    <s v="Beijing"/>
    <s v="Beijing 2008"/>
    <n v="1"/>
    <n v="0"/>
    <n v="0"/>
    <n v="1"/>
    <s v="Africa"/>
    <x v="4"/>
    <x v="2"/>
  </r>
  <r>
    <s v="Athletics"/>
    <s v="beijing-2008"/>
    <s v="marathon women"/>
    <s v="Women"/>
    <s v="silver"/>
    <s v="Athlete"/>
    <s v="https://olympics.com/en/athletes/catherine-ndereba"/>
    <s v="Catherine NDEREBA"/>
    <x v="3"/>
    <s v="KEN"/>
    <s v="Kenya"/>
    <s v="Beijing"/>
    <s v="Beijing 2008"/>
    <n v="0"/>
    <n v="0"/>
    <n v="1"/>
    <n v="1"/>
    <s v="Africa"/>
    <x v="5"/>
    <x v="2"/>
  </r>
  <r>
    <s v="Athletics"/>
    <s v="beijing-2008"/>
    <s v="5000m women"/>
    <s v="Women"/>
    <s v="gold"/>
    <s v="Athlete"/>
    <s v="https://olympics.com/en/athletes/tirunesh-dibaba"/>
    <s v="Tirunesh DIBABA"/>
    <x v="3"/>
    <s v="ETH"/>
    <s v="Ethiopia"/>
    <s v="Beijing"/>
    <s v="Beijing 2008"/>
    <n v="0"/>
    <n v="1"/>
    <n v="0"/>
    <n v="1"/>
    <s v="Africa"/>
    <x v="4"/>
    <x v="2"/>
  </r>
  <r>
    <s v="Athletics"/>
    <s v="beijing-2008"/>
    <s v="5000m women"/>
    <s v="Women"/>
    <s v="silver"/>
    <s v="Athlete"/>
    <s v="https://olympics.com/en/athletes/meseret-defar"/>
    <s v="Meseret DEFAR"/>
    <x v="3"/>
    <s v="ETH"/>
    <s v="Ethiopia"/>
    <s v="Beijing"/>
    <s v="Beijing 2008"/>
    <n v="0"/>
    <n v="0"/>
    <n v="1"/>
    <n v="1"/>
    <s v="Africa"/>
    <x v="4"/>
    <x v="2"/>
  </r>
  <r>
    <s v="Athletics"/>
    <s v="beijing-2008"/>
    <s v="5000m women"/>
    <s v="Women"/>
    <s v="bronze"/>
    <s v="Athlete"/>
    <s v="https://olympics.com/en/athletes/sylvia-jebiwott-kibet"/>
    <s v="Sylvia Jebiwott KIBET"/>
    <x v="3"/>
    <s v="KEN"/>
    <s v="Kenya"/>
    <s v="Beijing"/>
    <s v="Beijing 2008"/>
    <n v="1"/>
    <n v="0"/>
    <n v="0"/>
    <n v="1"/>
    <s v="Africa"/>
    <x v="4"/>
    <x v="2"/>
  </r>
  <r>
    <s v="Athletics"/>
    <s v="beijing-2008"/>
    <s v="1500m men"/>
    <s v="Men"/>
    <s v="gold"/>
    <s v="Athlete"/>
    <s v="https://olympics.com/en/athletes/asbel-kiprop"/>
    <s v="Asbel KIPROP"/>
    <x v="3"/>
    <s v="KEN"/>
    <s v="Kenya"/>
    <s v="Beijing"/>
    <s v="Beijing 2008"/>
    <n v="0"/>
    <n v="1"/>
    <n v="0"/>
    <n v="1"/>
    <s v="Africa"/>
    <x v="0"/>
    <x v="0"/>
  </r>
  <r>
    <s v="Athletics"/>
    <s v="beijing-2008"/>
    <s v="3000m steeplechase women"/>
    <s v="Women"/>
    <s v="silver"/>
    <s v="Athlete"/>
    <s v="https://olympics.com/en/athletes/eunice-jepkorir"/>
    <s v="Eunice JEPKORIR"/>
    <x v="3"/>
    <s v="KEN"/>
    <s v="Kenya"/>
    <s v="Beijing"/>
    <s v="Beijing 2008"/>
    <n v="0"/>
    <n v="0"/>
    <n v="1"/>
    <n v="1"/>
    <s v="Africa"/>
    <x v="2"/>
    <x v="2"/>
  </r>
  <r>
    <s v="Athletics"/>
    <s v="beijing-2008"/>
    <s v="800m women"/>
    <s v="Women"/>
    <s v="gold"/>
    <s v="Athlete"/>
    <s v="https://olympics.com/en/athletes/pamela-jelimo"/>
    <s v="Pamela JELIMO"/>
    <x v="3"/>
    <s v="KEN"/>
    <s v="Kenya"/>
    <s v="Beijing"/>
    <s v="Beijing 2008"/>
    <n v="0"/>
    <n v="1"/>
    <n v="0"/>
    <n v="1"/>
    <s v="Africa"/>
    <x v="6"/>
    <x v="0"/>
  </r>
  <r>
    <s v="Athletics"/>
    <s v="beijing-2008"/>
    <s v="800m women"/>
    <s v="Women"/>
    <s v="silver"/>
    <s v="Athlete"/>
    <s v="https://olympics.com/en/athletes/janeth-jepkosgei-busienei"/>
    <s v="Janeth Jepkosgei BUSIENEI"/>
    <x v="3"/>
    <s v="KEN"/>
    <s v="Kenya"/>
    <s v="Beijing"/>
    <s v="Beijing 2008"/>
    <n v="0"/>
    <n v="0"/>
    <n v="1"/>
    <n v="1"/>
    <s v="Africa"/>
    <x v="6"/>
    <x v="0"/>
  </r>
  <r>
    <s v="Athletics"/>
    <s v="beijing-2008"/>
    <s v="800m women"/>
    <s v="Women"/>
    <s v="bronze"/>
    <s v="Athlete"/>
    <s v="https://olympics.com/en/athletes/hasna-benhassi"/>
    <s v="Hasna BENHASSI"/>
    <x v="3"/>
    <s v="MAR"/>
    <s v="Morocco"/>
    <s v="Beijing"/>
    <s v="Beijing 2008"/>
    <n v="1"/>
    <n v="0"/>
    <n v="0"/>
    <n v="1"/>
    <s v="Africa"/>
    <x v="6"/>
    <x v="0"/>
  </r>
  <r>
    <s v="Athletics"/>
    <s v="beijing-2008"/>
    <s v="3000m steeplechase men"/>
    <s v="Men"/>
    <s v="gold"/>
    <s v="Athlete"/>
    <s v="https://olympics.com/en/athletes/brimin-kiprop-kipruto"/>
    <s v="Brimin Kiprop KIPRUTO"/>
    <x v="3"/>
    <s v="KEN"/>
    <s v="Kenya"/>
    <s v="Beijing"/>
    <s v="Beijing 2008"/>
    <n v="0"/>
    <n v="1"/>
    <n v="0"/>
    <n v="1"/>
    <s v="Africa"/>
    <x v="2"/>
    <x v="2"/>
  </r>
  <r>
    <s v="Athletics"/>
    <s v="beijing-2008"/>
    <s v="3000m steeplechase men"/>
    <s v="Men"/>
    <s v="bronze"/>
    <s v="Athlete"/>
    <s v="https://olympics.com/en/athletes/richard-kipkemboi-mateelong"/>
    <s v="Richard Kipkemboi MATEELONG"/>
    <x v="3"/>
    <s v="KEN"/>
    <s v="Kenya"/>
    <s v="Beijing"/>
    <s v="Beijing 2008"/>
    <n v="1"/>
    <n v="0"/>
    <n v="0"/>
    <n v="1"/>
    <s v="Africa"/>
    <x v="2"/>
    <x v="2"/>
  </r>
  <r>
    <s v="Athletics"/>
    <s v="athens-2004"/>
    <s v="3000m steeplechase men"/>
    <s v="Men"/>
    <s v="gold"/>
    <s v="Athlete"/>
    <s v="https://olympics.com/en/athletes/ezekiel-kemboi"/>
    <s v="Ezekiel KEMBOI"/>
    <x v="4"/>
    <s v="KEN"/>
    <s v="Kenya"/>
    <s v="Athens"/>
    <s v="Athens 2004"/>
    <n v="0"/>
    <n v="1"/>
    <n v="0"/>
    <n v="1"/>
    <s v="Africa"/>
    <x v="2"/>
    <x v="2"/>
  </r>
  <r>
    <s v="Athletics"/>
    <s v="athens-2004"/>
    <s v="3000m steeplechase men"/>
    <s v="Men"/>
    <s v="silver"/>
    <s v="Athlete"/>
    <s v="https://olympics.com/en/athletes/brimin-kiprop-kipruto"/>
    <s v="Brimin Kiprop KIPRUTO"/>
    <x v="4"/>
    <s v="KEN"/>
    <s v="Kenya"/>
    <s v="Athens"/>
    <s v="Athens 2004"/>
    <n v="0"/>
    <n v="0"/>
    <n v="1"/>
    <n v="1"/>
    <s v="Africa"/>
    <x v="2"/>
    <x v="2"/>
  </r>
  <r>
    <s v="Athletics"/>
    <s v="athens-2004"/>
    <s v="3000m steeplechase men"/>
    <s v="Men"/>
    <s v="bronze"/>
    <s v="Athlete"/>
    <s v="https://olympics.com/en/athletes/paul-kipsiele-koech-1"/>
    <s v="Paul Kipsiele KOECH"/>
    <x v="4"/>
    <s v="KEN"/>
    <s v="Kenya"/>
    <s v="Athens"/>
    <s v="Athens 2004"/>
    <n v="1"/>
    <n v="0"/>
    <n v="0"/>
    <n v="1"/>
    <s v="Africa"/>
    <x v="2"/>
    <x v="2"/>
  </r>
  <r>
    <s v="Athletics"/>
    <s v="athens-2004"/>
    <s v="1500m men"/>
    <s v="Men"/>
    <s v="gold"/>
    <s v="Athlete"/>
    <s v="https://olympics.com/en/athletes/hicham-el-guerrouj"/>
    <s v="Hicham EL GUERROUJ"/>
    <x v="4"/>
    <s v="MAR"/>
    <s v="Morocco"/>
    <s v="Athens"/>
    <s v="Athens 2004"/>
    <n v="0"/>
    <n v="1"/>
    <n v="0"/>
    <n v="1"/>
    <s v="Africa"/>
    <x v="0"/>
    <x v="0"/>
  </r>
  <r>
    <s v="Athletics"/>
    <s v="athens-2004"/>
    <s v="1500m men"/>
    <s v="Men"/>
    <s v="silver"/>
    <s v="Athlete"/>
    <s v="https://olympics.com/en/athletes/bernard-lagat"/>
    <s v="Bernard LAGAT"/>
    <x v="4"/>
    <s v="KEN"/>
    <s v="Kenya"/>
    <s v="Athens"/>
    <s v="Athens 2004"/>
    <n v="0"/>
    <n v="0"/>
    <n v="1"/>
    <n v="1"/>
    <s v="Africa"/>
    <x v="0"/>
    <x v="0"/>
  </r>
  <r>
    <s v="Athletics"/>
    <s v="athens-2004"/>
    <s v="triple jump women"/>
    <s v="Women"/>
    <s v="gold"/>
    <s v="Athlete"/>
    <s v="https://olympics.com/en/athletes/francoise-mbango-etone"/>
    <s v="Françoise MBANGO ETONE"/>
    <x v="4"/>
    <s v="CMR"/>
    <s v="Cameroon"/>
    <s v="Athens"/>
    <s v="Athens 2004"/>
    <n v="0"/>
    <n v="1"/>
    <n v="0"/>
    <n v="1"/>
    <s v="Africa"/>
    <x v="1"/>
    <x v="1"/>
  </r>
  <r>
    <s v="Athletics"/>
    <s v="athens-2004"/>
    <s v="4x100m relay men"/>
    <s v="Men"/>
    <s v="bronze"/>
    <s v="GameTeam"/>
    <s v=""/>
    <s v=""/>
    <x v="4"/>
    <s v="NGA"/>
    <s v="Nigeria"/>
    <s v="Athens"/>
    <s v="Athens 2004"/>
    <n v="1"/>
    <n v="0"/>
    <n v="0"/>
    <n v="1"/>
    <s v="Africa"/>
    <x v="13"/>
    <x v="4"/>
  </r>
  <r>
    <s v="Athletics"/>
    <s v="athens-2004"/>
    <s v="800m men"/>
    <s v="Men"/>
    <s v="silver"/>
    <s v="Athlete"/>
    <s v="https://olympics.com/en/athletes/mbulaeni-mulaudzi"/>
    <s v="Mbulaeni MULAUDZI"/>
    <x v="4"/>
    <s v="ZAF"/>
    <s v="South Africa"/>
    <s v="Athens"/>
    <s v="Athens 2004"/>
    <n v="0"/>
    <n v="0"/>
    <n v="1"/>
    <n v="1"/>
    <s v="Africa"/>
    <x v="6"/>
    <x v="0"/>
  </r>
  <r>
    <s v="Athletics"/>
    <s v="athens-2004"/>
    <s v="marathon women"/>
    <s v="Women"/>
    <s v="silver"/>
    <s v="Athlete"/>
    <s v="https://olympics.com/en/athletes/catherine-ndereba"/>
    <s v="Catherine NDEREBA"/>
    <x v="4"/>
    <s v="KEN"/>
    <s v="Kenya"/>
    <s v="Athens"/>
    <s v="Athens 2004"/>
    <n v="0"/>
    <n v="0"/>
    <n v="1"/>
    <n v="1"/>
    <s v="Africa"/>
    <x v="5"/>
    <x v="2"/>
  </r>
  <r>
    <s v="Athletics"/>
    <s v="athens-2004"/>
    <s v="10000m men"/>
    <s v="Men"/>
    <s v="gold"/>
    <s v="Athlete"/>
    <s v="https://olympics.com/en/athletes/kenenisa-bekele"/>
    <s v="Kenenisa BEKELE"/>
    <x v="4"/>
    <s v="ETH"/>
    <s v="Ethiopia"/>
    <s v="Athens"/>
    <s v="Athens 2004"/>
    <n v="0"/>
    <n v="1"/>
    <n v="0"/>
    <n v="1"/>
    <s v="Africa"/>
    <x v="7"/>
    <x v="2"/>
  </r>
  <r>
    <s v="Athletics"/>
    <s v="athens-2004"/>
    <s v="10000m men"/>
    <s v="Men"/>
    <s v="silver"/>
    <s v="Athlete"/>
    <s v="https://olympics.com/en/athletes/sileshi-sihine"/>
    <s v="Sileshi SIHINE"/>
    <x v="4"/>
    <s v="ETH"/>
    <s v="Ethiopia"/>
    <s v="Athens"/>
    <s v="Athens 2004"/>
    <n v="0"/>
    <n v="0"/>
    <n v="1"/>
    <n v="1"/>
    <s v="Africa"/>
    <x v="7"/>
    <x v="2"/>
  </r>
  <r>
    <s v="Athletics"/>
    <s v="athens-2004"/>
    <s v="10000m men"/>
    <s v="Men"/>
    <s v="bronze"/>
    <s v="Athlete"/>
    <s v="https://olympics.com/en/athletes/zersenay-tadesse"/>
    <s v="Zersenay TADESSE"/>
    <x v="4"/>
    <s v="ERI"/>
    <s v="Eritrea"/>
    <s v="Athens"/>
    <s v="Athens 2004"/>
    <n v="1"/>
    <n v="0"/>
    <n v="0"/>
    <n v="1"/>
    <s v="Africa"/>
    <x v="7"/>
    <x v="2"/>
  </r>
  <r>
    <s v="Athletics"/>
    <s v="athens-2004"/>
    <s v="4x400m relay men"/>
    <s v="Men"/>
    <s v="bronze"/>
    <s v="GameTeam"/>
    <s v=""/>
    <s v=""/>
    <x v="4"/>
    <s v="NGA"/>
    <s v="Nigeria"/>
    <s v="Athens"/>
    <s v="Athens 2004"/>
    <n v="1"/>
    <n v="0"/>
    <n v="0"/>
    <n v="1"/>
    <s v="Africa"/>
    <x v="9"/>
    <x v="4"/>
  </r>
  <r>
    <s v="Athletics"/>
    <s v="athens-2004"/>
    <s v="10000m women"/>
    <s v="Women"/>
    <s v="silver"/>
    <s v="Athlete"/>
    <s v="https://olympics.com/en/athletes/ejegayehu-dibaba-1"/>
    <s v="Ejegayehu DIBABA"/>
    <x v="4"/>
    <s v="ETH"/>
    <s v="Ethiopia"/>
    <s v="Athens"/>
    <s v="Athens 2004"/>
    <n v="0"/>
    <n v="0"/>
    <n v="1"/>
    <n v="1"/>
    <s v="Africa"/>
    <x v="7"/>
    <x v="2"/>
  </r>
  <r>
    <s v="Athletics"/>
    <s v="athens-2004"/>
    <s v="10000m women"/>
    <s v="Women"/>
    <s v="bronze"/>
    <s v="Athlete"/>
    <s v="https://olympics.com/en/athletes/derartu-tulu"/>
    <s v="Derartu TULU"/>
    <x v="4"/>
    <s v="ETH"/>
    <s v="Ethiopia"/>
    <s v="Athens"/>
    <s v="Athens 2004"/>
    <n v="1"/>
    <n v="0"/>
    <n v="0"/>
    <n v="1"/>
    <s v="Africa"/>
    <x v="7"/>
    <x v="2"/>
  </r>
  <r>
    <s v="Athletics"/>
    <s v="athens-2004"/>
    <s v="800m women"/>
    <s v="Women"/>
    <s v="silver"/>
    <s v="Athlete"/>
    <s v="https://olympics.com/en/athletes/hasna-benhassi"/>
    <s v="Hasna BENHASSI"/>
    <x v="4"/>
    <s v="MAR"/>
    <s v="Morocco"/>
    <s v="Athens"/>
    <s v="Athens 2004"/>
    <n v="0"/>
    <n v="0"/>
    <n v="1"/>
    <n v="1"/>
    <s v="Africa"/>
    <x v="6"/>
    <x v="0"/>
  </r>
  <r>
    <s v="Athletics"/>
    <s v="athens-2004"/>
    <s v="high jump women"/>
    <s v="Women"/>
    <s v="silver"/>
    <s v="Athlete"/>
    <s v="https://olympics.com/en/athletes/hestrie-cloete"/>
    <s v="Hestrie CLOETE"/>
    <x v="4"/>
    <s v="ZAF"/>
    <s v="South Africa"/>
    <s v="Athens"/>
    <s v="Athens 2004"/>
    <n v="0"/>
    <n v="0"/>
    <n v="1"/>
    <n v="1"/>
    <s v="Africa"/>
    <x v="14"/>
    <x v="1"/>
  </r>
  <r>
    <s v="Athletics"/>
    <s v="athens-2004"/>
    <s v="5000m women"/>
    <s v="Women"/>
    <s v="gold"/>
    <s v="Athlete"/>
    <s v="https://olympics.com/en/athletes/meseret-defar"/>
    <s v="Meseret DEFAR"/>
    <x v="4"/>
    <s v="ETH"/>
    <s v="Ethiopia"/>
    <s v="Athens"/>
    <s v="Athens 2004"/>
    <n v="0"/>
    <n v="1"/>
    <n v="0"/>
    <n v="1"/>
    <s v="Africa"/>
    <x v="4"/>
    <x v="2"/>
  </r>
  <r>
    <s v="Athletics"/>
    <s v="athens-2004"/>
    <s v="5000m women"/>
    <s v="Women"/>
    <s v="silver"/>
    <s v="Athlete"/>
    <s v="https://olympics.com/en/athletes/isabella-ochichi"/>
    <s v="Isabella OCHICHI"/>
    <x v="4"/>
    <s v="KEN"/>
    <s v="Kenya"/>
    <s v="Athens"/>
    <s v="Athens 2004"/>
    <n v="0"/>
    <n v="0"/>
    <n v="1"/>
    <n v="1"/>
    <s v="Africa"/>
    <x v="4"/>
    <x v="2"/>
  </r>
  <r>
    <s v="Athletics"/>
    <s v="athens-2004"/>
    <s v="5000m women"/>
    <s v="Women"/>
    <s v="bronze"/>
    <s v="Athlete"/>
    <s v="https://olympics.com/en/athletes/tirunesh-dibaba"/>
    <s v="Tirunesh DIBABA"/>
    <x v="4"/>
    <s v="ETH"/>
    <s v="Ethiopia"/>
    <s v="Athens"/>
    <s v="Athens 2004"/>
    <n v="1"/>
    <n v="0"/>
    <n v="0"/>
    <n v="1"/>
    <s v="Africa"/>
    <x v="4"/>
    <x v="2"/>
  </r>
  <r>
    <s v="Athletics"/>
    <s v="athens-2004"/>
    <s v="5000m men"/>
    <s v="Men"/>
    <s v="gold"/>
    <s v="Athlete"/>
    <s v="https://olympics.com/en/athletes/hicham-el-guerrouj"/>
    <s v="Hicham EL GUERROUJ"/>
    <x v="4"/>
    <s v="MAR"/>
    <s v="Morocco"/>
    <s v="Athens"/>
    <s v="Athens 2004"/>
    <n v="0"/>
    <n v="1"/>
    <n v="0"/>
    <n v="1"/>
    <s v="Africa"/>
    <x v="4"/>
    <x v="2"/>
  </r>
  <r>
    <s v="Athletics"/>
    <s v="athens-2004"/>
    <s v="5000m men"/>
    <s v="Men"/>
    <s v="silver"/>
    <s v="Athlete"/>
    <s v="https://olympics.com/en/athletes/kenenisa-bekele"/>
    <s v="Kenenisa BEKELE"/>
    <x v="4"/>
    <s v="ETH"/>
    <s v="Ethiopia"/>
    <s v="Athens"/>
    <s v="Athens 2004"/>
    <n v="0"/>
    <n v="0"/>
    <n v="1"/>
    <n v="1"/>
    <s v="Africa"/>
    <x v="4"/>
    <x v="2"/>
  </r>
  <r>
    <s v="Athletics"/>
    <s v="athens-2004"/>
    <s v="5000m men"/>
    <s v="Men"/>
    <s v="bronze"/>
    <s v="Athlete"/>
    <s v="https://olympics.com/en/athletes/eliud-kipchoge"/>
    <s v="Eliud KIPCHOGE"/>
    <x v="4"/>
    <s v="KEN"/>
    <s v="Kenya"/>
    <s v="Athens"/>
    <s v="Athens 2004"/>
    <n v="1"/>
    <n v="0"/>
    <n v="0"/>
    <n v="1"/>
    <s v="Africa"/>
    <x v="4"/>
    <x v="2"/>
  </r>
  <r>
    <s v="Athletics"/>
    <s v="sydney-2000"/>
    <s v="4x400m relay men"/>
    <s v="Men"/>
    <s v="gold"/>
    <s v="GameTeam"/>
    <s v=""/>
    <s v=""/>
    <x v="5"/>
    <s v="NGA"/>
    <s v="Nigeria"/>
    <s v="Sydney"/>
    <s v="Sydney 2000"/>
    <n v="0"/>
    <n v="1"/>
    <n v="0"/>
    <n v="1"/>
    <s v="Africa"/>
    <x v="9"/>
    <x v="4"/>
  </r>
  <r>
    <s v="Athletics"/>
    <s v="sydney-2000"/>
    <s v="10000m men"/>
    <s v="Men"/>
    <s v="gold"/>
    <s v="Athlete"/>
    <s v="https://olympics.com/en/athletes/haile-gebrselassie"/>
    <s v="Haile GEBRSELASSIE"/>
    <x v="5"/>
    <s v="ETH"/>
    <s v="Ethiopia"/>
    <s v="Sydney"/>
    <s v="Sydney 2000"/>
    <n v="0"/>
    <n v="1"/>
    <n v="0"/>
    <n v="1"/>
    <s v="Africa"/>
    <x v="7"/>
    <x v="2"/>
  </r>
  <r>
    <s v="Athletics"/>
    <s v="sydney-2000"/>
    <s v="10000m men"/>
    <s v="Men"/>
    <s v="silver"/>
    <s v="Athlete"/>
    <s v="https://olympics.com/en/athletes/paul-tergat"/>
    <s v="Paul TERGAT"/>
    <x v="5"/>
    <s v="KEN"/>
    <s v="Kenya"/>
    <s v="Sydney"/>
    <s v="Sydney 2000"/>
    <n v="0"/>
    <n v="0"/>
    <n v="1"/>
    <n v="1"/>
    <s v="Africa"/>
    <x v="7"/>
    <x v="2"/>
  </r>
  <r>
    <s v="Athletics"/>
    <s v="sydney-2000"/>
    <s v="10000m men"/>
    <s v="Men"/>
    <s v="bronze"/>
    <s v="Athlete"/>
    <s v="https://olympics.com/en/athletes/assefa-mezgebu"/>
    <s v="Assefa MEZGEBU"/>
    <x v="5"/>
    <s v="ETH"/>
    <s v="Ethiopia"/>
    <s v="Sydney"/>
    <s v="Sydney 2000"/>
    <n v="1"/>
    <n v="0"/>
    <n v="0"/>
    <n v="1"/>
    <s v="Africa"/>
    <x v="7"/>
    <x v="2"/>
  </r>
  <r>
    <s v="Athletics"/>
    <s v="sydney-2000"/>
    <s v="3000m steeplechase men"/>
    <s v="Men"/>
    <s v="gold"/>
    <s v="Athlete"/>
    <s v="https://olympics.com/en/athletes/reuben-kosgei"/>
    <s v="Reuben KOSGEI"/>
    <x v="5"/>
    <s v="KEN"/>
    <s v="Kenya"/>
    <s v="Sydney"/>
    <s v="Sydney 2000"/>
    <n v="0"/>
    <n v="1"/>
    <n v="0"/>
    <n v="1"/>
    <s v="Africa"/>
    <x v="2"/>
    <x v="2"/>
  </r>
  <r>
    <s v="Athletics"/>
    <s v="sydney-2000"/>
    <s v="3000m steeplechase men"/>
    <s v="Men"/>
    <s v="silver"/>
    <s v="Athlete"/>
    <s v="https://olympics.com/en/athletes/wilson-boit-kipketer"/>
    <s v="Wilson Boit KIPKETER"/>
    <x v="5"/>
    <s v="KEN"/>
    <s v="Kenya"/>
    <s v="Sydney"/>
    <s v="Sydney 2000"/>
    <n v="0"/>
    <n v="0"/>
    <n v="1"/>
    <n v="1"/>
    <s v="Africa"/>
    <x v="2"/>
    <x v="2"/>
  </r>
  <r>
    <s v="Athletics"/>
    <s v="sydney-2000"/>
    <s v="3000m steeplechase men"/>
    <s v="Men"/>
    <s v="bronze"/>
    <s v="Athlete"/>
    <s v="https://olympics.com/en/athletes/ali-ezzine"/>
    <s v="Ali EZZINE"/>
    <x v="5"/>
    <s v="MAR"/>
    <s v="Morocco"/>
    <s v="Sydney"/>
    <s v="Sydney 2000"/>
    <n v="1"/>
    <n v="0"/>
    <n v="0"/>
    <n v="1"/>
    <s v="Africa"/>
    <x v="2"/>
    <x v="2"/>
  </r>
  <r>
    <s v="Athletics"/>
    <s v="sydney-2000"/>
    <s v="marathon men"/>
    <s v="Men"/>
    <s v="gold"/>
    <s v="Athlete"/>
    <s v="https://olympics.com/en/athletes/gezahegne-abera"/>
    <s v="Gezahegne ABERA"/>
    <x v="5"/>
    <s v="ETH"/>
    <s v="Ethiopia"/>
    <s v="Sydney"/>
    <s v="Sydney 2000"/>
    <n v="0"/>
    <n v="1"/>
    <n v="0"/>
    <n v="1"/>
    <s v="Africa"/>
    <x v="5"/>
    <x v="2"/>
  </r>
  <r>
    <s v="Athletics"/>
    <s v="sydney-2000"/>
    <s v="marathon men"/>
    <s v="Men"/>
    <s v="silver"/>
    <s v="Athlete"/>
    <s v="https://olympics.com/en/athletes/erick-wainaina"/>
    <s v="Erick WAINAINA"/>
    <x v="5"/>
    <s v="KEN"/>
    <s v="Kenya"/>
    <s v="Sydney"/>
    <s v="Sydney 2000"/>
    <n v="0"/>
    <n v="0"/>
    <n v="1"/>
    <n v="1"/>
    <s v="Africa"/>
    <x v="5"/>
    <x v="2"/>
  </r>
  <r>
    <s v="Athletics"/>
    <s v="sydney-2000"/>
    <s v="marathon men"/>
    <s v="Men"/>
    <s v="bronze"/>
    <s v="Athlete"/>
    <s v="https://olympics.com/en/athletes/tesfaye-tola"/>
    <s v="Tesfaye TOLA"/>
    <x v="5"/>
    <s v="ETH"/>
    <s v="Ethiopia"/>
    <s v="Sydney"/>
    <s v="Sydney 2000"/>
    <n v="1"/>
    <n v="0"/>
    <n v="0"/>
    <n v="1"/>
    <s v="Africa"/>
    <x v="5"/>
    <x v="2"/>
  </r>
  <r>
    <s v="Athletics"/>
    <s v="sydney-2000"/>
    <s v="5000m women"/>
    <s v="Women"/>
    <s v="bronze"/>
    <s v="Athlete"/>
    <s v="https://olympics.com/en/athletes/gete-wami"/>
    <s v="Gete WAMI"/>
    <x v="5"/>
    <s v="ETH"/>
    <s v="Ethiopia"/>
    <s v="Sydney"/>
    <s v="Sydney 2000"/>
    <n v="1"/>
    <n v="0"/>
    <n v="0"/>
    <n v="1"/>
    <s v="Africa"/>
    <x v="4"/>
    <x v="2"/>
  </r>
  <r>
    <s v="Athletics"/>
    <s v="sydney-2000"/>
    <s v="1500m men"/>
    <s v="Men"/>
    <s v="gold"/>
    <s v="Athlete"/>
    <s v="https://olympics.com/en/athletes/noah-kiprono-ngenyi"/>
    <s v="Noah Kiprono NGENYI"/>
    <x v="5"/>
    <s v="KEN"/>
    <s v="Kenya"/>
    <s v="Sydney"/>
    <s v="Sydney 2000"/>
    <n v="0"/>
    <n v="1"/>
    <n v="0"/>
    <n v="1"/>
    <s v="Africa"/>
    <x v="0"/>
    <x v="0"/>
  </r>
  <r>
    <s v="Athletics"/>
    <s v="sydney-2000"/>
    <s v="1500m men"/>
    <s v="Men"/>
    <s v="silver"/>
    <s v="Athlete"/>
    <s v="https://olympics.com/en/athletes/hicham-el-guerrouj"/>
    <s v="Hicham EL GUERROUJ"/>
    <x v="5"/>
    <s v="MAR"/>
    <s v="Morocco"/>
    <s v="Sydney"/>
    <s v="Sydney 2000"/>
    <n v="0"/>
    <n v="0"/>
    <n v="1"/>
    <n v="1"/>
    <s v="Africa"/>
    <x v="0"/>
    <x v="0"/>
  </r>
  <r>
    <s v="Athletics"/>
    <s v="sydney-2000"/>
    <s v="1500m men"/>
    <s v="Men"/>
    <s v="bronze"/>
    <s v="Athlete"/>
    <s v="https://olympics.com/en/athletes/bernard-lagat"/>
    <s v="Bernard LAGAT"/>
    <x v="5"/>
    <s v="KEN"/>
    <s v="Kenya"/>
    <s v="Sydney"/>
    <s v="Sydney 2000"/>
    <n v="1"/>
    <n v="0"/>
    <n v="0"/>
    <n v="1"/>
    <s v="Africa"/>
    <x v="0"/>
    <x v="0"/>
  </r>
  <r>
    <s v="Athletics"/>
    <s v="sydney-2000"/>
    <s v="400m hurdles men"/>
    <s v="Men"/>
    <s v="bronze"/>
    <s v="Athlete"/>
    <s v="https://olympics.com/en/athletes/llewellyn-herbert"/>
    <s v="Llewellyn HERBERT"/>
    <x v="5"/>
    <s v="ZAF"/>
    <s v="South Africa"/>
    <s v="Sydney"/>
    <s v="Sydney 2000"/>
    <n v="1"/>
    <n v="0"/>
    <n v="0"/>
    <n v="1"/>
    <s v="Africa"/>
    <x v="11"/>
    <x v="6"/>
  </r>
  <r>
    <s v="Athletics"/>
    <s v="sydney-2000"/>
    <s v="10000m women"/>
    <s v="Women"/>
    <s v="gold"/>
    <s v="Athlete"/>
    <s v="https://olympics.com/en/athletes/derartu-tulu"/>
    <s v="Derartu TULU"/>
    <x v="5"/>
    <s v="ETH"/>
    <s v="Ethiopia"/>
    <s v="Sydney"/>
    <s v="Sydney 2000"/>
    <n v="0"/>
    <n v="1"/>
    <n v="0"/>
    <n v="1"/>
    <s v="Africa"/>
    <x v="7"/>
    <x v="2"/>
  </r>
  <r>
    <s v="Athletics"/>
    <s v="sydney-2000"/>
    <s v="10000m women"/>
    <s v="Women"/>
    <s v="silver"/>
    <s v="Athlete"/>
    <s v="https://olympics.com/en/athletes/gete-wami"/>
    <s v="Gete WAMI"/>
    <x v="5"/>
    <s v="ETH"/>
    <s v="Ethiopia"/>
    <s v="Sydney"/>
    <s v="Sydney 2000"/>
    <n v="0"/>
    <n v="0"/>
    <n v="1"/>
    <n v="1"/>
    <s v="Africa"/>
    <x v="7"/>
    <x v="2"/>
  </r>
  <r>
    <s v="Athletics"/>
    <s v="sydney-2000"/>
    <s v="400m hurdles women"/>
    <s v="Women"/>
    <s v="bronze"/>
    <s v="Athlete"/>
    <s v="https://olympics.com/en/athletes/nezha-bidouane"/>
    <s v="Nezha BIDOUANE"/>
    <x v="5"/>
    <s v="MAR"/>
    <s v="Morocco"/>
    <s v="Sydney"/>
    <s v="Sydney 2000"/>
    <n v="1"/>
    <n v="0"/>
    <n v="0"/>
    <n v="1"/>
    <s v="Africa"/>
    <x v="11"/>
    <x v="6"/>
  </r>
  <r>
    <s v="Athletics"/>
    <s v="sydney-2000"/>
    <s v="800m women"/>
    <s v="Women"/>
    <s v="gold"/>
    <s v="Athlete"/>
    <s v="https://olympics.com/en/athletes/maria-mutola"/>
    <s v="Maria MUTOLA"/>
    <x v="5"/>
    <s v="MOZ"/>
    <s v="Mozambique"/>
    <s v="Sydney"/>
    <s v="Sydney 2000"/>
    <n v="0"/>
    <n v="1"/>
    <n v="0"/>
    <n v="1"/>
    <s v="Africa"/>
    <x v="6"/>
    <x v="0"/>
  </r>
  <r>
    <s v="Athletics"/>
    <s v="sydney-2000"/>
    <s v="high jump women"/>
    <s v="Women"/>
    <s v="silver"/>
    <s v="Athlete"/>
    <s v="https://olympics.com/en/athletes/hestrie-cloete"/>
    <s v="Hestrie CLOETE"/>
    <x v="5"/>
    <s v="ZAF"/>
    <s v="South Africa"/>
    <s v="Sydney"/>
    <s v="Sydney 2000"/>
    <n v="0"/>
    <n v="0"/>
    <n v="1"/>
    <n v="1"/>
    <s v="Africa"/>
    <x v="14"/>
    <x v="1"/>
  </r>
  <r>
    <s v="Athletics"/>
    <s v="sydney-2000"/>
    <s v="800m men"/>
    <s v="Men"/>
    <s v="bronze"/>
    <s v="Athlete"/>
    <s v="https://olympics.com/en/athletes/djabir-said-guerni"/>
    <s v="Djabir SAID GUERNI"/>
    <x v="5"/>
    <s v="DZA"/>
    <s v="Algeria"/>
    <s v="Sydney"/>
    <s v="Sydney 2000"/>
    <n v="1"/>
    <n v="0"/>
    <n v="0"/>
    <n v="1"/>
    <s v="Africa"/>
    <x v="6"/>
    <x v="0"/>
  </r>
  <r>
    <s v="Athletics"/>
    <s v="sydney-2000"/>
    <s v="discus throw men"/>
    <s v="Men"/>
    <s v="bronze"/>
    <s v="Athlete"/>
    <s v="https://olympics.com/en/athletes/frantz-kruger"/>
    <s v="Frantz KRUGER"/>
    <x v="5"/>
    <s v="ZAF"/>
    <s v="South Africa"/>
    <s v="Sydney"/>
    <s v="Sydney 2000"/>
    <n v="1"/>
    <n v="0"/>
    <n v="0"/>
    <n v="1"/>
    <s v="Africa"/>
    <x v="15"/>
    <x v="5"/>
  </r>
  <r>
    <s v="Athletics"/>
    <s v="sydney-2000"/>
    <s v="1500m women"/>
    <s v="Women"/>
    <s v="gold"/>
    <s v="Athlete"/>
    <s v="https://olympics.com/en/athletes/nouria-merah-benida"/>
    <s v="Nouria MERAH-BENIDA"/>
    <x v="5"/>
    <s v="DZA"/>
    <s v="Algeria"/>
    <s v="Sydney"/>
    <s v="Sydney 2000"/>
    <n v="0"/>
    <n v="1"/>
    <n v="0"/>
    <n v="1"/>
    <s v="Africa"/>
    <x v="0"/>
    <x v="0"/>
  </r>
  <r>
    <s v="Athletics"/>
    <s v="sydney-2000"/>
    <s v="high jump men"/>
    <s v="Men"/>
    <s v="bronze"/>
    <s v="Athlete"/>
    <s v="https://olympics.com/en/athletes/abderrahmane-hammad"/>
    <s v="Abderrahmane HAMMAD"/>
    <x v="5"/>
    <s v="DZA"/>
    <s v="Algeria"/>
    <s v="Sydney"/>
    <s v="Sydney 2000"/>
    <n v="1"/>
    <n v="0"/>
    <n v="0"/>
    <n v="1"/>
    <s v="Africa"/>
    <x v="14"/>
    <x v="1"/>
  </r>
  <r>
    <s v="Athletics"/>
    <s v="sydney-2000"/>
    <s v="marathon women"/>
    <s v="Women"/>
    <s v="bronze"/>
    <s v="Athlete"/>
    <s v="https://olympics.com/en/athletes/joyce-chepchumba"/>
    <s v="Joyce CHEPCHUMBA"/>
    <x v="5"/>
    <s v="KEN"/>
    <s v="Kenya"/>
    <s v="Sydney"/>
    <s v="Sydney 2000"/>
    <n v="1"/>
    <n v="0"/>
    <n v="0"/>
    <n v="1"/>
    <s v="Africa"/>
    <x v="5"/>
    <x v="2"/>
  </r>
  <r>
    <s v="Athletics"/>
    <s v="sydney-2000"/>
    <s v="5000m men"/>
    <s v="Men"/>
    <s v="gold"/>
    <s v="Athlete"/>
    <s v="https://olympics.com/en/athletes/millon-wolde"/>
    <s v="Millon WOLDE"/>
    <x v="5"/>
    <s v="ETH"/>
    <s v="Ethiopia"/>
    <s v="Sydney"/>
    <s v="Sydney 2000"/>
    <n v="0"/>
    <n v="1"/>
    <n v="0"/>
    <n v="1"/>
    <s v="Africa"/>
    <x v="4"/>
    <x v="2"/>
  </r>
  <r>
    <s v="Athletics"/>
    <s v="sydney-2000"/>
    <s v="5000m men"/>
    <s v="Men"/>
    <s v="silver"/>
    <s v="Athlete"/>
    <s v="https://olympics.com/en/athletes/ali-saidi-sief"/>
    <s v="Ali SAIDI-SIEF"/>
    <x v="5"/>
    <s v="DZA"/>
    <s v="Algeria"/>
    <s v="Sydney"/>
    <s v="Sydney 2000"/>
    <n v="0"/>
    <n v="0"/>
    <n v="1"/>
    <n v="1"/>
    <s v="Africa"/>
    <x v="4"/>
    <x v="2"/>
  </r>
  <r>
    <s v="Athletics"/>
    <s v="sydney-2000"/>
    <s v="5000m men"/>
    <s v="Men"/>
    <s v="bronze"/>
    <s v="Athlete"/>
    <s v="https://olympics.com/en/athletes/brahim-lahlafi"/>
    <s v="Brahim LAHLAFI"/>
    <x v="5"/>
    <s v="MAR"/>
    <s v="Morocco"/>
    <s v="Sydney"/>
    <s v="Sydney 2000"/>
    <n v="1"/>
    <n v="0"/>
    <n v="0"/>
    <n v="1"/>
    <s v="Africa"/>
    <x v="4"/>
    <x v="2"/>
  </r>
  <r>
    <s v="Athletics"/>
    <s v="sydney-2000"/>
    <s v="100m hurdles women"/>
    <s v="Women"/>
    <s v="silver"/>
    <s v="Athlete"/>
    <s v="https://olympics.com/en/athletes/glory-alozie"/>
    <s v="Glory ALOZIE"/>
    <x v="5"/>
    <s v="NGA"/>
    <s v="Nigeria"/>
    <s v="Sydney"/>
    <s v="Sydney 2000"/>
    <n v="0"/>
    <n v="0"/>
    <n v="1"/>
    <n v="1"/>
    <s v="Africa"/>
    <x v="16"/>
    <x v="6"/>
  </r>
  <r>
    <s v="Athletics"/>
    <s v="atlanta-1996"/>
    <s v="10000m women"/>
    <s v="Women"/>
    <s v="bronze"/>
    <s v="Athlete"/>
    <s v="https://olympics.com/en/athletes/gete-wami"/>
    <s v="Gete WAMI"/>
    <x v="6"/>
    <s v="ETH"/>
    <s v="Ethiopia"/>
    <s v="Atlanta"/>
    <s v="Atlanta 1996"/>
    <n v="1"/>
    <n v="0"/>
    <n v="0"/>
    <n v="1"/>
    <s v="Africa"/>
    <x v="7"/>
    <x v="2"/>
  </r>
  <r>
    <s v="Athletics"/>
    <s v="atlanta-1996"/>
    <s v="10000m men"/>
    <s v="Men"/>
    <s v="gold"/>
    <s v="Athlete"/>
    <s v="https://olympics.com/en/athletes/haile-gebrselassie"/>
    <s v="Haile GEBRSELASSIE"/>
    <x v="6"/>
    <s v="ETH"/>
    <s v="Ethiopia"/>
    <s v="Atlanta"/>
    <s v="Atlanta 1996"/>
    <n v="0"/>
    <n v="1"/>
    <n v="0"/>
    <n v="1"/>
    <s v="Africa"/>
    <x v="7"/>
    <x v="2"/>
  </r>
  <r>
    <s v="Athletics"/>
    <s v="atlanta-1996"/>
    <s v="10000m men"/>
    <s v="Men"/>
    <s v="silver"/>
    <s v="Athlete"/>
    <s v="https://olympics.com/en/athletes/paul-tergat"/>
    <s v="Paul TERGAT"/>
    <x v="6"/>
    <s v="KEN"/>
    <s v="Kenya"/>
    <s v="Atlanta"/>
    <s v="Atlanta 1996"/>
    <n v="0"/>
    <n v="0"/>
    <n v="1"/>
    <n v="1"/>
    <s v="Africa"/>
    <x v="7"/>
    <x v="2"/>
  </r>
  <r>
    <s v="Athletics"/>
    <s v="atlanta-1996"/>
    <s v="10000m men"/>
    <s v="Men"/>
    <s v="bronze"/>
    <s v="Athlete"/>
    <s v="https://olympics.com/en/athletes/salah-hissou"/>
    <s v="Salah HISSOU"/>
    <x v="6"/>
    <s v="MAR"/>
    <s v="Morocco"/>
    <s v="Atlanta"/>
    <s v="Atlanta 1996"/>
    <n v="1"/>
    <n v="0"/>
    <n v="0"/>
    <n v="1"/>
    <s v="Africa"/>
    <x v="7"/>
    <x v="2"/>
  </r>
  <r>
    <s v="Athletics"/>
    <s v="atlanta-1996"/>
    <s v="800m men"/>
    <s v="Men"/>
    <s v="silver"/>
    <s v="Athlete"/>
    <s v="https://olympics.com/en/athletes/hezekiel-sepeng"/>
    <s v="Hezekiel SEPENG"/>
    <x v="6"/>
    <s v="ZAF"/>
    <s v="South Africa"/>
    <s v="Atlanta"/>
    <s v="Atlanta 1996"/>
    <n v="0"/>
    <n v="0"/>
    <n v="1"/>
    <n v="1"/>
    <s v="Africa"/>
    <x v="6"/>
    <x v="0"/>
  </r>
  <r>
    <s v="Athletics"/>
    <s v="atlanta-1996"/>
    <s v="800m men"/>
    <s v="Men"/>
    <s v="bronze"/>
    <s v="Athlete"/>
    <s v="https://olympics.com/en/athletes/fred-onyancha"/>
    <s v="Fred ONYANCHA"/>
    <x v="6"/>
    <s v="KEN"/>
    <s v="Kenya"/>
    <s v="Atlanta"/>
    <s v="Atlanta 1996"/>
    <n v="1"/>
    <n v="0"/>
    <n v="0"/>
    <n v="1"/>
    <s v="Africa"/>
    <x v="6"/>
    <x v="0"/>
  </r>
  <r>
    <s v="Athletics"/>
    <s v="atlanta-1996"/>
    <s v="1500m men"/>
    <s v="Men"/>
    <s v="gold"/>
    <s v="Athlete"/>
    <s v="https://olympics.com/en/athletes/nourredine-morceli"/>
    <s v="Nourredine MORCELI"/>
    <x v="6"/>
    <s v="DZA"/>
    <s v="Algeria"/>
    <s v="Atlanta"/>
    <s v="Atlanta 1996"/>
    <n v="0"/>
    <n v="1"/>
    <n v="0"/>
    <n v="1"/>
    <s v="Africa"/>
    <x v="0"/>
    <x v="0"/>
  </r>
  <r>
    <s v="Athletics"/>
    <s v="atlanta-1996"/>
    <s v="1500m men"/>
    <s v="Men"/>
    <s v="bronze"/>
    <s v="Athlete"/>
    <s v="https://olympics.com/en/athletes/stephen-kipkorir"/>
    <s v="Stephen KIPKORIR"/>
    <x v="6"/>
    <s v="KEN"/>
    <s v="Kenya"/>
    <s v="Atlanta"/>
    <s v="Atlanta 1996"/>
    <n v="1"/>
    <n v="0"/>
    <n v="0"/>
    <n v="1"/>
    <s v="Africa"/>
    <x v="0"/>
    <x v="0"/>
  </r>
  <r>
    <s v="Athletics"/>
    <s v="atlanta-1996"/>
    <s v="5000m women"/>
    <s v="Women"/>
    <s v="silver"/>
    <s v="Athlete"/>
    <s v="https://olympics.com/en/athletes/pauline-konga"/>
    <s v="Pauline KONGA"/>
    <x v="6"/>
    <s v="KEN"/>
    <s v="Kenya"/>
    <s v="Atlanta"/>
    <s v="Atlanta 1996"/>
    <n v="0"/>
    <n v="0"/>
    <n v="1"/>
    <n v="1"/>
    <s v="Africa"/>
    <x v="4"/>
    <x v="2"/>
  </r>
  <r>
    <s v="Athletics"/>
    <s v="atlanta-1996"/>
    <s v="100m men"/>
    <s v="Men"/>
    <s v="silver"/>
    <s v="Athlete"/>
    <s v="https://olympics.com/en/athletes/frankie-fredericks"/>
    <s v="Frank FREDERICKS"/>
    <x v="6"/>
    <s v="NAM"/>
    <s v="Namibia"/>
    <s v="Atlanta"/>
    <s v="Atlanta 1996"/>
    <n v="0"/>
    <n v="0"/>
    <n v="1"/>
    <n v="1"/>
    <s v="Africa"/>
    <x v="17"/>
    <x v="3"/>
  </r>
  <r>
    <s v="Athletics"/>
    <s v="atlanta-1996"/>
    <s v="400m hurdles men"/>
    <s v="Men"/>
    <s v="silver"/>
    <s v="Athlete"/>
    <s v="https://olympics.com/en/athletes/samuel-matete-1"/>
    <s v="Samuel MATETE"/>
    <x v="6"/>
    <s v="ZMB"/>
    <s v="Zambia"/>
    <s v="Atlanta"/>
    <s v="Atlanta 1996"/>
    <n v="0"/>
    <n v="0"/>
    <n v="1"/>
    <n v="1"/>
    <s v="Africa"/>
    <x v="11"/>
    <x v="6"/>
  </r>
  <r>
    <s v="Athletics"/>
    <s v="atlanta-1996"/>
    <s v="200m women"/>
    <s v="Women"/>
    <s v="bronze"/>
    <s v="Athlete"/>
    <s v="https://olympics.com/en/athletes/mary-onyali-omagbemi"/>
    <s v="Mary ONYALI-OMAGBEMI"/>
    <x v="6"/>
    <s v="NGA"/>
    <s v="Nigeria"/>
    <s v="Atlanta"/>
    <s v="Atlanta 1996"/>
    <n v="1"/>
    <n v="0"/>
    <n v="0"/>
    <n v="1"/>
    <s v="Africa"/>
    <x v="8"/>
    <x v="3"/>
  </r>
  <r>
    <s v="Athletics"/>
    <s v="atlanta-1996"/>
    <s v="3000m steeplechase men"/>
    <s v="Men"/>
    <s v="gold"/>
    <s v="Athlete"/>
    <s v="https://olympics.com/en/athletes/joseph-keter"/>
    <s v="Joseph KETER"/>
    <x v="6"/>
    <s v="KEN"/>
    <s v="Kenya"/>
    <s v="Atlanta"/>
    <s v="Atlanta 1996"/>
    <n v="0"/>
    <n v="1"/>
    <n v="0"/>
    <n v="1"/>
    <s v="Africa"/>
    <x v="2"/>
    <x v="2"/>
  </r>
  <r>
    <s v="Athletics"/>
    <s v="atlanta-1996"/>
    <s v="3000m steeplechase men"/>
    <s v="Men"/>
    <s v="silver"/>
    <s v="Athlete"/>
    <s v="https://olympics.com/en/athletes/moses-kiptanui"/>
    <s v="Moses KIPTANUI"/>
    <x v="6"/>
    <s v="KEN"/>
    <s v="Kenya"/>
    <s v="Atlanta"/>
    <s v="Atlanta 1996"/>
    <n v="0"/>
    <n v="0"/>
    <n v="1"/>
    <n v="1"/>
    <s v="Africa"/>
    <x v="2"/>
    <x v="2"/>
  </r>
  <r>
    <s v="Athletics"/>
    <s v="atlanta-1996"/>
    <s v="4x400m relay women"/>
    <s v="Women"/>
    <s v="silver"/>
    <s v="GameTeam"/>
    <s v=""/>
    <s v=""/>
    <x v="6"/>
    <s v="NGA"/>
    <s v="Nigeria"/>
    <s v="Atlanta"/>
    <s v="Atlanta 1996"/>
    <n v="0"/>
    <n v="0"/>
    <n v="1"/>
    <n v="1"/>
    <s v="Africa"/>
    <x v="9"/>
    <x v="4"/>
  </r>
  <r>
    <s v="Athletics"/>
    <s v="atlanta-1996"/>
    <s v="800m women"/>
    <s v="Women"/>
    <s v="bronze"/>
    <s v="Athlete"/>
    <s v="https://olympics.com/en/athletes/maria-mutola"/>
    <s v="Maria MUTOLA"/>
    <x v="6"/>
    <s v="MOZ"/>
    <s v="Mozambique"/>
    <s v="Atlanta"/>
    <s v="Atlanta 1996"/>
    <n v="1"/>
    <n v="0"/>
    <n v="0"/>
    <n v="1"/>
    <s v="Africa"/>
    <x v="6"/>
    <x v="0"/>
  </r>
  <r>
    <s v="Athletics"/>
    <s v="atlanta-1996"/>
    <s v="marathon men"/>
    <s v="Men"/>
    <s v="gold"/>
    <s v="Athlete"/>
    <s v="https://olympics.com/en/athletes/josia-thugwane"/>
    <s v="Josia THUGWANE"/>
    <x v="6"/>
    <s v="ZAF"/>
    <s v="South Africa"/>
    <s v="Atlanta"/>
    <s v="Atlanta 1996"/>
    <n v="0"/>
    <n v="1"/>
    <n v="0"/>
    <n v="1"/>
    <s v="Africa"/>
    <x v="5"/>
    <x v="2"/>
  </r>
  <r>
    <s v="Athletics"/>
    <s v="atlanta-1996"/>
    <s v="marathon men"/>
    <s v="Men"/>
    <s v="bronze"/>
    <s v="Athlete"/>
    <s v="https://olympics.com/en/athletes/erick-wainaina"/>
    <s v="Erick WAINAINA"/>
    <x v="6"/>
    <s v="KEN"/>
    <s v="Kenya"/>
    <s v="Atlanta"/>
    <s v="Atlanta 1996"/>
    <n v="1"/>
    <n v="0"/>
    <n v="0"/>
    <n v="1"/>
    <s v="Africa"/>
    <x v="5"/>
    <x v="2"/>
  </r>
  <r>
    <s v="Athletics"/>
    <s v="atlanta-1996"/>
    <s v="long jump women"/>
    <s v="Women"/>
    <s v="gold"/>
    <s v="Athlete"/>
    <s v="https://olympics.com/en/athletes/chioma-ajunwa"/>
    <s v="Chioma AJUNWA"/>
    <x v="6"/>
    <s v="NGA"/>
    <s v="Nigeria"/>
    <s v="Atlanta"/>
    <s v="Atlanta 1996"/>
    <n v="0"/>
    <n v="1"/>
    <n v="0"/>
    <n v="1"/>
    <s v="Africa"/>
    <x v="3"/>
    <x v="1"/>
  </r>
  <r>
    <s v="Athletics"/>
    <s v="atlanta-1996"/>
    <s v="marathon women"/>
    <s v="Women"/>
    <s v="gold"/>
    <s v="Athlete"/>
    <s v="https://olympics.com/en/athletes/fatuma-roba"/>
    <s v="Fatuma ROBA"/>
    <x v="6"/>
    <s v="ETH"/>
    <s v="Ethiopia"/>
    <s v="Atlanta"/>
    <s v="Atlanta 1996"/>
    <n v="0"/>
    <n v="1"/>
    <n v="0"/>
    <n v="1"/>
    <s v="Africa"/>
    <x v="5"/>
    <x v="2"/>
  </r>
  <r>
    <s v="Athletics"/>
    <s v="atlanta-1996"/>
    <s v="400m men"/>
    <s v="Men"/>
    <s v="bronze"/>
    <s v="Athlete"/>
    <s v="https://olympics.com/en/athletes/davis-kamoga"/>
    <s v="Davis KAMOGA"/>
    <x v="6"/>
    <s v="UGA"/>
    <s v="Uganda"/>
    <s v="Atlanta"/>
    <s v="Atlanta 1996"/>
    <n v="1"/>
    <n v="0"/>
    <n v="0"/>
    <n v="1"/>
    <s v="Africa"/>
    <x v="12"/>
    <x v="3"/>
  </r>
  <r>
    <s v="Athletics"/>
    <s v="atlanta-1996"/>
    <s v="200m men"/>
    <s v="Men"/>
    <s v="silver"/>
    <s v="Athlete"/>
    <s v="https://olympics.com/en/athletes/frankie-fredericks"/>
    <s v="Frank FREDERICKS"/>
    <x v="6"/>
    <s v="NAM"/>
    <s v="Namibia"/>
    <s v="Atlanta"/>
    <s v="Atlanta 1996"/>
    <n v="0"/>
    <n v="0"/>
    <n v="1"/>
    <n v="1"/>
    <s v="Africa"/>
    <x v="8"/>
    <x v="3"/>
  </r>
  <r>
    <s v="Athletics"/>
    <s v="atlanta-1996"/>
    <s v="400m women"/>
    <s v="Women"/>
    <s v="bronze"/>
    <s v="Athlete"/>
    <s v="https://olympics.com/en/athletes/falilat-ogunkoya"/>
    <s v="Falilat OGUNKOYA"/>
    <x v="6"/>
    <s v="NGA"/>
    <s v="Nigeria"/>
    <s v="Atlanta"/>
    <s v="Atlanta 1996"/>
    <n v="1"/>
    <n v="0"/>
    <n v="0"/>
    <n v="1"/>
    <s v="Africa"/>
    <x v="12"/>
    <x v="3"/>
  </r>
  <r>
    <s v="Athletics"/>
    <s v="atlanta-1996"/>
    <s v="5000m men"/>
    <s v="Men"/>
    <s v="gold"/>
    <s v="Athlete"/>
    <s v="https://olympics.com/en/athletes/venuste-niyongabo"/>
    <s v="Venuste NIYONGABO"/>
    <x v="6"/>
    <s v="BDI"/>
    <s v="Burundi"/>
    <s v="Atlanta"/>
    <s v="Atlanta 1996"/>
    <n v="0"/>
    <n v="1"/>
    <n v="0"/>
    <n v="1"/>
    <s v="Africa"/>
    <x v="4"/>
    <x v="2"/>
  </r>
  <r>
    <s v="Athletics"/>
    <s v="atlanta-1996"/>
    <s v="5000m men"/>
    <s v="Men"/>
    <s v="silver"/>
    <s v="Athlete"/>
    <s v="https://olympics.com/en/athletes/paul-bitok"/>
    <s v="Paul BITOK"/>
    <x v="6"/>
    <s v="KEN"/>
    <s v="Kenya"/>
    <s v="Atlanta"/>
    <s v="Atlanta 1996"/>
    <n v="0"/>
    <n v="0"/>
    <n v="1"/>
    <n v="1"/>
    <s v="Africa"/>
    <x v="4"/>
    <x v="2"/>
  </r>
  <r>
    <s v="Athletics"/>
    <s v="atlanta-1996"/>
    <s v="5000m men"/>
    <s v="Men"/>
    <s v="bronze"/>
    <s v="Athlete"/>
    <s v="https://olympics.com/en/athletes/khalid-boulami"/>
    <s v="Khalid BOULAMI"/>
    <x v="6"/>
    <s v="MAR"/>
    <s v="Morocco"/>
    <s v="Atlanta"/>
    <s v="Atlanta 1996"/>
    <n v="1"/>
    <n v="0"/>
    <n v="0"/>
    <n v="1"/>
    <s v="Africa"/>
    <x v="4"/>
    <x v="2"/>
  </r>
  <r>
    <s v="Athletics"/>
    <s v="barcelona-1992"/>
    <s v="4x100m relay men"/>
    <s v="Men"/>
    <s v="silver"/>
    <s v="GameTeam"/>
    <s v=""/>
    <s v=""/>
    <x v="7"/>
    <s v="NGA"/>
    <s v="Nigeria"/>
    <s v="Barcelona"/>
    <s v="Barcelona 1992"/>
    <n v="0"/>
    <n v="0"/>
    <n v="1"/>
    <n v="1"/>
    <s v="Africa"/>
    <x v="13"/>
    <x v="4"/>
  </r>
  <r>
    <s v="Athletics"/>
    <s v="barcelona-1992"/>
    <s v="4x100m relay women"/>
    <s v="Women"/>
    <s v="bronze"/>
    <s v="GameTeam"/>
    <s v=""/>
    <s v=""/>
    <x v="7"/>
    <s v="NGA"/>
    <s v="Nigeria"/>
    <s v="Barcelona"/>
    <s v="Barcelona 1992"/>
    <n v="1"/>
    <n v="0"/>
    <n v="0"/>
    <n v="1"/>
    <s v="Africa"/>
    <x v="13"/>
    <x v="4"/>
  </r>
  <r>
    <s v="Athletics"/>
    <s v="barcelona-1992"/>
    <s v="400m men"/>
    <s v="Men"/>
    <s v="bronze"/>
    <s v="Athlete"/>
    <s v="https://olympics.com/en/athletes/samson-kitur"/>
    <s v="Samson KITUR"/>
    <x v="7"/>
    <s v="KEN"/>
    <s v="Kenya"/>
    <s v="Barcelona"/>
    <s v="Barcelona 1992"/>
    <n v="1"/>
    <n v="0"/>
    <n v="0"/>
    <n v="1"/>
    <s v="Africa"/>
    <x v="12"/>
    <x v="3"/>
  </r>
  <r>
    <s v="Athletics"/>
    <s v="barcelona-1992"/>
    <s v="200m men"/>
    <s v="Men"/>
    <s v="silver"/>
    <s v="Athlete"/>
    <s v="https://olympics.com/en/athletes/frankie-fredericks"/>
    <s v="Frank FREDERICKS"/>
    <x v="7"/>
    <s v="NAM"/>
    <s v="Namibia"/>
    <s v="Barcelona"/>
    <s v="Barcelona 1992"/>
    <n v="0"/>
    <n v="0"/>
    <n v="1"/>
    <n v="1"/>
    <s v="Africa"/>
    <x v="8"/>
    <x v="3"/>
  </r>
  <r>
    <s v="Athletics"/>
    <s v="barcelona-1992"/>
    <s v="100m men"/>
    <s v="Men"/>
    <s v="silver"/>
    <s v="Athlete"/>
    <s v="https://olympics.com/en/athletes/frankie-fredericks"/>
    <s v="Frank FREDERICKS"/>
    <x v="7"/>
    <s v="NAM"/>
    <s v="Namibia"/>
    <s v="Barcelona"/>
    <s v="Barcelona 1992"/>
    <n v="0"/>
    <n v="0"/>
    <n v="1"/>
    <n v="1"/>
    <s v="Africa"/>
    <x v="17"/>
    <x v="3"/>
  </r>
  <r>
    <s v="Athletics"/>
    <s v="barcelona-1992"/>
    <s v="10000m women"/>
    <s v="Women"/>
    <s v="gold"/>
    <s v="Athlete"/>
    <s v="https://olympics.com/en/athletes/derartu-tulu"/>
    <s v="Derartu TULU"/>
    <x v="7"/>
    <s v="ETH"/>
    <s v="Ethiopia"/>
    <s v="Barcelona"/>
    <s v="Barcelona 1992"/>
    <n v="0"/>
    <n v="1"/>
    <n v="0"/>
    <n v="1"/>
    <s v="Africa"/>
    <x v="7"/>
    <x v="2"/>
  </r>
  <r>
    <s v="Athletics"/>
    <s v="barcelona-1992"/>
    <s v="10000m women"/>
    <s v="Women"/>
    <s v="silver"/>
    <s v="Athlete"/>
    <s v="https://olympics.com/en/athletes/elana-meyer"/>
    <s v="Elana MEYER"/>
    <x v="7"/>
    <s v="ZAF"/>
    <s v="South Africa"/>
    <s v="Barcelona"/>
    <s v="Barcelona 1992"/>
    <n v="0"/>
    <n v="0"/>
    <n v="1"/>
    <n v="1"/>
    <s v="Africa"/>
    <x v="7"/>
    <x v="2"/>
  </r>
  <r>
    <s v="Athletics"/>
    <s v="barcelona-1992"/>
    <s v="1500m men"/>
    <s v="Men"/>
    <s v="silver"/>
    <s v="Athlete"/>
    <s v="https://olympics.com/en/athletes/rachid-el-basir"/>
    <s v="Rachid EL BASIR"/>
    <x v="7"/>
    <s v="MAR"/>
    <s v="Morocco"/>
    <s v="Barcelona"/>
    <s v="Barcelona 1992"/>
    <n v="0"/>
    <n v="0"/>
    <n v="1"/>
    <n v="1"/>
    <s v="Africa"/>
    <x v="0"/>
    <x v="0"/>
  </r>
  <r>
    <s v="Athletics"/>
    <s v="barcelona-1992"/>
    <s v="800m men"/>
    <s v="Men"/>
    <s v="gold"/>
    <s v="Athlete"/>
    <s v="https://olympics.com/en/athletes/william-tanui"/>
    <s v="William TANUI"/>
    <x v="7"/>
    <s v="KEN"/>
    <s v="Kenya"/>
    <s v="Barcelona"/>
    <s v="Barcelona 1992"/>
    <n v="0"/>
    <n v="1"/>
    <n v="0"/>
    <n v="1"/>
    <s v="Africa"/>
    <x v="6"/>
    <x v="0"/>
  </r>
  <r>
    <s v="Athletics"/>
    <s v="barcelona-1992"/>
    <s v="800m men"/>
    <s v="Men"/>
    <s v="silver"/>
    <s v="Athlete"/>
    <s v="https://olympics.com/en/athletes/nixon-kiprotich"/>
    <s v="Nixon KIPROTICH"/>
    <x v="7"/>
    <s v="KEN"/>
    <s v="Kenya"/>
    <s v="Barcelona"/>
    <s v="Barcelona 1992"/>
    <n v="0"/>
    <n v="0"/>
    <n v="1"/>
    <n v="1"/>
    <s v="Africa"/>
    <x v="6"/>
    <x v="0"/>
  </r>
  <r>
    <s v="Athletics"/>
    <s v="barcelona-1992"/>
    <s v="10000m men"/>
    <s v="Men"/>
    <s v="gold"/>
    <s v="Athlete"/>
    <s v="https://olympics.com/en/athletes/khalid-skah"/>
    <s v="Khalid SKAH"/>
    <x v="7"/>
    <s v="MAR"/>
    <s v="Morocco"/>
    <s v="Barcelona"/>
    <s v="Barcelona 1992"/>
    <n v="0"/>
    <n v="1"/>
    <n v="0"/>
    <n v="1"/>
    <s v="Africa"/>
    <x v="7"/>
    <x v="2"/>
  </r>
  <r>
    <s v="Athletics"/>
    <s v="barcelona-1992"/>
    <s v="10000m men"/>
    <s v="Men"/>
    <s v="silver"/>
    <s v="Athlete"/>
    <s v="https://olympics.com/en/athletes/richard-chelimo"/>
    <s v="Richard CHELIMO"/>
    <x v="7"/>
    <s v="KEN"/>
    <s v="Kenya"/>
    <s v="Barcelona"/>
    <s v="Barcelona 1992"/>
    <n v="0"/>
    <n v="0"/>
    <n v="1"/>
    <n v="1"/>
    <s v="Africa"/>
    <x v="7"/>
    <x v="2"/>
  </r>
  <r>
    <s v="Athletics"/>
    <s v="barcelona-1992"/>
    <s v="10000m men"/>
    <s v="Men"/>
    <s v="bronze"/>
    <s v="Athlete"/>
    <s v="https://olympics.com/en/athletes/addis-abebe"/>
    <s v="Addis ABEBE"/>
    <x v="7"/>
    <s v="ETH"/>
    <s v="Ethiopia"/>
    <s v="Barcelona"/>
    <s v="Barcelona 1992"/>
    <n v="1"/>
    <n v="0"/>
    <n v="0"/>
    <n v="1"/>
    <s v="Africa"/>
    <x v="7"/>
    <x v="2"/>
  </r>
  <r>
    <s v="Athletics"/>
    <s v="barcelona-1992"/>
    <s v="1500m women"/>
    <s v="Women"/>
    <s v="gold"/>
    <s v="Athlete"/>
    <s v="https://olympics.com/en/athletes/hassiba-boulmerka"/>
    <s v="Hassiba BOULMERKA"/>
    <x v="7"/>
    <s v="DZA"/>
    <s v="Algeria"/>
    <s v="Barcelona"/>
    <s v="Barcelona 1992"/>
    <n v="0"/>
    <n v="1"/>
    <n v="0"/>
    <n v="1"/>
    <s v="Africa"/>
    <x v="0"/>
    <x v="0"/>
  </r>
  <r>
    <s v="Athletics"/>
    <s v="barcelona-1992"/>
    <s v="5000m men"/>
    <s v="Men"/>
    <s v="silver"/>
    <s v="Athlete"/>
    <s v="https://olympics.com/en/athletes/paul-bitok"/>
    <s v="Paul BITOK"/>
    <x v="7"/>
    <s v="KEN"/>
    <s v="Kenya"/>
    <s v="Barcelona"/>
    <s v="Barcelona 1992"/>
    <n v="0"/>
    <n v="0"/>
    <n v="1"/>
    <n v="1"/>
    <s v="Africa"/>
    <x v="4"/>
    <x v="2"/>
  </r>
  <r>
    <s v="Athletics"/>
    <s v="barcelona-1992"/>
    <s v="5000m men"/>
    <s v="Men"/>
    <s v="bronze"/>
    <s v="Athlete"/>
    <s v="https://olympics.com/en/athletes/fita-bayissa"/>
    <s v="Fita BAYISSA"/>
    <x v="7"/>
    <s v="ETH"/>
    <s v="Ethiopia"/>
    <s v="Barcelona"/>
    <s v="Barcelona 1992"/>
    <n v="1"/>
    <n v="0"/>
    <n v="0"/>
    <n v="1"/>
    <s v="Africa"/>
    <x v="4"/>
    <x v="2"/>
  </r>
  <r>
    <s v="Athletics"/>
    <s v="barcelona-1992"/>
    <s v="3000m steeplechase men"/>
    <s v="Men"/>
    <s v="gold"/>
    <s v="Athlete"/>
    <s v="https://olympics.com/en/athletes/mathew-birir"/>
    <s v="Mathew BIRIR"/>
    <x v="7"/>
    <s v="KEN"/>
    <s v="Kenya"/>
    <s v="Barcelona"/>
    <s v="Barcelona 1992"/>
    <n v="0"/>
    <n v="1"/>
    <n v="0"/>
    <n v="1"/>
    <s v="Africa"/>
    <x v="2"/>
    <x v="2"/>
  </r>
  <r>
    <s v="Athletics"/>
    <s v="barcelona-1992"/>
    <s v="3000m steeplechase men"/>
    <s v="Men"/>
    <s v="silver"/>
    <s v="Athlete"/>
    <s v="https://olympics.com/en/athletes/patrick-sang"/>
    <s v="Patrick SANG"/>
    <x v="7"/>
    <s v="KEN"/>
    <s v="Kenya"/>
    <s v="Barcelona"/>
    <s v="Barcelona 1992"/>
    <n v="0"/>
    <n v="0"/>
    <n v="1"/>
    <n v="1"/>
    <s v="Africa"/>
    <x v="2"/>
    <x v="2"/>
  </r>
  <r>
    <s v="Athletics"/>
    <s v="barcelona-1992"/>
    <s v="3000m steeplechase men"/>
    <s v="Men"/>
    <s v="bronze"/>
    <s v="Athlete"/>
    <s v="https://olympics.com/en/athletes/william-mutwol"/>
    <s v="William MUTWOL"/>
    <x v="7"/>
    <s v="KEN"/>
    <s v="Kenya"/>
    <s v="Barcelona"/>
    <s v="Barcelona 1992"/>
    <n v="1"/>
    <n v="0"/>
    <n v="0"/>
    <n v="1"/>
    <s v="Africa"/>
    <x v="2"/>
    <x v="2"/>
  </r>
  <r>
    <s v="Athletics"/>
    <s v="seoul-1988"/>
    <s v="400m hurdles men"/>
    <s v="Men"/>
    <s v="silver"/>
    <s v="Athlete"/>
    <s v="https://olympics.com/en/athletes/el-hadji-amadou-dia-ba"/>
    <s v="El Hadji Amadou DIA BA"/>
    <x v="8"/>
    <s v="SEN"/>
    <s v="Senegal"/>
    <s v="Seoul"/>
    <s v="Seoul 1988"/>
    <n v="0"/>
    <n v="0"/>
    <n v="1"/>
    <n v="1"/>
    <s v="Africa"/>
    <x v="11"/>
    <x v="6"/>
  </r>
  <r>
    <s v="Athletics"/>
    <s v="seoul-1988"/>
    <s v="800m men"/>
    <s v="Men"/>
    <s v="gold"/>
    <s v="Athlete"/>
    <s v="https://olympics.com/en/athletes/paul-ereng"/>
    <s v="Paul ERENG"/>
    <x v="8"/>
    <s v="KEN"/>
    <s v="Kenya"/>
    <s v="Seoul"/>
    <s v="Seoul 1988"/>
    <n v="0"/>
    <n v="1"/>
    <n v="0"/>
    <n v="1"/>
    <s v="Africa"/>
    <x v="6"/>
    <x v="0"/>
  </r>
  <r>
    <s v="Athletics"/>
    <s v="seoul-1988"/>
    <s v="800m men"/>
    <s v="Men"/>
    <s v="bronze"/>
    <s v="Athlete"/>
    <s v="https://olympics.com/en/athletes/said-aouita"/>
    <s v="Said AOUITA"/>
    <x v="8"/>
    <s v="MAR"/>
    <s v="Morocco"/>
    <s v="Seoul"/>
    <s v="Seoul 1988"/>
    <n v="1"/>
    <n v="0"/>
    <n v="0"/>
    <n v="1"/>
    <s v="Africa"/>
    <x v="6"/>
    <x v="0"/>
  </r>
  <r>
    <s v="Athletics"/>
    <s v="seoul-1988"/>
    <s v="marathon men"/>
    <s v="Men"/>
    <s v="silver"/>
    <s v="Athlete"/>
    <s v="https://olympics.com/en/athletes/douglas-wakiihuri"/>
    <s v="Douglas WAKIIHURI"/>
    <x v="8"/>
    <s v="KEN"/>
    <s v="Kenya"/>
    <s v="Seoul"/>
    <s v="Seoul 1988"/>
    <n v="0"/>
    <n v="0"/>
    <n v="1"/>
    <n v="1"/>
    <s v="Africa"/>
    <x v="5"/>
    <x v="2"/>
  </r>
  <r>
    <s v="Athletics"/>
    <s v="seoul-1988"/>
    <s v="marathon men"/>
    <s v="Men"/>
    <s v="bronze"/>
    <s v="Athlete"/>
    <s v="https://olympics.com/en/athletes/hussein-ahmed-salah"/>
    <s v="Hussein AHMED SALAH"/>
    <x v="8"/>
    <s v="DJI"/>
    <s v="Djibouti"/>
    <s v="Seoul"/>
    <s v="Seoul 1988"/>
    <n v="1"/>
    <n v="0"/>
    <n v="0"/>
    <n v="1"/>
    <s v="Africa"/>
    <x v="5"/>
    <x v="2"/>
  </r>
  <r>
    <s v="Athletics"/>
    <s v="seoul-1988"/>
    <s v="10000m men"/>
    <s v="Men"/>
    <s v="gold"/>
    <s v="Athlete"/>
    <s v="https://olympics.com/en/athletes/moulay-brahim-boutayeb"/>
    <s v="Moulay Brahim BOUTAYEB"/>
    <x v="8"/>
    <s v="MAR"/>
    <s v="Morocco"/>
    <s v="Seoul"/>
    <s v="Seoul 1988"/>
    <n v="0"/>
    <n v="1"/>
    <n v="0"/>
    <n v="1"/>
    <s v="Africa"/>
    <x v="7"/>
    <x v="2"/>
  </r>
  <r>
    <s v="Athletics"/>
    <s v="seoul-1988"/>
    <s v="10000m men"/>
    <s v="Men"/>
    <s v="bronze"/>
    <s v="Athlete"/>
    <s v="https://olympics.com/en/athletes/kipkemboi-kimeli"/>
    <s v="Kipkemboi KIMELI"/>
    <x v="8"/>
    <s v="KEN"/>
    <s v="Kenya"/>
    <s v="Seoul"/>
    <s v="Seoul 1988"/>
    <n v="1"/>
    <n v="0"/>
    <n v="0"/>
    <n v="1"/>
    <s v="Africa"/>
    <x v="7"/>
    <x v="2"/>
  </r>
  <r>
    <s v="Athletics"/>
    <s v="seoul-1988"/>
    <s v="3000m steeplechase men"/>
    <s v="Men"/>
    <s v="gold"/>
    <s v="Athlete"/>
    <s v="https://olympics.com/en/athletes/julius-kariuki"/>
    <s v="Julius KARIUKI"/>
    <x v="8"/>
    <s v="KEN"/>
    <s v="Kenya"/>
    <s v="Seoul"/>
    <s v="Seoul 1988"/>
    <n v="0"/>
    <n v="1"/>
    <n v="0"/>
    <n v="1"/>
    <s v="Africa"/>
    <x v="2"/>
    <x v="2"/>
  </r>
  <r>
    <s v="Athletics"/>
    <s v="seoul-1988"/>
    <s v="3000m steeplechase men"/>
    <s v="Men"/>
    <s v="silver"/>
    <s v="Athlete"/>
    <s v="https://olympics.com/en/athletes/peter-koech"/>
    <s v="Peter KOECH"/>
    <x v="8"/>
    <s v="KEN"/>
    <s v="Kenya"/>
    <s v="Seoul"/>
    <s v="Seoul 1988"/>
    <n v="0"/>
    <n v="0"/>
    <n v="1"/>
    <n v="1"/>
    <s v="Africa"/>
    <x v="2"/>
    <x v="2"/>
  </r>
  <r>
    <s v="Athletics"/>
    <s v="seoul-1988"/>
    <s v="5000m men"/>
    <s v="Men"/>
    <s v="gold"/>
    <s v="Athlete"/>
    <s v="https://olympics.com/en/athletes/john-ngugi"/>
    <s v="John NGUGI"/>
    <x v="8"/>
    <s v="KEN"/>
    <s v="Kenya"/>
    <s v="Seoul"/>
    <s v="Seoul 1988"/>
    <n v="0"/>
    <n v="1"/>
    <n v="0"/>
    <n v="1"/>
    <s v="Africa"/>
    <x v="4"/>
    <x v="2"/>
  </r>
  <r>
    <s v="Athletics"/>
    <s v="seoul-1988"/>
    <s v="1500m men"/>
    <s v="Men"/>
    <s v="gold"/>
    <s v="Athlete"/>
    <s v="https://olympics.com/en/athletes/peter-rono"/>
    <s v="Peter RONO"/>
    <x v="8"/>
    <s v="KEN"/>
    <s v="Kenya"/>
    <s v="Seoul"/>
    <s v="Seoul 1988"/>
    <n v="0"/>
    <n v="1"/>
    <n v="0"/>
    <n v="1"/>
    <s v="Africa"/>
    <x v="0"/>
    <x v="0"/>
  </r>
  <r>
    <s v="Athletics"/>
    <s v="los-angeles-1984"/>
    <s v="400m men"/>
    <s v="Men"/>
    <s v="silver"/>
    <s v="Athlete"/>
    <s v="https://olympics.com/en/athletes/gabriel-tiacoh"/>
    <s v="Gabriel TIACOH"/>
    <x v="9"/>
    <s v="CIV"/>
    <s v="Côte d'Ivoire"/>
    <s v="Los Angeles"/>
    <s v="Los Angeles 1984"/>
    <n v="0"/>
    <n v="0"/>
    <n v="1"/>
    <n v="1"/>
    <s v="Africa"/>
    <x v="12"/>
    <x v="3"/>
  </r>
  <r>
    <s v="Athletics"/>
    <s v="los-angeles-1984"/>
    <s v="5000m men"/>
    <s v="Men"/>
    <s v="gold"/>
    <s v="Athlete"/>
    <s v="https://olympics.com/en/athletes/said-aouita"/>
    <s v="Said AOUITA"/>
    <x v="9"/>
    <s v="MAR"/>
    <s v="Morocco"/>
    <s v="Los Angeles"/>
    <s v="Los Angeles 1984"/>
    <n v="0"/>
    <n v="1"/>
    <n v="0"/>
    <n v="1"/>
    <s v="Africa"/>
    <x v="4"/>
    <x v="2"/>
  </r>
  <r>
    <s v="Athletics"/>
    <s v="los-angeles-1984"/>
    <s v="3000m steeplechase men"/>
    <s v="Men"/>
    <s v="gold"/>
    <s v="Athlete"/>
    <s v="https://olympics.com/en/athletes/julius-korir"/>
    <s v="Julius KORIR"/>
    <x v="9"/>
    <s v="KEN"/>
    <s v="Kenya"/>
    <s v="Los Angeles"/>
    <s v="Los Angeles 1984"/>
    <n v="0"/>
    <n v="1"/>
    <n v="0"/>
    <n v="1"/>
    <s v="Africa"/>
    <x v="2"/>
    <x v="2"/>
  </r>
  <r>
    <s v="Athletics"/>
    <s v="los-angeles-1984"/>
    <s v="10000m men"/>
    <s v="Men"/>
    <s v="bronze"/>
    <s v="Athlete"/>
    <s v="https://olympics.com/en/athletes/michael-musyoki"/>
    <s v="Michael MUSYOKI"/>
    <x v="9"/>
    <s v="KEN"/>
    <s v="Kenya"/>
    <s v="Los Angeles"/>
    <s v="Los Angeles 1984"/>
    <n v="1"/>
    <n v="0"/>
    <n v="0"/>
    <n v="1"/>
    <s v="Africa"/>
    <x v="7"/>
    <x v="2"/>
  </r>
  <r>
    <s v="Athletics"/>
    <s v="los-angeles-1984"/>
    <s v="4x400m relay men"/>
    <s v="Men"/>
    <s v="bronze"/>
    <s v="GameTeam"/>
    <s v=""/>
    <s v=""/>
    <x v="9"/>
    <s v="NGA"/>
    <s v="Nigeria"/>
    <s v="Los Angeles"/>
    <s v="Los Angeles 1984"/>
    <n v="1"/>
    <n v="0"/>
    <n v="0"/>
    <n v="1"/>
    <s v="Africa"/>
    <x v="9"/>
    <x v="4"/>
  </r>
  <r>
    <s v="Athletics"/>
    <s v="los-angeles-1984"/>
    <s v="400m hurdles women"/>
    <s v="Women"/>
    <s v="gold"/>
    <s v="Athlete"/>
    <s v="https://olympics.com/en/athletes/nawal-el-moutawakel"/>
    <s v="Nawal EL MOUTAWAKEL"/>
    <x v="9"/>
    <s v="MAR"/>
    <s v="Morocco"/>
    <s v="Los Angeles"/>
    <s v="Los Angeles 1984"/>
    <n v="0"/>
    <n v="1"/>
    <n v="0"/>
    <n v="1"/>
    <s v="Africa"/>
    <x v="11"/>
    <x v="6"/>
  </r>
  <r>
    <s v="Athletics"/>
    <s v="moscow-1980"/>
    <s v="10000m men"/>
    <s v="Men"/>
    <s v="gold"/>
    <s v="Athlete"/>
    <s v="https://olympics.com/en/athletes/miruts-yifter"/>
    <s v="Miruts YIFTER"/>
    <x v="10"/>
    <s v="ETH"/>
    <s v="Ethiopia"/>
    <s v="Moscow"/>
    <s v="Moscow 1980"/>
    <n v="0"/>
    <n v="1"/>
    <n v="0"/>
    <n v="1"/>
    <s v="Africa"/>
    <x v="7"/>
    <x v="2"/>
  </r>
  <r>
    <s v="Athletics"/>
    <s v="moscow-1980"/>
    <s v="10000m men"/>
    <s v="Men"/>
    <s v="bronze"/>
    <s v="Athlete"/>
    <s v=""/>
    <s v="Mohamed Kedir"/>
    <x v="10"/>
    <s v="ETH"/>
    <s v="Ethiopia"/>
    <s v="Moscow"/>
    <s v="Moscow 1980"/>
    <n v="1"/>
    <n v="0"/>
    <n v="0"/>
    <n v="1"/>
    <s v="Africa"/>
    <x v="7"/>
    <x v="2"/>
  </r>
  <r>
    <s v="Athletics"/>
    <s v="moscow-1980"/>
    <s v="5000m men"/>
    <s v="Men"/>
    <s v="gold"/>
    <s v="Athlete"/>
    <s v="https://olympics.com/en/athletes/miruts-yifter"/>
    <s v="Miruts YIFTER"/>
    <x v="10"/>
    <s v="ETH"/>
    <s v="Ethiopia"/>
    <s v="Moscow"/>
    <s v="Moscow 1980"/>
    <n v="0"/>
    <n v="1"/>
    <n v="0"/>
    <n v="1"/>
    <s v="Africa"/>
    <x v="4"/>
    <x v="2"/>
  </r>
  <r>
    <s v="Athletics"/>
    <s v="moscow-1980"/>
    <s v="5000m men"/>
    <s v="Men"/>
    <s v="silver"/>
    <s v="Athlete"/>
    <s v="https://olympics.com/en/athletes/suleiman-nyambui"/>
    <s v="Suleiman NYAMBUI"/>
    <x v="10"/>
    <s v="TZA"/>
    <s v="Tanzania"/>
    <s v="Moscow"/>
    <s v="Moscow 1980"/>
    <n v="0"/>
    <n v="0"/>
    <n v="1"/>
    <n v="1"/>
    <s v="Africa"/>
    <x v="4"/>
    <x v="2"/>
  </r>
  <r>
    <s v="Athletics"/>
    <s v="moscow-1980"/>
    <s v="3000m steeplechase men"/>
    <s v="Men"/>
    <s v="silver"/>
    <s v="Athlete"/>
    <s v="https://olympics.com/en/athletes/filbert-bayi"/>
    <s v="Filbert BAYI"/>
    <x v="10"/>
    <s v="TZA"/>
    <s v="Tanzania"/>
    <s v="Moscow"/>
    <s v="Moscow 1980"/>
    <n v="0"/>
    <n v="0"/>
    <n v="1"/>
    <n v="1"/>
    <s v="Africa"/>
    <x v="2"/>
    <x v="2"/>
  </r>
  <r>
    <s v="Athletics"/>
    <s v="moscow-1980"/>
    <s v="3000m steeplechase men"/>
    <s v="Men"/>
    <s v="bronze"/>
    <s v="Athlete"/>
    <s v="https://olympics.com/en/athletes/eshetu-tura"/>
    <s v="Eshetu TURA"/>
    <x v="10"/>
    <s v="ETH"/>
    <s v="Ethiopia"/>
    <s v="Moscow"/>
    <s v="Moscow 1980"/>
    <n v="1"/>
    <n v="0"/>
    <n v="0"/>
    <n v="1"/>
    <s v="Africa"/>
    <x v="2"/>
    <x v="2"/>
  </r>
  <r>
    <s v="Athletics"/>
    <s v="munich-1972"/>
    <s v="400m men"/>
    <s v="Men"/>
    <s v="bronze"/>
    <s v="Athlete"/>
    <s v="https://olympics.com/en/athletes/julius-sang"/>
    <s v="Julius SANG"/>
    <x v="11"/>
    <s v="KEN"/>
    <s v="Kenya"/>
    <s v="Munich"/>
    <s v="Munich 1972"/>
    <n v="1"/>
    <n v="0"/>
    <n v="0"/>
    <n v="1"/>
    <s v="Africa"/>
    <x v="12"/>
    <x v="3"/>
  </r>
  <r>
    <s v="Athletics"/>
    <s v="munich-1972"/>
    <s v="400m hurdles men"/>
    <s v="Men"/>
    <s v="gold"/>
    <s v="Athlete"/>
    <s v="https://olympics.com/en/athletes/john-akii-bua"/>
    <s v="John AKII-BUA"/>
    <x v="11"/>
    <s v="UGA"/>
    <s v="Uganda"/>
    <s v="Munich"/>
    <s v="Munich 1972"/>
    <n v="0"/>
    <n v="1"/>
    <n v="0"/>
    <n v="1"/>
    <s v="Africa"/>
    <x v="11"/>
    <x v="6"/>
  </r>
  <r>
    <s v="Athletics"/>
    <s v="munich-1972"/>
    <s v="4x400m relay men"/>
    <s v="Men"/>
    <s v="gold"/>
    <s v="GameTeam"/>
    <s v=""/>
    <s v=""/>
    <x v="11"/>
    <s v="KEN"/>
    <s v="Kenya"/>
    <s v="Munich"/>
    <s v="Munich 1972"/>
    <n v="0"/>
    <n v="1"/>
    <n v="0"/>
    <n v="1"/>
    <s v="Africa"/>
    <x v="9"/>
    <x v="4"/>
  </r>
  <r>
    <s v="Athletics"/>
    <s v="munich-1972"/>
    <s v="800m men"/>
    <s v="Men"/>
    <s v="bronze"/>
    <s v="Athlete"/>
    <s v=""/>
    <s v="Mike Boit"/>
    <x v="11"/>
    <s v="KEN"/>
    <s v="Kenya"/>
    <s v="Munich"/>
    <s v="Munich 1972"/>
    <n v="1"/>
    <n v="0"/>
    <n v="0"/>
    <n v="1"/>
    <s v="Africa"/>
    <x v="6"/>
    <x v="0"/>
  </r>
  <r>
    <s v="Athletics"/>
    <s v="munich-1972"/>
    <s v="10000m men"/>
    <s v="Men"/>
    <s v="bronze"/>
    <s v="Athlete"/>
    <s v="https://olympics.com/en/athletes/miruts-yifter"/>
    <s v="Miruts YIFTER"/>
    <x v="11"/>
    <s v="ETH"/>
    <s v="Ethiopia"/>
    <s v="Munich"/>
    <s v="Munich 1972"/>
    <n v="1"/>
    <n v="0"/>
    <n v="0"/>
    <n v="1"/>
    <s v="Africa"/>
    <x v="7"/>
    <x v="2"/>
  </r>
  <r>
    <s v="Athletics"/>
    <s v="munich-1972"/>
    <s v="marathon men"/>
    <s v="Men"/>
    <s v="bronze"/>
    <s v="Athlete"/>
    <s v="https://olympics.com/en/athletes/mamo-wolde"/>
    <s v="Mamo WOLDE"/>
    <x v="11"/>
    <s v="ETH"/>
    <s v="Ethiopia"/>
    <s v="Munich"/>
    <s v="Munich 1972"/>
    <n v="1"/>
    <n v="0"/>
    <n v="0"/>
    <n v="1"/>
    <s v="Africa"/>
    <x v="5"/>
    <x v="2"/>
  </r>
  <r>
    <s v="Athletics"/>
    <s v="munich-1972"/>
    <s v="3000m steeplechase men"/>
    <s v="Men"/>
    <s v="gold"/>
    <s v="Athlete"/>
    <s v="https://olympics.com/en/athletes/kipchoge-keino"/>
    <s v="Kipchoge KEINO"/>
    <x v="11"/>
    <s v="KEN"/>
    <s v="Kenya"/>
    <s v="Munich"/>
    <s v="Munich 1972"/>
    <n v="0"/>
    <n v="1"/>
    <n v="0"/>
    <n v="1"/>
    <s v="Africa"/>
    <x v="2"/>
    <x v="2"/>
  </r>
  <r>
    <s v="Athletics"/>
    <s v="munich-1972"/>
    <s v="3000m steeplechase men"/>
    <s v="Men"/>
    <s v="silver"/>
    <s v="Athlete"/>
    <s v="https://olympics.com/en/athletes/benjamin-wabura-jipcho"/>
    <s v="Benjamin Wabura JIPCHO"/>
    <x v="11"/>
    <s v="KEN"/>
    <s v="Kenya"/>
    <s v="Munich"/>
    <s v="Munich 1972"/>
    <n v="0"/>
    <n v="0"/>
    <n v="1"/>
    <n v="1"/>
    <s v="Africa"/>
    <x v="2"/>
    <x v="2"/>
  </r>
  <r>
    <s v="Athletics"/>
    <s v="munich-1972"/>
    <s v="1500m men"/>
    <s v="Men"/>
    <s v="silver"/>
    <s v="Athlete"/>
    <s v="https://olympics.com/en/athletes/kipchoge-keino"/>
    <s v="Kipchoge KEINO"/>
    <x v="11"/>
    <s v="KEN"/>
    <s v="Kenya"/>
    <s v="Munich"/>
    <s v="Munich 1972"/>
    <n v="0"/>
    <n v="0"/>
    <n v="1"/>
    <n v="1"/>
    <s v="Africa"/>
    <x v="0"/>
    <x v="0"/>
  </r>
  <r>
    <s v="Athletics"/>
    <s v="munich-1972"/>
    <s v="5000m men"/>
    <s v="Men"/>
    <s v="silver"/>
    <s v="Athlete"/>
    <s v="https://olympics.com/en/athletes/mohamed-gammoudi"/>
    <s v="Mohamed GAMMOUDI"/>
    <x v="11"/>
    <s v="TUN"/>
    <s v="Tunisia"/>
    <s v="Munich"/>
    <s v="Munich 1972"/>
    <n v="0"/>
    <n v="0"/>
    <n v="1"/>
    <n v="1"/>
    <s v="Africa"/>
    <x v="4"/>
    <x v="2"/>
  </r>
  <r>
    <s v="Athletics"/>
    <s v="mexico-city-1968"/>
    <s v="4x400m relay men"/>
    <s v="Men"/>
    <s v="silver"/>
    <s v="GameTeam"/>
    <s v=""/>
    <s v=""/>
    <x v="12"/>
    <s v="KEN"/>
    <s v="Kenya"/>
    <s v="Mexico City"/>
    <s v="Mexico City 1968"/>
    <n v="0"/>
    <n v="0"/>
    <n v="1"/>
    <n v="1"/>
    <s v="Africa"/>
    <x v="9"/>
    <x v="4"/>
  </r>
  <r>
    <s v="Athletics"/>
    <s v="mexico-city-1968"/>
    <s v="1500m men"/>
    <s v="Men"/>
    <s v="gold"/>
    <s v="Athlete"/>
    <s v="https://olympics.com/en/athletes/kipchoge-keino"/>
    <s v="Kipchoge KEINO"/>
    <x v="12"/>
    <s v="KEN"/>
    <s v="Kenya"/>
    <s v="Mexico City"/>
    <s v="Mexico City 1968"/>
    <n v="0"/>
    <n v="1"/>
    <n v="0"/>
    <n v="1"/>
    <s v="Africa"/>
    <x v="0"/>
    <x v="0"/>
  </r>
  <r>
    <s v="Athletics"/>
    <s v="mexico-city-1968"/>
    <s v="5000m men"/>
    <s v="Men"/>
    <s v="gold"/>
    <s v="Athlete"/>
    <s v="https://olympics.com/en/athletes/mohamed-gammoudi"/>
    <s v="Mohamed GAMMOUDI"/>
    <x v="12"/>
    <s v="TUN"/>
    <s v="Tunisia"/>
    <s v="Mexico City"/>
    <s v="Mexico City 1968"/>
    <n v="0"/>
    <n v="1"/>
    <n v="0"/>
    <n v="1"/>
    <s v="Africa"/>
    <x v="4"/>
    <x v="2"/>
  </r>
  <r>
    <s v="Athletics"/>
    <s v="mexico-city-1968"/>
    <s v="5000m men"/>
    <s v="Men"/>
    <s v="silver"/>
    <s v="Athlete"/>
    <s v="https://olympics.com/en/athletes/kipchoge-keino"/>
    <s v="Kipchoge KEINO"/>
    <x v="12"/>
    <s v="KEN"/>
    <s v="Kenya"/>
    <s v="Mexico City"/>
    <s v="Mexico City 1968"/>
    <n v="0"/>
    <n v="0"/>
    <n v="1"/>
    <n v="1"/>
    <s v="Africa"/>
    <x v="4"/>
    <x v="2"/>
  </r>
  <r>
    <s v="Athletics"/>
    <s v="mexico-city-1968"/>
    <s v="5000m men"/>
    <s v="Men"/>
    <s v="bronze"/>
    <s v="Athlete"/>
    <s v="https://olympics.com/en/athletes/nabiba-naftali-temu"/>
    <s v="Nabiba Naftali TEMU"/>
    <x v="12"/>
    <s v="KEN"/>
    <s v="Kenya"/>
    <s v="Mexico City"/>
    <s v="Mexico City 1968"/>
    <n v="1"/>
    <n v="0"/>
    <n v="0"/>
    <n v="1"/>
    <s v="Africa"/>
    <x v="4"/>
    <x v="2"/>
  </r>
  <r>
    <s v="Athletics"/>
    <s v="mexico-city-1968"/>
    <s v="marathon men"/>
    <s v="Men"/>
    <s v="gold"/>
    <s v="Athlete"/>
    <s v="https://olympics.com/en/athletes/mamo-wolde"/>
    <s v="Mamo WOLDE"/>
    <x v="12"/>
    <s v="ETH"/>
    <s v="Ethiopia"/>
    <s v="Mexico City"/>
    <s v="Mexico City 1968"/>
    <n v="0"/>
    <n v="1"/>
    <n v="0"/>
    <n v="1"/>
    <s v="Africa"/>
    <x v="5"/>
    <x v="2"/>
  </r>
  <r>
    <s v="Athletics"/>
    <s v="mexico-city-1968"/>
    <s v="3000m steeplechase men"/>
    <s v="Men"/>
    <s v="gold"/>
    <s v="Athlete"/>
    <s v="https://olympics.com/en/athletes/amos-kipwabok-biwott"/>
    <s v="Amos Kipwabok BIWOTT"/>
    <x v="12"/>
    <s v="KEN"/>
    <s v="Kenya"/>
    <s v="Mexico City"/>
    <s v="Mexico City 1968"/>
    <n v="0"/>
    <n v="1"/>
    <n v="0"/>
    <n v="1"/>
    <s v="Africa"/>
    <x v="2"/>
    <x v="2"/>
  </r>
  <r>
    <s v="Athletics"/>
    <s v="mexico-city-1968"/>
    <s v="3000m steeplechase men"/>
    <s v="Men"/>
    <s v="silver"/>
    <s v="Athlete"/>
    <s v="https://olympics.com/en/athletes/benjamin-kogo"/>
    <s v="Benjamin KOGO"/>
    <x v="12"/>
    <s v="KEN"/>
    <s v="Kenya"/>
    <s v="Mexico City"/>
    <s v="Mexico City 1968"/>
    <n v="0"/>
    <n v="0"/>
    <n v="1"/>
    <n v="1"/>
    <s v="Africa"/>
    <x v="2"/>
    <x v="2"/>
  </r>
  <r>
    <s v="Athletics"/>
    <s v="mexico-city-1968"/>
    <s v="10000m men"/>
    <s v="Men"/>
    <s v="gold"/>
    <s v="Athlete"/>
    <s v="https://olympics.com/en/athletes/nabiba-naftali-temu"/>
    <s v="Nabiba Naftali TEMU"/>
    <x v="12"/>
    <s v="KEN"/>
    <s v="Kenya"/>
    <s v="Mexico City"/>
    <s v="Mexico City 1968"/>
    <n v="0"/>
    <n v="1"/>
    <n v="0"/>
    <n v="1"/>
    <s v="Africa"/>
    <x v="7"/>
    <x v="2"/>
  </r>
  <r>
    <s v="Athletics"/>
    <s v="mexico-city-1968"/>
    <s v="10000m men"/>
    <s v="Men"/>
    <s v="silver"/>
    <s v="Athlete"/>
    <s v="https://olympics.com/en/athletes/mamo-wolde"/>
    <s v="Mamo WOLDE"/>
    <x v="12"/>
    <s v="ETH"/>
    <s v="Ethiopia"/>
    <s v="Mexico City"/>
    <s v="Mexico City 1968"/>
    <n v="0"/>
    <n v="0"/>
    <n v="1"/>
    <n v="1"/>
    <s v="Africa"/>
    <x v="7"/>
    <x v="2"/>
  </r>
  <r>
    <s v="Athletics"/>
    <s v="mexico-city-1968"/>
    <s v="10000m men"/>
    <s v="Men"/>
    <s v="bronze"/>
    <s v="Athlete"/>
    <s v="https://olympics.com/en/athletes/mohamed-gammoudi"/>
    <s v="Mohamed GAMMOUDI"/>
    <x v="12"/>
    <s v="TUN"/>
    <s v="Tunisia"/>
    <s v="Mexico City"/>
    <s v="Mexico City 1968"/>
    <n v="1"/>
    <n v="0"/>
    <n v="0"/>
    <n v="1"/>
    <s v="Africa"/>
    <x v="7"/>
    <x v="2"/>
  </r>
  <r>
    <s v="Athletics"/>
    <s v="mexico-city-1968"/>
    <s v="800m men"/>
    <s v="Men"/>
    <s v="silver"/>
    <s v="Athlete"/>
    <s v="https://olympics.com/en/athletes/wilson-chuma-kiprugut"/>
    <s v="Wilson Chuma KIPRUGUT"/>
    <x v="12"/>
    <s v="KEN"/>
    <s v="Kenya"/>
    <s v="Mexico City"/>
    <s v="Mexico City 1968"/>
    <n v="0"/>
    <n v="0"/>
    <n v="1"/>
    <n v="1"/>
    <s v="Africa"/>
    <x v="6"/>
    <x v="0"/>
  </r>
  <r>
    <s v="Athletics"/>
    <s v="tokyo-1964"/>
    <s v="marathon men"/>
    <s v="Men"/>
    <s v="gold"/>
    <s v="Athlete"/>
    <s v="https://olympics.com/en/athletes/abebe-bikila"/>
    <s v="Abebe BIKILA"/>
    <x v="13"/>
    <s v="ETH"/>
    <s v="Ethiopia"/>
    <s v="Tokyo"/>
    <s v="Tokyo 1964"/>
    <n v="0"/>
    <n v="1"/>
    <n v="0"/>
    <n v="1"/>
    <s v="Africa"/>
    <x v="5"/>
    <x v="2"/>
  </r>
  <r>
    <s v="Athletics"/>
    <s v="tokyo-1964"/>
    <s v="800m men"/>
    <s v="Men"/>
    <s v="bronze"/>
    <s v="Athlete"/>
    <s v="https://olympics.com/en/athletes/wilson-chuma-kiprugut"/>
    <s v="Wilson Chuma KIPRUGUT"/>
    <x v="13"/>
    <s v="KEN"/>
    <s v="Kenya"/>
    <s v="Tokyo"/>
    <s v="Tokyo 1964"/>
    <n v="1"/>
    <n v="0"/>
    <n v="0"/>
    <n v="1"/>
    <s v="Africa"/>
    <x v="6"/>
    <x v="0"/>
  </r>
  <r>
    <s v="Athletics"/>
    <s v="tokyo-1964"/>
    <s v="10000m men"/>
    <s v="Men"/>
    <s v="silver"/>
    <s v="Athlete"/>
    <s v="https://olympics.com/en/athletes/mohamed-gammoudi"/>
    <s v="Mohamed GAMMOUDI"/>
    <x v="13"/>
    <s v="TUN"/>
    <s v="Tunisia"/>
    <s v="Tokyo"/>
    <s v="Tokyo 1964"/>
    <n v="0"/>
    <n v="0"/>
    <n v="1"/>
    <n v="1"/>
    <s v="Africa"/>
    <x v="7"/>
    <x v="2"/>
  </r>
  <r>
    <s v="Athletics"/>
    <s v="rome-1960"/>
    <s v="marathon men"/>
    <s v="Men"/>
    <s v="gold"/>
    <s v="Athlete"/>
    <s v="https://olympics.com/en/athletes/abebe-bikila"/>
    <s v="Abebe BIKILA"/>
    <x v="14"/>
    <s v="ETH"/>
    <s v="Ethiopia"/>
    <s v="Rome"/>
    <s v="Rome 1960"/>
    <n v="0"/>
    <n v="1"/>
    <n v="0"/>
    <n v="1"/>
    <s v="Africa"/>
    <x v="5"/>
    <x v="2"/>
  </r>
  <r>
    <s v="Athletics"/>
    <s v="rome-1960"/>
    <s v="marathon men"/>
    <s v="Men"/>
    <s v="silver"/>
    <s v="Athlete"/>
    <s v="https://olympics.com/en/athletes/abdesiem-rhadi-ben-abdesselem"/>
    <s v="Abdesiem RHADI BEN ABDESSELEM"/>
    <x v="14"/>
    <s v="MAR"/>
    <s v="Morocco"/>
    <s v="Rome"/>
    <s v="Rome 1960"/>
    <n v="0"/>
    <n v="0"/>
    <n v="1"/>
    <n v="1"/>
    <s v="Africa"/>
    <x v="5"/>
    <x v="2"/>
  </r>
  <r>
    <s v="Athletics"/>
    <s v="rome-1960"/>
    <s v="400m men"/>
    <s v="Men"/>
    <s v="bronze"/>
    <s v="Athlete"/>
    <s v="https://olympics.com/en/athletes/malcolm-clive-spence"/>
    <s v="Malcolm Clive SPENCE"/>
    <x v="14"/>
    <s v="ZAF"/>
    <s v="South Africa"/>
    <s v="Rome"/>
    <s v="Rome 1960"/>
    <n v="1"/>
    <n v="0"/>
    <n v="0"/>
    <n v="1"/>
    <s v="Africa"/>
    <x v="12"/>
    <x v="3"/>
  </r>
  <r>
    <m/>
    <m/>
    <m/>
    <m/>
    <m/>
    <m/>
    <m/>
    <m/>
    <x v="15"/>
    <m/>
    <m/>
    <m/>
    <m/>
    <m/>
    <m/>
    <m/>
    <m/>
    <m/>
    <x v="1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DF15E-C3E0-4A7D-A48D-B53547BBEB65}" name="TablaDinámica1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D115" firstHeaderRow="1" firstDataRow="1" firstDataCol="3"/>
  <pivotFields count="2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20">
        <item x="7"/>
        <item x="17"/>
        <item x="16"/>
        <item x="0"/>
        <item x="8"/>
        <item x="2"/>
        <item m="1" x="19"/>
        <item x="12"/>
        <item x="11"/>
        <item x="13"/>
        <item x="9"/>
        <item x="4"/>
        <item x="6"/>
        <item x="15"/>
        <item x="14"/>
        <item x="10"/>
        <item x="3"/>
        <item x="5"/>
        <item x="1"/>
        <item x="18"/>
      </items>
    </pivotField>
    <pivotField axis="axisRow" compact="0" outline="0" showAll="0" defaultSubtotal="0">
      <items count="10">
        <item m="1" x="8"/>
        <item x="2"/>
        <item x="0"/>
        <item x="4"/>
        <item x="3"/>
        <item m="1" x="9"/>
        <item x="7"/>
        <item x="1"/>
        <item x="5"/>
        <item x="6"/>
      </items>
    </pivotField>
  </pivotFields>
  <rowFields count="3">
    <field x="8"/>
    <field x="18"/>
    <field x="19"/>
  </rowFields>
  <rowItems count="114">
    <i>
      <x/>
      <x v="7"/>
      <x v="4"/>
    </i>
    <i r="1">
      <x v="17"/>
      <x v="1"/>
    </i>
    <i>
      <x v="1"/>
      <x/>
      <x v="1"/>
    </i>
    <i r="1">
      <x v="12"/>
      <x v="2"/>
    </i>
    <i r="1">
      <x v="17"/>
      <x v="1"/>
    </i>
    <i>
      <x v="2"/>
      <x/>
      <x v="1"/>
    </i>
    <i r="1">
      <x v="3"/>
      <x v="2"/>
    </i>
    <i r="1">
      <x v="5"/>
      <x v="1"/>
    </i>
    <i r="1">
      <x v="10"/>
      <x v="3"/>
    </i>
    <i r="1">
      <x v="11"/>
      <x v="1"/>
    </i>
    <i r="1">
      <x v="12"/>
      <x v="2"/>
    </i>
    <i r="1">
      <x v="17"/>
      <x v="1"/>
    </i>
    <i>
      <x v="3"/>
      <x/>
      <x v="1"/>
    </i>
    <i r="1">
      <x v="3"/>
      <x v="2"/>
    </i>
    <i r="1">
      <x v="5"/>
      <x v="1"/>
    </i>
    <i r="1">
      <x v="7"/>
      <x v="4"/>
    </i>
    <i r="1">
      <x v="8"/>
      <x v="9"/>
    </i>
    <i r="1">
      <x v="10"/>
      <x v="3"/>
    </i>
    <i r="1">
      <x v="11"/>
      <x v="1"/>
    </i>
    <i r="1">
      <x v="12"/>
      <x v="2"/>
    </i>
    <i r="1">
      <x v="17"/>
      <x v="1"/>
    </i>
    <i>
      <x v="4"/>
      <x/>
      <x v="1"/>
    </i>
    <i r="1">
      <x v="5"/>
      <x v="1"/>
    </i>
    <i r="1">
      <x v="11"/>
      <x v="1"/>
    </i>
    <i>
      <x v="5"/>
      <x/>
      <x v="1"/>
    </i>
    <i r="1">
      <x v="5"/>
      <x v="1"/>
    </i>
    <i r="1">
      <x v="7"/>
      <x v="4"/>
    </i>
    <i r="1">
      <x v="8"/>
      <x v="9"/>
    </i>
    <i r="1">
      <x v="10"/>
      <x v="3"/>
    </i>
    <i r="1">
      <x v="11"/>
      <x v="1"/>
    </i>
    <i>
      <x v="6"/>
      <x/>
      <x v="1"/>
    </i>
    <i r="1">
      <x v="3"/>
      <x v="2"/>
    </i>
    <i r="1">
      <x v="5"/>
      <x v="1"/>
    </i>
    <i r="1">
      <x v="8"/>
      <x v="9"/>
    </i>
    <i r="1">
      <x v="11"/>
      <x v="1"/>
    </i>
    <i r="1">
      <x v="12"/>
      <x v="2"/>
    </i>
    <i r="1">
      <x v="17"/>
      <x v="1"/>
    </i>
    <i>
      <x v="7"/>
      <x/>
      <x v="1"/>
    </i>
    <i r="1">
      <x v="1"/>
      <x v="4"/>
    </i>
    <i r="1">
      <x v="3"/>
      <x v="2"/>
    </i>
    <i r="1">
      <x v="4"/>
      <x v="4"/>
    </i>
    <i r="1">
      <x v="5"/>
      <x v="1"/>
    </i>
    <i r="1">
      <x v="7"/>
      <x v="4"/>
    </i>
    <i r="1">
      <x v="9"/>
      <x v="3"/>
    </i>
    <i r="1">
      <x v="11"/>
      <x v="1"/>
    </i>
    <i r="1">
      <x v="12"/>
      <x v="2"/>
    </i>
    <i>
      <x v="8"/>
      <x/>
      <x v="1"/>
    </i>
    <i r="1">
      <x v="1"/>
      <x v="4"/>
    </i>
    <i r="1">
      <x v="3"/>
      <x v="2"/>
    </i>
    <i r="1">
      <x v="4"/>
      <x v="4"/>
    </i>
    <i r="1">
      <x v="5"/>
      <x v="1"/>
    </i>
    <i r="1">
      <x v="7"/>
      <x v="4"/>
    </i>
    <i r="1">
      <x v="8"/>
      <x v="9"/>
    </i>
    <i r="1">
      <x v="10"/>
      <x v="3"/>
    </i>
    <i r="1">
      <x v="11"/>
      <x v="1"/>
    </i>
    <i r="1">
      <x v="12"/>
      <x v="2"/>
    </i>
    <i r="1">
      <x v="16"/>
      <x v="7"/>
    </i>
    <i r="1">
      <x v="17"/>
      <x v="1"/>
    </i>
    <i>
      <x v="9"/>
      <x/>
      <x v="1"/>
    </i>
    <i r="1">
      <x v="2"/>
      <x v="9"/>
    </i>
    <i r="1">
      <x v="3"/>
      <x v="2"/>
    </i>
    <i r="1">
      <x v="5"/>
      <x v="1"/>
    </i>
    <i r="1">
      <x v="8"/>
      <x v="9"/>
    </i>
    <i r="1">
      <x v="10"/>
      <x v="3"/>
    </i>
    <i r="1">
      <x v="11"/>
      <x v="1"/>
    </i>
    <i r="1">
      <x v="12"/>
      <x v="2"/>
    </i>
    <i r="1">
      <x v="13"/>
      <x v="8"/>
    </i>
    <i r="1">
      <x v="14"/>
      <x v="7"/>
    </i>
    <i r="1">
      <x v="17"/>
      <x v="1"/>
    </i>
    <i>
      <x v="10"/>
      <x/>
      <x v="1"/>
    </i>
    <i r="1">
      <x v="3"/>
      <x v="2"/>
    </i>
    <i r="1">
      <x v="5"/>
      <x v="1"/>
    </i>
    <i r="1">
      <x v="9"/>
      <x v="3"/>
    </i>
    <i r="1">
      <x v="10"/>
      <x v="3"/>
    </i>
    <i r="1">
      <x v="11"/>
      <x v="1"/>
    </i>
    <i r="1">
      <x v="12"/>
      <x v="2"/>
    </i>
    <i r="1">
      <x v="14"/>
      <x v="7"/>
    </i>
    <i r="1">
      <x v="17"/>
      <x v="1"/>
    </i>
    <i r="1">
      <x v="18"/>
      <x v="7"/>
    </i>
    <i>
      <x v="11"/>
      <x/>
      <x v="1"/>
    </i>
    <i r="1">
      <x v="3"/>
      <x v="2"/>
    </i>
    <i r="1">
      <x v="5"/>
      <x v="1"/>
    </i>
    <i r="1">
      <x v="9"/>
      <x v="3"/>
    </i>
    <i r="1">
      <x v="11"/>
      <x v="1"/>
    </i>
    <i r="1">
      <x v="12"/>
      <x v="2"/>
    </i>
    <i r="1">
      <x v="16"/>
      <x v="7"/>
    </i>
    <i r="1">
      <x v="17"/>
      <x v="1"/>
    </i>
    <i r="1">
      <x v="18"/>
      <x v="7"/>
    </i>
    <i>
      <x v="12"/>
      <x/>
      <x v="1"/>
    </i>
    <i r="1">
      <x v="3"/>
      <x v="2"/>
    </i>
    <i r="1">
      <x v="5"/>
      <x v="1"/>
    </i>
    <i r="1">
      <x v="11"/>
      <x v="1"/>
    </i>
    <i r="1">
      <x v="12"/>
      <x v="2"/>
    </i>
    <i r="1">
      <x v="17"/>
      <x v="1"/>
    </i>
    <i>
      <x v="13"/>
      <x/>
      <x v="1"/>
    </i>
    <i r="1">
      <x v="3"/>
      <x v="2"/>
    </i>
    <i r="1">
      <x v="5"/>
      <x v="1"/>
    </i>
    <i r="1">
      <x v="7"/>
      <x v="4"/>
    </i>
    <i r="1">
      <x v="8"/>
      <x v="9"/>
    </i>
    <i r="1">
      <x v="11"/>
      <x v="1"/>
    </i>
    <i r="1">
      <x v="12"/>
      <x v="2"/>
    </i>
    <i r="1">
      <x v="15"/>
      <x v="8"/>
    </i>
    <i r="1">
      <x v="16"/>
      <x v="7"/>
    </i>
    <i r="1">
      <x v="17"/>
      <x v="1"/>
    </i>
    <i>
      <x v="14"/>
      <x/>
      <x v="1"/>
    </i>
    <i r="1">
      <x v="3"/>
      <x v="2"/>
    </i>
    <i r="1">
      <x v="4"/>
      <x v="4"/>
    </i>
    <i r="1">
      <x v="5"/>
      <x v="1"/>
    </i>
    <i r="1">
      <x v="10"/>
      <x v="3"/>
    </i>
    <i r="1">
      <x v="11"/>
      <x v="1"/>
    </i>
    <i r="1">
      <x v="12"/>
      <x v="2"/>
    </i>
    <i r="1">
      <x v="16"/>
      <x v="7"/>
    </i>
    <i r="1">
      <x v="17"/>
      <x v="1"/>
    </i>
    <i r="1">
      <x v="18"/>
      <x v="7"/>
    </i>
  </rowItems>
  <colItems count="1">
    <i/>
  </colItems>
  <dataFields count="1">
    <dataField name="Suma de sum_medal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60B725D-F09A-4EB7-927B-A47ED1B71274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discipline_title" tableColumnId="1"/>
      <queryTableField id="2" name="slug_game" tableColumnId="2"/>
      <queryTableField id="3" name="event_title" tableColumnId="3"/>
      <queryTableField id="4" name="event_gender" tableColumnId="4"/>
      <queryTableField id="5" name="medal_type" tableColumnId="5"/>
      <queryTableField id="6" name="participant_type" tableColumnId="6"/>
      <queryTableField id="7" name="athlete_url" tableColumnId="7"/>
      <queryTableField id="8" name="athlete_full_name" tableColumnId="8"/>
      <queryTableField id="9" name="game_year" tableColumnId="9"/>
      <queryTableField id="10" name="WB_country_code" tableColumnId="10"/>
      <queryTableField id="11" name="WB_country_name" tableColumnId="11"/>
      <queryTableField id="12" name="game_city" tableColumnId="12"/>
      <queryTableField id="13" name="game_name" tableColumnId="13"/>
      <queryTableField id="14" name="bronze" tableColumnId="14"/>
      <queryTableField id="15" name="gold" tableColumnId="15"/>
      <queryTableField id="16" name="silver" tableColumnId="16"/>
      <queryTableField id="17" name="sum_medals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8E31F46-A52D-4552-A90B-0B53C2088F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4B50-E97A-4034-8C3C-CC246C18287C}" name="olympic_medals" displayName="olympic_medals" ref="A1:T255" tableType="queryTable" totalsRowShown="0" headerRowDxfId="26" dataDxfId="25">
  <autoFilter ref="A1:T255" xr:uid="{33824B50-E97A-4034-8C3C-CC246C18287C}"/>
  <sortState xmlns:xlrd2="http://schemas.microsoft.com/office/spreadsheetml/2017/richdata2" ref="A2:R255">
    <sortCondition ref="A1:A255"/>
  </sortState>
  <tableColumns count="20">
    <tableColumn id="1" xr3:uid="{839AB9ED-AD4C-4498-AA3C-C38589E70504}" uniqueName="1" name="discipline_title" queryTableFieldId="1" dataDxfId="24"/>
    <tableColumn id="2" xr3:uid="{662D51C2-5404-4D1E-B50D-3F891D11F604}" uniqueName="2" name="slug_game" queryTableFieldId="2" dataDxfId="23"/>
    <tableColumn id="3" xr3:uid="{8E458D60-E8CF-4B04-9FB0-DF768488D90F}" uniqueName="3" name="event_title" queryTableFieldId="3" dataDxfId="22"/>
    <tableColumn id="4" xr3:uid="{98D877B2-D24D-47CD-9B20-AB17844D63AC}" uniqueName="4" name="event_gender" queryTableFieldId="4" dataDxfId="21"/>
    <tableColumn id="5" xr3:uid="{99723117-7AED-46F4-AD63-8A06060E0BF2}" uniqueName="5" name="medal_type" queryTableFieldId="5" dataDxfId="20"/>
    <tableColumn id="6" xr3:uid="{6D55843E-4AD4-4B4D-B5E4-AA80520AEC4C}" uniqueName="6" name="participant_type" queryTableFieldId="6" dataDxfId="19"/>
    <tableColumn id="7" xr3:uid="{CE3FD35F-337C-45FD-9B11-A75278E892D3}" uniqueName="7" name="athlete_url" queryTableFieldId="7" dataDxfId="18"/>
    <tableColumn id="8" xr3:uid="{1B9B6A10-0A83-4403-BC66-4A599FB5F2F1}" uniqueName="8" name="athlete_full_name" queryTableFieldId="8" dataDxfId="17"/>
    <tableColumn id="9" xr3:uid="{F0C03B81-77F9-47BC-A5C9-11624CE36729}" uniqueName="9" name="game_year" queryTableFieldId="9" dataDxfId="16"/>
    <tableColumn id="10" xr3:uid="{A4A115B8-662C-4A76-8D52-FA31759ED759}" uniqueName="10" name="WB_country_code" queryTableFieldId="10" dataDxfId="15"/>
    <tableColumn id="11" xr3:uid="{3A7B6ECF-756E-4003-B5F1-710C5F828E7D}" uniqueName="11" name="WB_country_name" queryTableFieldId="11" dataDxfId="14"/>
    <tableColumn id="12" xr3:uid="{3D94FD0F-E7B4-4814-8458-84F3D851F970}" uniqueName="12" name="game_city" queryTableFieldId="12" dataDxfId="13"/>
    <tableColumn id="13" xr3:uid="{3A6E8E74-F3F2-4BB8-A7DB-D221E3360234}" uniqueName="13" name="game_name" queryTableFieldId="13" dataDxfId="12"/>
    <tableColumn id="14" xr3:uid="{BDD38F76-3EE6-411E-9BE0-A7874385A2DB}" uniqueName="14" name="bronze" queryTableFieldId="14" dataDxfId="11"/>
    <tableColumn id="15" xr3:uid="{21A974ED-81BE-4D0F-B658-3AC6DDE9EC7A}" uniqueName="15" name="gold" queryTableFieldId="15" dataDxfId="10"/>
    <tableColumn id="16" xr3:uid="{01D6D3E2-2B3A-48EF-B927-CD27B3823231}" uniqueName="16" name="silver" queryTableFieldId="16" dataDxfId="9"/>
    <tableColumn id="17" xr3:uid="{BB79D241-0656-4E27-81F3-1DA17E63E1E8}" uniqueName="17" name="sum_medals" queryTableFieldId="17" dataDxfId="8"/>
    <tableColumn id="18" xr3:uid="{8BC19167-D117-4A82-ABAE-78D3EED28318}" uniqueName="18" name="Region" queryTableFieldId="18" dataDxfId="7">
      <calculatedColumnFormula>VLOOKUP(olympic_medals[[#This Row],[WB_country_name]],'country_region_flag'!A:C,2,FALSE)</calculatedColumnFormula>
    </tableColumn>
    <tableColumn id="19" xr3:uid="{C5BB25AB-B091-4906-8A7C-2BBBC0B6E9F8}" uniqueName="19" name="event" queryTableFieldId="19" dataDxfId="6">
      <calculatedColumnFormula>TRIM(SUBSTITUTE(SUBSTITUTE(SUBSTITUTE(SUBSTITUTE(olympic_medals[[#This Row],[event_title]],"Women's",""),"Men's",""),"women",""),"men",""))</calculatedColumnFormula>
    </tableColumn>
    <tableColumn id="20" xr3:uid="{1DA8BEB0-A556-4260-89BE-628F26470011}" uniqueName="20" name="event_class" queryTableFieldId="20" dataDxfId="5">
      <calculatedColumnFormula>VLOOKUP(olympic_medals[[#This Row],[event]],event_class!A:B,2,FALSE)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0D21A-D61C-46A8-A8ED-731949FE48F9}" name="country_region_flag" displayName="country_region_flag" ref="A1:C209" tableType="queryTable" totalsRowShown="0" headerRowDxfId="4" dataDxfId="3">
  <autoFilter ref="A1:C209" xr:uid="{AB60D21A-D61C-46A8-A8ED-731949FE48F9}"/>
  <tableColumns count="3">
    <tableColumn id="1" xr3:uid="{08F76EE2-E99D-40BC-AB9E-58A82A046EDA}" uniqueName="1" name="WB_country_name" queryTableFieldId="1" dataDxfId="2"/>
    <tableColumn id="2" xr3:uid="{567149D1-A34C-4276-921C-2714CE419397}" uniqueName="2" name="Region" queryTableFieldId="2" dataDxfId="1"/>
    <tableColumn id="3" xr3:uid="{D9443F24-EBA2-4E13-B8C6-0FD90C3ABEDE}" uniqueName="3" name="Image URL" queryTableFieldId="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B552-DD6E-4F11-8719-FE3A27435B84}">
  <dimension ref="A1:T255"/>
  <sheetViews>
    <sheetView workbookViewId="0"/>
  </sheetViews>
  <sheetFormatPr baseColWidth="10" defaultColWidth="21.85546875" defaultRowHeight="15" customHeight="1" x14ac:dyDescent="0.2"/>
  <cols>
    <col min="1" max="1" width="18.140625" style="1" bestFit="1" customWidth="1"/>
    <col min="2" max="2" width="13" style="1" bestFit="1" customWidth="1"/>
    <col min="3" max="3" width="41.140625" style="1" bestFit="1" customWidth="1"/>
    <col min="4" max="4" width="14.28515625" style="1" bestFit="1" customWidth="1"/>
    <col min="5" max="5" width="12.42578125" style="1" bestFit="1" customWidth="1"/>
    <col min="6" max="6" width="15.85546875" style="1" bestFit="1" customWidth="1"/>
    <col min="7" max="7" width="51" style="1" bestFit="1" customWidth="1"/>
    <col min="8" max="8" width="32.28515625" style="1" bestFit="1" customWidth="1"/>
    <col min="9" max="9" width="12" style="1" bestFit="1" customWidth="1"/>
    <col min="10" max="10" width="17.28515625" style="1" bestFit="1" customWidth="1"/>
    <col min="11" max="11" width="20" style="1" bestFit="1" customWidth="1"/>
    <col min="12" max="12" width="11.28515625" style="1" bestFit="1" customWidth="1"/>
    <col min="13" max="13" width="13.5703125" style="1" bestFit="1" customWidth="1"/>
    <col min="14" max="14" width="8.85546875" style="1" bestFit="1" customWidth="1"/>
    <col min="15" max="15" width="6.7109375" style="1" bestFit="1" customWidth="1"/>
    <col min="16" max="16" width="7.7109375" style="1" bestFit="1" customWidth="1"/>
    <col min="17" max="17" width="13.5703125" style="1" bestFit="1" customWidth="1"/>
    <col min="18" max="16384" width="21.85546875" style="1"/>
  </cols>
  <sheetData>
    <row r="1" spans="1:20" s="2" customFormat="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631</v>
      </c>
      <c r="S1" s="2" t="s">
        <v>916</v>
      </c>
      <c r="T1" s="2" t="s">
        <v>917</v>
      </c>
    </row>
    <row r="2" spans="1:20" ht="15" customHeight="1" x14ac:dyDescent="0.2">
      <c r="A2" s="1" t="s">
        <v>108</v>
      </c>
      <c r="B2" s="1" t="s">
        <v>17</v>
      </c>
      <c r="C2" s="1" t="s">
        <v>109</v>
      </c>
      <c r="D2" s="1" t="s">
        <v>24</v>
      </c>
      <c r="E2" s="1" t="s">
        <v>14</v>
      </c>
      <c r="F2" s="1" t="s">
        <v>25</v>
      </c>
      <c r="G2" s="1" t="s">
        <v>110</v>
      </c>
      <c r="H2" s="1" t="s">
        <v>111</v>
      </c>
      <c r="I2" s="1">
        <v>2020</v>
      </c>
      <c r="J2" s="1" t="s">
        <v>112</v>
      </c>
      <c r="K2" s="1" t="s">
        <v>113</v>
      </c>
      <c r="L2" s="1" t="s">
        <v>20</v>
      </c>
      <c r="M2" s="1" t="s">
        <v>21</v>
      </c>
      <c r="N2" s="1">
        <v>0</v>
      </c>
      <c r="O2" s="1">
        <v>1</v>
      </c>
      <c r="P2" s="1">
        <v>0</v>
      </c>
      <c r="Q2" s="1">
        <v>1</v>
      </c>
      <c r="R2" s="1" t="str">
        <f>VLOOKUP(olympic_medals[[#This Row],[WB_country_name]],'country_region_flag'!A:C,2,FALSE)</f>
        <v>Africa</v>
      </c>
      <c r="S2" s="1" t="str">
        <f>TRIM(SUBSTITUTE(SUBSTITUTE(SUBSTITUTE(SUBSTITUTE(olympic_medals[[#This Row],[event_title]],"Women's",""),"Men's",""),"women",""),"men",""))</f>
        <v>1500m</v>
      </c>
      <c r="T2" s="1" t="str">
        <f>VLOOKUP(olympic_medals[[#This Row],[event]],event_class!A:B,2,FALSE)</f>
        <v>Middle distance</v>
      </c>
    </row>
    <row r="3" spans="1:20" ht="15" customHeight="1" x14ac:dyDescent="0.2">
      <c r="A3" s="1" t="s">
        <v>108</v>
      </c>
      <c r="B3" s="1" t="s">
        <v>17</v>
      </c>
      <c r="C3" s="1" t="s">
        <v>114</v>
      </c>
      <c r="D3" s="1" t="s">
        <v>28</v>
      </c>
      <c r="E3" s="1" t="s">
        <v>13</v>
      </c>
      <c r="F3" s="1" t="s">
        <v>25</v>
      </c>
      <c r="G3" s="1" t="s">
        <v>115</v>
      </c>
      <c r="H3" s="1" t="s">
        <v>116</v>
      </c>
      <c r="I3" s="1">
        <v>2020</v>
      </c>
      <c r="J3" s="1" t="s">
        <v>117</v>
      </c>
      <c r="K3" s="1" t="s">
        <v>118</v>
      </c>
      <c r="L3" s="1" t="s">
        <v>20</v>
      </c>
      <c r="M3" s="1" t="s">
        <v>21</v>
      </c>
      <c r="N3" s="1">
        <v>1</v>
      </c>
      <c r="O3" s="1">
        <v>0</v>
      </c>
      <c r="P3" s="1">
        <v>0</v>
      </c>
      <c r="Q3" s="1">
        <v>1</v>
      </c>
      <c r="R3" s="1" t="str">
        <f>VLOOKUP(olympic_medals[[#This Row],[WB_country_name]],'country_region_flag'!A:C,2,FALSE)</f>
        <v>Africa</v>
      </c>
      <c r="S3" s="1" t="str">
        <f>TRIM(SUBSTITUTE(SUBSTITUTE(SUBSTITUTE(SUBSTITUTE(olympic_medals[[#This Row],[event_title]],"Women's",""),"Men's",""),"women",""),"men",""))</f>
        <v>Triple Jump</v>
      </c>
      <c r="T3" s="1" t="str">
        <f>VLOOKUP(olympic_medals[[#This Row],[event]],event_class!A:B,2,FALSE)</f>
        <v>Jumping</v>
      </c>
    </row>
    <row r="4" spans="1:20" ht="15" customHeight="1" x14ac:dyDescent="0.2">
      <c r="A4" s="1" t="s">
        <v>108</v>
      </c>
      <c r="B4" s="1" t="s">
        <v>17</v>
      </c>
      <c r="C4" s="1" t="s">
        <v>119</v>
      </c>
      <c r="D4" s="1" t="s">
        <v>24</v>
      </c>
      <c r="E4" s="1" t="s">
        <v>14</v>
      </c>
      <c r="F4" s="1" t="s">
        <v>25</v>
      </c>
      <c r="G4" s="1" t="s">
        <v>120</v>
      </c>
      <c r="H4" s="1" t="s">
        <v>121</v>
      </c>
      <c r="I4" s="1">
        <v>2020</v>
      </c>
      <c r="J4" s="1" t="s">
        <v>122</v>
      </c>
      <c r="K4" s="1" t="s">
        <v>123</v>
      </c>
      <c r="L4" s="1" t="s">
        <v>20</v>
      </c>
      <c r="M4" s="1" t="s">
        <v>21</v>
      </c>
      <c r="N4" s="1">
        <v>0</v>
      </c>
      <c r="O4" s="1">
        <v>1</v>
      </c>
      <c r="P4" s="1">
        <v>0</v>
      </c>
      <c r="Q4" s="1">
        <v>1</v>
      </c>
      <c r="R4" s="1" t="str">
        <f>VLOOKUP(olympic_medals[[#This Row],[WB_country_name]],'country_region_flag'!A:C,2,FALSE)</f>
        <v>Africa</v>
      </c>
      <c r="S4" s="1" t="str">
        <f>TRIM(SUBSTITUTE(SUBSTITUTE(SUBSTITUTE(SUBSTITUTE(olympic_medals[[#This Row],[event_title]],"Women's",""),"Men's",""),"women",""),"men",""))</f>
        <v>3000m Steeplechase</v>
      </c>
      <c r="T4" s="1" t="str">
        <f>VLOOKUP(olympic_medals[[#This Row],[event]],event_class!A:B,2,FALSE)</f>
        <v>Long distance</v>
      </c>
    </row>
    <row r="5" spans="1:20" ht="15" customHeight="1" x14ac:dyDescent="0.2">
      <c r="A5" s="1" t="s">
        <v>108</v>
      </c>
      <c r="B5" s="1" t="s">
        <v>17</v>
      </c>
      <c r="C5" s="1" t="s">
        <v>119</v>
      </c>
      <c r="D5" s="1" t="s">
        <v>24</v>
      </c>
      <c r="E5" s="1" t="s">
        <v>13</v>
      </c>
      <c r="F5" s="1" t="s">
        <v>25</v>
      </c>
      <c r="G5" s="1" t="s">
        <v>124</v>
      </c>
      <c r="H5" s="1" t="s">
        <v>125</v>
      </c>
      <c r="I5" s="1">
        <v>2020</v>
      </c>
      <c r="J5" s="1" t="s">
        <v>112</v>
      </c>
      <c r="K5" s="1" t="s">
        <v>113</v>
      </c>
      <c r="L5" s="1" t="s">
        <v>20</v>
      </c>
      <c r="M5" s="1" t="s">
        <v>21</v>
      </c>
      <c r="N5" s="1">
        <v>1</v>
      </c>
      <c r="O5" s="1">
        <v>0</v>
      </c>
      <c r="P5" s="1">
        <v>0</v>
      </c>
      <c r="Q5" s="1">
        <v>1</v>
      </c>
      <c r="R5" s="1" t="str">
        <f>VLOOKUP(olympic_medals[[#This Row],[WB_country_name]],'country_region_flag'!A:C,2,FALSE)</f>
        <v>Africa</v>
      </c>
      <c r="S5" s="1" t="str">
        <f>TRIM(SUBSTITUTE(SUBSTITUTE(SUBSTITUTE(SUBSTITUTE(olympic_medals[[#This Row],[event_title]],"Women's",""),"Men's",""),"women",""),"men",""))</f>
        <v>3000m Steeplechase</v>
      </c>
      <c r="T5" s="1" t="str">
        <f>VLOOKUP(olympic_medals[[#This Row],[event]],event_class!A:B,2,FALSE)</f>
        <v>Long distance</v>
      </c>
    </row>
    <row r="6" spans="1:20" ht="15" customHeight="1" x14ac:dyDescent="0.2">
      <c r="A6" s="1" t="s">
        <v>108</v>
      </c>
      <c r="B6" s="1" t="s">
        <v>17</v>
      </c>
      <c r="C6" s="1" t="s">
        <v>127</v>
      </c>
      <c r="D6" s="1" t="s">
        <v>24</v>
      </c>
      <c r="E6" s="1" t="s">
        <v>13</v>
      </c>
      <c r="F6" s="1" t="s">
        <v>25</v>
      </c>
      <c r="G6" s="1" t="s">
        <v>128</v>
      </c>
      <c r="H6" s="1" t="s">
        <v>129</v>
      </c>
      <c r="I6" s="1">
        <v>2020</v>
      </c>
      <c r="J6" s="1" t="s">
        <v>97</v>
      </c>
      <c r="K6" s="1" t="s">
        <v>98</v>
      </c>
      <c r="L6" s="1" t="s">
        <v>20</v>
      </c>
      <c r="M6" s="1" t="s">
        <v>21</v>
      </c>
      <c r="N6" s="1">
        <v>1</v>
      </c>
      <c r="O6" s="1">
        <v>0</v>
      </c>
      <c r="P6" s="1">
        <v>0</v>
      </c>
      <c r="Q6" s="1">
        <v>1</v>
      </c>
      <c r="R6" s="1" t="str">
        <f>VLOOKUP(olympic_medals[[#This Row],[WB_country_name]],'country_region_flag'!A:C,2,FALSE)</f>
        <v>Africa</v>
      </c>
      <c r="S6" s="1" t="str">
        <f>TRIM(SUBSTITUTE(SUBSTITUTE(SUBSTITUTE(SUBSTITUTE(olympic_medals[[#This Row],[event_title]],"Women's",""),"Men's",""),"women",""),"men",""))</f>
        <v>Long Jump</v>
      </c>
      <c r="T6" s="1" t="str">
        <f>VLOOKUP(olympic_medals[[#This Row],[event]],event_class!A:B,2,FALSE)</f>
        <v>Jumping</v>
      </c>
    </row>
    <row r="7" spans="1:20" ht="15" customHeight="1" x14ac:dyDescent="0.2">
      <c r="A7" s="1" t="s">
        <v>108</v>
      </c>
      <c r="B7" s="1" t="s">
        <v>17</v>
      </c>
      <c r="C7" s="1" t="s">
        <v>130</v>
      </c>
      <c r="D7" s="1" t="s">
        <v>24</v>
      </c>
      <c r="E7" s="1" t="s">
        <v>13</v>
      </c>
      <c r="F7" s="1" t="s">
        <v>25</v>
      </c>
      <c r="G7" s="1" t="s">
        <v>131</v>
      </c>
      <c r="H7" s="1" t="s">
        <v>132</v>
      </c>
      <c r="I7" s="1">
        <v>2020</v>
      </c>
      <c r="J7" s="1" t="s">
        <v>133</v>
      </c>
      <c r="K7" s="1" t="s">
        <v>134</v>
      </c>
      <c r="L7" s="1" t="s">
        <v>20</v>
      </c>
      <c r="M7" s="1" t="s">
        <v>21</v>
      </c>
      <c r="N7" s="1">
        <v>1</v>
      </c>
      <c r="O7" s="1">
        <v>0</v>
      </c>
      <c r="P7" s="1">
        <v>0</v>
      </c>
      <c r="Q7" s="1">
        <v>1</v>
      </c>
      <c r="R7" s="1" t="str">
        <f>VLOOKUP(olympic_medals[[#This Row],[WB_country_name]],'country_region_flag'!A:C,2,FALSE)</f>
        <v>Africa</v>
      </c>
      <c r="S7" s="1" t="str">
        <f>TRIM(SUBSTITUTE(SUBSTITUTE(SUBSTITUTE(SUBSTITUTE(olympic_medals[[#This Row],[event_title]],"Women's",""),"Men's",""),"women",""),"men",""))</f>
        <v>5000m</v>
      </c>
      <c r="T7" s="1" t="str">
        <f>VLOOKUP(olympic_medals[[#This Row],[event]],event_class!A:B,2,FALSE)</f>
        <v>Long distance</v>
      </c>
    </row>
    <row r="8" spans="1:20" ht="15" customHeight="1" x14ac:dyDescent="0.2">
      <c r="A8" s="1" t="s">
        <v>108</v>
      </c>
      <c r="B8" s="1" t="s">
        <v>17</v>
      </c>
      <c r="C8" s="1" t="s">
        <v>130</v>
      </c>
      <c r="D8" s="1" t="s">
        <v>24</v>
      </c>
      <c r="E8" s="1" t="s">
        <v>15</v>
      </c>
      <c r="F8" s="1" t="s">
        <v>25</v>
      </c>
      <c r="G8" s="1" t="s">
        <v>135</v>
      </c>
      <c r="H8" s="1" t="s">
        <v>136</v>
      </c>
      <c r="I8" s="1">
        <v>2020</v>
      </c>
      <c r="J8" s="1" t="s">
        <v>112</v>
      </c>
      <c r="K8" s="1" t="s">
        <v>113</v>
      </c>
      <c r="L8" s="1" t="s">
        <v>20</v>
      </c>
      <c r="M8" s="1" t="s">
        <v>21</v>
      </c>
      <c r="N8" s="1">
        <v>0</v>
      </c>
      <c r="O8" s="1">
        <v>0</v>
      </c>
      <c r="P8" s="1">
        <v>1</v>
      </c>
      <c r="Q8" s="1">
        <v>1</v>
      </c>
      <c r="R8" s="1" t="str">
        <f>VLOOKUP(olympic_medals[[#This Row],[WB_country_name]],'country_region_flag'!A:C,2,FALSE)</f>
        <v>Africa</v>
      </c>
      <c r="S8" s="1" t="str">
        <f>TRIM(SUBSTITUTE(SUBSTITUTE(SUBSTITUTE(SUBSTITUTE(olympic_medals[[#This Row],[event_title]],"Women's",""),"Men's",""),"women",""),"men",""))</f>
        <v>5000m</v>
      </c>
      <c r="T8" s="1" t="str">
        <f>VLOOKUP(olympic_medals[[#This Row],[event]],event_class!A:B,2,FALSE)</f>
        <v>Long distance</v>
      </c>
    </row>
    <row r="9" spans="1:20" ht="15" customHeight="1" x14ac:dyDescent="0.2">
      <c r="A9" s="1" t="s">
        <v>108</v>
      </c>
      <c r="B9" s="1" t="s">
        <v>17</v>
      </c>
      <c r="C9" s="1" t="s">
        <v>137</v>
      </c>
      <c r="D9" s="1" t="s">
        <v>28</v>
      </c>
      <c r="E9" s="1" t="s">
        <v>14</v>
      </c>
      <c r="F9" s="1" t="s">
        <v>25</v>
      </c>
      <c r="G9" s="1" t="s">
        <v>138</v>
      </c>
      <c r="H9" s="1" t="s">
        <v>139</v>
      </c>
      <c r="I9" s="1">
        <v>2020</v>
      </c>
      <c r="J9" s="1" t="s">
        <v>112</v>
      </c>
      <c r="K9" s="1" t="s">
        <v>113</v>
      </c>
      <c r="L9" s="1" t="s">
        <v>20</v>
      </c>
      <c r="M9" s="1" t="s">
        <v>21</v>
      </c>
      <c r="N9" s="1">
        <v>0</v>
      </c>
      <c r="O9" s="1">
        <v>1</v>
      </c>
      <c r="P9" s="1">
        <v>0</v>
      </c>
      <c r="Q9" s="1">
        <v>1</v>
      </c>
      <c r="R9" s="1" t="str">
        <f>VLOOKUP(olympic_medals[[#This Row],[WB_country_name]],'country_region_flag'!A:C,2,FALSE)</f>
        <v>Africa</v>
      </c>
      <c r="S9" s="1" t="str">
        <f>TRIM(SUBSTITUTE(SUBSTITUTE(SUBSTITUTE(SUBSTITUTE(olympic_medals[[#This Row],[event_title]],"Women's",""),"Men's",""),"women",""),"men",""))</f>
        <v>Marathon</v>
      </c>
      <c r="T9" s="1" t="str">
        <f>VLOOKUP(olympic_medals[[#This Row],[event]],event_class!A:B,2,FALSE)</f>
        <v>Long distance</v>
      </c>
    </row>
    <row r="10" spans="1:20" ht="15" customHeight="1" x14ac:dyDescent="0.2">
      <c r="A10" s="1" t="s">
        <v>108</v>
      </c>
      <c r="B10" s="1" t="s">
        <v>17</v>
      </c>
      <c r="C10" s="1" t="s">
        <v>141</v>
      </c>
      <c r="D10" s="1" t="s">
        <v>24</v>
      </c>
      <c r="E10" s="1" t="s">
        <v>14</v>
      </c>
      <c r="F10" s="1" t="s">
        <v>25</v>
      </c>
      <c r="G10" s="1" t="s">
        <v>142</v>
      </c>
      <c r="H10" s="1" t="s">
        <v>143</v>
      </c>
      <c r="I10" s="1">
        <v>2020</v>
      </c>
      <c r="J10" s="1" t="s">
        <v>112</v>
      </c>
      <c r="K10" s="1" t="s">
        <v>113</v>
      </c>
      <c r="L10" s="1" t="s">
        <v>20</v>
      </c>
      <c r="M10" s="1" t="s">
        <v>21</v>
      </c>
      <c r="N10" s="1">
        <v>0</v>
      </c>
      <c r="O10" s="1">
        <v>1</v>
      </c>
      <c r="P10" s="1">
        <v>0</v>
      </c>
      <c r="Q10" s="1">
        <v>1</v>
      </c>
      <c r="R10" s="1" t="str">
        <f>VLOOKUP(olympic_medals[[#This Row],[WB_country_name]],'country_region_flag'!A:C,2,FALSE)</f>
        <v>Africa</v>
      </c>
      <c r="S10" s="1" t="str">
        <f>TRIM(SUBSTITUTE(SUBSTITUTE(SUBSTITUTE(SUBSTITUTE(olympic_medals[[#This Row],[event_title]],"Women's",""),"Men's",""),"women",""),"men",""))</f>
        <v>Marathon</v>
      </c>
      <c r="T10" s="1" t="str">
        <f>VLOOKUP(olympic_medals[[#This Row],[event]],event_class!A:B,2,FALSE)</f>
        <v>Long distance</v>
      </c>
    </row>
    <row r="11" spans="1:20" ht="15" customHeight="1" x14ac:dyDescent="0.2">
      <c r="A11" s="1" t="s">
        <v>108</v>
      </c>
      <c r="B11" s="1" t="s">
        <v>17</v>
      </c>
      <c r="C11" s="1" t="s">
        <v>141</v>
      </c>
      <c r="D11" s="1" t="s">
        <v>24</v>
      </c>
      <c r="E11" s="1" t="s">
        <v>15</v>
      </c>
      <c r="F11" s="1" t="s">
        <v>25</v>
      </c>
      <c r="G11" s="1" t="s">
        <v>144</v>
      </c>
      <c r="H11" s="1" t="s">
        <v>145</v>
      </c>
      <c r="I11" s="1">
        <v>2020</v>
      </c>
      <c r="J11" s="1" t="s">
        <v>112</v>
      </c>
      <c r="K11" s="1" t="s">
        <v>113</v>
      </c>
      <c r="L11" s="1" t="s">
        <v>20</v>
      </c>
      <c r="M11" s="1" t="s">
        <v>21</v>
      </c>
      <c r="N11" s="1">
        <v>0</v>
      </c>
      <c r="O11" s="1">
        <v>0</v>
      </c>
      <c r="P11" s="1">
        <v>1</v>
      </c>
      <c r="Q11" s="1">
        <v>1</v>
      </c>
      <c r="R11" s="1" t="str">
        <f>VLOOKUP(olympic_medals[[#This Row],[WB_country_name]],'country_region_flag'!A:C,2,FALSE)</f>
        <v>Africa</v>
      </c>
      <c r="S11" s="1" t="str">
        <f>TRIM(SUBSTITUTE(SUBSTITUTE(SUBSTITUTE(SUBSTITUTE(olympic_medals[[#This Row],[event_title]],"Women's",""),"Men's",""),"women",""),"men",""))</f>
        <v>Marathon</v>
      </c>
      <c r="T11" s="1" t="str">
        <f>VLOOKUP(olympic_medals[[#This Row],[event]],event_class!A:B,2,FALSE)</f>
        <v>Long distance</v>
      </c>
    </row>
    <row r="12" spans="1:20" ht="15" customHeight="1" x14ac:dyDescent="0.2">
      <c r="A12" s="1" t="s">
        <v>108</v>
      </c>
      <c r="B12" s="1" t="s">
        <v>17</v>
      </c>
      <c r="C12" s="1" t="s">
        <v>146</v>
      </c>
      <c r="D12" s="1" t="s">
        <v>28</v>
      </c>
      <c r="E12" s="1" t="s">
        <v>15</v>
      </c>
      <c r="F12" s="1" t="s">
        <v>25</v>
      </c>
      <c r="G12" s="1" t="s">
        <v>147</v>
      </c>
      <c r="H12" s="1" t="s">
        <v>148</v>
      </c>
      <c r="I12" s="1">
        <v>2020</v>
      </c>
      <c r="J12" s="1" t="s">
        <v>112</v>
      </c>
      <c r="K12" s="1" t="s">
        <v>113</v>
      </c>
      <c r="L12" s="1" t="s">
        <v>20</v>
      </c>
      <c r="M12" s="1" t="s">
        <v>21</v>
      </c>
      <c r="N12" s="1">
        <v>0</v>
      </c>
      <c r="O12" s="1">
        <v>0</v>
      </c>
      <c r="P12" s="1">
        <v>1</v>
      </c>
      <c r="Q12" s="1">
        <v>1</v>
      </c>
      <c r="R12" s="1" t="str">
        <f>VLOOKUP(olympic_medals[[#This Row],[WB_country_name]],'country_region_flag'!A:C,2,FALSE)</f>
        <v>Africa</v>
      </c>
      <c r="S12" s="1" t="str">
        <f>TRIM(SUBSTITUTE(SUBSTITUTE(SUBSTITUTE(SUBSTITUTE(olympic_medals[[#This Row],[event_title]],"Women's",""),"Men's",""),"women",""),"men",""))</f>
        <v>800m</v>
      </c>
      <c r="T12" s="1" t="str">
        <f>VLOOKUP(olympic_medals[[#This Row],[event]],event_class!A:B,2,FALSE)</f>
        <v>Middle distance</v>
      </c>
    </row>
    <row r="13" spans="1:20" ht="15" customHeight="1" x14ac:dyDescent="0.2">
      <c r="A13" s="1" t="s">
        <v>108</v>
      </c>
      <c r="B13" s="1" t="s">
        <v>17</v>
      </c>
      <c r="C13" s="1" t="s">
        <v>146</v>
      </c>
      <c r="D13" s="1" t="s">
        <v>28</v>
      </c>
      <c r="E13" s="1" t="s">
        <v>14</v>
      </c>
      <c r="F13" s="1" t="s">
        <v>25</v>
      </c>
      <c r="G13" s="1" t="s">
        <v>149</v>
      </c>
      <c r="H13" s="1" t="s">
        <v>150</v>
      </c>
      <c r="I13" s="1">
        <v>2020</v>
      </c>
      <c r="J13" s="1" t="s">
        <v>112</v>
      </c>
      <c r="K13" s="1" t="s">
        <v>113</v>
      </c>
      <c r="L13" s="1" t="s">
        <v>20</v>
      </c>
      <c r="M13" s="1" t="s">
        <v>21</v>
      </c>
      <c r="N13" s="1">
        <v>0</v>
      </c>
      <c r="O13" s="1">
        <v>1</v>
      </c>
      <c r="P13" s="1">
        <v>0</v>
      </c>
      <c r="Q13" s="1">
        <v>1</v>
      </c>
      <c r="R13" s="1" t="str">
        <f>VLOOKUP(olympic_medals[[#This Row],[WB_country_name]],'country_region_flag'!A:C,2,FALSE)</f>
        <v>Africa</v>
      </c>
      <c r="S13" s="1" t="str">
        <f>TRIM(SUBSTITUTE(SUBSTITUTE(SUBSTITUTE(SUBSTITUTE(olympic_medals[[#This Row],[event_title]],"Women's",""),"Men's",""),"women",""),"men",""))</f>
        <v>800m</v>
      </c>
      <c r="T13" s="1" t="str">
        <f>VLOOKUP(olympic_medals[[#This Row],[event]],event_class!A:B,2,FALSE)</f>
        <v>Middle distance</v>
      </c>
    </row>
    <row r="14" spans="1:20" ht="15" customHeight="1" x14ac:dyDescent="0.2">
      <c r="A14" s="1" t="s">
        <v>108</v>
      </c>
      <c r="B14" s="1" t="s">
        <v>17</v>
      </c>
      <c r="C14" s="1" t="s">
        <v>213</v>
      </c>
      <c r="D14" s="1" t="s">
        <v>24</v>
      </c>
      <c r="E14" s="1" t="s">
        <v>13</v>
      </c>
      <c r="F14" s="1" t="s">
        <v>25</v>
      </c>
      <c r="G14" s="1" t="s">
        <v>153</v>
      </c>
      <c r="H14" s="1" t="s">
        <v>154</v>
      </c>
      <c r="I14" s="1">
        <v>2020</v>
      </c>
      <c r="J14" s="1" t="s">
        <v>133</v>
      </c>
      <c r="K14" s="1" t="s">
        <v>134</v>
      </c>
      <c r="L14" s="1" t="s">
        <v>20</v>
      </c>
      <c r="M14" s="1" t="s">
        <v>21</v>
      </c>
      <c r="N14" s="1">
        <v>1</v>
      </c>
      <c r="O14" s="1">
        <v>0</v>
      </c>
      <c r="P14" s="1">
        <v>0</v>
      </c>
      <c r="Q14" s="1">
        <v>1</v>
      </c>
      <c r="R14" s="1" t="str">
        <f>VLOOKUP(olympic_medals[[#This Row],[WB_country_name]],'country_region_flag'!A:C,2,FALSE)</f>
        <v>Africa</v>
      </c>
      <c r="S14" s="1" t="str">
        <f>TRIM(SUBSTITUTE(SUBSTITUTE(SUBSTITUTE(SUBSTITUTE(olympic_medals[[#This Row],[event_title]],"Women's",""),"Men's",""),"women",""),"men",""))</f>
        <v>10000m</v>
      </c>
      <c r="T14" s="1" t="str">
        <f>VLOOKUP(olympic_medals[[#This Row],[event]],event_class!A:B,2,FALSE)</f>
        <v>Long distance</v>
      </c>
    </row>
    <row r="15" spans="1:20" ht="15" customHeight="1" x14ac:dyDescent="0.2">
      <c r="A15" s="1" t="s">
        <v>108</v>
      </c>
      <c r="B15" s="1" t="s">
        <v>17</v>
      </c>
      <c r="C15" s="1" t="s">
        <v>155</v>
      </c>
      <c r="D15" s="1" t="s">
        <v>28</v>
      </c>
      <c r="E15" s="1" t="s">
        <v>13</v>
      </c>
      <c r="F15" s="1" t="s">
        <v>25</v>
      </c>
      <c r="G15" s="1" t="s">
        <v>156</v>
      </c>
      <c r="H15" s="1" t="s">
        <v>157</v>
      </c>
      <c r="I15" s="1">
        <v>2020</v>
      </c>
      <c r="J15" s="1" t="s">
        <v>112</v>
      </c>
      <c r="K15" s="1" t="s">
        <v>113</v>
      </c>
      <c r="L15" s="1" t="s">
        <v>20</v>
      </c>
      <c r="M15" s="1" t="s">
        <v>21</v>
      </c>
      <c r="N15" s="1">
        <v>1</v>
      </c>
      <c r="O15" s="1">
        <v>0</v>
      </c>
      <c r="P15" s="1">
        <v>0</v>
      </c>
      <c r="Q15" s="1">
        <v>1</v>
      </c>
      <c r="R15" s="1" t="str">
        <f>VLOOKUP(olympic_medals[[#This Row],[WB_country_name]],'country_region_flag'!A:C,2,FALSE)</f>
        <v>Africa</v>
      </c>
      <c r="S15" s="1" t="str">
        <f>TRIM(SUBSTITUTE(SUBSTITUTE(SUBSTITUTE(SUBSTITUTE(olympic_medals[[#This Row],[event_title]],"Women's",""),"Men's",""),"women",""),"men",""))</f>
        <v>3000m Steeplechase</v>
      </c>
      <c r="T15" s="1" t="str">
        <f>VLOOKUP(olympic_medals[[#This Row],[event]],event_class!A:B,2,FALSE)</f>
        <v>Long distance</v>
      </c>
    </row>
    <row r="16" spans="1:20" ht="15" customHeight="1" x14ac:dyDescent="0.2">
      <c r="A16" s="1" t="s">
        <v>108</v>
      </c>
      <c r="B16" s="1" t="s">
        <v>17</v>
      </c>
      <c r="C16" s="1" t="s">
        <v>155</v>
      </c>
      <c r="D16" s="1" t="s">
        <v>28</v>
      </c>
      <c r="E16" s="1" t="s">
        <v>15</v>
      </c>
      <c r="F16" s="1" t="s">
        <v>25</v>
      </c>
      <c r="G16" s="1" t="s">
        <v>158</v>
      </c>
      <c r="H16" s="1" t="s">
        <v>159</v>
      </c>
      <c r="I16" s="1">
        <v>2020</v>
      </c>
      <c r="J16" s="1" t="s">
        <v>133</v>
      </c>
      <c r="K16" s="1" t="s">
        <v>134</v>
      </c>
      <c r="L16" s="1" t="s">
        <v>20</v>
      </c>
      <c r="M16" s="1" t="s">
        <v>21</v>
      </c>
      <c r="N16" s="1">
        <v>0</v>
      </c>
      <c r="O16" s="1">
        <v>0</v>
      </c>
      <c r="P16" s="1">
        <v>1</v>
      </c>
      <c r="Q16" s="1">
        <v>1</v>
      </c>
      <c r="R16" s="1" t="str">
        <f>VLOOKUP(olympic_medals[[#This Row],[WB_country_name]],'country_region_flag'!A:C,2,FALSE)</f>
        <v>Africa</v>
      </c>
      <c r="S16" s="1" t="str">
        <f>TRIM(SUBSTITUTE(SUBSTITUTE(SUBSTITUTE(SUBSTITUTE(olympic_medals[[#This Row],[event_title]],"Women's",""),"Men's",""),"women",""),"men",""))</f>
        <v>3000m Steeplechase</v>
      </c>
      <c r="T16" s="1" t="str">
        <f>VLOOKUP(olympic_medals[[#This Row],[event]],event_class!A:B,2,FALSE)</f>
        <v>Long distance</v>
      </c>
    </row>
    <row r="17" spans="1:20" ht="15" customHeight="1" x14ac:dyDescent="0.2">
      <c r="A17" s="1" t="s">
        <v>108</v>
      </c>
      <c r="B17" s="1" t="s">
        <v>17</v>
      </c>
      <c r="C17" s="1" t="s">
        <v>155</v>
      </c>
      <c r="D17" s="1" t="s">
        <v>28</v>
      </c>
      <c r="E17" s="1" t="s">
        <v>14</v>
      </c>
      <c r="F17" s="1" t="s">
        <v>25</v>
      </c>
      <c r="G17" s="1" t="s">
        <v>160</v>
      </c>
      <c r="H17" s="1" t="s">
        <v>161</v>
      </c>
      <c r="I17" s="1">
        <v>2020</v>
      </c>
      <c r="J17" s="1" t="s">
        <v>162</v>
      </c>
      <c r="K17" s="1" t="s">
        <v>163</v>
      </c>
      <c r="L17" s="1" t="s">
        <v>20</v>
      </c>
      <c r="M17" s="1" t="s">
        <v>21</v>
      </c>
      <c r="N17" s="1">
        <v>0</v>
      </c>
      <c r="O17" s="1">
        <v>1</v>
      </c>
      <c r="P17" s="1">
        <v>0</v>
      </c>
      <c r="Q17" s="1">
        <v>1</v>
      </c>
      <c r="R17" s="1" t="str">
        <f>VLOOKUP(olympic_medals[[#This Row],[WB_country_name]],'country_region_flag'!A:C,2,FALSE)</f>
        <v>Africa</v>
      </c>
      <c r="S17" s="1" t="str">
        <f>TRIM(SUBSTITUTE(SUBSTITUTE(SUBSTITUTE(SUBSTITUTE(olympic_medals[[#This Row],[event_title]],"Women's",""),"Men's",""),"women",""),"men",""))</f>
        <v>3000m Steeplechase</v>
      </c>
      <c r="T17" s="1" t="str">
        <f>VLOOKUP(olympic_medals[[#This Row],[event]],event_class!A:B,2,FALSE)</f>
        <v>Long distance</v>
      </c>
    </row>
    <row r="18" spans="1:20" ht="15" customHeight="1" x14ac:dyDescent="0.2">
      <c r="A18" s="1" t="s">
        <v>108</v>
      </c>
      <c r="B18" s="1" t="s">
        <v>17</v>
      </c>
      <c r="C18" s="1" t="s">
        <v>264</v>
      </c>
      <c r="D18" s="1" t="s">
        <v>28</v>
      </c>
      <c r="E18" s="1" t="s">
        <v>14</v>
      </c>
      <c r="F18" s="1" t="s">
        <v>25</v>
      </c>
      <c r="G18" s="1" t="s">
        <v>164</v>
      </c>
      <c r="H18" s="1" t="s">
        <v>165</v>
      </c>
      <c r="I18" s="1">
        <v>2020</v>
      </c>
      <c r="J18" s="1" t="s">
        <v>133</v>
      </c>
      <c r="K18" s="1" t="s">
        <v>134</v>
      </c>
      <c r="L18" s="1" t="s">
        <v>20</v>
      </c>
      <c r="M18" s="1" t="s">
        <v>21</v>
      </c>
      <c r="N18" s="1">
        <v>0</v>
      </c>
      <c r="O18" s="1">
        <v>1</v>
      </c>
      <c r="P18" s="1">
        <v>0</v>
      </c>
      <c r="Q18" s="1">
        <v>1</v>
      </c>
      <c r="R18" s="1" t="str">
        <f>VLOOKUP(olympic_medals[[#This Row],[WB_country_name]],'country_region_flag'!A:C,2,FALSE)</f>
        <v>Africa</v>
      </c>
      <c r="S18" s="1" t="str">
        <f>TRIM(SUBSTITUTE(SUBSTITUTE(SUBSTITUTE(SUBSTITUTE(olympic_medals[[#This Row],[event_title]],"Women's",""),"Men's",""),"women",""),"men",""))</f>
        <v>10000m</v>
      </c>
      <c r="T18" s="1" t="str">
        <f>VLOOKUP(olympic_medals[[#This Row],[event]],event_class!A:B,2,FALSE)</f>
        <v>Long distance</v>
      </c>
    </row>
    <row r="19" spans="1:20" ht="15" customHeight="1" x14ac:dyDescent="0.2">
      <c r="A19" s="1" t="s">
        <v>108</v>
      </c>
      <c r="B19" s="1" t="s">
        <v>17</v>
      </c>
      <c r="C19" s="1" t="s">
        <v>264</v>
      </c>
      <c r="D19" s="1" t="s">
        <v>28</v>
      </c>
      <c r="E19" s="1" t="s">
        <v>15</v>
      </c>
      <c r="F19" s="1" t="s">
        <v>25</v>
      </c>
      <c r="G19" s="1" t="s">
        <v>166</v>
      </c>
      <c r="H19" s="1" t="s">
        <v>167</v>
      </c>
      <c r="I19" s="1">
        <v>2020</v>
      </c>
      <c r="J19" s="1" t="s">
        <v>122</v>
      </c>
      <c r="K19" s="1" t="s">
        <v>123</v>
      </c>
      <c r="L19" s="1" t="s">
        <v>20</v>
      </c>
      <c r="M19" s="1" t="s">
        <v>21</v>
      </c>
      <c r="N19" s="1">
        <v>0</v>
      </c>
      <c r="O19" s="1">
        <v>0</v>
      </c>
      <c r="P19" s="1">
        <v>1</v>
      </c>
      <c r="Q19" s="1">
        <v>1</v>
      </c>
      <c r="R19" s="1" t="str">
        <f>VLOOKUP(olympic_medals[[#This Row],[WB_country_name]],'country_region_flag'!A:C,2,FALSE)</f>
        <v>Africa</v>
      </c>
      <c r="S19" s="1" t="str">
        <f>TRIM(SUBSTITUTE(SUBSTITUTE(SUBSTITUTE(SUBSTITUTE(olympic_medals[[#This Row],[event_title]],"Women's",""),"Men's",""),"women",""),"men",""))</f>
        <v>10000m</v>
      </c>
      <c r="T19" s="1" t="str">
        <f>VLOOKUP(olympic_medals[[#This Row],[event]],event_class!A:B,2,FALSE)</f>
        <v>Long distance</v>
      </c>
    </row>
    <row r="20" spans="1:20" ht="15" customHeight="1" x14ac:dyDescent="0.2">
      <c r="A20" s="1" t="s">
        <v>108</v>
      </c>
      <c r="B20" s="1" t="s">
        <v>17</v>
      </c>
      <c r="C20" s="1" t="s">
        <v>264</v>
      </c>
      <c r="D20" s="1" t="s">
        <v>28</v>
      </c>
      <c r="E20" s="1" t="s">
        <v>13</v>
      </c>
      <c r="F20" s="1" t="s">
        <v>25</v>
      </c>
      <c r="G20" s="1" t="s">
        <v>168</v>
      </c>
      <c r="H20" s="1" t="s">
        <v>169</v>
      </c>
      <c r="I20" s="1">
        <v>2020</v>
      </c>
      <c r="J20" s="1" t="s">
        <v>122</v>
      </c>
      <c r="K20" s="1" t="s">
        <v>123</v>
      </c>
      <c r="L20" s="1" t="s">
        <v>20</v>
      </c>
      <c r="M20" s="1" t="s">
        <v>21</v>
      </c>
      <c r="N20" s="1">
        <v>1</v>
      </c>
      <c r="O20" s="1">
        <v>0</v>
      </c>
      <c r="P20" s="1">
        <v>0</v>
      </c>
      <c r="Q20" s="1">
        <v>1</v>
      </c>
      <c r="R20" s="1" t="str">
        <f>VLOOKUP(olympic_medals[[#This Row],[WB_country_name]],'country_region_flag'!A:C,2,FALSE)</f>
        <v>Africa</v>
      </c>
      <c r="S20" s="1" t="str">
        <f>TRIM(SUBSTITUTE(SUBSTITUTE(SUBSTITUTE(SUBSTITUTE(olympic_medals[[#This Row],[event_title]],"Women's",""),"Men's",""),"women",""),"men",""))</f>
        <v>10000m</v>
      </c>
      <c r="T20" s="1" t="str">
        <f>VLOOKUP(olympic_medals[[#This Row],[event]],event_class!A:B,2,FALSE)</f>
        <v>Long distance</v>
      </c>
    </row>
    <row r="21" spans="1:20" ht="15" customHeight="1" x14ac:dyDescent="0.2">
      <c r="A21" s="1" t="s">
        <v>108</v>
      </c>
      <c r="B21" s="1" t="s">
        <v>17</v>
      </c>
      <c r="C21" s="1" t="s">
        <v>170</v>
      </c>
      <c r="D21" s="1" t="s">
        <v>24</v>
      </c>
      <c r="E21" s="1" t="s">
        <v>15</v>
      </c>
      <c r="F21" s="1" t="s">
        <v>25</v>
      </c>
      <c r="G21" s="1" t="s">
        <v>171</v>
      </c>
      <c r="H21" s="1" t="s">
        <v>172</v>
      </c>
      <c r="I21" s="1">
        <v>2020</v>
      </c>
      <c r="J21" s="1" t="s">
        <v>173</v>
      </c>
      <c r="K21" s="1" t="s">
        <v>174</v>
      </c>
      <c r="L21" s="1" t="s">
        <v>20</v>
      </c>
      <c r="M21" s="1" t="s">
        <v>21</v>
      </c>
      <c r="N21" s="1">
        <v>0</v>
      </c>
      <c r="O21" s="1">
        <v>0</v>
      </c>
      <c r="P21" s="1">
        <v>1</v>
      </c>
      <c r="Q21" s="1">
        <v>1</v>
      </c>
      <c r="R21" s="1" t="str">
        <f>VLOOKUP(olympic_medals[[#This Row],[WB_country_name]],'country_region_flag'!A:C,2,FALSE)</f>
        <v>Africa</v>
      </c>
      <c r="S21" s="1" t="str">
        <f>TRIM(SUBSTITUTE(SUBSTITUTE(SUBSTITUTE(SUBSTITUTE(olympic_medals[[#This Row],[event_title]],"Women's",""),"Men's",""),"women",""),"men",""))</f>
        <v>200m</v>
      </c>
      <c r="T21" s="1" t="str">
        <f>VLOOKUP(olympic_medals[[#This Row],[event]],event_class!A:B,2,FALSE)</f>
        <v>Sprint</v>
      </c>
    </row>
    <row r="22" spans="1:20" ht="15" customHeight="1" x14ac:dyDescent="0.2">
      <c r="A22" s="1" t="s">
        <v>108</v>
      </c>
      <c r="B22" s="1" t="s">
        <v>17</v>
      </c>
      <c r="C22" s="1" t="s">
        <v>234</v>
      </c>
      <c r="D22" s="1" t="s">
        <v>28</v>
      </c>
      <c r="E22" s="1" t="s">
        <v>13</v>
      </c>
      <c r="F22" s="1" t="s">
        <v>18</v>
      </c>
      <c r="G22" s="1" t="s">
        <v>47</v>
      </c>
      <c r="H22" s="1" t="s">
        <v>47</v>
      </c>
      <c r="I22" s="1">
        <v>2020</v>
      </c>
      <c r="J22" s="1" t="s">
        <v>175</v>
      </c>
      <c r="K22" s="1" t="s">
        <v>176</v>
      </c>
      <c r="L22" s="1" t="s">
        <v>20</v>
      </c>
      <c r="M22" s="1" t="s">
        <v>21</v>
      </c>
      <c r="N22" s="1">
        <v>1</v>
      </c>
      <c r="O22" s="1">
        <v>0</v>
      </c>
      <c r="P22" s="1">
        <v>0</v>
      </c>
      <c r="Q22" s="1">
        <v>1</v>
      </c>
      <c r="R22" s="1" t="str">
        <f>VLOOKUP(olympic_medals[[#This Row],[WB_country_name]],'country_region_flag'!A:C,2,FALSE)</f>
        <v>Africa</v>
      </c>
      <c r="S22" s="1" t="str">
        <f>TRIM(SUBSTITUTE(SUBSTITUTE(SUBSTITUTE(SUBSTITUTE(olympic_medals[[#This Row],[event_title]],"Women's",""),"Men's",""),"women",""),"men",""))</f>
        <v>4x400m relay</v>
      </c>
      <c r="T22" s="1" t="str">
        <f>VLOOKUP(olympic_medals[[#This Row],[event]],event_class!A:B,2,FALSE)</f>
        <v>Relay</v>
      </c>
    </row>
    <row r="23" spans="1:20" ht="15" customHeight="1" x14ac:dyDescent="0.2">
      <c r="A23" s="1" t="s">
        <v>108</v>
      </c>
      <c r="B23" s="1" t="s">
        <v>17</v>
      </c>
      <c r="C23" s="1" t="s">
        <v>178</v>
      </c>
      <c r="D23" s="1" t="s">
        <v>28</v>
      </c>
      <c r="E23" s="1" t="s">
        <v>15</v>
      </c>
      <c r="F23" s="1" t="s">
        <v>25</v>
      </c>
      <c r="G23" s="1" t="s">
        <v>179</v>
      </c>
      <c r="H23" s="1" t="s">
        <v>180</v>
      </c>
      <c r="I23" s="1">
        <v>2020</v>
      </c>
      <c r="J23" s="1" t="s">
        <v>112</v>
      </c>
      <c r="K23" s="1" t="s">
        <v>113</v>
      </c>
      <c r="L23" s="1" t="s">
        <v>20</v>
      </c>
      <c r="M23" s="1" t="s">
        <v>21</v>
      </c>
      <c r="N23" s="1">
        <v>0</v>
      </c>
      <c r="O23" s="1">
        <v>0</v>
      </c>
      <c r="P23" s="1">
        <v>1</v>
      </c>
      <c r="Q23" s="1">
        <v>1</v>
      </c>
      <c r="R23" s="1" t="str">
        <f>VLOOKUP(olympic_medals[[#This Row],[WB_country_name]],'country_region_flag'!A:C,2,FALSE)</f>
        <v>Africa</v>
      </c>
      <c r="S23" s="1" t="str">
        <f>TRIM(SUBSTITUTE(SUBSTITUTE(SUBSTITUTE(SUBSTITUTE(olympic_medals[[#This Row],[event_title]],"Women's",""),"Men's",""),"women",""),"men",""))</f>
        <v>1500m</v>
      </c>
      <c r="T23" s="1" t="str">
        <f>VLOOKUP(olympic_medals[[#This Row],[event]],event_class!A:B,2,FALSE)</f>
        <v>Middle distance</v>
      </c>
    </row>
    <row r="24" spans="1:20" ht="15" customHeight="1" x14ac:dyDescent="0.2">
      <c r="A24" s="1" t="s">
        <v>108</v>
      </c>
      <c r="B24" s="1" t="s">
        <v>17</v>
      </c>
      <c r="C24" s="1" t="s">
        <v>181</v>
      </c>
      <c r="D24" s="1" t="s">
        <v>28</v>
      </c>
      <c r="E24" s="1" t="s">
        <v>14</v>
      </c>
      <c r="F24" s="1" t="s">
        <v>25</v>
      </c>
      <c r="G24" s="1" t="s">
        <v>166</v>
      </c>
      <c r="H24" s="1" t="s">
        <v>167</v>
      </c>
      <c r="I24" s="1">
        <v>2020</v>
      </c>
      <c r="J24" s="1" t="s">
        <v>122</v>
      </c>
      <c r="K24" s="1" t="s">
        <v>123</v>
      </c>
      <c r="L24" s="1" t="s">
        <v>20</v>
      </c>
      <c r="M24" s="1" t="s">
        <v>21</v>
      </c>
      <c r="N24" s="1">
        <v>0</v>
      </c>
      <c r="O24" s="1">
        <v>1</v>
      </c>
      <c r="P24" s="1">
        <v>0</v>
      </c>
      <c r="Q24" s="1">
        <v>1</v>
      </c>
      <c r="R24" s="1" t="str">
        <f>VLOOKUP(olympic_medals[[#This Row],[WB_country_name]],'country_region_flag'!A:C,2,FALSE)</f>
        <v>Africa</v>
      </c>
      <c r="S24" s="1" t="str">
        <f>TRIM(SUBSTITUTE(SUBSTITUTE(SUBSTITUTE(SUBSTITUTE(olympic_medals[[#This Row],[event_title]],"Women's",""),"Men's",""),"women",""),"men",""))</f>
        <v>5000m</v>
      </c>
      <c r="T24" s="1" t="str">
        <f>VLOOKUP(olympic_medals[[#This Row],[event]],event_class!A:B,2,FALSE)</f>
        <v>Long distance</v>
      </c>
    </row>
    <row r="25" spans="1:20" ht="15" customHeight="1" x14ac:dyDescent="0.2">
      <c r="A25" s="1" t="s">
        <v>108</v>
      </c>
      <c r="B25" s="1" t="s">
        <v>183</v>
      </c>
      <c r="C25" s="1" t="s">
        <v>189</v>
      </c>
      <c r="D25" s="1" t="s">
        <v>24</v>
      </c>
      <c r="E25" s="1" t="s">
        <v>14</v>
      </c>
      <c r="F25" s="1" t="s">
        <v>25</v>
      </c>
      <c r="G25" s="1" t="s">
        <v>110</v>
      </c>
      <c r="H25" s="1" t="s">
        <v>111</v>
      </c>
      <c r="I25" s="1">
        <v>2016</v>
      </c>
      <c r="J25" s="1" t="s">
        <v>112</v>
      </c>
      <c r="K25" s="1" t="s">
        <v>113</v>
      </c>
      <c r="L25" s="1" t="s">
        <v>184</v>
      </c>
      <c r="M25" s="1" t="s">
        <v>185</v>
      </c>
      <c r="N25" s="1">
        <v>0</v>
      </c>
      <c r="O25" s="1">
        <v>1</v>
      </c>
      <c r="P25" s="1">
        <v>0</v>
      </c>
      <c r="Q25" s="1">
        <v>1</v>
      </c>
      <c r="R25" s="1" t="str">
        <f>VLOOKUP(olympic_medals[[#This Row],[WB_country_name]],'country_region_flag'!A:C,2,FALSE)</f>
        <v>Africa</v>
      </c>
      <c r="S25" s="1" t="str">
        <f>TRIM(SUBSTITUTE(SUBSTITUTE(SUBSTITUTE(SUBSTITUTE(olympic_medals[[#This Row],[event_title]],"Women's",""),"Men's",""),"women",""),"men",""))</f>
        <v>1500m</v>
      </c>
      <c r="T25" s="1" t="str">
        <f>VLOOKUP(olympic_medals[[#This Row],[event]],event_class!A:B,2,FALSE)</f>
        <v>Middle distance</v>
      </c>
    </row>
    <row r="26" spans="1:20" ht="15" customHeight="1" x14ac:dyDescent="0.2">
      <c r="A26" s="1" t="s">
        <v>108</v>
      </c>
      <c r="B26" s="1" t="s">
        <v>183</v>
      </c>
      <c r="C26" s="1" t="s">
        <v>189</v>
      </c>
      <c r="D26" s="1" t="s">
        <v>24</v>
      </c>
      <c r="E26" s="1" t="s">
        <v>15</v>
      </c>
      <c r="F26" s="1" t="s">
        <v>25</v>
      </c>
      <c r="G26" s="1" t="s">
        <v>190</v>
      </c>
      <c r="H26" s="1" t="s">
        <v>191</v>
      </c>
      <c r="I26" s="1">
        <v>2016</v>
      </c>
      <c r="J26" s="1" t="s">
        <v>133</v>
      </c>
      <c r="K26" s="1" t="s">
        <v>134</v>
      </c>
      <c r="L26" s="1" t="s">
        <v>184</v>
      </c>
      <c r="M26" s="1" t="s">
        <v>185</v>
      </c>
      <c r="N26" s="1">
        <v>0</v>
      </c>
      <c r="O26" s="1">
        <v>0</v>
      </c>
      <c r="P26" s="1">
        <v>1</v>
      </c>
      <c r="Q26" s="1">
        <v>1</v>
      </c>
      <c r="R26" s="1" t="str">
        <f>VLOOKUP(olympic_medals[[#This Row],[WB_country_name]],'country_region_flag'!A:C,2,FALSE)</f>
        <v>Africa</v>
      </c>
      <c r="S26" s="1" t="str">
        <f>TRIM(SUBSTITUTE(SUBSTITUTE(SUBSTITUTE(SUBSTITUTE(olympic_medals[[#This Row],[event_title]],"Women's",""),"Men's",""),"women",""),"men",""))</f>
        <v>1500m</v>
      </c>
      <c r="T26" s="1" t="str">
        <f>VLOOKUP(olympic_medals[[#This Row],[event]],event_class!A:B,2,FALSE)</f>
        <v>Middle distance</v>
      </c>
    </row>
    <row r="27" spans="1:20" ht="15" customHeight="1" x14ac:dyDescent="0.2">
      <c r="A27" s="1" t="s">
        <v>108</v>
      </c>
      <c r="B27" s="1" t="s">
        <v>183</v>
      </c>
      <c r="C27" s="1" t="s">
        <v>193</v>
      </c>
      <c r="D27" s="1" t="s">
        <v>28</v>
      </c>
      <c r="E27" s="1" t="s">
        <v>14</v>
      </c>
      <c r="F27" s="1" t="s">
        <v>25</v>
      </c>
      <c r="G27" s="1" t="s">
        <v>194</v>
      </c>
      <c r="H27" s="1" t="s">
        <v>195</v>
      </c>
      <c r="I27" s="1">
        <v>2016</v>
      </c>
      <c r="J27" s="1" t="s">
        <v>112</v>
      </c>
      <c r="K27" s="1" t="s">
        <v>113</v>
      </c>
      <c r="L27" s="1" t="s">
        <v>184</v>
      </c>
      <c r="M27" s="1" t="s">
        <v>185</v>
      </c>
      <c r="N27" s="1">
        <v>0</v>
      </c>
      <c r="O27" s="1">
        <v>1</v>
      </c>
      <c r="P27" s="1">
        <v>0</v>
      </c>
      <c r="Q27" s="1">
        <v>1</v>
      </c>
      <c r="R27" s="1" t="str">
        <f>VLOOKUP(olympic_medals[[#This Row],[WB_country_name]],'country_region_flag'!A:C,2,FALSE)</f>
        <v>Africa</v>
      </c>
      <c r="S27" s="1" t="str">
        <f>TRIM(SUBSTITUTE(SUBSTITUTE(SUBSTITUTE(SUBSTITUTE(olympic_medals[[#This Row],[event_title]],"Women's",""),"Men's",""),"women",""),"men",""))</f>
        <v>800m</v>
      </c>
      <c r="T27" s="1" t="str">
        <f>VLOOKUP(olympic_medals[[#This Row],[event]],event_class!A:B,2,FALSE)</f>
        <v>Middle distance</v>
      </c>
    </row>
    <row r="28" spans="1:20" ht="15" customHeight="1" x14ac:dyDescent="0.2">
      <c r="A28" s="1" t="s">
        <v>108</v>
      </c>
      <c r="B28" s="1" t="s">
        <v>183</v>
      </c>
      <c r="C28" s="1" t="s">
        <v>193</v>
      </c>
      <c r="D28" s="1" t="s">
        <v>28</v>
      </c>
      <c r="E28" s="1" t="s">
        <v>15</v>
      </c>
      <c r="F28" s="1" t="s">
        <v>25</v>
      </c>
      <c r="G28" s="1" t="s">
        <v>196</v>
      </c>
      <c r="H28" s="1" t="s">
        <v>197</v>
      </c>
      <c r="I28" s="1">
        <v>2016</v>
      </c>
      <c r="J28" s="1" t="s">
        <v>198</v>
      </c>
      <c r="K28" s="1" t="s">
        <v>199</v>
      </c>
      <c r="L28" s="1" t="s">
        <v>184</v>
      </c>
      <c r="M28" s="1" t="s">
        <v>185</v>
      </c>
      <c r="N28" s="1">
        <v>0</v>
      </c>
      <c r="O28" s="1">
        <v>0</v>
      </c>
      <c r="P28" s="1">
        <v>1</v>
      </c>
      <c r="Q28" s="1">
        <v>1</v>
      </c>
      <c r="R28" s="1" t="str">
        <f>VLOOKUP(olympic_medals[[#This Row],[WB_country_name]],'country_region_flag'!A:C,2,FALSE)</f>
        <v>Africa</v>
      </c>
      <c r="S28" s="1" t="str">
        <f>TRIM(SUBSTITUTE(SUBSTITUTE(SUBSTITUTE(SUBSTITUTE(olympic_medals[[#This Row],[event_title]],"Women's",""),"Men's",""),"women",""),"men",""))</f>
        <v>800m</v>
      </c>
      <c r="T28" s="1" t="str">
        <f>VLOOKUP(olympic_medals[[#This Row],[event]],event_class!A:B,2,FALSE)</f>
        <v>Middle distance</v>
      </c>
    </row>
    <row r="29" spans="1:20" ht="15" customHeight="1" x14ac:dyDescent="0.2">
      <c r="A29" s="1" t="s">
        <v>108</v>
      </c>
      <c r="B29" s="1" t="s">
        <v>183</v>
      </c>
      <c r="C29" s="1" t="s">
        <v>202</v>
      </c>
      <c r="D29" s="1" t="s">
        <v>24</v>
      </c>
      <c r="E29" s="1" t="s">
        <v>15</v>
      </c>
      <c r="F29" s="1" t="s">
        <v>25</v>
      </c>
      <c r="G29" s="1" t="s">
        <v>203</v>
      </c>
      <c r="H29" s="1" t="s">
        <v>204</v>
      </c>
      <c r="I29" s="1">
        <v>2016</v>
      </c>
      <c r="J29" s="1" t="s">
        <v>112</v>
      </c>
      <c r="K29" s="1" t="s">
        <v>113</v>
      </c>
      <c r="L29" s="1" t="s">
        <v>184</v>
      </c>
      <c r="M29" s="1" t="s">
        <v>185</v>
      </c>
      <c r="N29" s="1">
        <v>0</v>
      </c>
      <c r="O29" s="1">
        <v>0</v>
      </c>
      <c r="P29" s="1">
        <v>1</v>
      </c>
      <c r="Q29" s="1">
        <v>1</v>
      </c>
      <c r="R29" s="1" t="str">
        <f>VLOOKUP(olympic_medals[[#This Row],[WB_country_name]],'country_region_flag'!A:C,2,FALSE)</f>
        <v>Africa</v>
      </c>
      <c r="S29" s="1" t="str">
        <f>TRIM(SUBSTITUTE(SUBSTITUTE(SUBSTITUTE(SUBSTITUTE(olympic_medals[[#This Row],[event_title]],"Women's",""),"Men's",""),"women",""),"men",""))</f>
        <v>3000m steeplechase</v>
      </c>
      <c r="T29" s="1" t="str">
        <f>VLOOKUP(olympic_medals[[#This Row],[event]],event_class!A:B,2,FALSE)</f>
        <v>Long distance</v>
      </c>
    </row>
    <row r="30" spans="1:20" ht="15" customHeight="1" x14ac:dyDescent="0.2">
      <c r="A30" s="1" t="s">
        <v>108</v>
      </c>
      <c r="B30" s="1" t="s">
        <v>183</v>
      </c>
      <c r="C30" s="1" t="s">
        <v>205</v>
      </c>
      <c r="D30" s="1" t="s">
        <v>24</v>
      </c>
      <c r="E30" s="1" t="s">
        <v>14</v>
      </c>
      <c r="F30" s="1" t="s">
        <v>25</v>
      </c>
      <c r="G30" s="1" t="s">
        <v>206</v>
      </c>
      <c r="H30" s="1" t="s">
        <v>207</v>
      </c>
      <c r="I30" s="1">
        <v>2016</v>
      </c>
      <c r="J30" s="1" t="s">
        <v>112</v>
      </c>
      <c r="K30" s="1" t="s">
        <v>113</v>
      </c>
      <c r="L30" s="1" t="s">
        <v>184</v>
      </c>
      <c r="M30" s="1" t="s">
        <v>185</v>
      </c>
      <c r="N30" s="1">
        <v>0</v>
      </c>
      <c r="O30" s="1">
        <v>1</v>
      </c>
      <c r="P30" s="1">
        <v>0</v>
      </c>
      <c r="Q30" s="1">
        <v>1</v>
      </c>
      <c r="R30" s="1" t="str">
        <f>VLOOKUP(olympic_medals[[#This Row],[WB_country_name]],'country_region_flag'!A:C,2,FALSE)</f>
        <v>Africa</v>
      </c>
      <c r="S30" s="1" t="str">
        <f>TRIM(SUBSTITUTE(SUBSTITUTE(SUBSTITUTE(SUBSTITUTE(olympic_medals[[#This Row],[event_title]],"Women's",""),"Men's",""),"women",""),"men",""))</f>
        <v>marathon</v>
      </c>
      <c r="T30" s="1" t="str">
        <f>VLOOKUP(olympic_medals[[#This Row],[event]],event_class!A:B,2,FALSE)</f>
        <v>Long distance</v>
      </c>
    </row>
    <row r="31" spans="1:20" ht="15" customHeight="1" x14ac:dyDescent="0.2">
      <c r="A31" s="1" t="s">
        <v>108</v>
      </c>
      <c r="B31" s="1" t="s">
        <v>183</v>
      </c>
      <c r="C31" s="1" t="s">
        <v>205</v>
      </c>
      <c r="D31" s="1" t="s">
        <v>24</v>
      </c>
      <c r="E31" s="1" t="s">
        <v>13</v>
      </c>
      <c r="F31" s="1" t="s">
        <v>25</v>
      </c>
      <c r="G31" s="1" t="s">
        <v>208</v>
      </c>
      <c r="H31" s="1" t="s">
        <v>209</v>
      </c>
      <c r="I31" s="1">
        <v>2016</v>
      </c>
      <c r="J31" s="1" t="s">
        <v>133</v>
      </c>
      <c r="K31" s="1" t="s">
        <v>134</v>
      </c>
      <c r="L31" s="1" t="s">
        <v>184</v>
      </c>
      <c r="M31" s="1" t="s">
        <v>185</v>
      </c>
      <c r="N31" s="1">
        <v>1</v>
      </c>
      <c r="O31" s="1">
        <v>0</v>
      </c>
      <c r="P31" s="1">
        <v>0</v>
      </c>
      <c r="Q31" s="1">
        <v>1</v>
      </c>
      <c r="R31" s="1" t="str">
        <f>VLOOKUP(olympic_medals[[#This Row],[WB_country_name]],'country_region_flag'!A:C,2,FALSE)</f>
        <v>Africa</v>
      </c>
      <c r="S31" s="1" t="str">
        <f>TRIM(SUBSTITUTE(SUBSTITUTE(SUBSTITUTE(SUBSTITUTE(olympic_medals[[#This Row],[event_title]],"Women's",""),"Men's",""),"women",""),"men",""))</f>
        <v>marathon</v>
      </c>
      <c r="T31" s="1" t="str">
        <f>VLOOKUP(olympic_medals[[#This Row],[event]],event_class!A:B,2,FALSE)</f>
        <v>Long distance</v>
      </c>
    </row>
    <row r="32" spans="1:20" ht="15" customHeight="1" x14ac:dyDescent="0.2">
      <c r="A32" s="1" t="s">
        <v>108</v>
      </c>
      <c r="B32" s="1" t="s">
        <v>183</v>
      </c>
      <c r="C32" s="1" t="s">
        <v>211</v>
      </c>
      <c r="D32" s="1" t="s">
        <v>28</v>
      </c>
      <c r="E32" s="1" t="s">
        <v>15</v>
      </c>
      <c r="F32" s="1" t="s">
        <v>25</v>
      </c>
      <c r="G32" s="1" t="s">
        <v>196</v>
      </c>
      <c r="H32" s="1" t="s">
        <v>197</v>
      </c>
      <c r="I32" s="1">
        <v>2016</v>
      </c>
      <c r="J32" s="1" t="s">
        <v>198</v>
      </c>
      <c r="K32" s="1" t="s">
        <v>199</v>
      </c>
      <c r="L32" s="1" t="s">
        <v>184</v>
      </c>
      <c r="M32" s="1" t="s">
        <v>185</v>
      </c>
      <c r="N32" s="1">
        <v>0</v>
      </c>
      <c r="O32" s="1">
        <v>0</v>
      </c>
      <c r="P32" s="1">
        <v>1</v>
      </c>
      <c r="Q32" s="1">
        <v>1</v>
      </c>
      <c r="R32" s="1" t="str">
        <f>VLOOKUP(olympic_medals[[#This Row],[WB_country_name]],'country_region_flag'!A:C,2,FALSE)</f>
        <v>Africa</v>
      </c>
      <c r="S32" s="1" t="str">
        <f>TRIM(SUBSTITUTE(SUBSTITUTE(SUBSTITUTE(SUBSTITUTE(olympic_medals[[#This Row],[event_title]],"Women's",""),"Men's",""),"women",""),"men",""))</f>
        <v>1500m</v>
      </c>
      <c r="T32" s="1" t="str">
        <f>VLOOKUP(olympic_medals[[#This Row],[event]],event_class!A:B,2,FALSE)</f>
        <v>Middle distance</v>
      </c>
    </row>
    <row r="33" spans="1:20" ht="15" customHeight="1" x14ac:dyDescent="0.2">
      <c r="A33" s="1" t="s">
        <v>108</v>
      </c>
      <c r="B33" s="1" t="s">
        <v>183</v>
      </c>
      <c r="C33" s="1" t="s">
        <v>213</v>
      </c>
      <c r="D33" s="1" t="s">
        <v>24</v>
      </c>
      <c r="E33" s="1" t="s">
        <v>14</v>
      </c>
      <c r="F33" s="1" t="s">
        <v>25</v>
      </c>
      <c r="G33" s="1" t="s">
        <v>214</v>
      </c>
      <c r="H33" s="1" t="s">
        <v>215</v>
      </c>
      <c r="I33" s="1">
        <v>2016</v>
      </c>
      <c r="J33" s="1" t="s">
        <v>133</v>
      </c>
      <c r="K33" s="1" t="s">
        <v>134</v>
      </c>
      <c r="L33" s="1" t="s">
        <v>184</v>
      </c>
      <c r="M33" s="1" t="s">
        <v>185</v>
      </c>
      <c r="N33" s="1">
        <v>0</v>
      </c>
      <c r="O33" s="1">
        <v>1</v>
      </c>
      <c r="P33" s="1">
        <v>0</v>
      </c>
      <c r="Q33" s="1">
        <v>1</v>
      </c>
      <c r="R33" s="1" t="str">
        <f>VLOOKUP(olympic_medals[[#This Row],[WB_country_name]],'country_region_flag'!A:C,2,FALSE)</f>
        <v>Africa</v>
      </c>
      <c r="S33" s="1" t="str">
        <f>TRIM(SUBSTITUTE(SUBSTITUTE(SUBSTITUTE(SUBSTITUTE(olympic_medals[[#This Row],[event_title]],"Women's",""),"Men's",""),"women",""),"men",""))</f>
        <v>10000m</v>
      </c>
      <c r="T33" s="1" t="str">
        <f>VLOOKUP(olympic_medals[[#This Row],[event]],event_class!A:B,2,FALSE)</f>
        <v>Long distance</v>
      </c>
    </row>
    <row r="34" spans="1:20" ht="15" customHeight="1" x14ac:dyDescent="0.2">
      <c r="A34" s="1" t="s">
        <v>108</v>
      </c>
      <c r="B34" s="1" t="s">
        <v>183</v>
      </c>
      <c r="C34" s="1" t="s">
        <v>213</v>
      </c>
      <c r="D34" s="1" t="s">
        <v>24</v>
      </c>
      <c r="E34" s="1" t="s">
        <v>15</v>
      </c>
      <c r="F34" s="1" t="s">
        <v>25</v>
      </c>
      <c r="G34" s="1" t="s">
        <v>216</v>
      </c>
      <c r="H34" s="1" t="s">
        <v>217</v>
      </c>
      <c r="I34" s="1">
        <v>2016</v>
      </c>
      <c r="J34" s="1" t="s">
        <v>112</v>
      </c>
      <c r="K34" s="1" t="s">
        <v>113</v>
      </c>
      <c r="L34" s="1" t="s">
        <v>184</v>
      </c>
      <c r="M34" s="1" t="s">
        <v>185</v>
      </c>
      <c r="N34" s="1">
        <v>0</v>
      </c>
      <c r="O34" s="1">
        <v>0</v>
      </c>
      <c r="P34" s="1">
        <v>1</v>
      </c>
      <c r="Q34" s="1">
        <v>1</v>
      </c>
      <c r="R34" s="1" t="str">
        <f>VLOOKUP(olympic_medals[[#This Row],[WB_country_name]],'country_region_flag'!A:C,2,FALSE)</f>
        <v>Africa</v>
      </c>
      <c r="S34" s="1" t="str">
        <f>TRIM(SUBSTITUTE(SUBSTITUTE(SUBSTITUTE(SUBSTITUTE(olympic_medals[[#This Row],[event_title]],"Women's",""),"Men's",""),"women",""),"men",""))</f>
        <v>10000m</v>
      </c>
      <c r="T34" s="1" t="str">
        <f>VLOOKUP(olympic_medals[[#This Row],[event]],event_class!A:B,2,FALSE)</f>
        <v>Long distance</v>
      </c>
    </row>
    <row r="35" spans="1:20" ht="15" customHeight="1" x14ac:dyDescent="0.2">
      <c r="A35" s="1" t="s">
        <v>108</v>
      </c>
      <c r="B35" s="1" t="s">
        <v>183</v>
      </c>
      <c r="C35" s="1" t="s">
        <v>213</v>
      </c>
      <c r="D35" s="1" t="s">
        <v>24</v>
      </c>
      <c r="E35" s="1" t="s">
        <v>13</v>
      </c>
      <c r="F35" s="1" t="s">
        <v>25</v>
      </c>
      <c r="G35" s="1" t="s">
        <v>218</v>
      </c>
      <c r="H35" s="1" t="s">
        <v>219</v>
      </c>
      <c r="I35" s="1">
        <v>2016</v>
      </c>
      <c r="J35" s="1" t="s">
        <v>133</v>
      </c>
      <c r="K35" s="1" t="s">
        <v>134</v>
      </c>
      <c r="L35" s="1" t="s">
        <v>184</v>
      </c>
      <c r="M35" s="1" t="s">
        <v>185</v>
      </c>
      <c r="N35" s="1">
        <v>1</v>
      </c>
      <c r="O35" s="1">
        <v>0</v>
      </c>
      <c r="P35" s="1">
        <v>0</v>
      </c>
      <c r="Q35" s="1">
        <v>1</v>
      </c>
      <c r="R35" s="1" t="str">
        <f>VLOOKUP(olympic_medals[[#This Row],[WB_country_name]],'country_region_flag'!A:C,2,FALSE)</f>
        <v>Africa</v>
      </c>
      <c r="S35" s="1" t="str">
        <f>TRIM(SUBSTITUTE(SUBSTITUTE(SUBSTITUTE(SUBSTITUTE(olympic_medals[[#This Row],[event_title]],"Women's",""),"Men's",""),"women",""),"men",""))</f>
        <v>10000m</v>
      </c>
      <c r="T35" s="1" t="str">
        <f>VLOOKUP(olympic_medals[[#This Row],[event]],event_class!A:B,2,FALSE)</f>
        <v>Long distance</v>
      </c>
    </row>
    <row r="36" spans="1:20" ht="15" customHeight="1" x14ac:dyDescent="0.2">
      <c r="A36" s="1" t="s">
        <v>108</v>
      </c>
      <c r="B36" s="1" t="s">
        <v>183</v>
      </c>
      <c r="C36" s="1" t="s">
        <v>221</v>
      </c>
      <c r="D36" s="1" t="s">
        <v>24</v>
      </c>
      <c r="E36" s="1" t="s">
        <v>14</v>
      </c>
      <c r="F36" s="1" t="s">
        <v>25</v>
      </c>
      <c r="G36" s="1" t="s">
        <v>216</v>
      </c>
      <c r="H36" s="1" t="s">
        <v>217</v>
      </c>
      <c r="I36" s="1">
        <v>2016</v>
      </c>
      <c r="J36" s="1" t="s">
        <v>112</v>
      </c>
      <c r="K36" s="1" t="s">
        <v>113</v>
      </c>
      <c r="L36" s="1" t="s">
        <v>184</v>
      </c>
      <c r="M36" s="1" t="s">
        <v>185</v>
      </c>
      <c r="N36" s="1">
        <v>0</v>
      </c>
      <c r="O36" s="1">
        <v>1</v>
      </c>
      <c r="P36" s="1">
        <v>0</v>
      </c>
      <c r="Q36" s="1">
        <v>1</v>
      </c>
      <c r="R36" s="1" t="str">
        <f>VLOOKUP(olympic_medals[[#This Row],[WB_country_name]],'country_region_flag'!A:C,2,FALSE)</f>
        <v>Africa</v>
      </c>
      <c r="S36" s="1" t="str">
        <f>TRIM(SUBSTITUTE(SUBSTITUTE(SUBSTITUTE(SUBSTITUTE(olympic_medals[[#This Row],[event_title]],"Women's",""),"Men's",""),"women",""),"men",""))</f>
        <v>5000m</v>
      </c>
      <c r="T36" s="1" t="str">
        <f>VLOOKUP(olympic_medals[[#This Row],[event]],event_class!A:B,2,FALSE)</f>
        <v>Long distance</v>
      </c>
    </row>
    <row r="37" spans="1:20" ht="15" customHeight="1" x14ac:dyDescent="0.2">
      <c r="A37" s="1" t="s">
        <v>108</v>
      </c>
      <c r="B37" s="1" t="s">
        <v>183</v>
      </c>
      <c r="C37" s="1" t="s">
        <v>221</v>
      </c>
      <c r="D37" s="1" t="s">
        <v>24</v>
      </c>
      <c r="E37" s="1" t="s">
        <v>15</v>
      </c>
      <c r="F37" s="1" t="s">
        <v>25</v>
      </c>
      <c r="G37" s="1" t="s">
        <v>135</v>
      </c>
      <c r="H37" s="1" t="s">
        <v>136</v>
      </c>
      <c r="I37" s="1">
        <v>2016</v>
      </c>
      <c r="J37" s="1" t="s">
        <v>112</v>
      </c>
      <c r="K37" s="1" t="s">
        <v>113</v>
      </c>
      <c r="L37" s="1" t="s">
        <v>184</v>
      </c>
      <c r="M37" s="1" t="s">
        <v>185</v>
      </c>
      <c r="N37" s="1">
        <v>0</v>
      </c>
      <c r="O37" s="1">
        <v>0</v>
      </c>
      <c r="P37" s="1">
        <v>1</v>
      </c>
      <c r="Q37" s="1">
        <v>1</v>
      </c>
      <c r="R37" s="1" t="str">
        <f>VLOOKUP(olympic_medals[[#This Row],[WB_country_name]],'country_region_flag'!A:C,2,FALSE)</f>
        <v>Africa</v>
      </c>
      <c r="S37" s="1" t="str">
        <f>TRIM(SUBSTITUTE(SUBSTITUTE(SUBSTITUTE(SUBSTITUTE(olympic_medals[[#This Row],[event_title]],"Women's",""),"Men's",""),"women",""),"men",""))</f>
        <v>5000m</v>
      </c>
      <c r="T37" s="1" t="str">
        <f>VLOOKUP(olympic_medals[[#This Row],[event]],event_class!A:B,2,FALSE)</f>
        <v>Long distance</v>
      </c>
    </row>
    <row r="38" spans="1:20" ht="15" customHeight="1" x14ac:dyDescent="0.2">
      <c r="A38" s="1" t="s">
        <v>108</v>
      </c>
      <c r="B38" s="1" t="s">
        <v>183</v>
      </c>
      <c r="C38" s="1" t="s">
        <v>221</v>
      </c>
      <c r="D38" s="1" t="s">
        <v>24</v>
      </c>
      <c r="E38" s="1" t="s">
        <v>13</v>
      </c>
      <c r="F38" s="1" t="s">
        <v>25</v>
      </c>
      <c r="G38" s="1" t="s">
        <v>214</v>
      </c>
      <c r="H38" s="1" t="s">
        <v>215</v>
      </c>
      <c r="I38" s="1">
        <v>2016</v>
      </c>
      <c r="J38" s="1" t="s">
        <v>133</v>
      </c>
      <c r="K38" s="1" t="s">
        <v>134</v>
      </c>
      <c r="L38" s="1" t="s">
        <v>184</v>
      </c>
      <c r="M38" s="1" t="s">
        <v>185</v>
      </c>
      <c r="N38" s="1">
        <v>1</v>
      </c>
      <c r="O38" s="1">
        <v>0</v>
      </c>
      <c r="P38" s="1">
        <v>0</v>
      </c>
      <c r="Q38" s="1">
        <v>1</v>
      </c>
      <c r="R38" s="1" t="str">
        <f>VLOOKUP(olympic_medals[[#This Row],[WB_country_name]],'country_region_flag'!A:C,2,FALSE)</f>
        <v>Africa</v>
      </c>
      <c r="S38" s="1" t="str">
        <f>TRIM(SUBSTITUTE(SUBSTITUTE(SUBSTITUTE(SUBSTITUTE(olympic_medals[[#This Row],[event_title]],"Women's",""),"Men's",""),"women",""),"men",""))</f>
        <v>5000m</v>
      </c>
      <c r="T38" s="1" t="str">
        <f>VLOOKUP(olympic_medals[[#This Row],[event]],event_class!A:B,2,FALSE)</f>
        <v>Long distance</v>
      </c>
    </row>
    <row r="39" spans="1:20" ht="15" customHeight="1" x14ac:dyDescent="0.2">
      <c r="A39" s="1" t="s">
        <v>108</v>
      </c>
      <c r="B39" s="1" t="s">
        <v>183</v>
      </c>
      <c r="C39" s="1" t="s">
        <v>222</v>
      </c>
      <c r="D39" s="1" t="s">
        <v>28</v>
      </c>
      <c r="E39" s="1" t="s">
        <v>15</v>
      </c>
      <c r="F39" s="1" t="s">
        <v>25</v>
      </c>
      <c r="G39" s="1" t="s">
        <v>223</v>
      </c>
      <c r="H39" s="1" t="s">
        <v>224</v>
      </c>
      <c r="I39" s="1">
        <v>2016</v>
      </c>
      <c r="J39" s="1" t="s">
        <v>112</v>
      </c>
      <c r="K39" s="1" t="s">
        <v>113</v>
      </c>
      <c r="L39" s="1" t="s">
        <v>184</v>
      </c>
      <c r="M39" s="1" t="s">
        <v>185</v>
      </c>
      <c r="N39" s="1">
        <v>0</v>
      </c>
      <c r="O39" s="1">
        <v>0</v>
      </c>
      <c r="P39" s="1">
        <v>1</v>
      </c>
      <c r="Q39" s="1">
        <v>1</v>
      </c>
      <c r="R39" s="1" t="str">
        <f>VLOOKUP(olympic_medals[[#This Row],[WB_country_name]],'country_region_flag'!A:C,2,FALSE)</f>
        <v>Africa</v>
      </c>
      <c r="S39" s="1" t="str">
        <f>TRIM(SUBSTITUTE(SUBSTITUTE(SUBSTITUTE(SUBSTITUTE(olympic_medals[[#This Row],[event_title]],"Women's",""),"Men's",""),"women",""),"men",""))</f>
        <v>javelin throw</v>
      </c>
      <c r="T39" s="1" t="str">
        <f>VLOOKUP(olympic_medals[[#This Row],[event]],event_class!A:B,2,FALSE)</f>
        <v>Throwing</v>
      </c>
    </row>
    <row r="40" spans="1:20" ht="15" customHeight="1" x14ac:dyDescent="0.2">
      <c r="A40" s="1" t="s">
        <v>108</v>
      </c>
      <c r="B40" s="1" t="s">
        <v>183</v>
      </c>
      <c r="C40" s="1" t="s">
        <v>227</v>
      </c>
      <c r="D40" s="1" t="s">
        <v>28</v>
      </c>
      <c r="E40" s="1" t="s">
        <v>14</v>
      </c>
      <c r="F40" s="1" t="s">
        <v>25</v>
      </c>
      <c r="G40" s="1" t="s">
        <v>138</v>
      </c>
      <c r="H40" s="1" t="s">
        <v>139</v>
      </c>
      <c r="I40" s="1">
        <v>2016</v>
      </c>
      <c r="J40" s="1" t="s">
        <v>112</v>
      </c>
      <c r="K40" s="1" t="s">
        <v>113</v>
      </c>
      <c r="L40" s="1" t="s">
        <v>184</v>
      </c>
      <c r="M40" s="1" t="s">
        <v>185</v>
      </c>
      <c r="N40" s="1">
        <v>0</v>
      </c>
      <c r="O40" s="1">
        <v>1</v>
      </c>
      <c r="P40" s="1">
        <v>0</v>
      </c>
      <c r="Q40" s="1">
        <v>1</v>
      </c>
      <c r="R40" s="1" t="str">
        <f>VLOOKUP(olympic_medals[[#This Row],[WB_country_name]],'country_region_flag'!A:C,2,FALSE)</f>
        <v>Africa</v>
      </c>
      <c r="S40" s="1" t="str">
        <f>TRIM(SUBSTITUTE(SUBSTITUTE(SUBSTITUTE(SUBSTITUTE(olympic_medals[[#This Row],[event_title]],"Women's",""),"Men's",""),"women",""),"men",""))</f>
        <v>marathon</v>
      </c>
      <c r="T40" s="1" t="str">
        <f>VLOOKUP(olympic_medals[[#This Row],[event]],event_class!A:B,2,FALSE)</f>
        <v>Long distance</v>
      </c>
    </row>
    <row r="41" spans="1:20" ht="15" customHeight="1" x14ac:dyDescent="0.2">
      <c r="A41" s="1" t="s">
        <v>108</v>
      </c>
      <c r="B41" s="1" t="s">
        <v>183</v>
      </c>
      <c r="C41" s="1" t="s">
        <v>227</v>
      </c>
      <c r="D41" s="1" t="s">
        <v>28</v>
      </c>
      <c r="E41" s="1" t="s">
        <v>15</v>
      </c>
      <c r="F41" s="1" t="s">
        <v>25</v>
      </c>
      <c r="G41" s="1" t="s">
        <v>228</v>
      </c>
      <c r="H41" s="1" t="s">
        <v>229</v>
      </c>
      <c r="I41" s="1">
        <v>2016</v>
      </c>
      <c r="J41" s="1" t="s">
        <v>133</v>
      </c>
      <c r="K41" s="1" t="s">
        <v>134</v>
      </c>
      <c r="L41" s="1" t="s">
        <v>184</v>
      </c>
      <c r="M41" s="1" t="s">
        <v>185</v>
      </c>
      <c r="N41" s="1">
        <v>0</v>
      </c>
      <c r="O41" s="1">
        <v>0</v>
      </c>
      <c r="P41" s="1">
        <v>1</v>
      </c>
      <c r="Q41" s="1">
        <v>1</v>
      </c>
      <c r="R41" s="1" t="str">
        <f>VLOOKUP(olympic_medals[[#This Row],[WB_country_name]],'country_region_flag'!A:C,2,FALSE)</f>
        <v>Africa</v>
      </c>
      <c r="S41" s="1" t="str">
        <f>TRIM(SUBSTITUTE(SUBSTITUTE(SUBSTITUTE(SUBSTITUTE(olympic_medals[[#This Row],[event_title]],"Women's",""),"Men's",""),"women",""),"men",""))</f>
        <v>marathon</v>
      </c>
      <c r="T41" s="1" t="str">
        <f>VLOOKUP(olympic_medals[[#This Row],[event]],event_class!A:B,2,FALSE)</f>
        <v>Long distance</v>
      </c>
    </row>
    <row r="42" spans="1:20" ht="15" customHeight="1" x14ac:dyDescent="0.2">
      <c r="A42" s="1" t="s">
        <v>108</v>
      </c>
      <c r="B42" s="1" t="s">
        <v>183</v>
      </c>
      <c r="C42" s="1" t="s">
        <v>230</v>
      </c>
      <c r="D42" s="1" t="s">
        <v>28</v>
      </c>
      <c r="E42" s="1" t="s">
        <v>15</v>
      </c>
      <c r="F42" s="1" t="s">
        <v>25</v>
      </c>
      <c r="G42" s="1" t="s">
        <v>231</v>
      </c>
      <c r="H42" s="1" t="s">
        <v>232</v>
      </c>
      <c r="I42" s="1">
        <v>2016</v>
      </c>
      <c r="J42" s="1" t="s">
        <v>112</v>
      </c>
      <c r="K42" s="1" t="s">
        <v>113</v>
      </c>
      <c r="L42" s="1" t="s">
        <v>184</v>
      </c>
      <c r="M42" s="1" t="s">
        <v>185</v>
      </c>
      <c r="N42" s="1">
        <v>0</v>
      </c>
      <c r="O42" s="1">
        <v>0</v>
      </c>
      <c r="P42" s="1">
        <v>1</v>
      </c>
      <c r="Q42" s="1">
        <v>1</v>
      </c>
      <c r="R42" s="1" t="str">
        <f>VLOOKUP(olympic_medals[[#This Row],[WB_country_name]],'country_region_flag'!A:C,2,FALSE)</f>
        <v>Africa</v>
      </c>
      <c r="S42" s="1" t="str">
        <f>TRIM(SUBSTITUTE(SUBSTITUTE(SUBSTITUTE(SUBSTITUTE(olympic_medals[[#This Row],[event_title]],"Women's",""),"Men's",""),"women",""),"men",""))</f>
        <v>400m hurdles</v>
      </c>
      <c r="T42" s="1" t="str">
        <f>VLOOKUP(olympic_medals[[#This Row],[event]],event_class!A:B,2,FALSE)</f>
        <v>Hurdles</v>
      </c>
    </row>
    <row r="43" spans="1:20" ht="15" customHeight="1" x14ac:dyDescent="0.2">
      <c r="A43" s="1" t="s">
        <v>108</v>
      </c>
      <c r="B43" s="1" t="s">
        <v>183</v>
      </c>
      <c r="C43" s="1" t="s">
        <v>236</v>
      </c>
      <c r="D43" s="1" t="s">
        <v>28</v>
      </c>
      <c r="E43" s="1" t="s">
        <v>14</v>
      </c>
      <c r="F43" s="1" t="s">
        <v>25</v>
      </c>
      <c r="G43" s="1" t="s">
        <v>237</v>
      </c>
      <c r="H43" s="1" t="s">
        <v>238</v>
      </c>
      <c r="I43" s="1">
        <v>2016</v>
      </c>
      <c r="J43" s="1" t="s">
        <v>78</v>
      </c>
      <c r="K43" s="1" t="s">
        <v>79</v>
      </c>
      <c r="L43" s="1" t="s">
        <v>184</v>
      </c>
      <c r="M43" s="1" t="s">
        <v>185</v>
      </c>
      <c r="N43" s="1">
        <v>0</v>
      </c>
      <c r="O43" s="1">
        <v>1</v>
      </c>
      <c r="P43" s="1">
        <v>0</v>
      </c>
      <c r="Q43" s="1">
        <v>1</v>
      </c>
      <c r="R43" s="1" t="str">
        <f>VLOOKUP(olympic_medals[[#This Row],[WB_country_name]],'country_region_flag'!A:C,2,FALSE)</f>
        <v>Africa</v>
      </c>
      <c r="S43" s="1" t="str">
        <f>TRIM(SUBSTITUTE(SUBSTITUTE(SUBSTITUTE(SUBSTITUTE(olympic_medals[[#This Row],[event_title]],"Women's",""),"Men's",""),"women",""),"men",""))</f>
        <v>400m</v>
      </c>
      <c r="T43" s="1" t="str">
        <f>VLOOKUP(olympic_medals[[#This Row],[event]],event_class!A:B,2,FALSE)</f>
        <v>Sprint</v>
      </c>
    </row>
    <row r="44" spans="1:20" ht="15" customHeight="1" x14ac:dyDescent="0.2">
      <c r="A44" s="1" t="s">
        <v>108</v>
      </c>
      <c r="B44" s="1" t="s">
        <v>183</v>
      </c>
      <c r="C44" s="1" t="s">
        <v>241</v>
      </c>
      <c r="D44" s="1" t="s">
        <v>24</v>
      </c>
      <c r="E44" s="1" t="s">
        <v>15</v>
      </c>
      <c r="F44" s="1" t="s">
        <v>25</v>
      </c>
      <c r="G44" s="1" t="s">
        <v>242</v>
      </c>
      <c r="H44" s="1" t="s">
        <v>243</v>
      </c>
      <c r="I44" s="1">
        <v>2016</v>
      </c>
      <c r="J44" s="1" t="s">
        <v>78</v>
      </c>
      <c r="K44" s="1" t="s">
        <v>79</v>
      </c>
      <c r="L44" s="1" t="s">
        <v>184</v>
      </c>
      <c r="M44" s="1" t="s">
        <v>185</v>
      </c>
      <c r="N44" s="1">
        <v>0</v>
      </c>
      <c r="O44" s="1">
        <v>0</v>
      </c>
      <c r="P44" s="1">
        <v>1</v>
      </c>
      <c r="Q44" s="1">
        <v>1</v>
      </c>
      <c r="R44" s="1" t="str">
        <f>VLOOKUP(olympic_medals[[#This Row],[WB_country_name]],'country_region_flag'!A:C,2,FALSE)</f>
        <v>Africa</v>
      </c>
      <c r="S44" s="1" t="str">
        <f>TRIM(SUBSTITUTE(SUBSTITUTE(SUBSTITUTE(SUBSTITUTE(olympic_medals[[#This Row],[event_title]],"Women's",""),"Men's",""),"women",""),"men",""))</f>
        <v>javelin throw</v>
      </c>
      <c r="T44" s="1" t="str">
        <f>VLOOKUP(olympic_medals[[#This Row],[event]],event_class!A:B,2,FALSE)</f>
        <v>Throwing</v>
      </c>
    </row>
    <row r="45" spans="1:20" ht="15" customHeight="1" x14ac:dyDescent="0.2">
      <c r="A45" s="1" t="s">
        <v>108</v>
      </c>
      <c r="B45" s="1" t="s">
        <v>183</v>
      </c>
      <c r="C45" s="1" t="s">
        <v>245</v>
      </c>
      <c r="D45" s="1" t="s">
        <v>28</v>
      </c>
      <c r="E45" s="1" t="s">
        <v>14</v>
      </c>
      <c r="F45" s="1" t="s">
        <v>25</v>
      </c>
      <c r="G45" s="1" t="s">
        <v>246</v>
      </c>
      <c r="H45" s="1" t="s">
        <v>247</v>
      </c>
      <c r="I45" s="1">
        <v>2016</v>
      </c>
      <c r="J45" s="1" t="s">
        <v>112</v>
      </c>
      <c r="K45" s="1" t="s">
        <v>113</v>
      </c>
      <c r="L45" s="1" t="s">
        <v>184</v>
      </c>
      <c r="M45" s="1" t="s">
        <v>185</v>
      </c>
      <c r="N45" s="1">
        <v>0</v>
      </c>
      <c r="O45" s="1">
        <v>1</v>
      </c>
      <c r="P45" s="1">
        <v>0</v>
      </c>
      <c r="Q45" s="1">
        <v>1</v>
      </c>
      <c r="R45" s="1" t="str">
        <f>VLOOKUP(olympic_medals[[#This Row],[WB_country_name]],'country_region_flag'!A:C,2,FALSE)</f>
        <v>Africa</v>
      </c>
      <c r="S45" s="1" t="str">
        <f>TRIM(SUBSTITUTE(SUBSTITUTE(SUBSTITUTE(SUBSTITUTE(olympic_medals[[#This Row],[event_title]],"Women's",""),"Men's",""),"women",""),"men",""))</f>
        <v>3000m steeplechase</v>
      </c>
      <c r="T45" s="1" t="str">
        <f>VLOOKUP(olympic_medals[[#This Row],[event]],event_class!A:B,2,FALSE)</f>
        <v>Long distance</v>
      </c>
    </row>
    <row r="46" spans="1:20" ht="15" customHeight="1" x14ac:dyDescent="0.2">
      <c r="A46" s="1" t="s">
        <v>108</v>
      </c>
      <c r="B46" s="1" t="s">
        <v>183</v>
      </c>
      <c r="C46" s="1" t="s">
        <v>248</v>
      </c>
      <c r="D46" s="1" t="s">
        <v>28</v>
      </c>
      <c r="E46" s="1" t="s">
        <v>15</v>
      </c>
      <c r="F46" s="1" t="s">
        <v>25</v>
      </c>
      <c r="G46" s="1" t="s">
        <v>249</v>
      </c>
      <c r="H46" s="1" t="s">
        <v>250</v>
      </c>
      <c r="I46" s="1">
        <v>2016</v>
      </c>
      <c r="J46" s="1" t="s">
        <v>78</v>
      </c>
      <c r="K46" s="1" t="s">
        <v>79</v>
      </c>
      <c r="L46" s="1" t="s">
        <v>184</v>
      </c>
      <c r="M46" s="1" t="s">
        <v>185</v>
      </c>
      <c r="N46" s="1">
        <v>0</v>
      </c>
      <c r="O46" s="1">
        <v>0</v>
      </c>
      <c r="P46" s="1">
        <v>1</v>
      </c>
      <c r="Q46" s="1">
        <v>1</v>
      </c>
      <c r="R46" s="1" t="str">
        <f>VLOOKUP(olympic_medals[[#This Row],[WB_country_name]],'country_region_flag'!A:C,2,FALSE)</f>
        <v>Africa</v>
      </c>
      <c r="S46" s="1" t="str">
        <f>TRIM(SUBSTITUTE(SUBSTITUTE(SUBSTITUTE(SUBSTITUTE(olympic_medals[[#This Row],[event_title]],"Women's",""),"Men's",""),"women",""),"men",""))</f>
        <v>long jump</v>
      </c>
      <c r="T46" s="1" t="str">
        <f>VLOOKUP(olympic_medals[[#This Row],[event]],event_class!A:B,2,FALSE)</f>
        <v>Jumping</v>
      </c>
    </row>
    <row r="47" spans="1:20" ht="15" customHeight="1" x14ac:dyDescent="0.2">
      <c r="A47" s="1" t="s">
        <v>108</v>
      </c>
      <c r="B47" s="1" t="s">
        <v>183</v>
      </c>
      <c r="C47" s="1" t="s">
        <v>252</v>
      </c>
      <c r="D47" s="1" t="s">
        <v>28</v>
      </c>
      <c r="E47" s="1" t="s">
        <v>13</v>
      </c>
      <c r="F47" s="1" t="s">
        <v>25</v>
      </c>
      <c r="G47" s="1" t="s">
        <v>253</v>
      </c>
      <c r="H47" s="1" t="s">
        <v>254</v>
      </c>
      <c r="I47" s="1">
        <v>2016</v>
      </c>
      <c r="J47" s="1" t="s">
        <v>133</v>
      </c>
      <c r="K47" s="1" t="s">
        <v>134</v>
      </c>
      <c r="L47" s="1" t="s">
        <v>184</v>
      </c>
      <c r="M47" s="1" t="s">
        <v>185</v>
      </c>
      <c r="N47" s="1">
        <v>1</v>
      </c>
      <c r="O47" s="1">
        <v>0</v>
      </c>
      <c r="P47" s="1">
        <v>0</v>
      </c>
      <c r="Q47" s="1">
        <v>1</v>
      </c>
      <c r="R47" s="1" t="str">
        <f>VLOOKUP(olympic_medals[[#This Row],[WB_country_name]],'country_region_flag'!A:C,2,FALSE)</f>
        <v>Africa</v>
      </c>
      <c r="S47" s="1" t="str">
        <f>TRIM(SUBSTITUTE(SUBSTITUTE(SUBSTITUTE(SUBSTITUTE(olympic_medals[[#This Row],[event_title]],"Women's",""),"Men's",""),"women",""),"men",""))</f>
        <v>5000m</v>
      </c>
      <c r="T47" s="1" t="str">
        <f>VLOOKUP(olympic_medals[[#This Row],[event]],event_class!A:B,2,FALSE)</f>
        <v>Long distance</v>
      </c>
    </row>
    <row r="48" spans="1:20" ht="15" customHeight="1" x14ac:dyDescent="0.2">
      <c r="A48" s="1" t="s">
        <v>108</v>
      </c>
      <c r="B48" s="1" t="s">
        <v>183</v>
      </c>
      <c r="C48" s="1" t="s">
        <v>255</v>
      </c>
      <c r="D48" s="1" t="s">
        <v>24</v>
      </c>
      <c r="E48" s="1" t="s">
        <v>14</v>
      </c>
      <c r="F48" s="1" t="s">
        <v>25</v>
      </c>
      <c r="G48" s="1" t="s">
        <v>256</v>
      </c>
      <c r="H48" s="1" t="s">
        <v>257</v>
      </c>
      <c r="I48" s="1">
        <v>2016</v>
      </c>
      <c r="J48" s="1" t="s">
        <v>78</v>
      </c>
      <c r="K48" s="1" t="s">
        <v>79</v>
      </c>
      <c r="L48" s="1" t="s">
        <v>184</v>
      </c>
      <c r="M48" s="1" t="s">
        <v>185</v>
      </c>
      <c r="N48" s="1">
        <v>0</v>
      </c>
      <c r="O48" s="1">
        <v>1</v>
      </c>
      <c r="P48" s="1">
        <v>0</v>
      </c>
      <c r="Q48" s="1">
        <v>1</v>
      </c>
      <c r="R48" s="1" t="str">
        <f>VLOOKUP(olympic_medals[[#This Row],[WB_country_name]],'country_region_flag'!A:C,2,FALSE)</f>
        <v>Africa</v>
      </c>
      <c r="S48" s="1" t="str">
        <f>TRIM(SUBSTITUTE(SUBSTITUTE(SUBSTITUTE(SUBSTITUTE(olympic_medals[[#This Row],[event_title]],"Women's",""),"Men's",""),"women",""),"men",""))</f>
        <v>800m</v>
      </c>
      <c r="T48" s="1" t="str">
        <f>VLOOKUP(olympic_medals[[#This Row],[event]],event_class!A:B,2,FALSE)</f>
        <v>Middle distance</v>
      </c>
    </row>
    <row r="49" spans="1:20" ht="15" customHeight="1" x14ac:dyDescent="0.2">
      <c r="A49" s="1" t="s">
        <v>108</v>
      </c>
      <c r="B49" s="1" t="s">
        <v>183</v>
      </c>
      <c r="C49" s="1" t="s">
        <v>255</v>
      </c>
      <c r="D49" s="1" t="s">
        <v>24</v>
      </c>
      <c r="E49" s="1" t="s">
        <v>15</v>
      </c>
      <c r="F49" s="1" t="s">
        <v>25</v>
      </c>
      <c r="G49" s="1" t="s">
        <v>258</v>
      </c>
      <c r="H49" s="1" t="s">
        <v>259</v>
      </c>
      <c r="I49" s="1">
        <v>2016</v>
      </c>
      <c r="J49" s="1" t="s">
        <v>260</v>
      </c>
      <c r="K49" s="1" t="s">
        <v>261</v>
      </c>
      <c r="L49" s="1" t="s">
        <v>184</v>
      </c>
      <c r="M49" s="1" t="s">
        <v>185</v>
      </c>
      <c r="N49" s="1">
        <v>0</v>
      </c>
      <c r="O49" s="1">
        <v>0</v>
      </c>
      <c r="P49" s="1">
        <v>1</v>
      </c>
      <c r="Q49" s="1">
        <v>1</v>
      </c>
      <c r="R49" s="1" t="str">
        <f>VLOOKUP(olympic_medals[[#This Row],[WB_country_name]],'country_region_flag'!A:C,2,FALSE)</f>
        <v>Africa</v>
      </c>
      <c r="S49" s="1" t="str">
        <f>TRIM(SUBSTITUTE(SUBSTITUTE(SUBSTITUTE(SUBSTITUTE(olympic_medals[[#This Row],[event_title]],"Women's",""),"Men's",""),"women",""),"men",""))</f>
        <v>800m</v>
      </c>
      <c r="T49" s="1" t="str">
        <f>VLOOKUP(olympic_medals[[#This Row],[event]],event_class!A:B,2,FALSE)</f>
        <v>Middle distance</v>
      </c>
    </row>
    <row r="50" spans="1:20" ht="15" customHeight="1" x14ac:dyDescent="0.2">
      <c r="A50" s="1" t="s">
        <v>108</v>
      </c>
      <c r="B50" s="1" t="s">
        <v>183</v>
      </c>
      <c r="C50" s="1" t="s">
        <v>255</v>
      </c>
      <c r="D50" s="1" t="s">
        <v>24</v>
      </c>
      <c r="E50" s="1" t="s">
        <v>13</v>
      </c>
      <c r="F50" s="1" t="s">
        <v>25</v>
      </c>
      <c r="G50" s="1" t="s">
        <v>262</v>
      </c>
      <c r="H50" s="1" t="s">
        <v>263</v>
      </c>
      <c r="I50" s="1">
        <v>2016</v>
      </c>
      <c r="J50" s="1" t="s">
        <v>112</v>
      </c>
      <c r="K50" s="1" t="s">
        <v>113</v>
      </c>
      <c r="L50" s="1" t="s">
        <v>184</v>
      </c>
      <c r="M50" s="1" t="s">
        <v>185</v>
      </c>
      <c r="N50" s="1">
        <v>1</v>
      </c>
      <c r="O50" s="1">
        <v>0</v>
      </c>
      <c r="P50" s="1">
        <v>0</v>
      </c>
      <c r="Q50" s="1">
        <v>1</v>
      </c>
      <c r="R50" s="1" t="str">
        <f>VLOOKUP(olympic_medals[[#This Row],[WB_country_name]],'country_region_flag'!A:C,2,FALSE)</f>
        <v>Africa</v>
      </c>
      <c r="S50" s="1" t="str">
        <f>TRIM(SUBSTITUTE(SUBSTITUTE(SUBSTITUTE(SUBSTITUTE(olympic_medals[[#This Row],[event_title]],"Women's",""),"Men's",""),"women",""),"men",""))</f>
        <v>800m</v>
      </c>
      <c r="T50" s="1" t="str">
        <f>VLOOKUP(olympic_medals[[#This Row],[event]],event_class!A:B,2,FALSE)</f>
        <v>Middle distance</v>
      </c>
    </row>
    <row r="51" spans="1:20" ht="15" customHeight="1" x14ac:dyDescent="0.2">
      <c r="A51" s="1" t="s">
        <v>108</v>
      </c>
      <c r="B51" s="1" t="s">
        <v>183</v>
      </c>
      <c r="C51" s="1" t="s">
        <v>264</v>
      </c>
      <c r="D51" s="1" t="s">
        <v>28</v>
      </c>
      <c r="E51" s="1" t="s">
        <v>15</v>
      </c>
      <c r="F51" s="1" t="s">
        <v>25</v>
      </c>
      <c r="G51" s="1" t="s">
        <v>265</v>
      </c>
      <c r="H51" s="1" t="s">
        <v>266</v>
      </c>
      <c r="I51" s="1">
        <v>2016</v>
      </c>
      <c r="J51" s="1" t="s">
        <v>112</v>
      </c>
      <c r="K51" s="1" t="s">
        <v>113</v>
      </c>
      <c r="L51" s="1" t="s">
        <v>184</v>
      </c>
      <c r="M51" s="1" t="s">
        <v>185</v>
      </c>
      <c r="N51" s="1">
        <v>0</v>
      </c>
      <c r="O51" s="1">
        <v>0</v>
      </c>
      <c r="P51" s="1">
        <v>1</v>
      </c>
      <c r="Q51" s="1">
        <v>1</v>
      </c>
      <c r="R51" s="1" t="str">
        <f>VLOOKUP(olympic_medals[[#This Row],[WB_country_name]],'country_region_flag'!A:C,2,FALSE)</f>
        <v>Africa</v>
      </c>
      <c r="S51" s="1" t="str">
        <f>TRIM(SUBSTITUTE(SUBSTITUTE(SUBSTITUTE(SUBSTITUTE(olympic_medals[[#This Row],[event_title]],"Women's",""),"Men's",""),"women",""),"men",""))</f>
        <v>10000m</v>
      </c>
      <c r="T51" s="1" t="str">
        <f>VLOOKUP(olympic_medals[[#This Row],[event]],event_class!A:B,2,FALSE)</f>
        <v>Long distance</v>
      </c>
    </row>
    <row r="52" spans="1:20" ht="15" customHeight="1" x14ac:dyDescent="0.2">
      <c r="A52" s="1" t="s">
        <v>108</v>
      </c>
      <c r="B52" s="1" t="s">
        <v>183</v>
      </c>
      <c r="C52" s="1" t="s">
        <v>264</v>
      </c>
      <c r="D52" s="1" t="s">
        <v>28</v>
      </c>
      <c r="E52" s="1" t="s">
        <v>13</v>
      </c>
      <c r="F52" s="1" t="s">
        <v>25</v>
      </c>
      <c r="G52" s="1" t="s">
        <v>267</v>
      </c>
      <c r="H52" s="1" t="s">
        <v>268</v>
      </c>
      <c r="I52" s="1">
        <v>2016</v>
      </c>
      <c r="J52" s="1" t="s">
        <v>133</v>
      </c>
      <c r="K52" s="1" t="s">
        <v>134</v>
      </c>
      <c r="L52" s="1" t="s">
        <v>184</v>
      </c>
      <c r="M52" s="1" t="s">
        <v>185</v>
      </c>
      <c r="N52" s="1">
        <v>1</v>
      </c>
      <c r="O52" s="1">
        <v>0</v>
      </c>
      <c r="P52" s="1">
        <v>0</v>
      </c>
      <c r="Q52" s="1">
        <v>1</v>
      </c>
      <c r="R52" s="1" t="str">
        <f>VLOOKUP(olympic_medals[[#This Row],[WB_country_name]],'country_region_flag'!A:C,2,FALSE)</f>
        <v>Africa</v>
      </c>
      <c r="S52" s="1" t="str">
        <f>TRIM(SUBSTITUTE(SUBSTITUTE(SUBSTITUTE(SUBSTITUTE(olympic_medals[[#This Row],[event_title]],"Women's",""),"Men's",""),"women",""),"men",""))</f>
        <v>10000m</v>
      </c>
      <c r="T52" s="1" t="str">
        <f>VLOOKUP(olympic_medals[[#This Row],[event]],event_class!A:B,2,FALSE)</f>
        <v>Long distance</v>
      </c>
    </row>
    <row r="53" spans="1:20" ht="15" customHeight="1" x14ac:dyDescent="0.2">
      <c r="A53" s="1" t="s">
        <v>108</v>
      </c>
      <c r="B53" s="1" t="s">
        <v>273</v>
      </c>
      <c r="C53" s="1" t="s">
        <v>202</v>
      </c>
      <c r="D53" s="1" t="s">
        <v>24</v>
      </c>
      <c r="E53" s="1" t="s">
        <v>14</v>
      </c>
      <c r="F53" s="1" t="s">
        <v>25</v>
      </c>
      <c r="G53" s="1" t="s">
        <v>278</v>
      </c>
      <c r="H53" s="1" t="s">
        <v>279</v>
      </c>
      <c r="I53" s="1">
        <v>2012</v>
      </c>
      <c r="J53" s="1" t="s">
        <v>87</v>
      </c>
      <c r="K53" s="1" t="s">
        <v>88</v>
      </c>
      <c r="L53" s="1" t="s">
        <v>274</v>
      </c>
      <c r="M53" s="1" t="s">
        <v>275</v>
      </c>
      <c r="N53" s="1">
        <v>0</v>
      </c>
      <c r="O53" s="1">
        <v>1</v>
      </c>
      <c r="P53" s="1">
        <v>0</v>
      </c>
      <c r="Q53" s="1">
        <v>1</v>
      </c>
      <c r="R53" s="1" t="str">
        <f>VLOOKUP(olympic_medals[[#This Row],[WB_country_name]],'country_region_flag'!A:C,2,FALSE)</f>
        <v>Africa</v>
      </c>
      <c r="S53" s="1" t="str">
        <f>TRIM(SUBSTITUTE(SUBSTITUTE(SUBSTITUTE(SUBSTITUTE(olympic_medals[[#This Row],[event_title]],"Women's",""),"Men's",""),"women",""),"men",""))</f>
        <v>3000m steeplechase</v>
      </c>
      <c r="T53" s="1" t="str">
        <f>VLOOKUP(olympic_medals[[#This Row],[event]],event_class!A:B,2,FALSE)</f>
        <v>Long distance</v>
      </c>
    </row>
    <row r="54" spans="1:20" ht="15" customHeight="1" x14ac:dyDescent="0.2">
      <c r="A54" s="1" t="s">
        <v>108</v>
      </c>
      <c r="B54" s="1" t="s">
        <v>273</v>
      </c>
      <c r="C54" s="1" t="s">
        <v>202</v>
      </c>
      <c r="D54" s="1" t="s">
        <v>24</v>
      </c>
      <c r="E54" s="1" t="s">
        <v>15</v>
      </c>
      <c r="F54" s="1" t="s">
        <v>25</v>
      </c>
      <c r="G54" s="1" t="s">
        <v>280</v>
      </c>
      <c r="H54" s="1" t="s">
        <v>281</v>
      </c>
      <c r="I54" s="1">
        <v>2012</v>
      </c>
      <c r="J54" s="1" t="s">
        <v>133</v>
      </c>
      <c r="K54" s="1" t="s">
        <v>134</v>
      </c>
      <c r="L54" s="1" t="s">
        <v>274</v>
      </c>
      <c r="M54" s="1" t="s">
        <v>275</v>
      </c>
      <c r="N54" s="1">
        <v>0</v>
      </c>
      <c r="O54" s="1">
        <v>0</v>
      </c>
      <c r="P54" s="1">
        <v>1</v>
      </c>
      <c r="Q54" s="1">
        <v>1</v>
      </c>
      <c r="R54" s="1" t="str">
        <f>VLOOKUP(olympic_medals[[#This Row],[WB_country_name]],'country_region_flag'!A:C,2,FALSE)</f>
        <v>Africa</v>
      </c>
      <c r="S54" s="1" t="str">
        <f>TRIM(SUBSTITUTE(SUBSTITUTE(SUBSTITUTE(SUBSTITUTE(olympic_medals[[#This Row],[event_title]],"Women's",""),"Men's",""),"women",""),"men",""))</f>
        <v>3000m steeplechase</v>
      </c>
      <c r="T54" s="1" t="str">
        <f>VLOOKUP(olympic_medals[[#This Row],[event]],event_class!A:B,2,FALSE)</f>
        <v>Long distance</v>
      </c>
    </row>
    <row r="55" spans="1:20" ht="15" customHeight="1" x14ac:dyDescent="0.2">
      <c r="A55" s="1" t="s">
        <v>108</v>
      </c>
      <c r="B55" s="1" t="s">
        <v>273</v>
      </c>
      <c r="C55" s="1" t="s">
        <v>202</v>
      </c>
      <c r="D55" s="1" t="s">
        <v>24</v>
      </c>
      <c r="E55" s="1" t="s">
        <v>13</v>
      </c>
      <c r="F55" s="1" t="s">
        <v>25</v>
      </c>
      <c r="G55" s="1" t="s">
        <v>282</v>
      </c>
      <c r="H55" s="1" t="s">
        <v>283</v>
      </c>
      <c r="I55" s="1">
        <v>2012</v>
      </c>
      <c r="J55" s="1" t="s">
        <v>112</v>
      </c>
      <c r="K55" s="1" t="s">
        <v>113</v>
      </c>
      <c r="L55" s="1" t="s">
        <v>274</v>
      </c>
      <c r="M55" s="1" t="s">
        <v>275</v>
      </c>
      <c r="N55" s="1">
        <v>1</v>
      </c>
      <c r="O55" s="1">
        <v>0</v>
      </c>
      <c r="P55" s="1">
        <v>0</v>
      </c>
      <c r="Q55" s="1">
        <v>1</v>
      </c>
      <c r="R55" s="1" t="str">
        <f>VLOOKUP(olympic_medals[[#This Row],[WB_country_name]],'country_region_flag'!A:C,2,FALSE)</f>
        <v>Africa</v>
      </c>
      <c r="S55" s="1" t="str">
        <f>TRIM(SUBSTITUTE(SUBSTITUTE(SUBSTITUTE(SUBSTITUTE(olympic_medals[[#This Row],[event_title]],"Women's",""),"Men's",""),"women",""),"men",""))</f>
        <v>3000m steeplechase</v>
      </c>
      <c r="T55" s="1" t="str">
        <f>VLOOKUP(olympic_medals[[#This Row],[event]],event_class!A:B,2,FALSE)</f>
        <v>Long distance</v>
      </c>
    </row>
    <row r="56" spans="1:20" ht="15" customHeight="1" x14ac:dyDescent="0.2">
      <c r="A56" s="1" t="s">
        <v>108</v>
      </c>
      <c r="B56" s="1" t="s">
        <v>273</v>
      </c>
      <c r="C56" s="1" t="s">
        <v>193</v>
      </c>
      <c r="D56" s="1" t="s">
        <v>28</v>
      </c>
      <c r="E56" s="1" t="s">
        <v>14</v>
      </c>
      <c r="F56" s="1" t="s">
        <v>25</v>
      </c>
      <c r="G56" s="1" t="s">
        <v>194</v>
      </c>
      <c r="H56" s="1" t="s">
        <v>195</v>
      </c>
      <c r="I56" s="1">
        <v>2012</v>
      </c>
      <c r="J56" s="1" t="s">
        <v>112</v>
      </c>
      <c r="K56" s="1" t="s">
        <v>113</v>
      </c>
      <c r="L56" s="1" t="s">
        <v>274</v>
      </c>
      <c r="M56" s="1" t="s">
        <v>275</v>
      </c>
      <c r="N56" s="1">
        <v>0</v>
      </c>
      <c r="O56" s="1">
        <v>1</v>
      </c>
      <c r="P56" s="1">
        <v>0</v>
      </c>
      <c r="Q56" s="1">
        <v>1</v>
      </c>
      <c r="R56" s="1" t="str">
        <f>VLOOKUP(olympic_medals[[#This Row],[WB_country_name]],'country_region_flag'!A:C,2,FALSE)</f>
        <v>Africa</v>
      </c>
      <c r="S56" s="1" t="str">
        <f>TRIM(SUBSTITUTE(SUBSTITUTE(SUBSTITUTE(SUBSTITUTE(olympic_medals[[#This Row],[event_title]],"Women's",""),"Men's",""),"women",""),"men",""))</f>
        <v>800m</v>
      </c>
      <c r="T56" s="1" t="str">
        <f>VLOOKUP(olympic_medals[[#This Row],[event]],event_class!A:B,2,FALSE)</f>
        <v>Middle distance</v>
      </c>
    </row>
    <row r="57" spans="1:20" ht="15" customHeight="1" x14ac:dyDescent="0.2">
      <c r="A57" s="1" t="s">
        <v>108</v>
      </c>
      <c r="B57" s="1" t="s">
        <v>273</v>
      </c>
      <c r="C57" s="1" t="s">
        <v>193</v>
      </c>
      <c r="D57" s="1" t="s">
        <v>28</v>
      </c>
      <c r="E57" s="1" t="s">
        <v>15</v>
      </c>
      <c r="F57" s="1" t="s">
        <v>25</v>
      </c>
      <c r="G57" s="1" t="s">
        <v>284</v>
      </c>
      <c r="H57" s="1" t="s">
        <v>285</v>
      </c>
      <c r="I57" s="1">
        <v>2012</v>
      </c>
      <c r="J57" s="1" t="s">
        <v>175</v>
      </c>
      <c r="K57" s="1" t="s">
        <v>176</v>
      </c>
      <c r="L57" s="1" t="s">
        <v>274</v>
      </c>
      <c r="M57" s="1" t="s">
        <v>275</v>
      </c>
      <c r="N57" s="1">
        <v>0</v>
      </c>
      <c r="O57" s="1">
        <v>0</v>
      </c>
      <c r="P57" s="1">
        <v>1</v>
      </c>
      <c r="Q57" s="1">
        <v>1</v>
      </c>
      <c r="R57" s="1" t="str">
        <f>VLOOKUP(olympic_medals[[#This Row],[WB_country_name]],'country_region_flag'!A:C,2,FALSE)</f>
        <v>Africa</v>
      </c>
      <c r="S57" s="1" t="str">
        <f>TRIM(SUBSTITUTE(SUBSTITUTE(SUBSTITUTE(SUBSTITUTE(olympic_medals[[#This Row],[event_title]],"Women's",""),"Men's",""),"women",""),"men",""))</f>
        <v>800m</v>
      </c>
      <c r="T57" s="1" t="str">
        <f>VLOOKUP(olympic_medals[[#This Row],[event]],event_class!A:B,2,FALSE)</f>
        <v>Middle distance</v>
      </c>
    </row>
    <row r="58" spans="1:20" ht="15" customHeight="1" x14ac:dyDescent="0.2">
      <c r="A58" s="1" t="s">
        <v>108</v>
      </c>
      <c r="B58" s="1" t="s">
        <v>273</v>
      </c>
      <c r="C58" s="1" t="s">
        <v>193</v>
      </c>
      <c r="D58" s="1" t="s">
        <v>28</v>
      </c>
      <c r="E58" s="1" t="s">
        <v>13</v>
      </c>
      <c r="F58" s="1" t="s">
        <v>25</v>
      </c>
      <c r="G58" s="1" t="s">
        <v>286</v>
      </c>
      <c r="H58" s="1" t="s">
        <v>287</v>
      </c>
      <c r="I58" s="1">
        <v>2012</v>
      </c>
      <c r="J58" s="1" t="s">
        <v>112</v>
      </c>
      <c r="K58" s="1" t="s">
        <v>113</v>
      </c>
      <c r="L58" s="1" t="s">
        <v>274</v>
      </c>
      <c r="M58" s="1" t="s">
        <v>275</v>
      </c>
      <c r="N58" s="1">
        <v>1</v>
      </c>
      <c r="O58" s="1">
        <v>0</v>
      </c>
      <c r="P58" s="1">
        <v>0</v>
      </c>
      <c r="Q58" s="1">
        <v>1</v>
      </c>
      <c r="R58" s="1" t="str">
        <f>VLOOKUP(olympic_medals[[#This Row],[WB_country_name]],'country_region_flag'!A:C,2,FALSE)</f>
        <v>Africa</v>
      </c>
      <c r="S58" s="1" t="str">
        <f>TRIM(SUBSTITUTE(SUBSTITUTE(SUBSTITUTE(SUBSTITUTE(olympic_medals[[#This Row],[event_title]],"Women's",""),"Men's",""),"women",""),"men",""))</f>
        <v>800m</v>
      </c>
      <c r="T58" s="1" t="str">
        <f>VLOOKUP(olympic_medals[[#This Row],[event]],event_class!A:B,2,FALSE)</f>
        <v>Middle distance</v>
      </c>
    </row>
    <row r="59" spans="1:20" ht="15" customHeight="1" x14ac:dyDescent="0.2">
      <c r="A59" s="1" t="s">
        <v>108</v>
      </c>
      <c r="B59" s="1" t="s">
        <v>273</v>
      </c>
      <c r="C59" s="1" t="s">
        <v>264</v>
      </c>
      <c r="D59" s="1" t="s">
        <v>28</v>
      </c>
      <c r="E59" s="1" t="s">
        <v>13</v>
      </c>
      <c r="F59" s="1" t="s">
        <v>25</v>
      </c>
      <c r="G59" s="1" t="s">
        <v>288</v>
      </c>
      <c r="H59" s="1" t="s">
        <v>289</v>
      </c>
      <c r="I59" s="1">
        <v>2012</v>
      </c>
      <c r="J59" s="1" t="s">
        <v>133</v>
      </c>
      <c r="K59" s="1" t="s">
        <v>134</v>
      </c>
      <c r="L59" s="1" t="s">
        <v>274</v>
      </c>
      <c r="M59" s="1" t="s">
        <v>275</v>
      </c>
      <c r="N59" s="1">
        <v>1</v>
      </c>
      <c r="O59" s="1">
        <v>0</v>
      </c>
      <c r="P59" s="1">
        <v>0</v>
      </c>
      <c r="Q59" s="1">
        <v>1</v>
      </c>
      <c r="R59" s="1" t="str">
        <f>VLOOKUP(olympic_medals[[#This Row],[WB_country_name]],'country_region_flag'!A:C,2,FALSE)</f>
        <v>Africa</v>
      </c>
      <c r="S59" s="1" t="str">
        <f>TRIM(SUBSTITUTE(SUBSTITUTE(SUBSTITUTE(SUBSTITUTE(olympic_medals[[#This Row],[event_title]],"Women's",""),"Men's",""),"women",""),"men",""))</f>
        <v>10000m</v>
      </c>
      <c r="T59" s="1" t="str">
        <f>VLOOKUP(olympic_medals[[#This Row],[event]],event_class!A:B,2,FALSE)</f>
        <v>Long distance</v>
      </c>
    </row>
    <row r="60" spans="1:20" ht="15" customHeight="1" x14ac:dyDescent="0.2">
      <c r="A60" s="1" t="s">
        <v>108</v>
      </c>
      <c r="B60" s="1" t="s">
        <v>273</v>
      </c>
      <c r="C60" s="1" t="s">
        <v>211</v>
      </c>
      <c r="D60" s="1" t="s">
        <v>28</v>
      </c>
      <c r="E60" s="1" t="s">
        <v>14</v>
      </c>
      <c r="F60" s="1" t="s">
        <v>25</v>
      </c>
      <c r="G60" s="1" t="s">
        <v>196</v>
      </c>
      <c r="H60" s="1" t="s">
        <v>197</v>
      </c>
      <c r="I60" s="1">
        <v>2012</v>
      </c>
      <c r="J60" s="1" t="s">
        <v>198</v>
      </c>
      <c r="K60" s="1" t="s">
        <v>199</v>
      </c>
      <c r="L60" s="1" t="s">
        <v>274</v>
      </c>
      <c r="M60" s="1" t="s">
        <v>275</v>
      </c>
      <c r="N60" s="1">
        <v>0</v>
      </c>
      <c r="O60" s="1">
        <v>1</v>
      </c>
      <c r="P60" s="1">
        <v>0</v>
      </c>
      <c r="Q60" s="1">
        <v>1</v>
      </c>
      <c r="R60" s="1" t="str">
        <f>VLOOKUP(olympic_medals[[#This Row],[WB_country_name]],'country_region_flag'!A:C,2,FALSE)</f>
        <v>Africa</v>
      </c>
      <c r="S60" s="1" t="str">
        <f>TRIM(SUBSTITUTE(SUBSTITUTE(SUBSTITUTE(SUBSTITUTE(olympic_medals[[#This Row],[event_title]],"Women's",""),"Men's",""),"women",""),"men",""))</f>
        <v>1500m</v>
      </c>
      <c r="T60" s="1" t="str">
        <f>VLOOKUP(olympic_medals[[#This Row],[event]],event_class!A:B,2,FALSE)</f>
        <v>Middle distance</v>
      </c>
    </row>
    <row r="61" spans="1:20" ht="15" customHeight="1" x14ac:dyDescent="0.2">
      <c r="A61" s="1" t="s">
        <v>108</v>
      </c>
      <c r="B61" s="1" t="s">
        <v>273</v>
      </c>
      <c r="C61" s="1" t="s">
        <v>211</v>
      </c>
      <c r="D61" s="1" t="s">
        <v>28</v>
      </c>
      <c r="E61" s="1" t="s">
        <v>13</v>
      </c>
      <c r="F61" s="1" t="s">
        <v>25</v>
      </c>
      <c r="G61" s="1" t="s">
        <v>290</v>
      </c>
      <c r="H61" s="1" t="s">
        <v>291</v>
      </c>
      <c r="I61" s="1">
        <v>2012</v>
      </c>
      <c r="J61" s="1" t="s">
        <v>162</v>
      </c>
      <c r="K61" s="1" t="s">
        <v>163</v>
      </c>
      <c r="L61" s="1" t="s">
        <v>274</v>
      </c>
      <c r="M61" s="1" t="s">
        <v>275</v>
      </c>
      <c r="N61" s="1">
        <v>1</v>
      </c>
      <c r="O61" s="1">
        <v>0</v>
      </c>
      <c r="P61" s="1">
        <v>0</v>
      </c>
      <c r="Q61" s="1">
        <v>1</v>
      </c>
      <c r="R61" s="1" t="str">
        <f>VLOOKUP(olympic_medals[[#This Row],[WB_country_name]],'country_region_flag'!A:C,2,FALSE)</f>
        <v>Africa</v>
      </c>
      <c r="S61" s="1" t="str">
        <f>TRIM(SUBSTITUTE(SUBSTITUTE(SUBSTITUTE(SUBSTITUTE(olympic_medals[[#This Row],[event_title]],"Women's",""),"Men's",""),"women",""),"men",""))</f>
        <v>1500m</v>
      </c>
      <c r="T61" s="1" t="str">
        <f>VLOOKUP(olympic_medals[[#This Row],[event]],event_class!A:B,2,FALSE)</f>
        <v>Middle distance</v>
      </c>
    </row>
    <row r="62" spans="1:20" ht="15" customHeight="1" x14ac:dyDescent="0.2">
      <c r="A62" s="1" t="s">
        <v>108</v>
      </c>
      <c r="B62" s="1" t="s">
        <v>273</v>
      </c>
      <c r="C62" s="1" t="s">
        <v>205</v>
      </c>
      <c r="D62" s="1" t="s">
        <v>24</v>
      </c>
      <c r="E62" s="1" t="s">
        <v>14</v>
      </c>
      <c r="F62" s="1" t="s">
        <v>25</v>
      </c>
      <c r="G62" s="1" t="s">
        <v>292</v>
      </c>
      <c r="H62" s="1" t="s">
        <v>293</v>
      </c>
      <c r="I62" s="1">
        <v>2012</v>
      </c>
      <c r="J62" s="1" t="s">
        <v>133</v>
      </c>
      <c r="K62" s="1" t="s">
        <v>134</v>
      </c>
      <c r="L62" s="1" t="s">
        <v>274</v>
      </c>
      <c r="M62" s="1" t="s">
        <v>275</v>
      </c>
      <c r="N62" s="1">
        <v>0</v>
      </c>
      <c r="O62" s="1">
        <v>1</v>
      </c>
      <c r="P62" s="1">
        <v>0</v>
      </c>
      <c r="Q62" s="1">
        <v>1</v>
      </c>
      <c r="R62" s="1" t="str">
        <f>VLOOKUP(olympic_medals[[#This Row],[WB_country_name]],'country_region_flag'!A:C,2,FALSE)</f>
        <v>Africa</v>
      </c>
      <c r="S62" s="1" t="str">
        <f>TRIM(SUBSTITUTE(SUBSTITUTE(SUBSTITUTE(SUBSTITUTE(olympic_medals[[#This Row],[event_title]],"Women's",""),"Men's",""),"women",""),"men",""))</f>
        <v>marathon</v>
      </c>
      <c r="T62" s="1" t="str">
        <f>VLOOKUP(olympic_medals[[#This Row],[event]],event_class!A:B,2,FALSE)</f>
        <v>Long distance</v>
      </c>
    </row>
    <row r="63" spans="1:20" ht="15" customHeight="1" x14ac:dyDescent="0.2">
      <c r="A63" s="1" t="s">
        <v>108</v>
      </c>
      <c r="B63" s="1" t="s">
        <v>273</v>
      </c>
      <c r="C63" s="1" t="s">
        <v>205</v>
      </c>
      <c r="D63" s="1" t="s">
        <v>24</v>
      </c>
      <c r="E63" s="1" t="s">
        <v>15</v>
      </c>
      <c r="F63" s="1" t="s">
        <v>25</v>
      </c>
      <c r="G63" s="1" t="s">
        <v>294</v>
      </c>
      <c r="H63" s="1" t="s">
        <v>295</v>
      </c>
      <c r="I63" s="1">
        <v>2012</v>
      </c>
      <c r="J63" s="1" t="s">
        <v>112</v>
      </c>
      <c r="K63" s="1" t="s">
        <v>113</v>
      </c>
      <c r="L63" s="1" t="s">
        <v>274</v>
      </c>
      <c r="M63" s="1" t="s">
        <v>275</v>
      </c>
      <c r="N63" s="1">
        <v>0</v>
      </c>
      <c r="O63" s="1">
        <v>0</v>
      </c>
      <c r="P63" s="1">
        <v>1</v>
      </c>
      <c r="Q63" s="1">
        <v>1</v>
      </c>
      <c r="R63" s="1" t="str">
        <f>VLOOKUP(olympic_medals[[#This Row],[WB_country_name]],'country_region_flag'!A:C,2,FALSE)</f>
        <v>Africa</v>
      </c>
      <c r="S63" s="1" t="str">
        <f>TRIM(SUBSTITUTE(SUBSTITUTE(SUBSTITUTE(SUBSTITUTE(olympic_medals[[#This Row],[event_title]],"Women's",""),"Men's",""),"women",""),"men",""))</f>
        <v>marathon</v>
      </c>
      <c r="T63" s="1" t="str">
        <f>VLOOKUP(olympic_medals[[#This Row],[event]],event_class!A:B,2,FALSE)</f>
        <v>Long distance</v>
      </c>
    </row>
    <row r="64" spans="1:20" ht="15" customHeight="1" x14ac:dyDescent="0.2">
      <c r="A64" s="1" t="s">
        <v>108</v>
      </c>
      <c r="B64" s="1" t="s">
        <v>273</v>
      </c>
      <c r="C64" s="1" t="s">
        <v>245</v>
      </c>
      <c r="D64" s="1" t="s">
        <v>28</v>
      </c>
      <c r="E64" s="1" t="s">
        <v>14</v>
      </c>
      <c r="F64" s="1" t="s">
        <v>25</v>
      </c>
      <c r="G64" s="1" t="s">
        <v>296</v>
      </c>
      <c r="H64" s="1" t="s">
        <v>297</v>
      </c>
      <c r="I64" s="1">
        <v>2012</v>
      </c>
      <c r="J64" s="1" t="s">
        <v>112</v>
      </c>
      <c r="K64" s="1" t="s">
        <v>113</v>
      </c>
      <c r="L64" s="1" t="s">
        <v>274</v>
      </c>
      <c r="M64" s="1" t="s">
        <v>275</v>
      </c>
      <c r="N64" s="1">
        <v>0</v>
      </c>
      <c r="O64" s="1">
        <v>1</v>
      </c>
      <c r="P64" s="1">
        <v>0</v>
      </c>
      <c r="Q64" s="1">
        <v>1</v>
      </c>
      <c r="R64" s="1" t="str">
        <f>VLOOKUP(olympic_medals[[#This Row],[WB_country_name]],'country_region_flag'!A:C,2,FALSE)</f>
        <v>Africa</v>
      </c>
      <c r="S64" s="1" t="str">
        <f>TRIM(SUBSTITUTE(SUBSTITUTE(SUBSTITUTE(SUBSTITUTE(olympic_medals[[#This Row],[event_title]],"Women's",""),"Men's",""),"women",""),"men",""))</f>
        <v>3000m steeplechase</v>
      </c>
      <c r="T64" s="1" t="str">
        <f>VLOOKUP(olympic_medals[[#This Row],[event]],event_class!A:B,2,FALSE)</f>
        <v>Long distance</v>
      </c>
    </row>
    <row r="65" spans="1:20" ht="15" customHeight="1" x14ac:dyDescent="0.2">
      <c r="A65" s="1" t="s">
        <v>108</v>
      </c>
      <c r="B65" s="1" t="s">
        <v>273</v>
      </c>
      <c r="C65" s="1" t="s">
        <v>245</v>
      </c>
      <c r="D65" s="1" t="s">
        <v>28</v>
      </c>
      <c r="E65" s="1" t="s">
        <v>13</v>
      </c>
      <c r="F65" s="1" t="s">
        <v>25</v>
      </c>
      <c r="G65" s="1" t="s">
        <v>298</v>
      </c>
      <c r="H65" s="1" t="s">
        <v>299</v>
      </c>
      <c r="I65" s="1">
        <v>2012</v>
      </c>
      <c r="J65" s="1" t="s">
        <v>112</v>
      </c>
      <c r="K65" s="1" t="s">
        <v>113</v>
      </c>
      <c r="L65" s="1" t="s">
        <v>274</v>
      </c>
      <c r="M65" s="1" t="s">
        <v>275</v>
      </c>
      <c r="N65" s="1">
        <v>1</v>
      </c>
      <c r="O65" s="1">
        <v>0</v>
      </c>
      <c r="P65" s="1">
        <v>0</v>
      </c>
      <c r="Q65" s="1">
        <v>1</v>
      </c>
      <c r="R65" s="1" t="str">
        <f>VLOOKUP(olympic_medals[[#This Row],[WB_country_name]],'country_region_flag'!A:C,2,FALSE)</f>
        <v>Africa</v>
      </c>
      <c r="S65" s="1" t="str">
        <f>TRIM(SUBSTITUTE(SUBSTITUTE(SUBSTITUTE(SUBSTITUTE(olympic_medals[[#This Row],[event_title]],"Women's",""),"Men's",""),"women",""),"men",""))</f>
        <v>3000m steeplechase</v>
      </c>
      <c r="T65" s="1" t="str">
        <f>VLOOKUP(olympic_medals[[#This Row],[event]],event_class!A:B,2,FALSE)</f>
        <v>Long distance</v>
      </c>
    </row>
    <row r="66" spans="1:20" ht="15" customHeight="1" x14ac:dyDescent="0.2">
      <c r="A66" s="1" t="s">
        <v>108</v>
      </c>
      <c r="B66" s="1" t="s">
        <v>273</v>
      </c>
      <c r="C66" s="1" t="s">
        <v>221</v>
      </c>
      <c r="D66" s="1" t="s">
        <v>24</v>
      </c>
      <c r="E66" s="1" t="s">
        <v>14</v>
      </c>
      <c r="F66" s="1" t="s">
        <v>25</v>
      </c>
      <c r="G66" s="1" t="s">
        <v>300</v>
      </c>
      <c r="H66" s="1" t="s">
        <v>301</v>
      </c>
      <c r="I66" s="1">
        <v>2012</v>
      </c>
      <c r="J66" s="1" t="s">
        <v>133</v>
      </c>
      <c r="K66" s="1" t="s">
        <v>134</v>
      </c>
      <c r="L66" s="1" t="s">
        <v>274</v>
      </c>
      <c r="M66" s="1" t="s">
        <v>275</v>
      </c>
      <c r="N66" s="1">
        <v>0</v>
      </c>
      <c r="O66" s="1">
        <v>1</v>
      </c>
      <c r="P66" s="1">
        <v>0</v>
      </c>
      <c r="Q66" s="1">
        <v>1</v>
      </c>
      <c r="R66" s="1" t="str">
        <f>VLOOKUP(olympic_medals[[#This Row],[WB_country_name]],'country_region_flag'!A:C,2,FALSE)</f>
        <v>Africa</v>
      </c>
      <c r="S66" s="1" t="str">
        <f>TRIM(SUBSTITUTE(SUBSTITUTE(SUBSTITUTE(SUBSTITUTE(olympic_medals[[#This Row],[event_title]],"Women's",""),"Men's",""),"women",""),"men",""))</f>
        <v>5000m</v>
      </c>
      <c r="T66" s="1" t="str">
        <f>VLOOKUP(olympic_medals[[#This Row],[event]],event_class!A:B,2,FALSE)</f>
        <v>Long distance</v>
      </c>
    </row>
    <row r="67" spans="1:20" ht="15" customHeight="1" x14ac:dyDescent="0.2">
      <c r="A67" s="1" t="s">
        <v>108</v>
      </c>
      <c r="B67" s="1" t="s">
        <v>273</v>
      </c>
      <c r="C67" s="1" t="s">
        <v>221</v>
      </c>
      <c r="D67" s="1" t="s">
        <v>24</v>
      </c>
      <c r="E67" s="1" t="s">
        <v>15</v>
      </c>
      <c r="F67" s="1" t="s">
        <v>25</v>
      </c>
      <c r="G67" s="1" t="s">
        <v>216</v>
      </c>
      <c r="H67" s="1" t="s">
        <v>217</v>
      </c>
      <c r="I67" s="1">
        <v>2012</v>
      </c>
      <c r="J67" s="1" t="s">
        <v>112</v>
      </c>
      <c r="K67" s="1" t="s">
        <v>113</v>
      </c>
      <c r="L67" s="1" t="s">
        <v>274</v>
      </c>
      <c r="M67" s="1" t="s">
        <v>275</v>
      </c>
      <c r="N67" s="1">
        <v>0</v>
      </c>
      <c r="O67" s="1">
        <v>0</v>
      </c>
      <c r="P67" s="1">
        <v>1</v>
      </c>
      <c r="Q67" s="1">
        <v>1</v>
      </c>
      <c r="R67" s="1" t="str">
        <f>VLOOKUP(olympic_medals[[#This Row],[WB_country_name]],'country_region_flag'!A:C,2,FALSE)</f>
        <v>Africa</v>
      </c>
      <c r="S67" s="1" t="str">
        <f>TRIM(SUBSTITUTE(SUBSTITUTE(SUBSTITUTE(SUBSTITUTE(olympic_medals[[#This Row],[event_title]],"Women's",""),"Men's",""),"women",""),"men",""))</f>
        <v>5000m</v>
      </c>
      <c r="T67" s="1" t="str">
        <f>VLOOKUP(olympic_medals[[#This Row],[event]],event_class!A:B,2,FALSE)</f>
        <v>Long distance</v>
      </c>
    </row>
    <row r="68" spans="1:20" ht="15" customHeight="1" x14ac:dyDescent="0.2">
      <c r="A68" s="1" t="s">
        <v>108</v>
      </c>
      <c r="B68" s="1" t="s">
        <v>273</v>
      </c>
      <c r="C68" s="1" t="s">
        <v>221</v>
      </c>
      <c r="D68" s="1" t="s">
        <v>24</v>
      </c>
      <c r="E68" s="1" t="s">
        <v>13</v>
      </c>
      <c r="F68" s="1" t="s">
        <v>25</v>
      </c>
      <c r="G68" s="1" t="s">
        <v>218</v>
      </c>
      <c r="H68" s="1" t="s">
        <v>219</v>
      </c>
      <c r="I68" s="1">
        <v>2012</v>
      </c>
      <c r="J68" s="1" t="s">
        <v>133</v>
      </c>
      <c r="K68" s="1" t="s">
        <v>134</v>
      </c>
      <c r="L68" s="1" t="s">
        <v>274</v>
      </c>
      <c r="M68" s="1" t="s">
        <v>275</v>
      </c>
      <c r="N68" s="1">
        <v>1</v>
      </c>
      <c r="O68" s="1">
        <v>0</v>
      </c>
      <c r="P68" s="1">
        <v>0</v>
      </c>
      <c r="Q68" s="1">
        <v>1</v>
      </c>
      <c r="R68" s="1" t="str">
        <f>VLOOKUP(olympic_medals[[#This Row],[WB_country_name]],'country_region_flag'!A:C,2,FALSE)</f>
        <v>Africa</v>
      </c>
      <c r="S68" s="1" t="str">
        <f>TRIM(SUBSTITUTE(SUBSTITUTE(SUBSTITUTE(SUBSTITUTE(olympic_medals[[#This Row],[event_title]],"Women's",""),"Men's",""),"women",""),"men",""))</f>
        <v>5000m</v>
      </c>
      <c r="T68" s="1" t="str">
        <f>VLOOKUP(olympic_medals[[#This Row],[event]],event_class!A:B,2,FALSE)</f>
        <v>Long distance</v>
      </c>
    </row>
    <row r="69" spans="1:20" ht="15" customHeight="1" x14ac:dyDescent="0.2">
      <c r="A69" s="1" t="s">
        <v>108</v>
      </c>
      <c r="B69" s="1" t="s">
        <v>273</v>
      </c>
      <c r="C69" s="1" t="s">
        <v>213</v>
      </c>
      <c r="D69" s="1" t="s">
        <v>24</v>
      </c>
      <c r="E69" s="1" t="s">
        <v>14</v>
      </c>
      <c r="F69" s="1" t="s">
        <v>25</v>
      </c>
      <c r="G69" s="1" t="s">
        <v>218</v>
      </c>
      <c r="H69" s="1" t="s">
        <v>219</v>
      </c>
      <c r="I69" s="1">
        <v>2012</v>
      </c>
      <c r="J69" s="1" t="s">
        <v>133</v>
      </c>
      <c r="K69" s="1" t="s">
        <v>134</v>
      </c>
      <c r="L69" s="1" t="s">
        <v>274</v>
      </c>
      <c r="M69" s="1" t="s">
        <v>275</v>
      </c>
      <c r="N69" s="1">
        <v>0</v>
      </c>
      <c r="O69" s="1">
        <v>1</v>
      </c>
      <c r="P69" s="1">
        <v>0</v>
      </c>
      <c r="Q69" s="1">
        <v>1</v>
      </c>
      <c r="R69" s="1" t="str">
        <f>VLOOKUP(olympic_medals[[#This Row],[WB_country_name]],'country_region_flag'!A:C,2,FALSE)</f>
        <v>Africa</v>
      </c>
      <c r="S69" s="1" t="str">
        <f>TRIM(SUBSTITUTE(SUBSTITUTE(SUBSTITUTE(SUBSTITUTE(olympic_medals[[#This Row],[event_title]],"Women's",""),"Men's",""),"women",""),"men",""))</f>
        <v>10000m</v>
      </c>
      <c r="T69" s="1" t="str">
        <f>VLOOKUP(olympic_medals[[#This Row],[event]],event_class!A:B,2,FALSE)</f>
        <v>Long distance</v>
      </c>
    </row>
    <row r="70" spans="1:20" ht="15" customHeight="1" x14ac:dyDescent="0.2">
      <c r="A70" s="1" t="s">
        <v>108</v>
      </c>
      <c r="B70" s="1" t="s">
        <v>273</v>
      </c>
      <c r="C70" s="1" t="s">
        <v>213</v>
      </c>
      <c r="D70" s="1" t="s">
        <v>24</v>
      </c>
      <c r="E70" s="1" t="s">
        <v>15</v>
      </c>
      <c r="F70" s="1" t="s">
        <v>25</v>
      </c>
      <c r="G70" s="1" t="s">
        <v>303</v>
      </c>
      <c r="H70" s="1" t="s">
        <v>304</v>
      </c>
      <c r="I70" s="1">
        <v>2012</v>
      </c>
      <c r="J70" s="1" t="s">
        <v>112</v>
      </c>
      <c r="K70" s="1" t="s">
        <v>113</v>
      </c>
      <c r="L70" s="1" t="s">
        <v>274</v>
      </c>
      <c r="M70" s="1" t="s">
        <v>275</v>
      </c>
      <c r="N70" s="1">
        <v>0</v>
      </c>
      <c r="O70" s="1">
        <v>0</v>
      </c>
      <c r="P70" s="1">
        <v>1</v>
      </c>
      <c r="Q70" s="1">
        <v>1</v>
      </c>
      <c r="R70" s="1" t="str">
        <f>VLOOKUP(olympic_medals[[#This Row],[WB_country_name]],'country_region_flag'!A:C,2,FALSE)</f>
        <v>Africa</v>
      </c>
      <c r="S70" s="1" t="str">
        <f>TRIM(SUBSTITUTE(SUBSTITUTE(SUBSTITUTE(SUBSTITUTE(olympic_medals[[#This Row],[event_title]],"Women's",""),"Men's",""),"women",""),"men",""))</f>
        <v>10000m</v>
      </c>
      <c r="T70" s="1" t="str">
        <f>VLOOKUP(olympic_medals[[#This Row],[event]],event_class!A:B,2,FALSE)</f>
        <v>Long distance</v>
      </c>
    </row>
    <row r="71" spans="1:20" ht="15" customHeight="1" x14ac:dyDescent="0.2">
      <c r="A71" s="1" t="s">
        <v>108</v>
      </c>
      <c r="B71" s="1" t="s">
        <v>273</v>
      </c>
      <c r="C71" s="1" t="s">
        <v>213</v>
      </c>
      <c r="D71" s="1" t="s">
        <v>24</v>
      </c>
      <c r="E71" s="1" t="s">
        <v>13</v>
      </c>
      <c r="F71" s="1" t="s">
        <v>25</v>
      </c>
      <c r="G71" s="1" t="s">
        <v>216</v>
      </c>
      <c r="H71" s="1" t="s">
        <v>217</v>
      </c>
      <c r="I71" s="1">
        <v>2012</v>
      </c>
      <c r="J71" s="1" t="s">
        <v>112</v>
      </c>
      <c r="K71" s="1" t="s">
        <v>113</v>
      </c>
      <c r="L71" s="1" t="s">
        <v>274</v>
      </c>
      <c r="M71" s="1" t="s">
        <v>275</v>
      </c>
      <c r="N71" s="1">
        <v>1</v>
      </c>
      <c r="O71" s="1">
        <v>0</v>
      </c>
      <c r="P71" s="1">
        <v>0</v>
      </c>
      <c r="Q71" s="1">
        <v>1</v>
      </c>
      <c r="R71" s="1" t="str">
        <f>VLOOKUP(olympic_medals[[#This Row],[WB_country_name]],'country_region_flag'!A:C,2,FALSE)</f>
        <v>Africa</v>
      </c>
      <c r="S71" s="1" t="str">
        <f>TRIM(SUBSTITUTE(SUBSTITUTE(SUBSTITUTE(SUBSTITUTE(olympic_medals[[#This Row],[event_title]],"Women's",""),"Men's",""),"women",""),"men",""))</f>
        <v>10000m</v>
      </c>
      <c r="T71" s="1" t="str">
        <f>VLOOKUP(olympic_medals[[#This Row],[event]],event_class!A:B,2,FALSE)</f>
        <v>Long distance</v>
      </c>
    </row>
    <row r="72" spans="1:20" ht="15" customHeight="1" x14ac:dyDescent="0.2">
      <c r="A72" s="1" t="s">
        <v>108</v>
      </c>
      <c r="B72" s="1" t="s">
        <v>273</v>
      </c>
      <c r="C72" s="1" t="s">
        <v>252</v>
      </c>
      <c r="D72" s="1" t="s">
        <v>28</v>
      </c>
      <c r="E72" s="1" t="s">
        <v>15</v>
      </c>
      <c r="F72" s="1" t="s">
        <v>25</v>
      </c>
      <c r="G72" s="1" t="s">
        <v>305</v>
      </c>
      <c r="H72" s="1" t="s">
        <v>306</v>
      </c>
      <c r="I72" s="1">
        <v>2012</v>
      </c>
      <c r="J72" s="1" t="s">
        <v>133</v>
      </c>
      <c r="K72" s="1" t="s">
        <v>134</v>
      </c>
      <c r="L72" s="1" t="s">
        <v>274</v>
      </c>
      <c r="M72" s="1" t="s">
        <v>275</v>
      </c>
      <c r="N72" s="1">
        <v>0</v>
      </c>
      <c r="O72" s="1">
        <v>0</v>
      </c>
      <c r="P72" s="1">
        <v>1</v>
      </c>
      <c r="Q72" s="1">
        <v>1</v>
      </c>
      <c r="R72" s="1" t="str">
        <f>VLOOKUP(olympic_medals[[#This Row],[WB_country_name]],'country_region_flag'!A:C,2,FALSE)</f>
        <v>Africa</v>
      </c>
      <c r="S72" s="1" t="str">
        <f>TRIM(SUBSTITUTE(SUBSTITUTE(SUBSTITUTE(SUBSTITUTE(olympic_medals[[#This Row],[event_title]],"Women's",""),"Men's",""),"women",""),"men",""))</f>
        <v>5000m</v>
      </c>
      <c r="T72" s="1" t="str">
        <f>VLOOKUP(olympic_medals[[#This Row],[event]],event_class!A:B,2,FALSE)</f>
        <v>Long distance</v>
      </c>
    </row>
    <row r="73" spans="1:20" ht="15" customHeight="1" x14ac:dyDescent="0.2">
      <c r="A73" s="1" t="s">
        <v>108</v>
      </c>
      <c r="B73" s="1" t="s">
        <v>273</v>
      </c>
      <c r="C73" s="1" t="s">
        <v>252</v>
      </c>
      <c r="D73" s="1" t="s">
        <v>28</v>
      </c>
      <c r="E73" s="1" t="s">
        <v>13</v>
      </c>
      <c r="F73" s="1" t="s">
        <v>25</v>
      </c>
      <c r="G73" s="1" t="s">
        <v>307</v>
      </c>
      <c r="H73" s="1" t="s">
        <v>308</v>
      </c>
      <c r="I73" s="1">
        <v>2012</v>
      </c>
      <c r="J73" s="1" t="s">
        <v>112</v>
      </c>
      <c r="K73" s="1" t="s">
        <v>113</v>
      </c>
      <c r="L73" s="1" t="s">
        <v>274</v>
      </c>
      <c r="M73" s="1" t="s">
        <v>275</v>
      </c>
      <c r="N73" s="1">
        <v>1</v>
      </c>
      <c r="O73" s="1">
        <v>0</v>
      </c>
      <c r="P73" s="1">
        <v>0</v>
      </c>
      <c r="Q73" s="1">
        <v>1</v>
      </c>
      <c r="R73" s="1" t="str">
        <f>VLOOKUP(olympic_medals[[#This Row],[WB_country_name]],'country_region_flag'!A:C,2,FALSE)</f>
        <v>Africa</v>
      </c>
      <c r="S73" s="1" t="str">
        <f>TRIM(SUBSTITUTE(SUBSTITUTE(SUBSTITUTE(SUBSTITUTE(olympic_medals[[#This Row],[event_title]],"Women's",""),"Men's",""),"women",""),"men",""))</f>
        <v>5000m</v>
      </c>
      <c r="T73" s="1" t="str">
        <f>VLOOKUP(olympic_medals[[#This Row],[event]],event_class!A:B,2,FALSE)</f>
        <v>Long distance</v>
      </c>
    </row>
    <row r="74" spans="1:20" ht="15" customHeight="1" x14ac:dyDescent="0.2">
      <c r="A74" s="1" t="s">
        <v>108</v>
      </c>
      <c r="B74" s="1" t="s">
        <v>273</v>
      </c>
      <c r="C74" s="1" t="s">
        <v>255</v>
      </c>
      <c r="D74" s="1" t="s">
        <v>24</v>
      </c>
      <c r="E74" s="1" t="s">
        <v>14</v>
      </c>
      <c r="F74" s="1" t="s">
        <v>25</v>
      </c>
      <c r="G74" s="1" t="s">
        <v>256</v>
      </c>
      <c r="H74" s="1" t="s">
        <v>257</v>
      </c>
      <c r="I74" s="1">
        <v>2012</v>
      </c>
      <c r="J74" s="1" t="s">
        <v>78</v>
      </c>
      <c r="K74" s="1" t="s">
        <v>79</v>
      </c>
      <c r="L74" s="1" t="s">
        <v>274</v>
      </c>
      <c r="M74" s="1" t="s">
        <v>275</v>
      </c>
      <c r="N74" s="1">
        <v>0</v>
      </c>
      <c r="O74" s="1">
        <v>1</v>
      </c>
      <c r="P74" s="1">
        <v>0</v>
      </c>
      <c r="Q74" s="1">
        <v>1</v>
      </c>
      <c r="R74" s="1" t="str">
        <f>VLOOKUP(olympic_medals[[#This Row],[WB_country_name]],'country_region_flag'!A:C,2,FALSE)</f>
        <v>Africa</v>
      </c>
      <c r="S74" s="1" t="str">
        <f>TRIM(SUBSTITUTE(SUBSTITUTE(SUBSTITUTE(SUBSTITUTE(olympic_medals[[#This Row],[event_title]],"Women's",""),"Men's",""),"women",""),"men",""))</f>
        <v>800m</v>
      </c>
      <c r="T74" s="1" t="str">
        <f>VLOOKUP(olympic_medals[[#This Row],[event]],event_class!A:B,2,FALSE)</f>
        <v>Middle distance</v>
      </c>
    </row>
    <row r="75" spans="1:20" ht="15" customHeight="1" x14ac:dyDescent="0.2">
      <c r="A75" s="1" t="s">
        <v>108</v>
      </c>
      <c r="B75" s="1" t="s">
        <v>273</v>
      </c>
      <c r="C75" s="1" t="s">
        <v>227</v>
      </c>
      <c r="D75" s="1" t="s">
        <v>28</v>
      </c>
      <c r="E75" s="1" t="s">
        <v>14</v>
      </c>
      <c r="F75" s="1" t="s">
        <v>25</v>
      </c>
      <c r="G75" s="1" t="s">
        <v>309</v>
      </c>
      <c r="H75" s="1" t="s">
        <v>310</v>
      </c>
      <c r="I75" s="1">
        <v>2012</v>
      </c>
      <c r="J75" s="1" t="s">
        <v>122</v>
      </c>
      <c r="K75" s="1" t="s">
        <v>123</v>
      </c>
      <c r="L75" s="1" t="s">
        <v>274</v>
      </c>
      <c r="M75" s="1" t="s">
        <v>275</v>
      </c>
      <c r="N75" s="1">
        <v>0</v>
      </c>
      <c r="O75" s="1">
        <v>1</v>
      </c>
      <c r="P75" s="1">
        <v>0</v>
      </c>
      <c r="Q75" s="1">
        <v>1</v>
      </c>
      <c r="R75" s="1" t="str">
        <f>VLOOKUP(olympic_medals[[#This Row],[WB_country_name]],'country_region_flag'!A:C,2,FALSE)</f>
        <v>Africa</v>
      </c>
      <c r="S75" s="1" t="str">
        <f>TRIM(SUBSTITUTE(SUBSTITUTE(SUBSTITUTE(SUBSTITUTE(olympic_medals[[#This Row],[event_title]],"Women's",""),"Men's",""),"women",""),"men",""))</f>
        <v>marathon</v>
      </c>
      <c r="T75" s="1" t="str">
        <f>VLOOKUP(olympic_medals[[#This Row],[event]],event_class!A:B,2,FALSE)</f>
        <v>Long distance</v>
      </c>
    </row>
    <row r="76" spans="1:20" ht="15" customHeight="1" x14ac:dyDescent="0.2">
      <c r="A76" s="1" t="s">
        <v>108</v>
      </c>
      <c r="B76" s="1" t="s">
        <v>273</v>
      </c>
      <c r="C76" s="1" t="s">
        <v>227</v>
      </c>
      <c r="D76" s="1" t="s">
        <v>28</v>
      </c>
      <c r="E76" s="1" t="s">
        <v>15</v>
      </c>
      <c r="F76" s="1" t="s">
        <v>25</v>
      </c>
      <c r="G76" s="1" t="s">
        <v>311</v>
      </c>
      <c r="H76" s="1" t="s">
        <v>312</v>
      </c>
      <c r="I76" s="1">
        <v>2012</v>
      </c>
      <c r="J76" s="1" t="s">
        <v>112</v>
      </c>
      <c r="K76" s="1" t="s">
        <v>113</v>
      </c>
      <c r="L76" s="1" t="s">
        <v>274</v>
      </c>
      <c r="M76" s="1" t="s">
        <v>275</v>
      </c>
      <c r="N76" s="1">
        <v>0</v>
      </c>
      <c r="O76" s="1">
        <v>0</v>
      </c>
      <c r="P76" s="1">
        <v>1</v>
      </c>
      <c r="Q76" s="1">
        <v>1</v>
      </c>
      <c r="R76" s="1" t="str">
        <f>VLOOKUP(olympic_medals[[#This Row],[WB_country_name]],'country_region_flag'!A:C,2,FALSE)</f>
        <v>Africa</v>
      </c>
      <c r="S76" s="1" t="str">
        <f>TRIM(SUBSTITUTE(SUBSTITUTE(SUBSTITUTE(SUBSTITUTE(olympic_medals[[#This Row],[event_title]],"Women's",""),"Men's",""),"women",""),"men",""))</f>
        <v>marathon</v>
      </c>
      <c r="T76" s="1" t="str">
        <f>VLOOKUP(olympic_medals[[#This Row],[event]],event_class!A:B,2,FALSE)</f>
        <v>Long distance</v>
      </c>
    </row>
    <row r="77" spans="1:20" ht="15" customHeight="1" x14ac:dyDescent="0.2">
      <c r="A77" s="1" t="s">
        <v>108</v>
      </c>
      <c r="B77" s="1" t="s">
        <v>273</v>
      </c>
      <c r="C77" s="1" t="s">
        <v>227</v>
      </c>
      <c r="D77" s="1" t="s">
        <v>28</v>
      </c>
      <c r="E77" s="1" t="s">
        <v>13</v>
      </c>
      <c r="F77" s="1" t="s">
        <v>25</v>
      </c>
      <c r="G77" s="1" t="s">
        <v>313</v>
      </c>
      <c r="H77" s="1" t="s">
        <v>314</v>
      </c>
      <c r="I77" s="1">
        <v>2012</v>
      </c>
      <c r="J77" s="1" t="s">
        <v>112</v>
      </c>
      <c r="K77" s="1" t="s">
        <v>113</v>
      </c>
      <c r="L77" s="1" t="s">
        <v>274</v>
      </c>
      <c r="M77" s="1" t="s">
        <v>275</v>
      </c>
      <c r="N77" s="1">
        <v>1</v>
      </c>
      <c r="O77" s="1">
        <v>0</v>
      </c>
      <c r="P77" s="1">
        <v>0</v>
      </c>
      <c r="Q77" s="1">
        <v>1</v>
      </c>
      <c r="R77" s="1" t="str">
        <f>VLOOKUP(olympic_medals[[#This Row],[WB_country_name]],'country_region_flag'!A:C,2,FALSE)</f>
        <v>Africa</v>
      </c>
      <c r="S77" s="1" t="str">
        <f>TRIM(SUBSTITUTE(SUBSTITUTE(SUBSTITUTE(SUBSTITUTE(olympic_medals[[#This Row],[event_title]],"Women's",""),"Men's",""),"women",""),"men",""))</f>
        <v>marathon</v>
      </c>
      <c r="T77" s="1" t="str">
        <f>VLOOKUP(olympic_medals[[#This Row],[event]],event_class!A:B,2,FALSE)</f>
        <v>Long distance</v>
      </c>
    </row>
    <row r="78" spans="1:20" ht="15" customHeight="1" x14ac:dyDescent="0.2">
      <c r="A78" s="1" t="s">
        <v>108</v>
      </c>
      <c r="B78" s="1" t="s">
        <v>319</v>
      </c>
      <c r="C78" s="1" t="s">
        <v>233</v>
      </c>
      <c r="D78" s="1" t="s">
        <v>24</v>
      </c>
      <c r="E78" s="1" t="s">
        <v>13</v>
      </c>
      <c r="F78" s="1" t="s">
        <v>25</v>
      </c>
      <c r="G78" s="1" t="s">
        <v>324</v>
      </c>
      <c r="H78" s="1" t="s">
        <v>325</v>
      </c>
      <c r="I78" s="1">
        <v>2008</v>
      </c>
      <c r="J78" s="1" t="s">
        <v>97</v>
      </c>
      <c r="K78" s="1" t="s">
        <v>98</v>
      </c>
      <c r="L78" s="1" t="s">
        <v>320</v>
      </c>
      <c r="M78" s="1" t="s">
        <v>321</v>
      </c>
      <c r="N78" s="1">
        <v>1</v>
      </c>
      <c r="O78" s="1">
        <v>0</v>
      </c>
      <c r="P78" s="1">
        <v>0</v>
      </c>
      <c r="Q78" s="1">
        <v>1</v>
      </c>
      <c r="R78" s="1" t="str">
        <f>VLOOKUP(olympic_medals[[#This Row],[WB_country_name]],'country_region_flag'!A:C,2,FALSE)</f>
        <v>Africa</v>
      </c>
      <c r="S78" s="1" t="str">
        <f>TRIM(SUBSTITUTE(SUBSTITUTE(SUBSTITUTE(SUBSTITUTE(olympic_medals[[#This Row],[event_title]],"Women's",""),"Men's",""),"women",""),"men",""))</f>
        <v>long jump</v>
      </c>
      <c r="T78" s="1" t="str">
        <f>VLOOKUP(olympic_medals[[#This Row],[event]],event_class!A:B,2,FALSE)</f>
        <v>Jumping</v>
      </c>
    </row>
    <row r="79" spans="1:20" ht="15" customHeight="1" x14ac:dyDescent="0.2">
      <c r="A79" s="1" t="s">
        <v>108</v>
      </c>
      <c r="B79" s="1" t="s">
        <v>319</v>
      </c>
      <c r="C79" s="1" t="s">
        <v>189</v>
      </c>
      <c r="D79" s="1" t="s">
        <v>24</v>
      </c>
      <c r="E79" s="1" t="s">
        <v>14</v>
      </c>
      <c r="F79" s="1" t="s">
        <v>25</v>
      </c>
      <c r="G79" s="1" t="s">
        <v>326</v>
      </c>
      <c r="H79" s="1" t="s">
        <v>327</v>
      </c>
      <c r="I79" s="1">
        <v>2008</v>
      </c>
      <c r="J79" s="1" t="s">
        <v>112</v>
      </c>
      <c r="K79" s="1" t="s">
        <v>113</v>
      </c>
      <c r="L79" s="1" t="s">
        <v>320</v>
      </c>
      <c r="M79" s="1" t="s">
        <v>321</v>
      </c>
      <c r="N79" s="1">
        <v>0</v>
      </c>
      <c r="O79" s="1">
        <v>1</v>
      </c>
      <c r="P79" s="1">
        <v>0</v>
      </c>
      <c r="Q79" s="1">
        <v>1</v>
      </c>
      <c r="R79" s="1" t="str">
        <f>VLOOKUP(olympic_medals[[#This Row],[WB_country_name]],'country_region_flag'!A:C,2,FALSE)</f>
        <v>Africa</v>
      </c>
      <c r="S79" s="1" t="str">
        <f>TRIM(SUBSTITUTE(SUBSTITUTE(SUBSTITUTE(SUBSTITUTE(olympic_medals[[#This Row],[event_title]],"Women's",""),"Men's",""),"women",""),"men",""))</f>
        <v>1500m</v>
      </c>
      <c r="T79" s="1" t="str">
        <f>VLOOKUP(olympic_medals[[#This Row],[event]],event_class!A:B,2,FALSE)</f>
        <v>Middle distance</v>
      </c>
    </row>
    <row r="80" spans="1:20" ht="15" customHeight="1" x14ac:dyDescent="0.2">
      <c r="A80" s="1" t="s">
        <v>108</v>
      </c>
      <c r="B80" s="1" t="s">
        <v>319</v>
      </c>
      <c r="C80" s="1" t="s">
        <v>227</v>
      </c>
      <c r="D80" s="1" t="s">
        <v>28</v>
      </c>
      <c r="E80" s="1" t="s">
        <v>14</v>
      </c>
      <c r="F80" s="1" t="s">
        <v>25</v>
      </c>
      <c r="G80" s="1" t="s">
        <v>328</v>
      </c>
      <c r="H80" s="1" t="s">
        <v>329</v>
      </c>
      <c r="I80" s="1">
        <v>2008</v>
      </c>
      <c r="J80" s="1" t="s">
        <v>112</v>
      </c>
      <c r="K80" s="1" t="s">
        <v>113</v>
      </c>
      <c r="L80" s="1" t="s">
        <v>320</v>
      </c>
      <c r="M80" s="1" t="s">
        <v>321</v>
      </c>
      <c r="N80" s="1">
        <v>0</v>
      </c>
      <c r="O80" s="1">
        <v>1</v>
      </c>
      <c r="P80" s="1">
        <v>0</v>
      </c>
      <c r="Q80" s="1">
        <v>1</v>
      </c>
      <c r="R80" s="1" t="str">
        <f>VLOOKUP(olympic_medals[[#This Row],[WB_country_name]],'country_region_flag'!A:C,2,FALSE)</f>
        <v>Africa</v>
      </c>
      <c r="S80" s="1" t="str">
        <f>TRIM(SUBSTITUTE(SUBSTITUTE(SUBSTITUTE(SUBSTITUTE(olympic_medals[[#This Row],[event_title]],"Women's",""),"Men's",""),"women",""),"men",""))</f>
        <v>marathon</v>
      </c>
      <c r="T80" s="1" t="str">
        <f>VLOOKUP(olympic_medals[[#This Row],[event]],event_class!A:B,2,FALSE)</f>
        <v>Long distance</v>
      </c>
    </row>
    <row r="81" spans="1:20" ht="15" customHeight="1" x14ac:dyDescent="0.2">
      <c r="A81" s="1" t="s">
        <v>108</v>
      </c>
      <c r="B81" s="1" t="s">
        <v>319</v>
      </c>
      <c r="C81" s="1" t="s">
        <v>227</v>
      </c>
      <c r="D81" s="1" t="s">
        <v>28</v>
      </c>
      <c r="E81" s="1" t="s">
        <v>15</v>
      </c>
      <c r="F81" s="1" t="s">
        <v>25</v>
      </c>
      <c r="G81" s="1" t="s">
        <v>330</v>
      </c>
      <c r="H81" s="1" t="s">
        <v>331</v>
      </c>
      <c r="I81" s="1">
        <v>2008</v>
      </c>
      <c r="J81" s="1" t="s">
        <v>162</v>
      </c>
      <c r="K81" s="1" t="s">
        <v>163</v>
      </c>
      <c r="L81" s="1" t="s">
        <v>320</v>
      </c>
      <c r="M81" s="1" t="s">
        <v>321</v>
      </c>
      <c r="N81" s="1">
        <v>0</v>
      </c>
      <c r="O81" s="1">
        <v>0</v>
      </c>
      <c r="P81" s="1">
        <v>1</v>
      </c>
      <c r="Q81" s="1">
        <v>1</v>
      </c>
      <c r="R81" s="1" t="str">
        <f>VLOOKUP(olympic_medals[[#This Row],[WB_country_name]],'country_region_flag'!A:C,2,FALSE)</f>
        <v>Africa</v>
      </c>
      <c r="S81" s="1" t="str">
        <f>TRIM(SUBSTITUTE(SUBSTITUTE(SUBSTITUTE(SUBSTITUTE(olympic_medals[[#This Row],[event_title]],"Women's",""),"Men's",""),"women",""),"men",""))</f>
        <v>marathon</v>
      </c>
      <c r="T81" s="1" t="str">
        <f>VLOOKUP(olympic_medals[[#This Row],[event]],event_class!A:B,2,FALSE)</f>
        <v>Long distance</v>
      </c>
    </row>
    <row r="82" spans="1:20" ht="15" customHeight="1" x14ac:dyDescent="0.2">
      <c r="A82" s="1" t="s">
        <v>108</v>
      </c>
      <c r="B82" s="1" t="s">
        <v>319</v>
      </c>
      <c r="C82" s="1" t="s">
        <v>227</v>
      </c>
      <c r="D82" s="1" t="s">
        <v>28</v>
      </c>
      <c r="E82" s="1" t="s">
        <v>13</v>
      </c>
      <c r="F82" s="1" t="s">
        <v>25</v>
      </c>
      <c r="G82" s="1" t="s">
        <v>332</v>
      </c>
      <c r="H82" s="1" t="s">
        <v>333</v>
      </c>
      <c r="I82" s="1">
        <v>2008</v>
      </c>
      <c r="J82" s="1" t="s">
        <v>133</v>
      </c>
      <c r="K82" s="1" t="s">
        <v>134</v>
      </c>
      <c r="L82" s="1" t="s">
        <v>320</v>
      </c>
      <c r="M82" s="1" t="s">
        <v>321</v>
      </c>
      <c r="N82" s="1">
        <v>1</v>
      </c>
      <c r="O82" s="1">
        <v>0</v>
      </c>
      <c r="P82" s="1">
        <v>0</v>
      </c>
      <c r="Q82" s="1">
        <v>1</v>
      </c>
      <c r="R82" s="1" t="str">
        <f>VLOOKUP(olympic_medals[[#This Row],[WB_country_name]],'country_region_flag'!A:C,2,FALSE)</f>
        <v>Africa</v>
      </c>
      <c r="S82" s="1" t="str">
        <f>TRIM(SUBSTITUTE(SUBSTITUTE(SUBSTITUTE(SUBSTITUTE(olympic_medals[[#This Row],[event_title]],"Women's",""),"Men's",""),"women",""),"men",""))</f>
        <v>marathon</v>
      </c>
      <c r="T82" s="1" t="str">
        <f>VLOOKUP(olympic_medals[[#This Row],[event]],event_class!A:B,2,FALSE)</f>
        <v>Long distance</v>
      </c>
    </row>
    <row r="83" spans="1:20" ht="15" customHeight="1" x14ac:dyDescent="0.2">
      <c r="A83" s="1" t="s">
        <v>108</v>
      </c>
      <c r="B83" s="1" t="s">
        <v>319</v>
      </c>
      <c r="C83" s="1" t="s">
        <v>235</v>
      </c>
      <c r="D83" s="1" t="s">
        <v>24</v>
      </c>
      <c r="E83" s="1" t="s">
        <v>15</v>
      </c>
      <c r="F83" s="1" t="s">
        <v>18</v>
      </c>
      <c r="G83" s="1" t="s">
        <v>47</v>
      </c>
      <c r="H83" s="1" t="s">
        <v>47</v>
      </c>
      <c r="I83" s="1">
        <v>2008</v>
      </c>
      <c r="J83" s="1" t="s">
        <v>97</v>
      </c>
      <c r="K83" s="1" t="s">
        <v>98</v>
      </c>
      <c r="L83" s="1" t="s">
        <v>320</v>
      </c>
      <c r="M83" s="1" t="s">
        <v>321</v>
      </c>
      <c r="N83" s="1">
        <v>0</v>
      </c>
      <c r="O83" s="1">
        <v>0</v>
      </c>
      <c r="P83" s="1">
        <v>1</v>
      </c>
      <c r="Q83" s="1">
        <v>1</v>
      </c>
      <c r="R83" s="1" t="str">
        <f>VLOOKUP(olympic_medals[[#This Row],[WB_country_name]],'country_region_flag'!A:C,2,FALSE)</f>
        <v>Africa</v>
      </c>
      <c r="S83" s="1" t="str">
        <f>TRIM(SUBSTITUTE(SUBSTITUTE(SUBSTITUTE(SUBSTITUTE(olympic_medals[[#This Row],[event_title]],"Women's",""),"Men's",""),"women",""),"men",""))</f>
        <v>4x100m relay</v>
      </c>
      <c r="T83" s="1" t="str">
        <f>VLOOKUP(olympic_medals[[#This Row],[event]],event_class!A:B,2,FALSE)</f>
        <v>Relay</v>
      </c>
    </row>
    <row r="84" spans="1:20" ht="15" customHeight="1" x14ac:dyDescent="0.2">
      <c r="A84" s="1" t="s">
        <v>108</v>
      </c>
      <c r="B84" s="1" t="s">
        <v>319</v>
      </c>
      <c r="C84" s="1" t="s">
        <v>193</v>
      </c>
      <c r="D84" s="1" t="s">
        <v>28</v>
      </c>
      <c r="E84" s="1" t="s">
        <v>14</v>
      </c>
      <c r="F84" s="1" t="s">
        <v>25</v>
      </c>
      <c r="G84" s="1" t="s">
        <v>334</v>
      </c>
      <c r="H84" s="1" t="s">
        <v>335</v>
      </c>
      <c r="I84" s="1">
        <v>2008</v>
      </c>
      <c r="J84" s="1" t="s">
        <v>112</v>
      </c>
      <c r="K84" s="1" t="s">
        <v>113</v>
      </c>
      <c r="L84" s="1" t="s">
        <v>320</v>
      </c>
      <c r="M84" s="1" t="s">
        <v>321</v>
      </c>
      <c r="N84" s="1">
        <v>0</v>
      </c>
      <c r="O84" s="1">
        <v>1</v>
      </c>
      <c r="P84" s="1">
        <v>0</v>
      </c>
      <c r="Q84" s="1">
        <v>1</v>
      </c>
      <c r="R84" s="1" t="str">
        <f>VLOOKUP(olympic_medals[[#This Row],[WB_country_name]],'country_region_flag'!A:C,2,FALSE)</f>
        <v>Africa</v>
      </c>
      <c r="S84" s="1" t="str">
        <f>TRIM(SUBSTITUTE(SUBSTITUTE(SUBSTITUTE(SUBSTITUTE(olympic_medals[[#This Row],[event_title]],"Women's",""),"Men's",""),"women",""),"men",""))</f>
        <v>800m</v>
      </c>
      <c r="T84" s="1" t="str">
        <f>VLOOKUP(olympic_medals[[#This Row],[event]],event_class!A:B,2,FALSE)</f>
        <v>Middle distance</v>
      </c>
    </row>
    <row r="85" spans="1:20" ht="15" customHeight="1" x14ac:dyDescent="0.2">
      <c r="A85" s="1" t="s">
        <v>108</v>
      </c>
      <c r="B85" s="1" t="s">
        <v>319</v>
      </c>
      <c r="C85" s="1" t="s">
        <v>193</v>
      </c>
      <c r="D85" s="1" t="s">
        <v>28</v>
      </c>
      <c r="E85" s="1" t="s">
        <v>15</v>
      </c>
      <c r="F85" s="1" t="s">
        <v>25</v>
      </c>
      <c r="G85" s="1" t="s">
        <v>336</v>
      </c>
      <c r="H85" s="1" t="s">
        <v>337</v>
      </c>
      <c r="I85" s="1">
        <v>2008</v>
      </c>
      <c r="J85" s="1" t="s">
        <v>338</v>
      </c>
      <c r="K85" s="1" t="s">
        <v>339</v>
      </c>
      <c r="L85" s="1" t="s">
        <v>320</v>
      </c>
      <c r="M85" s="1" t="s">
        <v>321</v>
      </c>
      <c r="N85" s="1">
        <v>0</v>
      </c>
      <c r="O85" s="1">
        <v>0</v>
      </c>
      <c r="P85" s="1">
        <v>1</v>
      </c>
      <c r="Q85" s="1">
        <v>1</v>
      </c>
      <c r="R85" s="1" t="str">
        <f>VLOOKUP(olympic_medals[[#This Row],[WB_country_name]],'country_region_flag'!A:C,2,FALSE)</f>
        <v>Africa</v>
      </c>
      <c r="S85" s="1" t="str">
        <f>TRIM(SUBSTITUTE(SUBSTITUTE(SUBSTITUTE(SUBSTITUTE(olympic_medals[[#This Row],[event_title]],"Women's",""),"Men's",""),"women",""),"men",""))</f>
        <v>800m</v>
      </c>
      <c r="T85" s="1" t="str">
        <f>VLOOKUP(olympic_medals[[#This Row],[event]],event_class!A:B,2,FALSE)</f>
        <v>Middle distance</v>
      </c>
    </row>
    <row r="86" spans="1:20" ht="15" customHeight="1" x14ac:dyDescent="0.2">
      <c r="A86" s="1" t="s">
        <v>108</v>
      </c>
      <c r="B86" s="1" t="s">
        <v>319</v>
      </c>
      <c r="C86" s="1" t="s">
        <v>193</v>
      </c>
      <c r="D86" s="1" t="s">
        <v>28</v>
      </c>
      <c r="E86" s="1" t="s">
        <v>13</v>
      </c>
      <c r="F86" s="1" t="s">
        <v>25</v>
      </c>
      <c r="G86" s="1" t="s">
        <v>340</v>
      </c>
      <c r="H86" s="1" t="s">
        <v>341</v>
      </c>
      <c r="I86" s="1">
        <v>2008</v>
      </c>
      <c r="J86" s="1" t="s">
        <v>112</v>
      </c>
      <c r="K86" s="1" t="s">
        <v>113</v>
      </c>
      <c r="L86" s="1" t="s">
        <v>320</v>
      </c>
      <c r="M86" s="1" t="s">
        <v>321</v>
      </c>
      <c r="N86" s="1">
        <v>1</v>
      </c>
      <c r="O86" s="1">
        <v>0</v>
      </c>
      <c r="P86" s="1">
        <v>0</v>
      </c>
      <c r="Q86" s="1">
        <v>1</v>
      </c>
      <c r="R86" s="1" t="str">
        <f>VLOOKUP(olympic_medals[[#This Row],[WB_country_name]],'country_region_flag'!A:C,2,FALSE)</f>
        <v>Africa</v>
      </c>
      <c r="S86" s="1" t="str">
        <f>TRIM(SUBSTITUTE(SUBSTITUTE(SUBSTITUTE(SUBSTITUTE(olympic_medals[[#This Row],[event_title]],"Women's",""),"Men's",""),"women",""),"men",""))</f>
        <v>800m</v>
      </c>
      <c r="T86" s="1" t="str">
        <f>VLOOKUP(olympic_medals[[#This Row],[event]],event_class!A:B,2,FALSE)</f>
        <v>Middle distance</v>
      </c>
    </row>
    <row r="87" spans="1:20" ht="15" customHeight="1" x14ac:dyDescent="0.2">
      <c r="A87" s="1" t="s">
        <v>108</v>
      </c>
      <c r="B87" s="1" t="s">
        <v>319</v>
      </c>
      <c r="C87" s="1" t="s">
        <v>264</v>
      </c>
      <c r="D87" s="1" t="s">
        <v>28</v>
      </c>
      <c r="E87" s="1" t="s">
        <v>14</v>
      </c>
      <c r="F87" s="1" t="s">
        <v>25</v>
      </c>
      <c r="G87" s="1" t="s">
        <v>342</v>
      </c>
      <c r="H87" s="1" t="s">
        <v>343</v>
      </c>
      <c r="I87" s="1">
        <v>2008</v>
      </c>
      <c r="J87" s="1" t="s">
        <v>133</v>
      </c>
      <c r="K87" s="1" t="s">
        <v>134</v>
      </c>
      <c r="L87" s="1" t="s">
        <v>320</v>
      </c>
      <c r="M87" s="1" t="s">
        <v>321</v>
      </c>
      <c r="N87" s="1">
        <v>0</v>
      </c>
      <c r="O87" s="1">
        <v>1</v>
      </c>
      <c r="P87" s="1">
        <v>0</v>
      </c>
      <c r="Q87" s="1">
        <v>1</v>
      </c>
      <c r="R87" s="1" t="str">
        <f>VLOOKUP(olympic_medals[[#This Row],[WB_country_name]],'country_region_flag'!A:C,2,FALSE)</f>
        <v>Africa</v>
      </c>
      <c r="S87" s="1" t="str">
        <f>TRIM(SUBSTITUTE(SUBSTITUTE(SUBSTITUTE(SUBSTITUTE(olympic_medals[[#This Row],[event_title]],"Women's",""),"Men's",""),"women",""),"men",""))</f>
        <v>10000m</v>
      </c>
      <c r="T87" s="1" t="str">
        <f>VLOOKUP(olympic_medals[[#This Row],[event]],event_class!A:B,2,FALSE)</f>
        <v>Long distance</v>
      </c>
    </row>
    <row r="88" spans="1:20" ht="15" customHeight="1" x14ac:dyDescent="0.2">
      <c r="A88" s="1" t="s">
        <v>108</v>
      </c>
      <c r="B88" s="1" t="s">
        <v>319</v>
      </c>
      <c r="C88" s="1" t="s">
        <v>264</v>
      </c>
      <c r="D88" s="1" t="s">
        <v>28</v>
      </c>
      <c r="E88" s="1" t="s">
        <v>15</v>
      </c>
      <c r="F88" s="1" t="s">
        <v>25</v>
      </c>
      <c r="G88" s="1" t="s">
        <v>344</v>
      </c>
      <c r="H88" s="1" t="s">
        <v>345</v>
      </c>
      <c r="I88" s="1">
        <v>2008</v>
      </c>
      <c r="J88" s="1" t="s">
        <v>133</v>
      </c>
      <c r="K88" s="1" t="s">
        <v>134</v>
      </c>
      <c r="L88" s="1" t="s">
        <v>320</v>
      </c>
      <c r="M88" s="1" t="s">
        <v>321</v>
      </c>
      <c r="N88" s="1">
        <v>0</v>
      </c>
      <c r="O88" s="1">
        <v>0</v>
      </c>
      <c r="P88" s="1">
        <v>1</v>
      </c>
      <c r="Q88" s="1">
        <v>1</v>
      </c>
      <c r="R88" s="1" t="str">
        <f>VLOOKUP(olympic_medals[[#This Row],[WB_country_name]],'country_region_flag'!A:C,2,FALSE)</f>
        <v>Africa</v>
      </c>
      <c r="S88" s="1" t="str">
        <f>TRIM(SUBSTITUTE(SUBSTITUTE(SUBSTITUTE(SUBSTITUTE(olympic_medals[[#This Row],[event_title]],"Women's",""),"Men's",""),"women",""),"men",""))</f>
        <v>10000m</v>
      </c>
      <c r="T88" s="1" t="str">
        <f>VLOOKUP(olympic_medals[[#This Row],[event]],event_class!A:B,2,FALSE)</f>
        <v>Long distance</v>
      </c>
    </row>
    <row r="89" spans="1:20" ht="15" customHeight="1" x14ac:dyDescent="0.2">
      <c r="A89" s="1" t="s">
        <v>108</v>
      </c>
      <c r="B89" s="1" t="s">
        <v>319</v>
      </c>
      <c r="C89" s="1" t="s">
        <v>264</v>
      </c>
      <c r="D89" s="1" t="s">
        <v>28</v>
      </c>
      <c r="E89" s="1" t="s">
        <v>13</v>
      </c>
      <c r="F89" s="1" t="s">
        <v>25</v>
      </c>
      <c r="G89" s="1" t="s">
        <v>346</v>
      </c>
      <c r="H89" s="1" t="s">
        <v>347</v>
      </c>
      <c r="I89" s="1">
        <v>2008</v>
      </c>
      <c r="J89" s="1" t="s">
        <v>112</v>
      </c>
      <c r="K89" s="1" t="s">
        <v>113</v>
      </c>
      <c r="L89" s="1" t="s">
        <v>320</v>
      </c>
      <c r="M89" s="1" t="s">
        <v>321</v>
      </c>
      <c r="N89" s="1">
        <v>1</v>
      </c>
      <c r="O89" s="1">
        <v>0</v>
      </c>
      <c r="P89" s="1">
        <v>0</v>
      </c>
      <c r="Q89" s="1">
        <v>1</v>
      </c>
      <c r="R89" s="1" t="str">
        <f>VLOOKUP(olympic_medals[[#This Row],[WB_country_name]],'country_region_flag'!A:C,2,FALSE)</f>
        <v>Africa</v>
      </c>
      <c r="S89" s="1" t="str">
        <f>TRIM(SUBSTITUTE(SUBSTITUTE(SUBSTITUTE(SUBSTITUTE(olympic_medals[[#This Row],[event_title]],"Women's",""),"Men's",""),"women",""),"men",""))</f>
        <v>10000m</v>
      </c>
      <c r="T89" s="1" t="str">
        <f>VLOOKUP(olympic_medals[[#This Row],[event]],event_class!A:B,2,FALSE)</f>
        <v>Long distance</v>
      </c>
    </row>
    <row r="90" spans="1:20" ht="15" customHeight="1" x14ac:dyDescent="0.2">
      <c r="A90" s="1" t="s">
        <v>108</v>
      </c>
      <c r="B90" s="1" t="s">
        <v>319</v>
      </c>
      <c r="C90" s="1" t="s">
        <v>248</v>
      </c>
      <c r="D90" s="1" t="s">
        <v>28</v>
      </c>
      <c r="E90" s="1" t="s">
        <v>15</v>
      </c>
      <c r="F90" s="1" t="s">
        <v>25</v>
      </c>
      <c r="G90" s="1" t="s">
        <v>349</v>
      </c>
      <c r="H90" s="1" t="s">
        <v>350</v>
      </c>
      <c r="I90" s="1">
        <v>2008</v>
      </c>
      <c r="J90" s="1" t="s">
        <v>78</v>
      </c>
      <c r="K90" s="1" t="s">
        <v>79</v>
      </c>
      <c r="L90" s="1" t="s">
        <v>320</v>
      </c>
      <c r="M90" s="1" t="s">
        <v>321</v>
      </c>
      <c r="N90" s="1">
        <v>0</v>
      </c>
      <c r="O90" s="1">
        <v>0</v>
      </c>
      <c r="P90" s="1">
        <v>1</v>
      </c>
      <c r="Q90" s="1">
        <v>1</v>
      </c>
      <c r="R90" s="1" t="str">
        <f>VLOOKUP(olympic_medals[[#This Row],[WB_country_name]],'country_region_flag'!A:C,2,FALSE)</f>
        <v>Africa</v>
      </c>
      <c r="S90" s="1" t="str">
        <f>TRIM(SUBSTITUTE(SUBSTITUTE(SUBSTITUTE(SUBSTITUTE(olympic_medals[[#This Row],[event_title]],"Women's",""),"Men's",""),"women",""),"men",""))</f>
        <v>long jump</v>
      </c>
      <c r="T90" s="1" t="str">
        <f>VLOOKUP(olympic_medals[[#This Row],[event]],event_class!A:B,2,FALSE)</f>
        <v>Jumping</v>
      </c>
    </row>
    <row r="91" spans="1:20" ht="15" customHeight="1" x14ac:dyDescent="0.2">
      <c r="A91" s="1" t="s">
        <v>108</v>
      </c>
      <c r="B91" s="1" t="s">
        <v>319</v>
      </c>
      <c r="C91" s="1" t="s">
        <v>226</v>
      </c>
      <c r="D91" s="1" t="s">
        <v>24</v>
      </c>
      <c r="E91" s="1" t="s">
        <v>14</v>
      </c>
      <c r="F91" s="1" t="s">
        <v>25</v>
      </c>
      <c r="G91" s="1" t="s">
        <v>351</v>
      </c>
      <c r="H91" s="1" t="s">
        <v>352</v>
      </c>
      <c r="I91" s="1">
        <v>2008</v>
      </c>
      <c r="J91" s="1" t="s">
        <v>315</v>
      </c>
      <c r="K91" s="1" t="s">
        <v>316</v>
      </c>
      <c r="L91" s="1" t="s">
        <v>320</v>
      </c>
      <c r="M91" s="1" t="s">
        <v>321</v>
      </c>
      <c r="N91" s="1">
        <v>0</v>
      </c>
      <c r="O91" s="1">
        <v>1</v>
      </c>
      <c r="P91" s="1">
        <v>0</v>
      </c>
      <c r="Q91" s="1">
        <v>1</v>
      </c>
      <c r="R91" s="1" t="str">
        <f>VLOOKUP(olympic_medals[[#This Row],[WB_country_name]],'country_region_flag'!A:C,2,FALSE)</f>
        <v>Africa</v>
      </c>
      <c r="S91" s="1" t="str">
        <f>TRIM(SUBSTITUTE(SUBSTITUTE(SUBSTITUTE(SUBSTITUTE(olympic_medals[[#This Row],[event_title]],"Women's",""),"Men's",""),"women",""),"men",""))</f>
        <v>triple jump</v>
      </c>
      <c r="T91" s="1" t="str">
        <f>VLOOKUP(olympic_medals[[#This Row],[event]],event_class!A:B,2,FALSE)</f>
        <v>Jumping</v>
      </c>
    </row>
    <row r="92" spans="1:20" ht="15" customHeight="1" x14ac:dyDescent="0.2">
      <c r="A92" s="1" t="s">
        <v>108</v>
      </c>
      <c r="B92" s="1" t="s">
        <v>319</v>
      </c>
      <c r="C92" s="1" t="s">
        <v>213</v>
      </c>
      <c r="D92" s="1" t="s">
        <v>24</v>
      </c>
      <c r="E92" s="1" t="s">
        <v>14</v>
      </c>
      <c r="F92" s="1" t="s">
        <v>25</v>
      </c>
      <c r="G92" s="1" t="s">
        <v>218</v>
      </c>
      <c r="H92" s="1" t="s">
        <v>219</v>
      </c>
      <c r="I92" s="1">
        <v>2008</v>
      </c>
      <c r="J92" s="1" t="s">
        <v>133</v>
      </c>
      <c r="K92" s="1" t="s">
        <v>134</v>
      </c>
      <c r="L92" s="1" t="s">
        <v>320</v>
      </c>
      <c r="M92" s="1" t="s">
        <v>321</v>
      </c>
      <c r="N92" s="1">
        <v>0</v>
      </c>
      <c r="O92" s="1">
        <v>1</v>
      </c>
      <c r="P92" s="1">
        <v>0</v>
      </c>
      <c r="Q92" s="1">
        <v>1</v>
      </c>
      <c r="R92" s="1" t="str">
        <f>VLOOKUP(olympic_medals[[#This Row],[WB_country_name]],'country_region_flag'!A:C,2,FALSE)</f>
        <v>Africa</v>
      </c>
      <c r="S92" s="1" t="str">
        <f>TRIM(SUBSTITUTE(SUBSTITUTE(SUBSTITUTE(SUBSTITUTE(olympic_medals[[#This Row],[event_title]],"Women's",""),"Men's",""),"women",""),"men",""))</f>
        <v>10000m</v>
      </c>
      <c r="T92" s="1" t="str">
        <f>VLOOKUP(olympic_medals[[#This Row],[event]],event_class!A:B,2,FALSE)</f>
        <v>Long distance</v>
      </c>
    </row>
    <row r="93" spans="1:20" ht="15" customHeight="1" x14ac:dyDescent="0.2">
      <c r="A93" s="1" t="s">
        <v>108</v>
      </c>
      <c r="B93" s="1" t="s">
        <v>319</v>
      </c>
      <c r="C93" s="1" t="s">
        <v>213</v>
      </c>
      <c r="D93" s="1" t="s">
        <v>24</v>
      </c>
      <c r="E93" s="1" t="s">
        <v>13</v>
      </c>
      <c r="F93" s="1" t="s">
        <v>25</v>
      </c>
      <c r="G93" s="1" t="s">
        <v>353</v>
      </c>
      <c r="H93" s="1" t="s">
        <v>354</v>
      </c>
      <c r="I93" s="1">
        <v>2008</v>
      </c>
      <c r="J93" s="1" t="s">
        <v>112</v>
      </c>
      <c r="K93" s="1" t="s">
        <v>113</v>
      </c>
      <c r="L93" s="1" t="s">
        <v>320</v>
      </c>
      <c r="M93" s="1" t="s">
        <v>321</v>
      </c>
      <c r="N93" s="1">
        <v>1</v>
      </c>
      <c r="O93" s="1">
        <v>0</v>
      </c>
      <c r="P93" s="1">
        <v>0</v>
      </c>
      <c r="Q93" s="1">
        <v>1</v>
      </c>
      <c r="R93" s="1" t="str">
        <f>VLOOKUP(olympic_medals[[#This Row],[WB_country_name]],'country_region_flag'!A:C,2,FALSE)</f>
        <v>Africa</v>
      </c>
      <c r="S93" s="1" t="str">
        <f>TRIM(SUBSTITUTE(SUBSTITUTE(SUBSTITUTE(SUBSTITUTE(olympic_medals[[#This Row],[event_title]],"Women's",""),"Men's",""),"women",""),"men",""))</f>
        <v>10000m</v>
      </c>
      <c r="T93" s="1" t="str">
        <f>VLOOKUP(olympic_medals[[#This Row],[event]],event_class!A:B,2,FALSE)</f>
        <v>Long distance</v>
      </c>
    </row>
    <row r="94" spans="1:20" ht="15" customHeight="1" x14ac:dyDescent="0.2">
      <c r="A94" s="1" t="s">
        <v>108</v>
      </c>
      <c r="B94" s="1" t="s">
        <v>319</v>
      </c>
      <c r="C94" s="1" t="s">
        <v>252</v>
      </c>
      <c r="D94" s="1" t="s">
        <v>28</v>
      </c>
      <c r="E94" s="1" t="s">
        <v>14</v>
      </c>
      <c r="F94" s="1" t="s">
        <v>25</v>
      </c>
      <c r="G94" s="1" t="s">
        <v>342</v>
      </c>
      <c r="H94" s="1" t="s">
        <v>343</v>
      </c>
      <c r="I94" s="1">
        <v>2008</v>
      </c>
      <c r="J94" s="1" t="s">
        <v>133</v>
      </c>
      <c r="K94" s="1" t="s">
        <v>134</v>
      </c>
      <c r="L94" s="1" t="s">
        <v>320</v>
      </c>
      <c r="M94" s="1" t="s">
        <v>321</v>
      </c>
      <c r="N94" s="1">
        <v>0</v>
      </c>
      <c r="O94" s="1">
        <v>1</v>
      </c>
      <c r="P94" s="1">
        <v>0</v>
      </c>
      <c r="Q94" s="1">
        <v>1</v>
      </c>
      <c r="R94" s="1" t="str">
        <f>VLOOKUP(olympic_medals[[#This Row],[WB_country_name]],'country_region_flag'!A:C,2,FALSE)</f>
        <v>Africa</v>
      </c>
      <c r="S94" s="1" t="str">
        <f>TRIM(SUBSTITUTE(SUBSTITUTE(SUBSTITUTE(SUBSTITUTE(olympic_medals[[#This Row],[event_title]],"Women's",""),"Men's",""),"women",""),"men",""))</f>
        <v>5000m</v>
      </c>
      <c r="T94" s="1" t="str">
        <f>VLOOKUP(olympic_medals[[#This Row],[event]],event_class!A:B,2,FALSE)</f>
        <v>Long distance</v>
      </c>
    </row>
    <row r="95" spans="1:20" ht="15" customHeight="1" x14ac:dyDescent="0.2">
      <c r="A95" s="1" t="s">
        <v>108</v>
      </c>
      <c r="B95" s="1" t="s">
        <v>319</v>
      </c>
      <c r="C95" s="1" t="s">
        <v>252</v>
      </c>
      <c r="D95" s="1" t="s">
        <v>28</v>
      </c>
      <c r="E95" s="1" t="s">
        <v>15</v>
      </c>
      <c r="F95" s="1" t="s">
        <v>25</v>
      </c>
      <c r="G95" s="1" t="s">
        <v>138</v>
      </c>
      <c r="H95" s="1" t="s">
        <v>139</v>
      </c>
      <c r="I95" s="1">
        <v>2008</v>
      </c>
      <c r="J95" s="1" t="s">
        <v>112</v>
      </c>
      <c r="K95" s="1" t="s">
        <v>113</v>
      </c>
      <c r="L95" s="1" t="s">
        <v>320</v>
      </c>
      <c r="M95" s="1" t="s">
        <v>321</v>
      </c>
      <c r="N95" s="1">
        <v>0</v>
      </c>
      <c r="O95" s="1">
        <v>0</v>
      </c>
      <c r="P95" s="1">
        <v>1</v>
      </c>
      <c r="Q95" s="1">
        <v>1</v>
      </c>
      <c r="R95" s="1" t="str">
        <f>VLOOKUP(olympic_medals[[#This Row],[WB_country_name]],'country_region_flag'!A:C,2,FALSE)</f>
        <v>Africa</v>
      </c>
      <c r="S95" s="1" t="str">
        <f>TRIM(SUBSTITUTE(SUBSTITUTE(SUBSTITUTE(SUBSTITUTE(olympic_medals[[#This Row],[event_title]],"Women's",""),"Men's",""),"women",""),"men",""))</f>
        <v>5000m</v>
      </c>
      <c r="T95" s="1" t="str">
        <f>VLOOKUP(olympic_medals[[#This Row],[event]],event_class!A:B,2,FALSE)</f>
        <v>Long distance</v>
      </c>
    </row>
    <row r="96" spans="1:20" ht="15" customHeight="1" x14ac:dyDescent="0.2">
      <c r="A96" s="1" t="s">
        <v>108</v>
      </c>
      <c r="B96" s="1" t="s">
        <v>319</v>
      </c>
      <c r="C96" s="1" t="s">
        <v>252</v>
      </c>
      <c r="D96" s="1" t="s">
        <v>28</v>
      </c>
      <c r="E96" s="1" t="s">
        <v>13</v>
      </c>
      <c r="F96" s="1" t="s">
        <v>25</v>
      </c>
      <c r="G96" s="1" t="s">
        <v>355</v>
      </c>
      <c r="H96" s="1" t="s">
        <v>356</v>
      </c>
      <c r="I96" s="1">
        <v>2008</v>
      </c>
      <c r="J96" s="1" t="s">
        <v>112</v>
      </c>
      <c r="K96" s="1" t="s">
        <v>113</v>
      </c>
      <c r="L96" s="1" t="s">
        <v>320</v>
      </c>
      <c r="M96" s="1" t="s">
        <v>321</v>
      </c>
      <c r="N96" s="1">
        <v>1</v>
      </c>
      <c r="O96" s="1">
        <v>0</v>
      </c>
      <c r="P96" s="1">
        <v>0</v>
      </c>
      <c r="Q96" s="1">
        <v>1</v>
      </c>
      <c r="R96" s="1" t="str">
        <f>VLOOKUP(olympic_medals[[#This Row],[WB_country_name]],'country_region_flag'!A:C,2,FALSE)</f>
        <v>Africa</v>
      </c>
      <c r="S96" s="1" t="str">
        <f>TRIM(SUBSTITUTE(SUBSTITUTE(SUBSTITUTE(SUBSTITUTE(olympic_medals[[#This Row],[event_title]],"Women's",""),"Men's",""),"women",""),"men",""))</f>
        <v>5000m</v>
      </c>
      <c r="T96" s="1" t="str">
        <f>VLOOKUP(olympic_medals[[#This Row],[event]],event_class!A:B,2,FALSE)</f>
        <v>Long distance</v>
      </c>
    </row>
    <row r="97" spans="1:20" ht="15" customHeight="1" x14ac:dyDescent="0.2">
      <c r="A97" s="1" t="s">
        <v>108</v>
      </c>
      <c r="B97" s="1" t="s">
        <v>319</v>
      </c>
      <c r="C97" s="1" t="s">
        <v>205</v>
      </c>
      <c r="D97" s="1" t="s">
        <v>24</v>
      </c>
      <c r="E97" s="1" t="s">
        <v>15</v>
      </c>
      <c r="F97" s="1" t="s">
        <v>25</v>
      </c>
      <c r="G97" s="1" t="s">
        <v>357</v>
      </c>
      <c r="H97" s="1" t="s">
        <v>358</v>
      </c>
      <c r="I97" s="1">
        <v>2008</v>
      </c>
      <c r="J97" s="1" t="s">
        <v>112</v>
      </c>
      <c r="K97" s="1" t="s">
        <v>113</v>
      </c>
      <c r="L97" s="1" t="s">
        <v>320</v>
      </c>
      <c r="M97" s="1" t="s">
        <v>321</v>
      </c>
      <c r="N97" s="1">
        <v>0</v>
      </c>
      <c r="O97" s="1">
        <v>0</v>
      </c>
      <c r="P97" s="1">
        <v>1</v>
      </c>
      <c r="Q97" s="1">
        <v>1</v>
      </c>
      <c r="R97" s="1" t="str">
        <f>VLOOKUP(olympic_medals[[#This Row],[WB_country_name]],'country_region_flag'!A:C,2,FALSE)</f>
        <v>Africa</v>
      </c>
      <c r="S97" s="1" t="str">
        <f>TRIM(SUBSTITUTE(SUBSTITUTE(SUBSTITUTE(SUBSTITUTE(olympic_medals[[#This Row],[event_title]],"Women's",""),"Men's",""),"women",""),"men",""))</f>
        <v>marathon</v>
      </c>
      <c r="T97" s="1" t="str">
        <f>VLOOKUP(olympic_medals[[#This Row],[event]],event_class!A:B,2,FALSE)</f>
        <v>Long distance</v>
      </c>
    </row>
    <row r="98" spans="1:20" ht="15" customHeight="1" x14ac:dyDescent="0.2">
      <c r="A98" s="1" t="s">
        <v>108</v>
      </c>
      <c r="B98" s="1" t="s">
        <v>319</v>
      </c>
      <c r="C98" s="1" t="s">
        <v>221</v>
      </c>
      <c r="D98" s="1" t="s">
        <v>24</v>
      </c>
      <c r="E98" s="1" t="s">
        <v>14</v>
      </c>
      <c r="F98" s="1" t="s">
        <v>25</v>
      </c>
      <c r="G98" s="1" t="s">
        <v>218</v>
      </c>
      <c r="H98" s="1" t="s">
        <v>219</v>
      </c>
      <c r="I98" s="1">
        <v>2008</v>
      </c>
      <c r="J98" s="1" t="s">
        <v>133</v>
      </c>
      <c r="K98" s="1" t="s">
        <v>134</v>
      </c>
      <c r="L98" s="1" t="s">
        <v>320</v>
      </c>
      <c r="M98" s="1" t="s">
        <v>321</v>
      </c>
      <c r="N98" s="1">
        <v>0</v>
      </c>
      <c r="O98" s="1">
        <v>1</v>
      </c>
      <c r="P98" s="1">
        <v>0</v>
      </c>
      <c r="Q98" s="1">
        <v>1</v>
      </c>
      <c r="R98" s="1" t="str">
        <f>VLOOKUP(olympic_medals[[#This Row],[WB_country_name]],'country_region_flag'!A:C,2,FALSE)</f>
        <v>Africa</v>
      </c>
      <c r="S98" s="1" t="str">
        <f>TRIM(SUBSTITUTE(SUBSTITUTE(SUBSTITUTE(SUBSTITUTE(olympic_medals[[#This Row],[event_title]],"Women's",""),"Men's",""),"women",""),"men",""))</f>
        <v>5000m</v>
      </c>
      <c r="T98" s="1" t="str">
        <f>VLOOKUP(olympic_medals[[#This Row],[event]],event_class!A:B,2,FALSE)</f>
        <v>Long distance</v>
      </c>
    </row>
    <row r="99" spans="1:20" ht="15" customHeight="1" x14ac:dyDescent="0.2">
      <c r="A99" s="1" t="s">
        <v>108</v>
      </c>
      <c r="B99" s="1" t="s">
        <v>319</v>
      </c>
      <c r="C99" s="1" t="s">
        <v>221</v>
      </c>
      <c r="D99" s="1" t="s">
        <v>24</v>
      </c>
      <c r="E99" s="1" t="s">
        <v>15</v>
      </c>
      <c r="F99" s="1" t="s">
        <v>25</v>
      </c>
      <c r="G99" s="1" t="s">
        <v>300</v>
      </c>
      <c r="H99" s="1" t="s">
        <v>301</v>
      </c>
      <c r="I99" s="1">
        <v>2008</v>
      </c>
      <c r="J99" s="1" t="s">
        <v>133</v>
      </c>
      <c r="K99" s="1" t="s">
        <v>134</v>
      </c>
      <c r="L99" s="1" t="s">
        <v>320</v>
      </c>
      <c r="M99" s="1" t="s">
        <v>321</v>
      </c>
      <c r="N99" s="1">
        <v>0</v>
      </c>
      <c r="O99" s="1">
        <v>0</v>
      </c>
      <c r="P99" s="1">
        <v>1</v>
      </c>
      <c r="Q99" s="1">
        <v>1</v>
      </c>
      <c r="R99" s="1" t="str">
        <f>VLOOKUP(olympic_medals[[#This Row],[WB_country_name]],'country_region_flag'!A:C,2,FALSE)</f>
        <v>Africa</v>
      </c>
      <c r="S99" s="1" t="str">
        <f>TRIM(SUBSTITUTE(SUBSTITUTE(SUBSTITUTE(SUBSTITUTE(olympic_medals[[#This Row],[event_title]],"Women's",""),"Men's",""),"women",""),"men",""))</f>
        <v>5000m</v>
      </c>
      <c r="T99" s="1" t="str">
        <f>VLOOKUP(olympic_medals[[#This Row],[event]],event_class!A:B,2,FALSE)</f>
        <v>Long distance</v>
      </c>
    </row>
    <row r="100" spans="1:20" ht="15" customHeight="1" x14ac:dyDescent="0.2">
      <c r="A100" s="1" t="s">
        <v>108</v>
      </c>
      <c r="B100" s="1" t="s">
        <v>319</v>
      </c>
      <c r="C100" s="1" t="s">
        <v>221</v>
      </c>
      <c r="D100" s="1" t="s">
        <v>24</v>
      </c>
      <c r="E100" s="1" t="s">
        <v>13</v>
      </c>
      <c r="F100" s="1" t="s">
        <v>25</v>
      </c>
      <c r="G100" s="1" t="s">
        <v>359</v>
      </c>
      <c r="H100" s="1" t="s">
        <v>360</v>
      </c>
      <c r="I100" s="1">
        <v>2008</v>
      </c>
      <c r="J100" s="1" t="s">
        <v>112</v>
      </c>
      <c r="K100" s="1" t="s">
        <v>113</v>
      </c>
      <c r="L100" s="1" t="s">
        <v>320</v>
      </c>
      <c r="M100" s="1" t="s">
        <v>321</v>
      </c>
      <c r="N100" s="1">
        <v>1</v>
      </c>
      <c r="O100" s="1">
        <v>0</v>
      </c>
      <c r="P100" s="1">
        <v>0</v>
      </c>
      <c r="Q100" s="1">
        <v>1</v>
      </c>
      <c r="R100" s="1" t="str">
        <f>VLOOKUP(olympic_medals[[#This Row],[WB_country_name]],'country_region_flag'!A:C,2,FALSE)</f>
        <v>Africa</v>
      </c>
      <c r="S100" s="1" t="str">
        <f>TRIM(SUBSTITUTE(SUBSTITUTE(SUBSTITUTE(SUBSTITUTE(olympic_medals[[#This Row],[event_title]],"Women's",""),"Men's",""),"women",""),"men",""))</f>
        <v>5000m</v>
      </c>
      <c r="T100" s="1" t="str">
        <f>VLOOKUP(olympic_medals[[#This Row],[event]],event_class!A:B,2,FALSE)</f>
        <v>Long distance</v>
      </c>
    </row>
    <row r="101" spans="1:20" ht="15" customHeight="1" x14ac:dyDescent="0.2">
      <c r="A101" s="1" t="s">
        <v>108</v>
      </c>
      <c r="B101" s="1" t="s">
        <v>319</v>
      </c>
      <c r="C101" s="1" t="s">
        <v>211</v>
      </c>
      <c r="D101" s="1" t="s">
        <v>28</v>
      </c>
      <c r="E101" s="1" t="s">
        <v>14</v>
      </c>
      <c r="F101" s="1" t="s">
        <v>25</v>
      </c>
      <c r="G101" s="1" t="s">
        <v>361</v>
      </c>
      <c r="H101" s="1" t="s">
        <v>362</v>
      </c>
      <c r="I101" s="1">
        <v>2008</v>
      </c>
      <c r="J101" s="1" t="s">
        <v>112</v>
      </c>
      <c r="K101" s="1" t="s">
        <v>113</v>
      </c>
      <c r="L101" s="1" t="s">
        <v>320</v>
      </c>
      <c r="M101" s="1" t="s">
        <v>321</v>
      </c>
      <c r="N101" s="1">
        <v>0</v>
      </c>
      <c r="O101" s="1">
        <v>1</v>
      </c>
      <c r="P101" s="1">
        <v>0</v>
      </c>
      <c r="Q101" s="1">
        <v>1</v>
      </c>
      <c r="R101" s="1" t="str">
        <f>VLOOKUP(olympic_medals[[#This Row],[WB_country_name]],'country_region_flag'!A:C,2,FALSE)</f>
        <v>Africa</v>
      </c>
      <c r="S101" s="1" t="str">
        <f>TRIM(SUBSTITUTE(SUBSTITUTE(SUBSTITUTE(SUBSTITUTE(olympic_medals[[#This Row],[event_title]],"Women's",""),"Men's",""),"women",""),"men",""))</f>
        <v>1500m</v>
      </c>
      <c r="T101" s="1" t="str">
        <f>VLOOKUP(olympic_medals[[#This Row],[event]],event_class!A:B,2,FALSE)</f>
        <v>Middle distance</v>
      </c>
    </row>
    <row r="102" spans="1:20" ht="15" customHeight="1" x14ac:dyDescent="0.2">
      <c r="A102" s="1" t="s">
        <v>108</v>
      </c>
      <c r="B102" s="1" t="s">
        <v>319</v>
      </c>
      <c r="C102" s="1" t="s">
        <v>202</v>
      </c>
      <c r="D102" s="1" t="s">
        <v>24</v>
      </c>
      <c r="E102" s="1" t="s">
        <v>15</v>
      </c>
      <c r="F102" s="1" t="s">
        <v>25</v>
      </c>
      <c r="G102" s="1" t="s">
        <v>363</v>
      </c>
      <c r="H102" s="1" t="s">
        <v>364</v>
      </c>
      <c r="I102" s="1">
        <v>2008</v>
      </c>
      <c r="J102" s="1" t="s">
        <v>112</v>
      </c>
      <c r="K102" s="1" t="s">
        <v>113</v>
      </c>
      <c r="L102" s="1" t="s">
        <v>320</v>
      </c>
      <c r="M102" s="1" t="s">
        <v>321</v>
      </c>
      <c r="N102" s="1">
        <v>0</v>
      </c>
      <c r="O102" s="1">
        <v>0</v>
      </c>
      <c r="P102" s="1">
        <v>1</v>
      </c>
      <c r="Q102" s="1">
        <v>1</v>
      </c>
      <c r="R102" s="1" t="str">
        <f>VLOOKUP(olympic_medals[[#This Row],[WB_country_name]],'country_region_flag'!A:C,2,FALSE)</f>
        <v>Africa</v>
      </c>
      <c r="S102" s="1" t="str">
        <f>TRIM(SUBSTITUTE(SUBSTITUTE(SUBSTITUTE(SUBSTITUTE(olympic_medals[[#This Row],[event_title]],"Women's",""),"Men's",""),"women",""),"men",""))</f>
        <v>3000m steeplechase</v>
      </c>
      <c r="T102" s="1" t="str">
        <f>VLOOKUP(olympic_medals[[#This Row],[event]],event_class!A:B,2,FALSE)</f>
        <v>Long distance</v>
      </c>
    </row>
    <row r="103" spans="1:20" ht="15" customHeight="1" x14ac:dyDescent="0.2">
      <c r="A103" s="1" t="s">
        <v>108</v>
      </c>
      <c r="B103" s="1" t="s">
        <v>319</v>
      </c>
      <c r="C103" s="1" t="s">
        <v>255</v>
      </c>
      <c r="D103" s="1" t="s">
        <v>24</v>
      </c>
      <c r="E103" s="1" t="s">
        <v>14</v>
      </c>
      <c r="F103" s="1" t="s">
        <v>25</v>
      </c>
      <c r="G103" s="1" t="s">
        <v>365</v>
      </c>
      <c r="H103" s="1" t="s">
        <v>366</v>
      </c>
      <c r="I103" s="1">
        <v>2008</v>
      </c>
      <c r="J103" s="1" t="s">
        <v>112</v>
      </c>
      <c r="K103" s="1" t="s">
        <v>113</v>
      </c>
      <c r="L103" s="1" t="s">
        <v>320</v>
      </c>
      <c r="M103" s="1" t="s">
        <v>321</v>
      </c>
      <c r="N103" s="1">
        <v>0</v>
      </c>
      <c r="O103" s="1">
        <v>1</v>
      </c>
      <c r="P103" s="1">
        <v>0</v>
      </c>
      <c r="Q103" s="1">
        <v>1</v>
      </c>
      <c r="R103" s="1" t="str">
        <f>VLOOKUP(olympic_medals[[#This Row],[WB_country_name]],'country_region_flag'!A:C,2,FALSE)</f>
        <v>Africa</v>
      </c>
      <c r="S103" s="1" t="str">
        <f>TRIM(SUBSTITUTE(SUBSTITUTE(SUBSTITUTE(SUBSTITUTE(olympic_medals[[#This Row],[event_title]],"Women's",""),"Men's",""),"women",""),"men",""))</f>
        <v>800m</v>
      </c>
      <c r="T103" s="1" t="str">
        <f>VLOOKUP(olympic_medals[[#This Row],[event]],event_class!A:B,2,FALSE)</f>
        <v>Middle distance</v>
      </c>
    </row>
    <row r="104" spans="1:20" ht="15" customHeight="1" x14ac:dyDescent="0.2">
      <c r="A104" s="1" t="s">
        <v>108</v>
      </c>
      <c r="B104" s="1" t="s">
        <v>319</v>
      </c>
      <c r="C104" s="1" t="s">
        <v>255</v>
      </c>
      <c r="D104" s="1" t="s">
        <v>24</v>
      </c>
      <c r="E104" s="1" t="s">
        <v>15</v>
      </c>
      <c r="F104" s="1" t="s">
        <v>25</v>
      </c>
      <c r="G104" s="1" t="s">
        <v>367</v>
      </c>
      <c r="H104" s="1" t="s">
        <v>368</v>
      </c>
      <c r="I104" s="1">
        <v>2008</v>
      </c>
      <c r="J104" s="1" t="s">
        <v>112</v>
      </c>
      <c r="K104" s="1" t="s">
        <v>113</v>
      </c>
      <c r="L104" s="1" t="s">
        <v>320</v>
      </c>
      <c r="M104" s="1" t="s">
        <v>321</v>
      </c>
      <c r="N104" s="1">
        <v>0</v>
      </c>
      <c r="O104" s="1">
        <v>0</v>
      </c>
      <c r="P104" s="1">
        <v>1</v>
      </c>
      <c r="Q104" s="1">
        <v>1</v>
      </c>
      <c r="R104" s="1" t="str">
        <f>VLOOKUP(olympic_medals[[#This Row],[WB_country_name]],'country_region_flag'!A:C,2,FALSE)</f>
        <v>Africa</v>
      </c>
      <c r="S104" s="1" t="str">
        <f>TRIM(SUBSTITUTE(SUBSTITUTE(SUBSTITUTE(SUBSTITUTE(olympic_medals[[#This Row],[event_title]],"Women's",""),"Men's",""),"women",""),"men",""))</f>
        <v>800m</v>
      </c>
      <c r="T104" s="1" t="str">
        <f>VLOOKUP(olympic_medals[[#This Row],[event]],event_class!A:B,2,FALSE)</f>
        <v>Middle distance</v>
      </c>
    </row>
    <row r="105" spans="1:20" ht="15" customHeight="1" x14ac:dyDescent="0.2">
      <c r="A105" s="1" t="s">
        <v>108</v>
      </c>
      <c r="B105" s="1" t="s">
        <v>319</v>
      </c>
      <c r="C105" s="1" t="s">
        <v>255</v>
      </c>
      <c r="D105" s="1" t="s">
        <v>24</v>
      </c>
      <c r="E105" s="1" t="s">
        <v>13</v>
      </c>
      <c r="F105" s="1" t="s">
        <v>25</v>
      </c>
      <c r="G105" s="1" t="s">
        <v>369</v>
      </c>
      <c r="H105" s="1" t="s">
        <v>370</v>
      </c>
      <c r="I105" s="1">
        <v>2008</v>
      </c>
      <c r="J105" s="1" t="s">
        <v>162</v>
      </c>
      <c r="K105" s="1" t="s">
        <v>163</v>
      </c>
      <c r="L105" s="1" t="s">
        <v>320</v>
      </c>
      <c r="M105" s="1" t="s">
        <v>321</v>
      </c>
      <c r="N105" s="1">
        <v>1</v>
      </c>
      <c r="O105" s="1">
        <v>0</v>
      </c>
      <c r="P105" s="1">
        <v>0</v>
      </c>
      <c r="Q105" s="1">
        <v>1</v>
      </c>
      <c r="R105" s="1" t="str">
        <f>VLOOKUP(olympic_medals[[#This Row],[WB_country_name]],'country_region_flag'!A:C,2,FALSE)</f>
        <v>Africa</v>
      </c>
      <c r="S105" s="1" t="str">
        <f>TRIM(SUBSTITUTE(SUBSTITUTE(SUBSTITUTE(SUBSTITUTE(olympic_medals[[#This Row],[event_title]],"Women's",""),"Men's",""),"women",""),"men",""))</f>
        <v>800m</v>
      </c>
      <c r="T105" s="1" t="str">
        <f>VLOOKUP(olympic_medals[[#This Row],[event]],event_class!A:B,2,FALSE)</f>
        <v>Middle distance</v>
      </c>
    </row>
    <row r="106" spans="1:20" ht="15" customHeight="1" x14ac:dyDescent="0.2">
      <c r="A106" s="1" t="s">
        <v>108</v>
      </c>
      <c r="B106" s="1" t="s">
        <v>319</v>
      </c>
      <c r="C106" s="1" t="s">
        <v>245</v>
      </c>
      <c r="D106" s="1" t="s">
        <v>28</v>
      </c>
      <c r="E106" s="1" t="s">
        <v>14</v>
      </c>
      <c r="F106" s="1" t="s">
        <v>25</v>
      </c>
      <c r="G106" s="1" t="s">
        <v>371</v>
      </c>
      <c r="H106" s="1" t="s">
        <v>372</v>
      </c>
      <c r="I106" s="1">
        <v>2008</v>
      </c>
      <c r="J106" s="1" t="s">
        <v>112</v>
      </c>
      <c r="K106" s="1" t="s">
        <v>113</v>
      </c>
      <c r="L106" s="1" t="s">
        <v>320</v>
      </c>
      <c r="M106" s="1" t="s">
        <v>321</v>
      </c>
      <c r="N106" s="1">
        <v>0</v>
      </c>
      <c r="O106" s="1">
        <v>1</v>
      </c>
      <c r="P106" s="1">
        <v>0</v>
      </c>
      <c r="Q106" s="1">
        <v>1</v>
      </c>
      <c r="R106" s="1" t="str">
        <f>VLOOKUP(olympic_medals[[#This Row],[WB_country_name]],'country_region_flag'!A:C,2,FALSE)</f>
        <v>Africa</v>
      </c>
      <c r="S106" s="1" t="str">
        <f>TRIM(SUBSTITUTE(SUBSTITUTE(SUBSTITUTE(SUBSTITUTE(olympic_medals[[#This Row],[event_title]],"Women's",""),"Men's",""),"women",""),"men",""))</f>
        <v>3000m steeplechase</v>
      </c>
      <c r="T106" s="1" t="str">
        <f>VLOOKUP(olympic_medals[[#This Row],[event]],event_class!A:B,2,FALSE)</f>
        <v>Long distance</v>
      </c>
    </row>
    <row r="107" spans="1:20" ht="15" customHeight="1" x14ac:dyDescent="0.2">
      <c r="A107" s="1" t="s">
        <v>108</v>
      </c>
      <c r="B107" s="1" t="s">
        <v>319</v>
      </c>
      <c r="C107" s="1" t="s">
        <v>245</v>
      </c>
      <c r="D107" s="1" t="s">
        <v>28</v>
      </c>
      <c r="E107" s="1" t="s">
        <v>13</v>
      </c>
      <c r="F107" s="1" t="s">
        <v>25</v>
      </c>
      <c r="G107" s="1" t="s">
        <v>373</v>
      </c>
      <c r="H107" s="1" t="s">
        <v>374</v>
      </c>
      <c r="I107" s="1">
        <v>2008</v>
      </c>
      <c r="J107" s="1" t="s">
        <v>112</v>
      </c>
      <c r="K107" s="1" t="s">
        <v>113</v>
      </c>
      <c r="L107" s="1" t="s">
        <v>320</v>
      </c>
      <c r="M107" s="1" t="s">
        <v>321</v>
      </c>
      <c r="N107" s="1">
        <v>1</v>
      </c>
      <c r="O107" s="1">
        <v>0</v>
      </c>
      <c r="P107" s="1">
        <v>0</v>
      </c>
      <c r="Q107" s="1">
        <v>1</v>
      </c>
      <c r="R107" s="1" t="str">
        <f>VLOOKUP(olympic_medals[[#This Row],[WB_country_name]],'country_region_flag'!A:C,2,FALSE)</f>
        <v>Africa</v>
      </c>
      <c r="S107" s="1" t="str">
        <f>TRIM(SUBSTITUTE(SUBSTITUTE(SUBSTITUTE(SUBSTITUTE(olympic_medals[[#This Row],[event_title]],"Women's",""),"Men's",""),"women",""),"men",""))</f>
        <v>3000m steeplechase</v>
      </c>
      <c r="T107" s="1" t="str">
        <f>VLOOKUP(olympic_medals[[#This Row],[event]],event_class!A:B,2,FALSE)</f>
        <v>Long distance</v>
      </c>
    </row>
    <row r="108" spans="1:20" ht="15" customHeight="1" x14ac:dyDescent="0.2">
      <c r="A108" s="1" t="s">
        <v>108</v>
      </c>
      <c r="B108" s="1" t="s">
        <v>379</v>
      </c>
      <c r="C108" s="1" t="s">
        <v>245</v>
      </c>
      <c r="D108" s="1" t="s">
        <v>28</v>
      </c>
      <c r="E108" s="1" t="s">
        <v>14</v>
      </c>
      <c r="F108" s="1" t="s">
        <v>25</v>
      </c>
      <c r="G108" s="1" t="s">
        <v>296</v>
      </c>
      <c r="H108" s="1" t="s">
        <v>297</v>
      </c>
      <c r="I108" s="1">
        <v>2004</v>
      </c>
      <c r="J108" s="1" t="s">
        <v>112</v>
      </c>
      <c r="K108" s="1" t="s">
        <v>113</v>
      </c>
      <c r="L108" s="1" t="s">
        <v>380</v>
      </c>
      <c r="M108" s="1" t="s">
        <v>381</v>
      </c>
      <c r="N108" s="1">
        <v>0</v>
      </c>
      <c r="O108" s="1">
        <v>1</v>
      </c>
      <c r="P108" s="1">
        <v>0</v>
      </c>
      <c r="Q108" s="1">
        <v>1</v>
      </c>
      <c r="R108" s="1" t="str">
        <f>VLOOKUP(olympic_medals[[#This Row],[WB_country_name]],'country_region_flag'!A:C,2,FALSE)</f>
        <v>Africa</v>
      </c>
      <c r="S108" s="1" t="str">
        <f>TRIM(SUBSTITUTE(SUBSTITUTE(SUBSTITUTE(SUBSTITUTE(olympic_medals[[#This Row],[event_title]],"Women's",""),"Men's",""),"women",""),"men",""))</f>
        <v>3000m steeplechase</v>
      </c>
      <c r="T108" s="1" t="str">
        <f>VLOOKUP(olympic_medals[[#This Row],[event]],event_class!A:B,2,FALSE)</f>
        <v>Long distance</v>
      </c>
    </row>
    <row r="109" spans="1:20" ht="15" customHeight="1" x14ac:dyDescent="0.2">
      <c r="A109" s="1" t="s">
        <v>108</v>
      </c>
      <c r="B109" s="1" t="s">
        <v>379</v>
      </c>
      <c r="C109" s="1" t="s">
        <v>245</v>
      </c>
      <c r="D109" s="1" t="s">
        <v>28</v>
      </c>
      <c r="E109" s="1" t="s">
        <v>15</v>
      </c>
      <c r="F109" s="1" t="s">
        <v>25</v>
      </c>
      <c r="G109" s="1" t="s">
        <v>371</v>
      </c>
      <c r="H109" s="1" t="s">
        <v>372</v>
      </c>
      <c r="I109" s="1">
        <v>2004</v>
      </c>
      <c r="J109" s="1" t="s">
        <v>112</v>
      </c>
      <c r="K109" s="1" t="s">
        <v>113</v>
      </c>
      <c r="L109" s="1" t="s">
        <v>380</v>
      </c>
      <c r="M109" s="1" t="s">
        <v>381</v>
      </c>
      <c r="N109" s="1">
        <v>0</v>
      </c>
      <c r="O109" s="1">
        <v>0</v>
      </c>
      <c r="P109" s="1">
        <v>1</v>
      </c>
      <c r="Q109" s="1">
        <v>1</v>
      </c>
      <c r="R109" s="1" t="str">
        <f>VLOOKUP(olympic_medals[[#This Row],[WB_country_name]],'country_region_flag'!A:C,2,FALSE)</f>
        <v>Africa</v>
      </c>
      <c r="S109" s="1" t="str">
        <f>TRIM(SUBSTITUTE(SUBSTITUTE(SUBSTITUTE(SUBSTITUTE(olympic_medals[[#This Row],[event_title]],"Women's",""),"Men's",""),"women",""),"men",""))</f>
        <v>3000m steeplechase</v>
      </c>
      <c r="T109" s="1" t="str">
        <f>VLOOKUP(olympic_medals[[#This Row],[event]],event_class!A:B,2,FALSE)</f>
        <v>Long distance</v>
      </c>
    </row>
    <row r="110" spans="1:20" ht="15" customHeight="1" x14ac:dyDescent="0.2">
      <c r="A110" s="1" t="s">
        <v>108</v>
      </c>
      <c r="B110" s="1" t="s">
        <v>379</v>
      </c>
      <c r="C110" s="1" t="s">
        <v>245</v>
      </c>
      <c r="D110" s="1" t="s">
        <v>28</v>
      </c>
      <c r="E110" s="1" t="s">
        <v>13</v>
      </c>
      <c r="F110" s="1" t="s">
        <v>25</v>
      </c>
      <c r="G110" s="1" t="s">
        <v>382</v>
      </c>
      <c r="H110" s="1" t="s">
        <v>383</v>
      </c>
      <c r="I110" s="1">
        <v>2004</v>
      </c>
      <c r="J110" s="1" t="s">
        <v>112</v>
      </c>
      <c r="K110" s="1" t="s">
        <v>113</v>
      </c>
      <c r="L110" s="1" t="s">
        <v>380</v>
      </c>
      <c r="M110" s="1" t="s">
        <v>381</v>
      </c>
      <c r="N110" s="1">
        <v>1</v>
      </c>
      <c r="O110" s="1">
        <v>0</v>
      </c>
      <c r="P110" s="1">
        <v>0</v>
      </c>
      <c r="Q110" s="1">
        <v>1</v>
      </c>
      <c r="R110" s="1" t="str">
        <f>VLOOKUP(olympic_medals[[#This Row],[WB_country_name]],'country_region_flag'!A:C,2,FALSE)</f>
        <v>Africa</v>
      </c>
      <c r="S110" s="1" t="str">
        <f>TRIM(SUBSTITUTE(SUBSTITUTE(SUBSTITUTE(SUBSTITUTE(olympic_medals[[#This Row],[event_title]],"Women's",""),"Men's",""),"women",""),"men",""))</f>
        <v>3000m steeplechase</v>
      </c>
      <c r="T110" s="1" t="str">
        <f>VLOOKUP(olympic_medals[[#This Row],[event]],event_class!A:B,2,FALSE)</f>
        <v>Long distance</v>
      </c>
    </row>
    <row r="111" spans="1:20" ht="15" customHeight="1" x14ac:dyDescent="0.2">
      <c r="A111" s="1" t="s">
        <v>108</v>
      </c>
      <c r="B111" s="1" t="s">
        <v>379</v>
      </c>
      <c r="C111" s="1" t="s">
        <v>211</v>
      </c>
      <c r="D111" s="1" t="s">
        <v>28</v>
      </c>
      <c r="E111" s="1" t="s">
        <v>14</v>
      </c>
      <c r="F111" s="1" t="s">
        <v>25</v>
      </c>
      <c r="G111" s="1" t="s">
        <v>384</v>
      </c>
      <c r="H111" s="1" t="s">
        <v>385</v>
      </c>
      <c r="I111" s="1">
        <v>2004</v>
      </c>
      <c r="J111" s="1" t="s">
        <v>162</v>
      </c>
      <c r="K111" s="1" t="s">
        <v>163</v>
      </c>
      <c r="L111" s="1" t="s">
        <v>380</v>
      </c>
      <c r="M111" s="1" t="s">
        <v>381</v>
      </c>
      <c r="N111" s="1">
        <v>0</v>
      </c>
      <c r="O111" s="1">
        <v>1</v>
      </c>
      <c r="P111" s="1">
        <v>0</v>
      </c>
      <c r="Q111" s="1">
        <v>1</v>
      </c>
      <c r="R111" s="1" t="str">
        <f>VLOOKUP(olympic_medals[[#This Row],[WB_country_name]],'country_region_flag'!A:C,2,FALSE)</f>
        <v>Africa</v>
      </c>
      <c r="S111" s="1" t="str">
        <f>TRIM(SUBSTITUTE(SUBSTITUTE(SUBSTITUTE(SUBSTITUTE(olympic_medals[[#This Row],[event_title]],"Women's",""),"Men's",""),"women",""),"men",""))</f>
        <v>1500m</v>
      </c>
      <c r="T111" s="1" t="str">
        <f>VLOOKUP(olympic_medals[[#This Row],[event]],event_class!A:B,2,FALSE)</f>
        <v>Middle distance</v>
      </c>
    </row>
    <row r="112" spans="1:20" ht="15" customHeight="1" x14ac:dyDescent="0.2">
      <c r="A112" s="1" t="s">
        <v>108</v>
      </c>
      <c r="B112" s="1" t="s">
        <v>379</v>
      </c>
      <c r="C112" s="1" t="s">
        <v>211</v>
      </c>
      <c r="D112" s="1" t="s">
        <v>28</v>
      </c>
      <c r="E112" s="1" t="s">
        <v>15</v>
      </c>
      <c r="F112" s="1" t="s">
        <v>25</v>
      </c>
      <c r="G112" s="1" t="s">
        <v>386</v>
      </c>
      <c r="H112" s="1" t="s">
        <v>387</v>
      </c>
      <c r="I112" s="1">
        <v>2004</v>
      </c>
      <c r="J112" s="1" t="s">
        <v>112</v>
      </c>
      <c r="K112" s="1" t="s">
        <v>113</v>
      </c>
      <c r="L112" s="1" t="s">
        <v>380</v>
      </c>
      <c r="M112" s="1" t="s">
        <v>381</v>
      </c>
      <c r="N112" s="1">
        <v>0</v>
      </c>
      <c r="O112" s="1">
        <v>0</v>
      </c>
      <c r="P112" s="1">
        <v>1</v>
      </c>
      <c r="Q112" s="1">
        <v>1</v>
      </c>
      <c r="R112" s="1" t="str">
        <f>VLOOKUP(olympic_medals[[#This Row],[WB_country_name]],'country_region_flag'!A:C,2,FALSE)</f>
        <v>Africa</v>
      </c>
      <c r="S112" s="1" t="str">
        <f>TRIM(SUBSTITUTE(SUBSTITUTE(SUBSTITUTE(SUBSTITUTE(olympic_medals[[#This Row],[event_title]],"Women's",""),"Men's",""),"women",""),"men",""))</f>
        <v>1500m</v>
      </c>
      <c r="T112" s="1" t="str">
        <f>VLOOKUP(olympic_medals[[#This Row],[event]],event_class!A:B,2,FALSE)</f>
        <v>Middle distance</v>
      </c>
    </row>
    <row r="113" spans="1:20" ht="15" customHeight="1" x14ac:dyDescent="0.2">
      <c r="A113" s="1" t="s">
        <v>108</v>
      </c>
      <c r="B113" s="1" t="s">
        <v>379</v>
      </c>
      <c r="C113" s="1" t="s">
        <v>226</v>
      </c>
      <c r="D113" s="1" t="s">
        <v>24</v>
      </c>
      <c r="E113" s="1" t="s">
        <v>14</v>
      </c>
      <c r="F113" s="1" t="s">
        <v>25</v>
      </c>
      <c r="G113" s="1" t="s">
        <v>351</v>
      </c>
      <c r="H113" s="1" t="s">
        <v>352</v>
      </c>
      <c r="I113" s="1">
        <v>2004</v>
      </c>
      <c r="J113" s="1" t="s">
        <v>315</v>
      </c>
      <c r="K113" s="1" t="s">
        <v>316</v>
      </c>
      <c r="L113" s="1" t="s">
        <v>380</v>
      </c>
      <c r="M113" s="1" t="s">
        <v>381</v>
      </c>
      <c r="N113" s="1">
        <v>0</v>
      </c>
      <c r="O113" s="1">
        <v>1</v>
      </c>
      <c r="P113" s="1">
        <v>0</v>
      </c>
      <c r="Q113" s="1">
        <v>1</v>
      </c>
      <c r="R113" s="1" t="str">
        <f>VLOOKUP(olympic_medals[[#This Row],[WB_country_name]],'country_region_flag'!A:C,2,FALSE)</f>
        <v>Africa</v>
      </c>
      <c r="S113" s="1" t="str">
        <f>TRIM(SUBSTITUTE(SUBSTITUTE(SUBSTITUTE(SUBSTITUTE(olympic_medals[[#This Row],[event_title]],"Women's",""),"Men's",""),"women",""),"men",""))</f>
        <v>triple jump</v>
      </c>
      <c r="T113" s="1" t="str">
        <f>VLOOKUP(olympic_medals[[#This Row],[event]],event_class!A:B,2,FALSE)</f>
        <v>Jumping</v>
      </c>
    </row>
    <row r="114" spans="1:20" ht="15" customHeight="1" x14ac:dyDescent="0.2">
      <c r="A114" s="1" t="s">
        <v>108</v>
      </c>
      <c r="B114" s="1" t="s">
        <v>379</v>
      </c>
      <c r="C114" s="1" t="s">
        <v>239</v>
      </c>
      <c r="D114" s="1" t="s">
        <v>28</v>
      </c>
      <c r="E114" s="1" t="s">
        <v>13</v>
      </c>
      <c r="F114" s="1" t="s">
        <v>18</v>
      </c>
      <c r="G114" s="1" t="s">
        <v>47</v>
      </c>
      <c r="H114" s="1" t="s">
        <v>47</v>
      </c>
      <c r="I114" s="1">
        <v>2004</v>
      </c>
      <c r="J114" s="1" t="s">
        <v>97</v>
      </c>
      <c r="K114" s="1" t="s">
        <v>98</v>
      </c>
      <c r="L114" s="1" t="s">
        <v>380</v>
      </c>
      <c r="M114" s="1" t="s">
        <v>381</v>
      </c>
      <c r="N114" s="1">
        <v>1</v>
      </c>
      <c r="O114" s="1">
        <v>0</v>
      </c>
      <c r="P114" s="1">
        <v>0</v>
      </c>
      <c r="Q114" s="1">
        <v>1</v>
      </c>
      <c r="R114" s="1" t="str">
        <f>VLOOKUP(olympic_medals[[#This Row],[WB_country_name]],'country_region_flag'!A:C,2,FALSE)</f>
        <v>Africa</v>
      </c>
      <c r="S114" s="1" t="str">
        <f>TRIM(SUBSTITUTE(SUBSTITUTE(SUBSTITUTE(SUBSTITUTE(olympic_medals[[#This Row],[event_title]],"Women's",""),"Men's",""),"women",""),"men",""))</f>
        <v>4x100m relay</v>
      </c>
      <c r="T114" s="1" t="str">
        <f>VLOOKUP(olympic_medals[[#This Row],[event]],event_class!A:B,2,FALSE)</f>
        <v>Relay</v>
      </c>
    </row>
    <row r="115" spans="1:20" ht="15" customHeight="1" x14ac:dyDescent="0.2">
      <c r="A115" s="1" t="s">
        <v>108</v>
      </c>
      <c r="B115" s="1" t="s">
        <v>379</v>
      </c>
      <c r="C115" s="1" t="s">
        <v>193</v>
      </c>
      <c r="D115" s="1" t="s">
        <v>28</v>
      </c>
      <c r="E115" s="1" t="s">
        <v>15</v>
      </c>
      <c r="F115" s="1" t="s">
        <v>25</v>
      </c>
      <c r="G115" s="1" t="s">
        <v>388</v>
      </c>
      <c r="H115" s="1" t="s">
        <v>389</v>
      </c>
      <c r="I115" s="1">
        <v>2004</v>
      </c>
      <c r="J115" s="1" t="s">
        <v>78</v>
      </c>
      <c r="K115" s="1" t="s">
        <v>79</v>
      </c>
      <c r="L115" s="1" t="s">
        <v>380</v>
      </c>
      <c r="M115" s="1" t="s">
        <v>381</v>
      </c>
      <c r="N115" s="1">
        <v>0</v>
      </c>
      <c r="O115" s="1">
        <v>0</v>
      </c>
      <c r="P115" s="1">
        <v>1</v>
      </c>
      <c r="Q115" s="1">
        <v>1</v>
      </c>
      <c r="R115" s="1" t="str">
        <f>VLOOKUP(olympic_medals[[#This Row],[WB_country_name]],'country_region_flag'!A:C,2,FALSE)</f>
        <v>Africa</v>
      </c>
      <c r="S115" s="1" t="str">
        <f>TRIM(SUBSTITUTE(SUBSTITUTE(SUBSTITUTE(SUBSTITUTE(olympic_medals[[#This Row],[event_title]],"Women's",""),"Men's",""),"women",""),"men",""))</f>
        <v>800m</v>
      </c>
      <c r="T115" s="1" t="str">
        <f>VLOOKUP(olympic_medals[[#This Row],[event]],event_class!A:B,2,FALSE)</f>
        <v>Middle distance</v>
      </c>
    </row>
    <row r="116" spans="1:20" ht="15" customHeight="1" x14ac:dyDescent="0.2">
      <c r="A116" s="1" t="s">
        <v>108</v>
      </c>
      <c r="B116" s="1" t="s">
        <v>379</v>
      </c>
      <c r="C116" s="1" t="s">
        <v>205</v>
      </c>
      <c r="D116" s="1" t="s">
        <v>24</v>
      </c>
      <c r="E116" s="1" t="s">
        <v>15</v>
      </c>
      <c r="F116" s="1" t="s">
        <v>25</v>
      </c>
      <c r="G116" s="1" t="s">
        <v>357</v>
      </c>
      <c r="H116" s="1" t="s">
        <v>358</v>
      </c>
      <c r="I116" s="1">
        <v>2004</v>
      </c>
      <c r="J116" s="1" t="s">
        <v>112</v>
      </c>
      <c r="K116" s="1" t="s">
        <v>113</v>
      </c>
      <c r="L116" s="1" t="s">
        <v>380</v>
      </c>
      <c r="M116" s="1" t="s">
        <v>381</v>
      </c>
      <c r="N116" s="1">
        <v>0</v>
      </c>
      <c r="O116" s="1">
        <v>0</v>
      </c>
      <c r="P116" s="1">
        <v>1</v>
      </c>
      <c r="Q116" s="1">
        <v>1</v>
      </c>
      <c r="R116" s="1" t="str">
        <f>VLOOKUP(olympic_medals[[#This Row],[WB_country_name]],'country_region_flag'!A:C,2,FALSE)</f>
        <v>Africa</v>
      </c>
      <c r="S116" s="1" t="str">
        <f>TRIM(SUBSTITUTE(SUBSTITUTE(SUBSTITUTE(SUBSTITUTE(olympic_medals[[#This Row],[event_title]],"Women's",""),"Men's",""),"women",""),"men",""))</f>
        <v>marathon</v>
      </c>
      <c r="T116" s="1" t="str">
        <f>VLOOKUP(olympic_medals[[#This Row],[event]],event_class!A:B,2,FALSE)</f>
        <v>Long distance</v>
      </c>
    </row>
    <row r="117" spans="1:20" ht="15" customHeight="1" x14ac:dyDescent="0.2">
      <c r="A117" s="1" t="s">
        <v>108</v>
      </c>
      <c r="B117" s="1" t="s">
        <v>379</v>
      </c>
      <c r="C117" s="1" t="s">
        <v>264</v>
      </c>
      <c r="D117" s="1" t="s">
        <v>28</v>
      </c>
      <c r="E117" s="1" t="s">
        <v>14</v>
      </c>
      <c r="F117" s="1" t="s">
        <v>25</v>
      </c>
      <c r="G117" s="1" t="s">
        <v>342</v>
      </c>
      <c r="H117" s="1" t="s">
        <v>343</v>
      </c>
      <c r="I117" s="1">
        <v>2004</v>
      </c>
      <c r="J117" s="1" t="s">
        <v>133</v>
      </c>
      <c r="K117" s="1" t="s">
        <v>134</v>
      </c>
      <c r="L117" s="1" t="s">
        <v>380</v>
      </c>
      <c r="M117" s="1" t="s">
        <v>381</v>
      </c>
      <c r="N117" s="1">
        <v>0</v>
      </c>
      <c r="O117" s="1">
        <v>1</v>
      </c>
      <c r="P117" s="1">
        <v>0</v>
      </c>
      <c r="Q117" s="1">
        <v>1</v>
      </c>
      <c r="R117" s="1" t="str">
        <f>VLOOKUP(olympic_medals[[#This Row],[WB_country_name]],'country_region_flag'!A:C,2,FALSE)</f>
        <v>Africa</v>
      </c>
      <c r="S117" s="1" t="str">
        <f>TRIM(SUBSTITUTE(SUBSTITUTE(SUBSTITUTE(SUBSTITUTE(olympic_medals[[#This Row],[event_title]],"Women's",""),"Men's",""),"women",""),"men",""))</f>
        <v>10000m</v>
      </c>
      <c r="T117" s="1" t="str">
        <f>VLOOKUP(olympic_medals[[#This Row],[event]],event_class!A:B,2,FALSE)</f>
        <v>Long distance</v>
      </c>
    </row>
    <row r="118" spans="1:20" ht="15" customHeight="1" x14ac:dyDescent="0.2">
      <c r="A118" s="1" t="s">
        <v>108</v>
      </c>
      <c r="B118" s="1" t="s">
        <v>379</v>
      </c>
      <c r="C118" s="1" t="s">
        <v>264</v>
      </c>
      <c r="D118" s="1" t="s">
        <v>28</v>
      </c>
      <c r="E118" s="1" t="s">
        <v>15</v>
      </c>
      <c r="F118" s="1" t="s">
        <v>25</v>
      </c>
      <c r="G118" s="1" t="s">
        <v>344</v>
      </c>
      <c r="H118" s="1" t="s">
        <v>345</v>
      </c>
      <c r="I118" s="1">
        <v>2004</v>
      </c>
      <c r="J118" s="1" t="s">
        <v>133</v>
      </c>
      <c r="K118" s="1" t="s">
        <v>134</v>
      </c>
      <c r="L118" s="1" t="s">
        <v>380</v>
      </c>
      <c r="M118" s="1" t="s">
        <v>381</v>
      </c>
      <c r="N118" s="1">
        <v>0</v>
      </c>
      <c r="O118" s="1">
        <v>0</v>
      </c>
      <c r="P118" s="1">
        <v>1</v>
      </c>
      <c r="Q118" s="1">
        <v>1</v>
      </c>
      <c r="R118" s="1" t="str">
        <f>VLOOKUP(olympic_medals[[#This Row],[WB_country_name]],'country_region_flag'!A:C,2,FALSE)</f>
        <v>Africa</v>
      </c>
      <c r="S118" s="1" t="str">
        <f>TRIM(SUBSTITUTE(SUBSTITUTE(SUBSTITUTE(SUBSTITUTE(olympic_medals[[#This Row],[event_title]],"Women's",""),"Men's",""),"women",""),"men",""))</f>
        <v>10000m</v>
      </c>
      <c r="T118" s="1" t="str">
        <f>VLOOKUP(olympic_medals[[#This Row],[event]],event_class!A:B,2,FALSE)</f>
        <v>Long distance</v>
      </c>
    </row>
    <row r="119" spans="1:20" ht="15" customHeight="1" x14ac:dyDescent="0.2">
      <c r="A119" s="1" t="s">
        <v>108</v>
      </c>
      <c r="B119" s="1" t="s">
        <v>379</v>
      </c>
      <c r="C119" s="1" t="s">
        <v>264</v>
      </c>
      <c r="D119" s="1" t="s">
        <v>28</v>
      </c>
      <c r="E119" s="1" t="s">
        <v>13</v>
      </c>
      <c r="F119" s="1" t="s">
        <v>25</v>
      </c>
      <c r="G119" s="1" t="s">
        <v>390</v>
      </c>
      <c r="H119" s="1" t="s">
        <v>391</v>
      </c>
      <c r="I119" s="1">
        <v>2004</v>
      </c>
      <c r="J119" s="1" t="s">
        <v>392</v>
      </c>
      <c r="K119" s="1" t="s">
        <v>393</v>
      </c>
      <c r="L119" s="1" t="s">
        <v>380</v>
      </c>
      <c r="M119" s="1" t="s">
        <v>381</v>
      </c>
      <c r="N119" s="1">
        <v>1</v>
      </c>
      <c r="O119" s="1">
        <v>0</v>
      </c>
      <c r="P119" s="1">
        <v>0</v>
      </c>
      <c r="Q119" s="1">
        <v>1</v>
      </c>
      <c r="R119" s="1" t="str">
        <f>VLOOKUP(olympic_medals[[#This Row],[WB_country_name]],'country_region_flag'!A:C,2,FALSE)</f>
        <v>Africa</v>
      </c>
      <c r="S119" s="1" t="str">
        <f>TRIM(SUBSTITUTE(SUBSTITUTE(SUBSTITUTE(SUBSTITUTE(olympic_medals[[#This Row],[event_title]],"Women's",""),"Men's",""),"women",""),"men",""))</f>
        <v>10000m</v>
      </c>
      <c r="T119" s="1" t="str">
        <f>VLOOKUP(olympic_medals[[#This Row],[event]],event_class!A:B,2,FALSE)</f>
        <v>Long distance</v>
      </c>
    </row>
    <row r="120" spans="1:20" ht="15" customHeight="1" x14ac:dyDescent="0.2">
      <c r="A120" s="1" t="s">
        <v>108</v>
      </c>
      <c r="B120" s="1" t="s">
        <v>379</v>
      </c>
      <c r="C120" s="1" t="s">
        <v>234</v>
      </c>
      <c r="D120" s="1" t="s">
        <v>28</v>
      </c>
      <c r="E120" s="1" t="s">
        <v>13</v>
      </c>
      <c r="F120" s="1" t="s">
        <v>18</v>
      </c>
      <c r="G120" s="1" t="s">
        <v>47</v>
      </c>
      <c r="H120" s="1" t="s">
        <v>47</v>
      </c>
      <c r="I120" s="1">
        <v>2004</v>
      </c>
      <c r="J120" s="1" t="s">
        <v>97</v>
      </c>
      <c r="K120" s="1" t="s">
        <v>98</v>
      </c>
      <c r="L120" s="1" t="s">
        <v>380</v>
      </c>
      <c r="M120" s="1" t="s">
        <v>381</v>
      </c>
      <c r="N120" s="1">
        <v>1</v>
      </c>
      <c r="O120" s="1">
        <v>0</v>
      </c>
      <c r="P120" s="1">
        <v>0</v>
      </c>
      <c r="Q120" s="1">
        <v>1</v>
      </c>
      <c r="R120" s="1" t="str">
        <f>VLOOKUP(olympic_medals[[#This Row],[WB_country_name]],'country_region_flag'!A:C,2,FALSE)</f>
        <v>Africa</v>
      </c>
      <c r="S120" s="1" t="str">
        <f>TRIM(SUBSTITUTE(SUBSTITUTE(SUBSTITUTE(SUBSTITUTE(olympic_medals[[#This Row],[event_title]],"Women's",""),"Men's",""),"women",""),"men",""))</f>
        <v>4x400m relay</v>
      </c>
      <c r="T120" s="1" t="str">
        <f>VLOOKUP(olympic_medals[[#This Row],[event]],event_class!A:B,2,FALSE)</f>
        <v>Relay</v>
      </c>
    </row>
    <row r="121" spans="1:20" ht="15" customHeight="1" x14ac:dyDescent="0.2">
      <c r="A121" s="1" t="s">
        <v>108</v>
      </c>
      <c r="B121" s="1" t="s">
        <v>379</v>
      </c>
      <c r="C121" s="1" t="s">
        <v>213</v>
      </c>
      <c r="D121" s="1" t="s">
        <v>24</v>
      </c>
      <c r="E121" s="1" t="s">
        <v>15</v>
      </c>
      <c r="F121" s="1" t="s">
        <v>25</v>
      </c>
      <c r="G121" s="1" t="s">
        <v>394</v>
      </c>
      <c r="H121" s="1" t="s">
        <v>395</v>
      </c>
      <c r="I121" s="1">
        <v>2004</v>
      </c>
      <c r="J121" s="1" t="s">
        <v>133</v>
      </c>
      <c r="K121" s="1" t="s">
        <v>134</v>
      </c>
      <c r="L121" s="1" t="s">
        <v>380</v>
      </c>
      <c r="M121" s="1" t="s">
        <v>381</v>
      </c>
      <c r="N121" s="1">
        <v>0</v>
      </c>
      <c r="O121" s="1">
        <v>0</v>
      </c>
      <c r="P121" s="1">
        <v>1</v>
      </c>
      <c r="Q121" s="1">
        <v>1</v>
      </c>
      <c r="R121" s="1" t="str">
        <f>VLOOKUP(olympic_medals[[#This Row],[WB_country_name]],'country_region_flag'!A:C,2,FALSE)</f>
        <v>Africa</v>
      </c>
      <c r="S121" s="1" t="str">
        <f>TRIM(SUBSTITUTE(SUBSTITUTE(SUBSTITUTE(SUBSTITUTE(olympic_medals[[#This Row],[event_title]],"Women's",""),"Men's",""),"women",""),"men",""))</f>
        <v>10000m</v>
      </c>
      <c r="T121" s="1" t="str">
        <f>VLOOKUP(olympic_medals[[#This Row],[event]],event_class!A:B,2,FALSE)</f>
        <v>Long distance</v>
      </c>
    </row>
    <row r="122" spans="1:20" ht="15" customHeight="1" x14ac:dyDescent="0.2">
      <c r="A122" s="1" t="s">
        <v>108</v>
      </c>
      <c r="B122" s="1" t="s">
        <v>379</v>
      </c>
      <c r="C122" s="1" t="s">
        <v>213</v>
      </c>
      <c r="D122" s="1" t="s">
        <v>24</v>
      </c>
      <c r="E122" s="1" t="s">
        <v>13</v>
      </c>
      <c r="F122" s="1" t="s">
        <v>25</v>
      </c>
      <c r="G122" s="1" t="s">
        <v>396</v>
      </c>
      <c r="H122" s="1" t="s">
        <v>397</v>
      </c>
      <c r="I122" s="1">
        <v>2004</v>
      </c>
      <c r="J122" s="1" t="s">
        <v>133</v>
      </c>
      <c r="K122" s="1" t="s">
        <v>134</v>
      </c>
      <c r="L122" s="1" t="s">
        <v>380</v>
      </c>
      <c r="M122" s="1" t="s">
        <v>381</v>
      </c>
      <c r="N122" s="1">
        <v>1</v>
      </c>
      <c r="O122" s="1">
        <v>0</v>
      </c>
      <c r="P122" s="1">
        <v>0</v>
      </c>
      <c r="Q122" s="1">
        <v>1</v>
      </c>
      <c r="R122" s="1" t="str">
        <f>VLOOKUP(olympic_medals[[#This Row],[WB_country_name]],'country_region_flag'!A:C,2,FALSE)</f>
        <v>Africa</v>
      </c>
      <c r="S122" s="1" t="str">
        <f>TRIM(SUBSTITUTE(SUBSTITUTE(SUBSTITUTE(SUBSTITUTE(olympic_medals[[#This Row],[event_title]],"Women's",""),"Men's",""),"women",""),"men",""))</f>
        <v>10000m</v>
      </c>
      <c r="T122" s="1" t="str">
        <f>VLOOKUP(olympic_medals[[#This Row],[event]],event_class!A:B,2,FALSE)</f>
        <v>Long distance</v>
      </c>
    </row>
    <row r="123" spans="1:20" ht="15" customHeight="1" x14ac:dyDescent="0.2">
      <c r="A123" s="1" t="s">
        <v>108</v>
      </c>
      <c r="B123" s="1" t="s">
        <v>379</v>
      </c>
      <c r="C123" s="1" t="s">
        <v>255</v>
      </c>
      <c r="D123" s="1" t="s">
        <v>24</v>
      </c>
      <c r="E123" s="1" t="s">
        <v>15</v>
      </c>
      <c r="F123" s="1" t="s">
        <v>25</v>
      </c>
      <c r="G123" s="1" t="s">
        <v>369</v>
      </c>
      <c r="H123" s="1" t="s">
        <v>370</v>
      </c>
      <c r="I123" s="1">
        <v>2004</v>
      </c>
      <c r="J123" s="1" t="s">
        <v>162</v>
      </c>
      <c r="K123" s="1" t="s">
        <v>163</v>
      </c>
      <c r="L123" s="1" t="s">
        <v>380</v>
      </c>
      <c r="M123" s="1" t="s">
        <v>381</v>
      </c>
      <c r="N123" s="1">
        <v>0</v>
      </c>
      <c r="O123" s="1">
        <v>0</v>
      </c>
      <c r="P123" s="1">
        <v>1</v>
      </c>
      <c r="Q123" s="1">
        <v>1</v>
      </c>
      <c r="R123" s="1" t="str">
        <f>VLOOKUP(olympic_medals[[#This Row],[WB_country_name]],'country_region_flag'!A:C,2,FALSE)</f>
        <v>Africa</v>
      </c>
      <c r="S123" s="1" t="str">
        <f>TRIM(SUBSTITUTE(SUBSTITUTE(SUBSTITUTE(SUBSTITUTE(olympic_medals[[#This Row],[event_title]],"Women's",""),"Men's",""),"women",""),"men",""))</f>
        <v>800m</v>
      </c>
      <c r="T123" s="1" t="str">
        <f>VLOOKUP(olympic_medals[[#This Row],[event]],event_class!A:B,2,FALSE)</f>
        <v>Middle distance</v>
      </c>
    </row>
    <row r="124" spans="1:20" ht="15" customHeight="1" x14ac:dyDescent="0.2">
      <c r="A124" s="1" t="s">
        <v>108</v>
      </c>
      <c r="B124" s="1" t="s">
        <v>379</v>
      </c>
      <c r="C124" s="1" t="s">
        <v>240</v>
      </c>
      <c r="D124" s="1" t="s">
        <v>24</v>
      </c>
      <c r="E124" s="1" t="s">
        <v>15</v>
      </c>
      <c r="F124" s="1" t="s">
        <v>25</v>
      </c>
      <c r="G124" s="1" t="s">
        <v>398</v>
      </c>
      <c r="H124" s="1" t="s">
        <v>399</v>
      </c>
      <c r="I124" s="1">
        <v>2004</v>
      </c>
      <c r="J124" s="1" t="s">
        <v>78</v>
      </c>
      <c r="K124" s="1" t="s">
        <v>79</v>
      </c>
      <c r="L124" s="1" t="s">
        <v>380</v>
      </c>
      <c r="M124" s="1" t="s">
        <v>381</v>
      </c>
      <c r="N124" s="1">
        <v>0</v>
      </c>
      <c r="O124" s="1">
        <v>0</v>
      </c>
      <c r="P124" s="1">
        <v>1</v>
      </c>
      <c r="Q124" s="1">
        <v>1</v>
      </c>
      <c r="R124" s="1" t="str">
        <f>VLOOKUP(olympic_medals[[#This Row],[WB_country_name]],'country_region_flag'!A:C,2,FALSE)</f>
        <v>Africa</v>
      </c>
      <c r="S124" s="1" t="str">
        <f>TRIM(SUBSTITUTE(SUBSTITUTE(SUBSTITUTE(SUBSTITUTE(olympic_medals[[#This Row],[event_title]],"Women's",""),"Men's",""),"women",""),"men",""))</f>
        <v>high jump</v>
      </c>
      <c r="T124" s="1" t="str">
        <f>VLOOKUP(olympic_medals[[#This Row],[event]],event_class!A:B,2,FALSE)</f>
        <v>Jumping</v>
      </c>
    </row>
    <row r="125" spans="1:20" ht="15" customHeight="1" x14ac:dyDescent="0.2">
      <c r="A125" s="1" t="s">
        <v>108</v>
      </c>
      <c r="B125" s="1" t="s">
        <v>379</v>
      </c>
      <c r="C125" s="1" t="s">
        <v>221</v>
      </c>
      <c r="D125" s="1" t="s">
        <v>24</v>
      </c>
      <c r="E125" s="1" t="s">
        <v>14</v>
      </c>
      <c r="F125" s="1" t="s">
        <v>25</v>
      </c>
      <c r="G125" s="1" t="s">
        <v>300</v>
      </c>
      <c r="H125" s="1" t="s">
        <v>301</v>
      </c>
      <c r="I125" s="1">
        <v>2004</v>
      </c>
      <c r="J125" s="1" t="s">
        <v>133</v>
      </c>
      <c r="K125" s="1" t="s">
        <v>134</v>
      </c>
      <c r="L125" s="1" t="s">
        <v>380</v>
      </c>
      <c r="M125" s="1" t="s">
        <v>381</v>
      </c>
      <c r="N125" s="1">
        <v>0</v>
      </c>
      <c r="O125" s="1">
        <v>1</v>
      </c>
      <c r="P125" s="1">
        <v>0</v>
      </c>
      <c r="Q125" s="1">
        <v>1</v>
      </c>
      <c r="R125" s="1" t="str">
        <f>VLOOKUP(olympic_medals[[#This Row],[WB_country_name]],'country_region_flag'!A:C,2,FALSE)</f>
        <v>Africa</v>
      </c>
      <c r="S125" s="1" t="str">
        <f>TRIM(SUBSTITUTE(SUBSTITUTE(SUBSTITUTE(SUBSTITUTE(olympic_medals[[#This Row],[event_title]],"Women's",""),"Men's",""),"women",""),"men",""))</f>
        <v>5000m</v>
      </c>
      <c r="T125" s="1" t="str">
        <f>VLOOKUP(olympic_medals[[#This Row],[event]],event_class!A:B,2,FALSE)</f>
        <v>Long distance</v>
      </c>
    </row>
    <row r="126" spans="1:20" ht="15" customHeight="1" x14ac:dyDescent="0.2">
      <c r="A126" s="1" t="s">
        <v>108</v>
      </c>
      <c r="B126" s="1" t="s">
        <v>379</v>
      </c>
      <c r="C126" s="1" t="s">
        <v>221</v>
      </c>
      <c r="D126" s="1" t="s">
        <v>24</v>
      </c>
      <c r="E126" s="1" t="s">
        <v>15</v>
      </c>
      <c r="F126" s="1" t="s">
        <v>25</v>
      </c>
      <c r="G126" s="1" t="s">
        <v>400</v>
      </c>
      <c r="H126" s="1" t="s">
        <v>401</v>
      </c>
      <c r="I126" s="1">
        <v>2004</v>
      </c>
      <c r="J126" s="1" t="s">
        <v>112</v>
      </c>
      <c r="K126" s="1" t="s">
        <v>113</v>
      </c>
      <c r="L126" s="1" t="s">
        <v>380</v>
      </c>
      <c r="M126" s="1" t="s">
        <v>381</v>
      </c>
      <c r="N126" s="1">
        <v>0</v>
      </c>
      <c r="O126" s="1">
        <v>0</v>
      </c>
      <c r="P126" s="1">
        <v>1</v>
      </c>
      <c r="Q126" s="1">
        <v>1</v>
      </c>
      <c r="R126" s="1" t="str">
        <f>VLOOKUP(olympic_medals[[#This Row],[WB_country_name]],'country_region_flag'!A:C,2,FALSE)</f>
        <v>Africa</v>
      </c>
      <c r="S126" s="1" t="str">
        <f>TRIM(SUBSTITUTE(SUBSTITUTE(SUBSTITUTE(SUBSTITUTE(olympic_medals[[#This Row],[event_title]],"Women's",""),"Men's",""),"women",""),"men",""))</f>
        <v>5000m</v>
      </c>
      <c r="T126" s="1" t="str">
        <f>VLOOKUP(olympic_medals[[#This Row],[event]],event_class!A:B,2,FALSE)</f>
        <v>Long distance</v>
      </c>
    </row>
    <row r="127" spans="1:20" ht="15" customHeight="1" x14ac:dyDescent="0.2">
      <c r="A127" s="1" t="s">
        <v>108</v>
      </c>
      <c r="B127" s="1" t="s">
        <v>379</v>
      </c>
      <c r="C127" s="1" t="s">
        <v>221</v>
      </c>
      <c r="D127" s="1" t="s">
        <v>24</v>
      </c>
      <c r="E127" s="1" t="s">
        <v>13</v>
      </c>
      <c r="F127" s="1" t="s">
        <v>25</v>
      </c>
      <c r="G127" s="1" t="s">
        <v>218</v>
      </c>
      <c r="H127" s="1" t="s">
        <v>219</v>
      </c>
      <c r="I127" s="1">
        <v>2004</v>
      </c>
      <c r="J127" s="1" t="s">
        <v>133</v>
      </c>
      <c r="K127" s="1" t="s">
        <v>134</v>
      </c>
      <c r="L127" s="1" t="s">
        <v>380</v>
      </c>
      <c r="M127" s="1" t="s">
        <v>381</v>
      </c>
      <c r="N127" s="1">
        <v>1</v>
      </c>
      <c r="O127" s="1">
        <v>0</v>
      </c>
      <c r="P127" s="1">
        <v>0</v>
      </c>
      <c r="Q127" s="1">
        <v>1</v>
      </c>
      <c r="R127" s="1" t="str">
        <f>VLOOKUP(olympic_medals[[#This Row],[WB_country_name]],'country_region_flag'!A:C,2,FALSE)</f>
        <v>Africa</v>
      </c>
      <c r="S127" s="1" t="str">
        <f>TRIM(SUBSTITUTE(SUBSTITUTE(SUBSTITUTE(SUBSTITUTE(olympic_medals[[#This Row],[event_title]],"Women's",""),"Men's",""),"women",""),"men",""))</f>
        <v>5000m</v>
      </c>
      <c r="T127" s="1" t="str">
        <f>VLOOKUP(olympic_medals[[#This Row],[event]],event_class!A:B,2,FALSE)</f>
        <v>Long distance</v>
      </c>
    </row>
    <row r="128" spans="1:20" ht="15" customHeight="1" x14ac:dyDescent="0.2">
      <c r="A128" s="1" t="s">
        <v>108</v>
      </c>
      <c r="B128" s="1" t="s">
        <v>379</v>
      </c>
      <c r="C128" s="1" t="s">
        <v>252</v>
      </c>
      <c r="D128" s="1" t="s">
        <v>28</v>
      </c>
      <c r="E128" s="1" t="s">
        <v>14</v>
      </c>
      <c r="F128" s="1" t="s">
        <v>25</v>
      </c>
      <c r="G128" s="1" t="s">
        <v>384</v>
      </c>
      <c r="H128" s="1" t="s">
        <v>385</v>
      </c>
      <c r="I128" s="1">
        <v>2004</v>
      </c>
      <c r="J128" s="1" t="s">
        <v>162</v>
      </c>
      <c r="K128" s="1" t="s">
        <v>163</v>
      </c>
      <c r="L128" s="1" t="s">
        <v>380</v>
      </c>
      <c r="M128" s="1" t="s">
        <v>381</v>
      </c>
      <c r="N128" s="1">
        <v>0</v>
      </c>
      <c r="O128" s="1">
        <v>1</v>
      </c>
      <c r="P128" s="1">
        <v>0</v>
      </c>
      <c r="Q128" s="1">
        <v>1</v>
      </c>
      <c r="R128" s="1" t="str">
        <f>VLOOKUP(olympic_medals[[#This Row],[WB_country_name]],'country_region_flag'!A:C,2,FALSE)</f>
        <v>Africa</v>
      </c>
      <c r="S128" s="1" t="str">
        <f>TRIM(SUBSTITUTE(SUBSTITUTE(SUBSTITUTE(SUBSTITUTE(olympic_medals[[#This Row],[event_title]],"Women's",""),"Men's",""),"women",""),"men",""))</f>
        <v>5000m</v>
      </c>
      <c r="T128" s="1" t="str">
        <f>VLOOKUP(olympic_medals[[#This Row],[event]],event_class!A:B,2,FALSE)</f>
        <v>Long distance</v>
      </c>
    </row>
    <row r="129" spans="1:20" ht="15" customHeight="1" x14ac:dyDescent="0.2">
      <c r="A129" s="1" t="s">
        <v>108</v>
      </c>
      <c r="B129" s="1" t="s">
        <v>379</v>
      </c>
      <c r="C129" s="1" t="s">
        <v>252</v>
      </c>
      <c r="D129" s="1" t="s">
        <v>28</v>
      </c>
      <c r="E129" s="1" t="s">
        <v>15</v>
      </c>
      <c r="F129" s="1" t="s">
        <v>25</v>
      </c>
      <c r="G129" s="1" t="s">
        <v>342</v>
      </c>
      <c r="H129" s="1" t="s">
        <v>343</v>
      </c>
      <c r="I129" s="1">
        <v>2004</v>
      </c>
      <c r="J129" s="1" t="s">
        <v>133</v>
      </c>
      <c r="K129" s="1" t="s">
        <v>134</v>
      </c>
      <c r="L129" s="1" t="s">
        <v>380</v>
      </c>
      <c r="M129" s="1" t="s">
        <v>381</v>
      </c>
      <c r="N129" s="1">
        <v>0</v>
      </c>
      <c r="O129" s="1">
        <v>0</v>
      </c>
      <c r="P129" s="1">
        <v>1</v>
      </c>
      <c r="Q129" s="1">
        <v>1</v>
      </c>
      <c r="R129" s="1" t="str">
        <f>VLOOKUP(olympic_medals[[#This Row],[WB_country_name]],'country_region_flag'!A:C,2,FALSE)</f>
        <v>Africa</v>
      </c>
      <c r="S129" s="1" t="str">
        <f>TRIM(SUBSTITUTE(SUBSTITUTE(SUBSTITUTE(SUBSTITUTE(olympic_medals[[#This Row],[event_title]],"Women's",""),"Men's",""),"women",""),"men",""))</f>
        <v>5000m</v>
      </c>
      <c r="T129" s="1" t="str">
        <f>VLOOKUP(olympic_medals[[#This Row],[event]],event_class!A:B,2,FALSE)</f>
        <v>Long distance</v>
      </c>
    </row>
    <row r="130" spans="1:20" ht="15" customHeight="1" x14ac:dyDescent="0.2">
      <c r="A130" s="1" t="s">
        <v>108</v>
      </c>
      <c r="B130" s="1" t="s">
        <v>379</v>
      </c>
      <c r="C130" s="1" t="s">
        <v>252</v>
      </c>
      <c r="D130" s="1" t="s">
        <v>28</v>
      </c>
      <c r="E130" s="1" t="s">
        <v>13</v>
      </c>
      <c r="F130" s="1" t="s">
        <v>25</v>
      </c>
      <c r="G130" s="1" t="s">
        <v>138</v>
      </c>
      <c r="H130" s="1" t="s">
        <v>139</v>
      </c>
      <c r="I130" s="1">
        <v>2004</v>
      </c>
      <c r="J130" s="1" t="s">
        <v>112</v>
      </c>
      <c r="K130" s="1" t="s">
        <v>113</v>
      </c>
      <c r="L130" s="1" t="s">
        <v>380</v>
      </c>
      <c r="M130" s="1" t="s">
        <v>381</v>
      </c>
      <c r="N130" s="1">
        <v>1</v>
      </c>
      <c r="O130" s="1">
        <v>0</v>
      </c>
      <c r="P130" s="1">
        <v>0</v>
      </c>
      <c r="Q130" s="1">
        <v>1</v>
      </c>
      <c r="R130" s="1" t="str">
        <f>VLOOKUP(olympic_medals[[#This Row],[WB_country_name]],'country_region_flag'!A:C,2,FALSE)</f>
        <v>Africa</v>
      </c>
      <c r="S130" s="1" t="str">
        <f>TRIM(SUBSTITUTE(SUBSTITUTE(SUBSTITUTE(SUBSTITUTE(olympic_medals[[#This Row],[event_title]],"Women's",""),"Men's",""),"women",""),"men",""))</f>
        <v>5000m</v>
      </c>
      <c r="T130" s="1" t="str">
        <f>VLOOKUP(olympic_medals[[#This Row],[event]],event_class!A:B,2,FALSE)</f>
        <v>Long distance</v>
      </c>
    </row>
    <row r="131" spans="1:20" ht="15" customHeight="1" x14ac:dyDescent="0.2">
      <c r="A131" s="1" t="s">
        <v>108</v>
      </c>
      <c r="B131" s="1" t="s">
        <v>403</v>
      </c>
      <c r="C131" s="1" t="s">
        <v>234</v>
      </c>
      <c r="D131" s="1" t="s">
        <v>28</v>
      </c>
      <c r="E131" s="1" t="s">
        <v>14</v>
      </c>
      <c r="F131" s="1" t="s">
        <v>18</v>
      </c>
      <c r="G131" s="1" t="s">
        <v>47</v>
      </c>
      <c r="H131" s="1" t="s">
        <v>47</v>
      </c>
      <c r="I131" s="1">
        <v>2000</v>
      </c>
      <c r="J131" s="1" t="s">
        <v>97</v>
      </c>
      <c r="K131" s="1" t="s">
        <v>98</v>
      </c>
      <c r="L131" s="1" t="s">
        <v>404</v>
      </c>
      <c r="M131" s="1" t="s">
        <v>405</v>
      </c>
      <c r="N131" s="1">
        <v>0</v>
      </c>
      <c r="O131" s="1">
        <v>1</v>
      </c>
      <c r="P131" s="1">
        <v>0</v>
      </c>
      <c r="Q131" s="1">
        <v>1</v>
      </c>
      <c r="R131" s="1" t="str">
        <f>VLOOKUP(olympic_medals[[#This Row],[WB_country_name]],'country_region_flag'!A:C,2,FALSE)</f>
        <v>Africa</v>
      </c>
      <c r="S131" s="1" t="str">
        <f>TRIM(SUBSTITUTE(SUBSTITUTE(SUBSTITUTE(SUBSTITUTE(olympic_medals[[#This Row],[event_title]],"Women's",""),"Men's",""),"women",""),"men",""))</f>
        <v>4x400m relay</v>
      </c>
      <c r="T131" s="1" t="str">
        <f>VLOOKUP(olympic_medals[[#This Row],[event]],event_class!A:B,2,FALSE)</f>
        <v>Relay</v>
      </c>
    </row>
    <row r="132" spans="1:20" ht="15" customHeight="1" x14ac:dyDescent="0.2">
      <c r="A132" s="1" t="s">
        <v>108</v>
      </c>
      <c r="B132" s="1" t="s">
        <v>403</v>
      </c>
      <c r="C132" s="1" t="s">
        <v>264</v>
      </c>
      <c r="D132" s="1" t="s">
        <v>28</v>
      </c>
      <c r="E132" s="1" t="s">
        <v>14</v>
      </c>
      <c r="F132" s="1" t="s">
        <v>25</v>
      </c>
      <c r="G132" s="1" t="s">
        <v>407</v>
      </c>
      <c r="H132" s="1" t="s">
        <v>408</v>
      </c>
      <c r="I132" s="1">
        <v>2000</v>
      </c>
      <c r="J132" s="1" t="s">
        <v>133</v>
      </c>
      <c r="K132" s="1" t="s">
        <v>134</v>
      </c>
      <c r="L132" s="1" t="s">
        <v>404</v>
      </c>
      <c r="M132" s="1" t="s">
        <v>405</v>
      </c>
      <c r="N132" s="1">
        <v>0</v>
      </c>
      <c r="O132" s="1">
        <v>1</v>
      </c>
      <c r="P132" s="1">
        <v>0</v>
      </c>
      <c r="Q132" s="1">
        <v>1</v>
      </c>
      <c r="R132" s="1" t="str">
        <f>VLOOKUP(olympic_medals[[#This Row],[WB_country_name]],'country_region_flag'!A:C,2,FALSE)</f>
        <v>Africa</v>
      </c>
      <c r="S132" s="1" t="str">
        <f>TRIM(SUBSTITUTE(SUBSTITUTE(SUBSTITUTE(SUBSTITUTE(olympic_medals[[#This Row],[event_title]],"Women's",""),"Men's",""),"women",""),"men",""))</f>
        <v>10000m</v>
      </c>
      <c r="T132" s="1" t="str">
        <f>VLOOKUP(olympic_medals[[#This Row],[event]],event_class!A:B,2,FALSE)</f>
        <v>Long distance</v>
      </c>
    </row>
    <row r="133" spans="1:20" ht="15" customHeight="1" x14ac:dyDescent="0.2">
      <c r="A133" s="1" t="s">
        <v>108</v>
      </c>
      <c r="B133" s="1" t="s">
        <v>403</v>
      </c>
      <c r="C133" s="1" t="s">
        <v>264</v>
      </c>
      <c r="D133" s="1" t="s">
        <v>28</v>
      </c>
      <c r="E133" s="1" t="s">
        <v>15</v>
      </c>
      <c r="F133" s="1" t="s">
        <v>25</v>
      </c>
      <c r="G133" s="1" t="s">
        <v>409</v>
      </c>
      <c r="H133" s="1" t="s">
        <v>410</v>
      </c>
      <c r="I133" s="1">
        <v>2000</v>
      </c>
      <c r="J133" s="1" t="s">
        <v>112</v>
      </c>
      <c r="K133" s="1" t="s">
        <v>113</v>
      </c>
      <c r="L133" s="1" t="s">
        <v>404</v>
      </c>
      <c r="M133" s="1" t="s">
        <v>405</v>
      </c>
      <c r="N133" s="1">
        <v>0</v>
      </c>
      <c r="O133" s="1">
        <v>0</v>
      </c>
      <c r="P133" s="1">
        <v>1</v>
      </c>
      <c r="Q133" s="1">
        <v>1</v>
      </c>
      <c r="R133" s="1" t="str">
        <f>VLOOKUP(olympic_medals[[#This Row],[WB_country_name]],'country_region_flag'!A:C,2,FALSE)</f>
        <v>Africa</v>
      </c>
      <c r="S133" s="1" t="str">
        <f>TRIM(SUBSTITUTE(SUBSTITUTE(SUBSTITUTE(SUBSTITUTE(olympic_medals[[#This Row],[event_title]],"Women's",""),"Men's",""),"women",""),"men",""))</f>
        <v>10000m</v>
      </c>
      <c r="T133" s="1" t="str">
        <f>VLOOKUP(olympic_medals[[#This Row],[event]],event_class!A:B,2,FALSE)</f>
        <v>Long distance</v>
      </c>
    </row>
    <row r="134" spans="1:20" ht="15" customHeight="1" x14ac:dyDescent="0.2">
      <c r="A134" s="1" t="s">
        <v>108</v>
      </c>
      <c r="B134" s="1" t="s">
        <v>403</v>
      </c>
      <c r="C134" s="1" t="s">
        <v>264</v>
      </c>
      <c r="D134" s="1" t="s">
        <v>28</v>
      </c>
      <c r="E134" s="1" t="s">
        <v>13</v>
      </c>
      <c r="F134" s="1" t="s">
        <v>25</v>
      </c>
      <c r="G134" s="1" t="s">
        <v>411</v>
      </c>
      <c r="H134" s="1" t="s">
        <v>412</v>
      </c>
      <c r="I134" s="1">
        <v>2000</v>
      </c>
      <c r="J134" s="1" t="s">
        <v>133</v>
      </c>
      <c r="K134" s="1" t="s">
        <v>134</v>
      </c>
      <c r="L134" s="1" t="s">
        <v>404</v>
      </c>
      <c r="M134" s="1" t="s">
        <v>405</v>
      </c>
      <c r="N134" s="1">
        <v>1</v>
      </c>
      <c r="O134" s="1">
        <v>0</v>
      </c>
      <c r="P134" s="1">
        <v>0</v>
      </c>
      <c r="Q134" s="1">
        <v>1</v>
      </c>
      <c r="R134" s="1" t="str">
        <f>VLOOKUP(olympic_medals[[#This Row],[WB_country_name]],'country_region_flag'!A:C,2,FALSE)</f>
        <v>Africa</v>
      </c>
      <c r="S134" s="1" t="str">
        <f>TRIM(SUBSTITUTE(SUBSTITUTE(SUBSTITUTE(SUBSTITUTE(olympic_medals[[#This Row],[event_title]],"Women's",""),"Men's",""),"women",""),"men",""))</f>
        <v>10000m</v>
      </c>
      <c r="T134" s="1" t="str">
        <f>VLOOKUP(olympic_medals[[#This Row],[event]],event_class!A:B,2,FALSE)</f>
        <v>Long distance</v>
      </c>
    </row>
    <row r="135" spans="1:20" ht="15" customHeight="1" x14ac:dyDescent="0.2">
      <c r="A135" s="1" t="s">
        <v>108</v>
      </c>
      <c r="B135" s="1" t="s">
        <v>403</v>
      </c>
      <c r="C135" s="1" t="s">
        <v>245</v>
      </c>
      <c r="D135" s="1" t="s">
        <v>28</v>
      </c>
      <c r="E135" s="1" t="s">
        <v>14</v>
      </c>
      <c r="F135" s="1" t="s">
        <v>25</v>
      </c>
      <c r="G135" s="1" t="s">
        <v>413</v>
      </c>
      <c r="H135" s="1" t="s">
        <v>414</v>
      </c>
      <c r="I135" s="1">
        <v>2000</v>
      </c>
      <c r="J135" s="1" t="s">
        <v>112</v>
      </c>
      <c r="K135" s="1" t="s">
        <v>113</v>
      </c>
      <c r="L135" s="1" t="s">
        <v>404</v>
      </c>
      <c r="M135" s="1" t="s">
        <v>405</v>
      </c>
      <c r="N135" s="1">
        <v>0</v>
      </c>
      <c r="O135" s="1">
        <v>1</v>
      </c>
      <c r="P135" s="1">
        <v>0</v>
      </c>
      <c r="Q135" s="1">
        <v>1</v>
      </c>
      <c r="R135" s="1" t="str">
        <f>VLOOKUP(olympic_medals[[#This Row],[WB_country_name]],'country_region_flag'!A:C,2,FALSE)</f>
        <v>Africa</v>
      </c>
      <c r="S135" s="1" t="str">
        <f>TRIM(SUBSTITUTE(SUBSTITUTE(SUBSTITUTE(SUBSTITUTE(olympic_medals[[#This Row],[event_title]],"Women's",""),"Men's",""),"women",""),"men",""))</f>
        <v>3000m steeplechase</v>
      </c>
      <c r="T135" s="1" t="str">
        <f>VLOOKUP(olympic_medals[[#This Row],[event]],event_class!A:B,2,FALSE)</f>
        <v>Long distance</v>
      </c>
    </row>
    <row r="136" spans="1:20" ht="15" customHeight="1" x14ac:dyDescent="0.2">
      <c r="A136" s="1" t="s">
        <v>108</v>
      </c>
      <c r="B136" s="1" t="s">
        <v>403</v>
      </c>
      <c r="C136" s="1" t="s">
        <v>245</v>
      </c>
      <c r="D136" s="1" t="s">
        <v>28</v>
      </c>
      <c r="E136" s="1" t="s">
        <v>15</v>
      </c>
      <c r="F136" s="1" t="s">
        <v>25</v>
      </c>
      <c r="G136" s="1" t="s">
        <v>415</v>
      </c>
      <c r="H136" s="1" t="s">
        <v>416</v>
      </c>
      <c r="I136" s="1">
        <v>2000</v>
      </c>
      <c r="J136" s="1" t="s">
        <v>112</v>
      </c>
      <c r="K136" s="1" t="s">
        <v>113</v>
      </c>
      <c r="L136" s="1" t="s">
        <v>404</v>
      </c>
      <c r="M136" s="1" t="s">
        <v>405</v>
      </c>
      <c r="N136" s="1">
        <v>0</v>
      </c>
      <c r="O136" s="1">
        <v>0</v>
      </c>
      <c r="P136" s="1">
        <v>1</v>
      </c>
      <c r="Q136" s="1">
        <v>1</v>
      </c>
      <c r="R136" s="1" t="str">
        <f>VLOOKUP(olympic_medals[[#This Row],[WB_country_name]],'country_region_flag'!A:C,2,FALSE)</f>
        <v>Africa</v>
      </c>
      <c r="S136" s="1" t="str">
        <f>TRIM(SUBSTITUTE(SUBSTITUTE(SUBSTITUTE(SUBSTITUTE(olympic_medals[[#This Row],[event_title]],"Women's",""),"Men's",""),"women",""),"men",""))</f>
        <v>3000m steeplechase</v>
      </c>
      <c r="T136" s="1" t="str">
        <f>VLOOKUP(olympic_medals[[#This Row],[event]],event_class!A:B,2,FALSE)</f>
        <v>Long distance</v>
      </c>
    </row>
    <row r="137" spans="1:20" ht="15" customHeight="1" x14ac:dyDescent="0.2">
      <c r="A137" s="1" t="s">
        <v>108</v>
      </c>
      <c r="B137" s="1" t="s">
        <v>403</v>
      </c>
      <c r="C137" s="1" t="s">
        <v>245</v>
      </c>
      <c r="D137" s="1" t="s">
        <v>28</v>
      </c>
      <c r="E137" s="1" t="s">
        <v>13</v>
      </c>
      <c r="F137" s="1" t="s">
        <v>25</v>
      </c>
      <c r="G137" s="1" t="s">
        <v>417</v>
      </c>
      <c r="H137" s="1" t="s">
        <v>418</v>
      </c>
      <c r="I137" s="1">
        <v>2000</v>
      </c>
      <c r="J137" s="1" t="s">
        <v>162</v>
      </c>
      <c r="K137" s="1" t="s">
        <v>163</v>
      </c>
      <c r="L137" s="1" t="s">
        <v>404</v>
      </c>
      <c r="M137" s="1" t="s">
        <v>405</v>
      </c>
      <c r="N137" s="1">
        <v>1</v>
      </c>
      <c r="O137" s="1">
        <v>0</v>
      </c>
      <c r="P137" s="1">
        <v>0</v>
      </c>
      <c r="Q137" s="1">
        <v>1</v>
      </c>
      <c r="R137" s="1" t="str">
        <f>VLOOKUP(olympic_medals[[#This Row],[WB_country_name]],'country_region_flag'!A:C,2,FALSE)</f>
        <v>Africa</v>
      </c>
      <c r="S137" s="1" t="str">
        <f>TRIM(SUBSTITUTE(SUBSTITUTE(SUBSTITUTE(SUBSTITUTE(olympic_medals[[#This Row],[event_title]],"Women's",""),"Men's",""),"women",""),"men",""))</f>
        <v>3000m steeplechase</v>
      </c>
      <c r="T137" s="1" t="str">
        <f>VLOOKUP(olympic_medals[[#This Row],[event]],event_class!A:B,2,FALSE)</f>
        <v>Long distance</v>
      </c>
    </row>
    <row r="138" spans="1:20" ht="15" customHeight="1" x14ac:dyDescent="0.2">
      <c r="A138" s="1" t="s">
        <v>108</v>
      </c>
      <c r="B138" s="1" t="s">
        <v>403</v>
      </c>
      <c r="C138" s="1" t="s">
        <v>227</v>
      </c>
      <c r="D138" s="1" t="s">
        <v>28</v>
      </c>
      <c r="E138" s="1" t="s">
        <v>14</v>
      </c>
      <c r="F138" s="1" t="s">
        <v>25</v>
      </c>
      <c r="G138" s="1" t="s">
        <v>419</v>
      </c>
      <c r="H138" s="1" t="s">
        <v>420</v>
      </c>
      <c r="I138" s="1">
        <v>2000</v>
      </c>
      <c r="J138" s="1" t="s">
        <v>133</v>
      </c>
      <c r="K138" s="1" t="s">
        <v>134</v>
      </c>
      <c r="L138" s="1" t="s">
        <v>404</v>
      </c>
      <c r="M138" s="1" t="s">
        <v>405</v>
      </c>
      <c r="N138" s="1">
        <v>0</v>
      </c>
      <c r="O138" s="1">
        <v>1</v>
      </c>
      <c r="P138" s="1">
        <v>0</v>
      </c>
      <c r="Q138" s="1">
        <v>1</v>
      </c>
      <c r="R138" s="1" t="str">
        <f>VLOOKUP(olympic_medals[[#This Row],[WB_country_name]],'country_region_flag'!A:C,2,FALSE)</f>
        <v>Africa</v>
      </c>
      <c r="S138" s="1" t="str">
        <f>TRIM(SUBSTITUTE(SUBSTITUTE(SUBSTITUTE(SUBSTITUTE(olympic_medals[[#This Row],[event_title]],"Women's",""),"Men's",""),"women",""),"men",""))</f>
        <v>marathon</v>
      </c>
      <c r="T138" s="1" t="str">
        <f>VLOOKUP(olympic_medals[[#This Row],[event]],event_class!A:B,2,FALSE)</f>
        <v>Long distance</v>
      </c>
    </row>
    <row r="139" spans="1:20" ht="15" customHeight="1" x14ac:dyDescent="0.2">
      <c r="A139" s="1" t="s">
        <v>108</v>
      </c>
      <c r="B139" s="1" t="s">
        <v>403</v>
      </c>
      <c r="C139" s="1" t="s">
        <v>227</v>
      </c>
      <c r="D139" s="1" t="s">
        <v>28</v>
      </c>
      <c r="E139" s="1" t="s">
        <v>15</v>
      </c>
      <c r="F139" s="1" t="s">
        <v>25</v>
      </c>
      <c r="G139" s="1" t="s">
        <v>421</v>
      </c>
      <c r="H139" s="1" t="s">
        <v>422</v>
      </c>
      <c r="I139" s="1">
        <v>2000</v>
      </c>
      <c r="J139" s="1" t="s">
        <v>112</v>
      </c>
      <c r="K139" s="1" t="s">
        <v>113</v>
      </c>
      <c r="L139" s="1" t="s">
        <v>404</v>
      </c>
      <c r="M139" s="1" t="s">
        <v>405</v>
      </c>
      <c r="N139" s="1">
        <v>0</v>
      </c>
      <c r="O139" s="1">
        <v>0</v>
      </c>
      <c r="P139" s="1">
        <v>1</v>
      </c>
      <c r="Q139" s="1">
        <v>1</v>
      </c>
      <c r="R139" s="1" t="str">
        <f>VLOOKUP(olympic_medals[[#This Row],[WB_country_name]],'country_region_flag'!A:C,2,FALSE)</f>
        <v>Africa</v>
      </c>
      <c r="S139" s="1" t="str">
        <f>TRIM(SUBSTITUTE(SUBSTITUTE(SUBSTITUTE(SUBSTITUTE(olympic_medals[[#This Row],[event_title]],"Women's",""),"Men's",""),"women",""),"men",""))</f>
        <v>marathon</v>
      </c>
      <c r="T139" s="1" t="str">
        <f>VLOOKUP(olympic_medals[[#This Row],[event]],event_class!A:B,2,FALSE)</f>
        <v>Long distance</v>
      </c>
    </row>
    <row r="140" spans="1:20" ht="15" customHeight="1" x14ac:dyDescent="0.2">
      <c r="A140" s="1" t="s">
        <v>108</v>
      </c>
      <c r="B140" s="1" t="s">
        <v>403</v>
      </c>
      <c r="C140" s="1" t="s">
        <v>227</v>
      </c>
      <c r="D140" s="1" t="s">
        <v>28</v>
      </c>
      <c r="E140" s="1" t="s">
        <v>13</v>
      </c>
      <c r="F140" s="1" t="s">
        <v>25</v>
      </c>
      <c r="G140" s="1" t="s">
        <v>423</v>
      </c>
      <c r="H140" s="1" t="s">
        <v>424</v>
      </c>
      <c r="I140" s="1">
        <v>2000</v>
      </c>
      <c r="J140" s="1" t="s">
        <v>133</v>
      </c>
      <c r="K140" s="1" t="s">
        <v>134</v>
      </c>
      <c r="L140" s="1" t="s">
        <v>404</v>
      </c>
      <c r="M140" s="1" t="s">
        <v>405</v>
      </c>
      <c r="N140" s="1">
        <v>1</v>
      </c>
      <c r="O140" s="1">
        <v>0</v>
      </c>
      <c r="P140" s="1">
        <v>0</v>
      </c>
      <c r="Q140" s="1">
        <v>1</v>
      </c>
      <c r="R140" s="1" t="str">
        <f>VLOOKUP(olympic_medals[[#This Row],[WB_country_name]],'country_region_flag'!A:C,2,FALSE)</f>
        <v>Africa</v>
      </c>
      <c r="S140" s="1" t="str">
        <f>TRIM(SUBSTITUTE(SUBSTITUTE(SUBSTITUTE(SUBSTITUTE(olympic_medals[[#This Row],[event_title]],"Women's",""),"Men's",""),"women",""),"men",""))</f>
        <v>marathon</v>
      </c>
      <c r="T140" s="1" t="str">
        <f>VLOOKUP(olympic_medals[[#This Row],[event]],event_class!A:B,2,FALSE)</f>
        <v>Long distance</v>
      </c>
    </row>
    <row r="141" spans="1:20" ht="15" customHeight="1" x14ac:dyDescent="0.2">
      <c r="A141" s="1" t="s">
        <v>108</v>
      </c>
      <c r="B141" s="1" t="s">
        <v>403</v>
      </c>
      <c r="C141" s="1" t="s">
        <v>221</v>
      </c>
      <c r="D141" s="1" t="s">
        <v>24</v>
      </c>
      <c r="E141" s="1" t="s">
        <v>13</v>
      </c>
      <c r="F141" s="1" t="s">
        <v>25</v>
      </c>
      <c r="G141" s="1" t="s">
        <v>425</v>
      </c>
      <c r="H141" s="1" t="s">
        <v>426</v>
      </c>
      <c r="I141" s="1">
        <v>2000</v>
      </c>
      <c r="J141" s="1" t="s">
        <v>133</v>
      </c>
      <c r="K141" s="1" t="s">
        <v>134</v>
      </c>
      <c r="L141" s="1" t="s">
        <v>404</v>
      </c>
      <c r="M141" s="1" t="s">
        <v>405</v>
      </c>
      <c r="N141" s="1">
        <v>1</v>
      </c>
      <c r="O141" s="1">
        <v>0</v>
      </c>
      <c r="P141" s="1">
        <v>0</v>
      </c>
      <c r="Q141" s="1">
        <v>1</v>
      </c>
      <c r="R141" s="1" t="str">
        <f>VLOOKUP(olympic_medals[[#This Row],[WB_country_name]],'country_region_flag'!A:C,2,FALSE)</f>
        <v>Africa</v>
      </c>
      <c r="S141" s="1" t="str">
        <f>TRIM(SUBSTITUTE(SUBSTITUTE(SUBSTITUTE(SUBSTITUTE(olympic_medals[[#This Row],[event_title]],"Women's",""),"Men's",""),"women",""),"men",""))</f>
        <v>5000m</v>
      </c>
      <c r="T141" s="1" t="str">
        <f>VLOOKUP(olympic_medals[[#This Row],[event]],event_class!A:B,2,FALSE)</f>
        <v>Long distance</v>
      </c>
    </row>
    <row r="142" spans="1:20" ht="15" customHeight="1" x14ac:dyDescent="0.2">
      <c r="A142" s="1" t="s">
        <v>108</v>
      </c>
      <c r="B142" s="1" t="s">
        <v>403</v>
      </c>
      <c r="C142" s="1" t="s">
        <v>211</v>
      </c>
      <c r="D142" s="1" t="s">
        <v>28</v>
      </c>
      <c r="E142" s="1" t="s">
        <v>14</v>
      </c>
      <c r="F142" s="1" t="s">
        <v>25</v>
      </c>
      <c r="G142" s="1" t="s">
        <v>427</v>
      </c>
      <c r="H142" s="1" t="s">
        <v>428</v>
      </c>
      <c r="I142" s="1">
        <v>2000</v>
      </c>
      <c r="J142" s="1" t="s">
        <v>112</v>
      </c>
      <c r="K142" s="1" t="s">
        <v>113</v>
      </c>
      <c r="L142" s="1" t="s">
        <v>404</v>
      </c>
      <c r="M142" s="1" t="s">
        <v>405</v>
      </c>
      <c r="N142" s="1">
        <v>0</v>
      </c>
      <c r="O142" s="1">
        <v>1</v>
      </c>
      <c r="P142" s="1">
        <v>0</v>
      </c>
      <c r="Q142" s="1">
        <v>1</v>
      </c>
      <c r="R142" s="1" t="str">
        <f>VLOOKUP(olympic_medals[[#This Row],[WB_country_name]],'country_region_flag'!A:C,2,FALSE)</f>
        <v>Africa</v>
      </c>
      <c r="S142" s="1" t="str">
        <f>TRIM(SUBSTITUTE(SUBSTITUTE(SUBSTITUTE(SUBSTITUTE(olympic_medals[[#This Row],[event_title]],"Women's",""),"Men's",""),"women",""),"men",""))</f>
        <v>1500m</v>
      </c>
      <c r="T142" s="1" t="str">
        <f>VLOOKUP(olympic_medals[[#This Row],[event]],event_class!A:B,2,FALSE)</f>
        <v>Middle distance</v>
      </c>
    </row>
    <row r="143" spans="1:20" ht="15" customHeight="1" x14ac:dyDescent="0.2">
      <c r="A143" s="1" t="s">
        <v>108</v>
      </c>
      <c r="B143" s="1" t="s">
        <v>403</v>
      </c>
      <c r="C143" s="1" t="s">
        <v>211</v>
      </c>
      <c r="D143" s="1" t="s">
        <v>28</v>
      </c>
      <c r="E143" s="1" t="s">
        <v>15</v>
      </c>
      <c r="F143" s="1" t="s">
        <v>25</v>
      </c>
      <c r="G143" s="1" t="s">
        <v>384</v>
      </c>
      <c r="H143" s="1" t="s">
        <v>385</v>
      </c>
      <c r="I143" s="1">
        <v>2000</v>
      </c>
      <c r="J143" s="1" t="s">
        <v>162</v>
      </c>
      <c r="K143" s="1" t="s">
        <v>163</v>
      </c>
      <c r="L143" s="1" t="s">
        <v>404</v>
      </c>
      <c r="M143" s="1" t="s">
        <v>405</v>
      </c>
      <c r="N143" s="1">
        <v>0</v>
      </c>
      <c r="O143" s="1">
        <v>0</v>
      </c>
      <c r="P143" s="1">
        <v>1</v>
      </c>
      <c r="Q143" s="1">
        <v>1</v>
      </c>
      <c r="R143" s="1" t="str">
        <f>VLOOKUP(olympic_medals[[#This Row],[WB_country_name]],'country_region_flag'!A:C,2,FALSE)</f>
        <v>Africa</v>
      </c>
      <c r="S143" s="1" t="str">
        <f>TRIM(SUBSTITUTE(SUBSTITUTE(SUBSTITUTE(SUBSTITUTE(olympic_medals[[#This Row],[event_title]],"Women's",""),"Men's",""),"women",""),"men",""))</f>
        <v>1500m</v>
      </c>
      <c r="T143" s="1" t="str">
        <f>VLOOKUP(olympic_medals[[#This Row],[event]],event_class!A:B,2,FALSE)</f>
        <v>Middle distance</v>
      </c>
    </row>
    <row r="144" spans="1:20" ht="15" customHeight="1" x14ac:dyDescent="0.2">
      <c r="A144" s="1" t="s">
        <v>108</v>
      </c>
      <c r="B144" s="1" t="s">
        <v>403</v>
      </c>
      <c r="C144" s="1" t="s">
        <v>211</v>
      </c>
      <c r="D144" s="1" t="s">
        <v>28</v>
      </c>
      <c r="E144" s="1" t="s">
        <v>13</v>
      </c>
      <c r="F144" s="1" t="s">
        <v>25</v>
      </c>
      <c r="G144" s="1" t="s">
        <v>386</v>
      </c>
      <c r="H144" s="1" t="s">
        <v>387</v>
      </c>
      <c r="I144" s="1">
        <v>2000</v>
      </c>
      <c r="J144" s="1" t="s">
        <v>112</v>
      </c>
      <c r="K144" s="1" t="s">
        <v>113</v>
      </c>
      <c r="L144" s="1" t="s">
        <v>404</v>
      </c>
      <c r="M144" s="1" t="s">
        <v>405</v>
      </c>
      <c r="N144" s="1">
        <v>1</v>
      </c>
      <c r="O144" s="1">
        <v>0</v>
      </c>
      <c r="P144" s="1">
        <v>0</v>
      </c>
      <c r="Q144" s="1">
        <v>1</v>
      </c>
      <c r="R144" s="1" t="str">
        <f>VLOOKUP(olympic_medals[[#This Row],[WB_country_name]],'country_region_flag'!A:C,2,FALSE)</f>
        <v>Africa</v>
      </c>
      <c r="S144" s="1" t="str">
        <f>TRIM(SUBSTITUTE(SUBSTITUTE(SUBSTITUTE(SUBSTITUTE(olympic_medals[[#This Row],[event_title]],"Women's",""),"Men's",""),"women",""),"men",""))</f>
        <v>1500m</v>
      </c>
      <c r="T144" s="1" t="str">
        <f>VLOOKUP(olympic_medals[[#This Row],[event]],event_class!A:B,2,FALSE)</f>
        <v>Middle distance</v>
      </c>
    </row>
    <row r="145" spans="1:20" ht="15" customHeight="1" x14ac:dyDescent="0.2">
      <c r="A145" s="1" t="s">
        <v>108</v>
      </c>
      <c r="B145" s="1" t="s">
        <v>403</v>
      </c>
      <c r="C145" s="1" t="s">
        <v>230</v>
      </c>
      <c r="D145" s="1" t="s">
        <v>28</v>
      </c>
      <c r="E145" s="1" t="s">
        <v>13</v>
      </c>
      <c r="F145" s="1" t="s">
        <v>25</v>
      </c>
      <c r="G145" s="1" t="s">
        <v>429</v>
      </c>
      <c r="H145" s="1" t="s">
        <v>430</v>
      </c>
      <c r="I145" s="1">
        <v>2000</v>
      </c>
      <c r="J145" s="1" t="s">
        <v>78</v>
      </c>
      <c r="K145" s="1" t="s">
        <v>79</v>
      </c>
      <c r="L145" s="1" t="s">
        <v>404</v>
      </c>
      <c r="M145" s="1" t="s">
        <v>405</v>
      </c>
      <c r="N145" s="1">
        <v>1</v>
      </c>
      <c r="O145" s="1">
        <v>0</v>
      </c>
      <c r="P145" s="1">
        <v>0</v>
      </c>
      <c r="Q145" s="1">
        <v>1</v>
      </c>
      <c r="R145" s="1" t="str">
        <f>VLOOKUP(olympic_medals[[#This Row],[WB_country_name]],'country_region_flag'!A:C,2,FALSE)</f>
        <v>Africa</v>
      </c>
      <c r="S145" s="1" t="str">
        <f>TRIM(SUBSTITUTE(SUBSTITUTE(SUBSTITUTE(SUBSTITUTE(olympic_medals[[#This Row],[event_title]],"Women's",""),"Men's",""),"women",""),"men",""))</f>
        <v>400m hurdles</v>
      </c>
      <c r="T145" s="1" t="str">
        <f>VLOOKUP(olympic_medals[[#This Row],[event]],event_class!A:B,2,FALSE)</f>
        <v>Hurdles</v>
      </c>
    </row>
    <row r="146" spans="1:20" ht="15" customHeight="1" x14ac:dyDescent="0.2">
      <c r="A146" s="1" t="s">
        <v>108</v>
      </c>
      <c r="B146" s="1" t="s">
        <v>403</v>
      </c>
      <c r="C146" s="1" t="s">
        <v>213</v>
      </c>
      <c r="D146" s="1" t="s">
        <v>24</v>
      </c>
      <c r="E146" s="1" t="s">
        <v>14</v>
      </c>
      <c r="F146" s="1" t="s">
        <v>25</v>
      </c>
      <c r="G146" s="1" t="s">
        <v>396</v>
      </c>
      <c r="H146" s="1" t="s">
        <v>397</v>
      </c>
      <c r="I146" s="1">
        <v>2000</v>
      </c>
      <c r="J146" s="1" t="s">
        <v>133</v>
      </c>
      <c r="K146" s="1" t="s">
        <v>134</v>
      </c>
      <c r="L146" s="1" t="s">
        <v>404</v>
      </c>
      <c r="M146" s="1" t="s">
        <v>405</v>
      </c>
      <c r="N146" s="1">
        <v>0</v>
      </c>
      <c r="O146" s="1">
        <v>1</v>
      </c>
      <c r="P146" s="1">
        <v>0</v>
      </c>
      <c r="Q146" s="1">
        <v>1</v>
      </c>
      <c r="R146" s="1" t="str">
        <f>VLOOKUP(olympic_medals[[#This Row],[WB_country_name]],'country_region_flag'!A:C,2,FALSE)</f>
        <v>Africa</v>
      </c>
      <c r="S146" s="1" t="str">
        <f>TRIM(SUBSTITUTE(SUBSTITUTE(SUBSTITUTE(SUBSTITUTE(olympic_medals[[#This Row],[event_title]],"Women's",""),"Men's",""),"women",""),"men",""))</f>
        <v>10000m</v>
      </c>
      <c r="T146" s="1" t="str">
        <f>VLOOKUP(olympic_medals[[#This Row],[event]],event_class!A:B,2,FALSE)</f>
        <v>Long distance</v>
      </c>
    </row>
    <row r="147" spans="1:20" ht="15" customHeight="1" x14ac:dyDescent="0.2">
      <c r="A147" s="1" t="s">
        <v>108</v>
      </c>
      <c r="B147" s="1" t="s">
        <v>403</v>
      </c>
      <c r="C147" s="1" t="s">
        <v>213</v>
      </c>
      <c r="D147" s="1" t="s">
        <v>24</v>
      </c>
      <c r="E147" s="1" t="s">
        <v>15</v>
      </c>
      <c r="F147" s="1" t="s">
        <v>25</v>
      </c>
      <c r="G147" s="1" t="s">
        <v>425</v>
      </c>
      <c r="H147" s="1" t="s">
        <v>426</v>
      </c>
      <c r="I147" s="1">
        <v>2000</v>
      </c>
      <c r="J147" s="1" t="s">
        <v>133</v>
      </c>
      <c r="K147" s="1" t="s">
        <v>134</v>
      </c>
      <c r="L147" s="1" t="s">
        <v>404</v>
      </c>
      <c r="M147" s="1" t="s">
        <v>405</v>
      </c>
      <c r="N147" s="1">
        <v>0</v>
      </c>
      <c r="O147" s="1">
        <v>0</v>
      </c>
      <c r="P147" s="1">
        <v>1</v>
      </c>
      <c r="Q147" s="1">
        <v>1</v>
      </c>
      <c r="R147" s="1" t="str">
        <f>VLOOKUP(olympic_medals[[#This Row],[WB_country_name]],'country_region_flag'!A:C,2,FALSE)</f>
        <v>Africa</v>
      </c>
      <c r="S147" s="1" t="str">
        <f>TRIM(SUBSTITUTE(SUBSTITUTE(SUBSTITUTE(SUBSTITUTE(olympic_medals[[#This Row],[event_title]],"Women's",""),"Men's",""),"women",""),"men",""))</f>
        <v>10000m</v>
      </c>
      <c r="T147" s="1" t="str">
        <f>VLOOKUP(olympic_medals[[#This Row],[event]],event_class!A:B,2,FALSE)</f>
        <v>Long distance</v>
      </c>
    </row>
    <row r="148" spans="1:20" ht="15" customHeight="1" x14ac:dyDescent="0.2">
      <c r="A148" s="1" t="s">
        <v>108</v>
      </c>
      <c r="B148" s="1" t="s">
        <v>403</v>
      </c>
      <c r="C148" s="1" t="s">
        <v>244</v>
      </c>
      <c r="D148" s="1" t="s">
        <v>24</v>
      </c>
      <c r="E148" s="1" t="s">
        <v>13</v>
      </c>
      <c r="F148" s="1" t="s">
        <v>25</v>
      </c>
      <c r="G148" s="1" t="s">
        <v>431</v>
      </c>
      <c r="H148" s="1" t="s">
        <v>432</v>
      </c>
      <c r="I148" s="1">
        <v>2000</v>
      </c>
      <c r="J148" s="1" t="s">
        <v>162</v>
      </c>
      <c r="K148" s="1" t="s">
        <v>163</v>
      </c>
      <c r="L148" s="1" t="s">
        <v>404</v>
      </c>
      <c r="M148" s="1" t="s">
        <v>405</v>
      </c>
      <c r="N148" s="1">
        <v>1</v>
      </c>
      <c r="O148" s="1">
        <v>0</v>
      </c>
      <c r="P148" s="1">
        <v>0</v>
      </c>
      <c r="Q148" s="1">
        <v>1</v>
      </c>
      <c r="R148" s="1" t="str">
        <f>VLOOKUP(olympic_medals[[#This Row],[WB_country_name]],'country_region_flag'!A:C,2,FALSE)</f>
        <v>Africa</v>
      </c>
      <c r="S148" s="1" t="str">
        <f>TRIM(SUBSTITUTE(SUBSTITUTE(SUBSTITUTE(SUBSTITUTE(olympic_medals[[#This Row],[event_title]],"Women's",""),"Men's",""),"women",""),"men",""))</f>
        <v>400m hurdles</v>
      </c>
      <c r="T148" s="1" t="str">
        <f>VLOOKUP(olympic_medals[[#This Row],[event]],event_class!A:B,2,FALSE)</f>
        <v>Hurdles</v>
      </c>
    </row>
    <row r="149" spans="1:20" ht="15" customHeight="1" x14ac:dyDescent="0.2">
      <c r="A149" s="1" t="s">
        <v>108</v>
      </c>
      <c r="B149" s="1" t="s">
        <v>403</v>
      </c>
      <c r="C149" s="1" t="s">
        <v>255</v>
      </c>
      <c r="D149" s="1" t="s">
        <v>24</v>
      </c>
      <c r="E149" s="1" t="s">
        <v>14</v>
      </c>
      <c r="F149" s="1" t="s">
        <v>25</v>
      </c>
      <c r="G149" s="1" t="s">
        <v>433</v>
      </c>
      <c r="H149" s="1" t="s">
        <v>434</v>
      </c>
      <c r="I149" s="1">
        <v>2000</v>
      </c>
      <c r="J149" s="1" t="s">
        <v>435</v>
      </c>
      <c r="K149" s="1" t="s">
        <v>436</v>
      </c>
      <c r="L149" s="1" t="s">
        <v>404</v>
      </c>
      <c r="M149" s="1" t="s">
        <v>405</v>
      </c>
      <c r="N149" s="1">
        <v>0</v>
      </c>
      <c r="O149" s="1">
        <v>1</v>
      </c>
      <c r="P149" s="1">
        <v>0</v>
      </c>
      <c r="Q149" s="1">
        <v>1</v>
      </c>
      <c r="R149" s="1" t="str">
        <f>VLOOKUP(olympic_medals[[#This Row],[WB_country_name]],'country_region_flag'!A:C,2,FALSE)</f>
        <v>Africa</v>
      </c>
      <c r="S149" s="1" t="str">
        <f>TRIM(SUBSTITUTE(SUBSTITUTE(SUBSTITUTE(SUBSTITUTE(olympic_medals[[#This Row],[event_title]],"Women's",""),"Men's",""),"women",""),"men",""))</f>
        <v>800m</v>
      </c>
      <c r="T149" s="1" t="str">
        <f>VLOOKUP(olympic_medals[[#This Row],[event]],event_class!A:B,2,FALSE)</f>
        <v>Middle distance</v>
      </c>
    </row>
    <row r="150" spans="1:20" ht="15" customHeight="1" x14ac:dyDescent="0.2">
      <c r="A150" s="1" t="s">
        <v>108</v>
      </c>
      <c r="B150" s="1" t="s">
        <v>403</v>
      </c>
      <c r="C150" s="1" t="s">
        <v>240</v>
      </c>
      <c r="D150" s="1" t="s">
        <v>24</v>
      </c>
      <c r="E150" s="1" t="s">
        <v>15</v>
      </c>
      <c r="F150" s="1" t="s">
        <v>25</v>
      </c>
      <c r="G150" s="1" t="s">
        <v>398</v>
      </c>
      <c r="H150" s="1" t="s">
        <v>399</v>
      </c>
      <c r="I150" s="1">
        <v>2000</v>
      </c>
      <c r="J150" s="1" t="s">
        <v>78</v>
      </c>
      <c r="K150" s="1" t="s">
        <v>79</v>
      </c>
      <c r="L150" s="1" t="s">
        <v>404</v>
      </c>
      <c r="M150" s="1" t="s">
        <v>405</v>
      </c>
      <c r="N150" s="1">
        <v>0</v>
      </c>
      <c r="O150" s="1">
        <v>0</v>
      </c>
      <c r="P150" s="1">
        <v>1</v>
      </c>
      <c r="Q150" s="1">
        <v>1</v>
      </c>
      <c r="R150" s="1" t="str">
        <f>VLOOKUP(olympic_medals[[#This Row],[WB_country_name]],'country_region_flag'!A:C,2,FALSE)</f>
        <v>Africa</v>
      </c>
      <c r="S150" s="1" t="str">
        <f>TRIM(SUBSTITUTE(SUBSTITUTE(SUBSTITUTE(SUBSTITUTE(olympic_medals[[#This Row],[event_title]],"Women's",""),"Men's",""),"women",""),"men",""))</f>
        <v>high jump</v>
      </c>
      <c r="T150" s="1" t="str">
        <f>VLOOKUP(olympic_medals[[#This Row],[event]],event_class!A:B,2,FALSE)</f>
        <v>Jumping</v>
      </c>
    </row>
    <row r="151" spans="1:20" ht="15" customHeight="1" x14ac:dyDescent="0.2">
      <c r="A151" s="1" t="s">
        <v>108</v>
      </c>
      <c r="B151" s="1" t="s">
        <v>403</v>
      </c>
      <c r="C151" s="1" t="s">
        <v>193</v>
      </c>
      <c r="D151" s="1" t="s">
        <v>28</v>
      </c>
      <c r="E151" s="1" t="s">
        <v>13</v>
      </c>
      <c r="F151" s="1" t="s">
        <v>25</v>
      </c>
      <c r="G151" s="1" t="s">
        <v>437</v>
      </c>
      <c r="H151" s="1" t="s">
        <v>438</v>
      </c>
      <c r="I151" s="1">
        <v>2000</v>
      </c>
      <c r="J151" s="1" t="s">
        <v>198</v>
      </c>
      <c r="K151" s="1" t="s">
        <v>199</v>
      </c>
      <c r="L151" s="1" t="s">
        <v>404</v>
      </c>
      <c r="M151" s="1" t="s">
        <v>405</v>
      </c>
      <c r="N151" s="1">
        <v>1</v>
      </c>
      <c r="O151" s="1">
        <v>0</v>
      </c>
      <c r="P151" s="1">
        <v>0</v>
      </c>
      <c r="Q151" s="1">
        <v>1</v>
      </c>
      <c r="R151" s="1" t="str">
        <f>VLOOKUP(olympic_medals[[#This Row],[WB_country_name]],'country_region_flag'!A:C,2,FALSE)</f>
        <v>Africa</v>
      </c>
      <c r="S151" s="1" t="str">
        <f>TRIM(SUBSTITUTE(SUBSTITUTE(SUBSTITUTE(SUBSTITUTE(olympic_medals[[#This Row],[event_title]],"Women's",""),"Men's",""),"women",""),"men",""))</f>
        <v>800m</v>
      </c>
      <c r="T151" s="1" t="str">
        <f>VLOOKUP(olympic_medals[[#This Row],[event]],event_class!A:B,2,FALSE)</f>
        <v>Middle distance</v>
      </c>
    </row>
    <row r="152" spans="1:20" ht="15" customHeight="1" x14ac:dyDescent="0.2">
      <c r="A152" s="1" t="s">
        <v>108</v>
      </c>
      <c r="B152" s="1" t="s">
        <v>403</v>
      </c>
      <c r="C152" s="1" t="s">
        <v>212</v>
      </c>
      <c r="D152" s="1" t="s">
        <v>28</v>
      </c>
      <c r="E152" s="1" t="s">
        <v>13</v>
      </c>
      <c r="F152" s="1" t="s">
        <v>25</v>
      </c>
      <c r="G152" s="1" t="s">
        <v>441</v>
      </c>
      <c r="H152" s="1" t="s">
        <v>442</v>
      </c>
      <c r="I152" s="1">
        <v>2000</v>
      </c>
      <c r="J152" s="1" t="s">
        <v>78</v>
      </c>
      <c r="K152" s="1" t="s">
        <v>79</v>
      </c>
      <c r="L152" s="1" t="s">
        <v>404</v>
      </c>
      <c r="M152" s="1" t="s">
        <v>405</v>
      </c>
      <c r="N152" s="1">
        <v>1</v>
      </c>
      <c r="O152" s="1">
        <v>0</v>
      </c>
      <c r="P152" s="1">
        <v>0</v>
      </c>
      <c r="Q152" s="1">
        <v>1</v>
      </c>
      <c r="R152" s="1" t="str">
        <f>VLOOKUP(olympic_medals[[#This Row],[WB_country_name]],'country_region_flag'!A:C,2,FALSE)</f>
        <v>Africa</v>
      </c>
      <c r="S152" s="1" t="str">
        <f>TRIM(SUBSTITUTE(SUBSTITUTE(SUBSTITUTE(SUBSTITUTE(olympic_medals[[#This Row],[event_title]],"Women's",""),"Men's",""),"women",""),"men",""))</f>
        <v>discus throw</v>
      </c>
      <c r="T152" s="1" t="str">
        <f>VLOOKUP(olympic_medals[[#This Row],[event]],event_class!A:B,2,FALSE)</f>
        <v>Throwing</v>
      </c>
    </row>
    <row r="153" spans="1:20" ht="15" customHeight="1" x14ac:dyDescent="0.2">
      <c r="A153" s="1" t="s">
        <v>108</v>
      </c>
      <c r="B153" s="1" t="s">
        <v>403</v>
      </c>
      <c r="C153" s="1" t="s">
        <v>189</v>
      </c>
      <c r="D153" s="1" t="s">
        <v>24</v>
      </c>
      <c r="E153" s="1" t="s">
        <v>14</v>
      </c>
      <c r="F153" s="1" t="s">
        <v>25</v>
      </c>
      <c r="G153" s="1" t="s">
        <v>443</v>
      </c>
      <c r="H153" s="1" t="s">
        <v>444</v>
      </c>
      <c r="I153" s="1">
        <v>2000</v>
      </c>
      <c r="J153" s="1" t="s">
        <v>198</v>
      </c>
      <c r="K153" s="1" t="s">
        <v>199</v>
      </c>
      <c r="L153" s="1" t="s">
        <v>404</v>
      </c>
      <c r="M153" s="1" t="s">
        <v>405</v>
      </c>
      <c r="N153" s="1">
        <v>0</v>
      </c>
      <c r="O153" s="1">
        <v>1</v>
      </c>
      <c r="P153" s="1">
        <v>0</v>
      </c>
      <c r="Q153" s="1">
        <v>1</v>
      </c>
      <c r="R153" s="1" t="str">
        <f>VLOOKUP(olympic_medals[[#This Row],[WB_country_name]],'country_region_flag'!A:C,2,FALSE)</f>
        <v>Africa</v>
      </c>
      <c r="S153" s="1" t="str">
        <f>TRIM(SUBSTITUTE(SUBSTITUTE(SUBSTITUTE(SUBSTITUTE(olympic_medals[[#This Row],[event_title]],"Women's",""),"Men's",""),"women",""),"men",""))</f>
        <v>1500m</v>
      </c>
      <c r="T153" s="1" t="str">
        <f>VLOOKUP(olympic_medals[[#This Row],[event]],event_class!A:B,2,FALSE)</f>
        <v>Middle distance</v>
      </c>
    </row>
    <row r="154" spans="1:20" ht="15" customHeight="1" x14ac:dyDescent="0.2">
      <c r="A154" s="1" t="s">
        <v>108</v>
      </c>
      <c r="B154" s="1" t="s">
        <v>403</v>
      </c>
      <c r="C154" s="1" t="s">
        <v>192</v>
      </c>
      <c r="D154" s="1" t="s">
        <v>28</v>
      </c>
      <c r="E154" s="1" t="s">
        <v>13</v>
      </c>
      <c r="F154" s="1" t="s">
        <v>25</v>
      </c>
      <c r="G154" s="1" t="s">
        <v>445</v>
      </c>
      <c r="H154" s="1" t="s">
        <v>446</v>
      </c>
      <c r="I154" s="1">
        <v>2000</v>
      </c>
      <c r="J154" s="1" t="s">
        <v>198</v>
      </c>
      <c r="K154" s="1" t="s">
        <v>199</v>
      </c>
      <c r="L154" s="1" t="s">
        <v>404</v>
      </c>
      <c r="M154" s="1" t="s">
        <v>405</v>
      </c>
      <c r="N154" s="1">
        <v>1</v>
      </c>
      <c r="O154" s="1">
        <v>0</v>
      </c>
      <c r="P154" s="1">
        <v>0</v>
      </c>
      <c r="Q154" s="1">
        <v>1</v>
      </c>
      <c r="R154" s="1" t="str">
        <f>VLOOKUP(olympic_medals[[#This Row],[WB_country_name]],'country_region_flag'!A:C,2,FALSE)</f>
        <v>Africa</v>
      </c>
      <c r="S154" s="1" t="str">
        <f>TRIM(SUBSTITUTE(SUBSTITUTE(SUBSTITUTE(SUBSTITUTE(olympic_medals[[#This Row],[event_title]],"Women's",""),"Men's",""),"women",""),"men",""))</f>
        <v>high jump</v>
      </c>
      <c r="T154" s="1" t="str">
        <f>VLOOKUP(olympic_medals[[#This Row],[event]],event_class!A:B,2,FALSE)</f>
        <v>Jumping</v>
      </c>
    </row>
    <row r="155" spans="1:20" ht="15" customHeight="1" x14ac:dyDescent="0.2">
      <c r="A155" s="1" t="s">
        <v>108</v>
      </c>
      <c r="B155" s="1" t="s">
        <v>403</v>
      </c>
      <c r="C155" s="1" t="s">
        <v>205</v>
      </c>
      <c r="D155" s="1" t="s">
        <v>24</v>
      </c>
      <c r="E155" s="1" t="s">
        <v>13</v>
      </c>
      <c r="F155" s="1" t="s">
        <v>25</v>
      </c>
      <c r="G155" s="1" t="s">
        <v>447</v>
      </c>
      <c r="H155" s="1" t="s">
        <v>448</v>
      </c>
      <c r="I155" s="1">
        <v>2000</v>
      </c>
      <c r="J155" s="1" t="s">
        <v>112</v>
      </c>
      <c r="K155" s="1" t="s">
        <v>113</v>
      </c>
      <c r="L155" s="1" t="s">
        <v>404</v>
      </c>
      <c r="M155" s="1" t="s">
        <v>405</v>
      </c>
      <c r="N155" s="1">
        <v>1</v>
      </c>
      <c r="O155" s="1">
        <v>0</v>
      </c>
      <c r="P155" s="1">
        <v>0</v>
      </c>
      <c r="Q155" s="1">
        <v>1</v>
      </c>
      <c r="R155" s="1" t="str">
        <f>VLOOKUP(olympic_medals[[#This Row],[WB_country_name]],'country_region_flag'!A:C,2,FALSE)</f>
        <v>Africa</v>
      </c>
      <c r="S155" s="1" t="str">
        <f>TRIM(SUBSTITUTE(SUBSTITUTE(SUBSTITUTE(SUBSTITUTE(olympic_medals[[#This Row],[event_title]],"Women's",""),"Men's",""),"women",""),"men",""))</f>
        <v>marathon</v>
      </c>
      <c r="T155" s="1" t="str">
        <f>VLOOKUP(olympic_medals[[#This Row],[event]],event_class!A:B,2,FALSE)</f>
        <v>Long distance</v>
      </c>
    </row>
    <row r="156" spans="1:20" ht="15" customHeight="1" x14ac:dyDescent="0.2">
      <c r="A156" s="1" t="s">
        <v>108</v>
      </c>
      <c r="B156" s="1" t="s">
        <v>403</v>
      </c>
      <c r="C156" s="1" t="s">
        <v>252</v>
      </c>
      <c r="D156" s="1" t="s">
        <v>28</v>
      </c>
      <c r="E156" s="1" t="s">
        <v>14</v>
      </c>
      <c r="F156" s="1" t="s">
        <v>25</v>
      </c>
      <c r="G156" s="1" t="s">
        <v>449</v>
      </c>
      <c r="H156" s="1" t="s">
        <v>450</v>
      </c>
      <c r="I156" s="1">
        <v>2000</v>
      </c>
      <c r="J156" s="1" t="s">
        <v>133</v>
      </c>
      <c r="K156" s="1" t="s">
        <v>134</v>
      </c>
      <c r="L156" s="1" t="s">
        <v>404</v>
      </c>
      <c r="M156" s="1" t="s">
        <v>405</v>
      </c>
      <c r="N156" s="1">
        <v>0</v>
      </c>
      <c r="O156" s="1">
        <v>1</v>
      </c>
      <c r="P156" s="1">
        <v>0</v>
      </c>
      <c r="Q156" s="1">
        <v>1</v>
      </c>
      <c r="R156" s="1" t="str">
        <f>VLOOKUP(olympic_medals[[#This Row],[WB_country_name]],'country_region_flag'!A:C,2,FALSE)</f>
        <v>Africa</v>
      </c>
      <c r="S156" s="1" t="str">
        <f>TRIM(SUBSTITUTE(SUBSTITUTE(SUBSTITUTE(SUBSTITUTE(olympic_medals[[#This Row],[event_title]],"Women's",""),"Men's",""),"women",""),"men",""))</f>
        <v>5000m</v>
      </c>
      <c r="T156" s="1" t="str">
        <f>VLOOKUP(olympic_medals[[#This Row],[event]],event_class!A:B,2,FALSE)</f>
        <v>Long distance</v>
      </c>
    </row>
    <row r="157" spans="1:20" ht="15" customHeight="1" x14ac:dyDescent="0.2">
      <c r="A157" s="1" t="s">
        <v>108</v>
      </c>
      <c r="B157" s="1" t="s">
        <v>403</v>
      </c>
      <c r="C157" s="1" t="s">
        <v>252</v>
      </c>
      <c r="D157" s="1" t="s">
        <v>28</v>
      </c>
      <c r="E157" s="1" t="s">
        <v>15</v>
      </c>
      <c r="F157" s="1" t="s">
        <v>25</v>
      </c>
      <c r="G157" s="1" t="s">
        <v>451</v>
      </c>
      <c r="H157" s="1" t="s">
        <v>452</v>
      </c>
      <c r="I157" s="1">
        <v>2000</v>
      </c>
      <c r="J157" s="1" t="s">
        <v>198</v>
      </c>
      <c r="K157" s="1" t="s">
        <v>199</v>
      </c>
      <c r="L157" s="1" t="s">
        <v>404</v>
      </c>
      <c r="M157" s="1" t="s">
        <v>405</v>
      </c>
      <c r="N157" s="1">
        <v>0</v>
      </c>
      <c r="O157" s="1">
        <v>0</v>
      </c>
      <c r="P157" s="1">
        <v>1</v>
      </c>
      <c r="Q157" s="1">
        <v>1</v>
      </c>
      <c r="R157" s="1" t="str">
        <f>VLOOKUP(olympic_medals[[#This Row],[WB_country_name]],'country_region_flag'!A:C,2,FALSE)</f>
        <v>Africa</v>
      </c>
      <c r="S157" s="1" t="str">
        <f>TRIM(SUBSTITUTE(SUBSTITUTE(SUBSTITUTE(SUBSTITUTE(olympic_medals[[#This Row],[event_title]],"Women's",""),"Men's",""),"women",""),"men",""))</f>
        <v>5000m</v>
      </c>
      <c r="T157" s="1" t="str">
        <f>VLOOKUP(olympic_medals[[#This Row],[event]],event_class!A:B,2,FALSE)</f>
        <v>Long distance</v>
      </c>
    </row>
    <row r="158" spans="1:20" ht="15" customHeight="1" x14ac:dyDescent="0.2">
      <c r="A158" s="1" t="s">
        <v>108</v>
      </c>
      <c r="B158" s="1" t="s">
        <v>403</v>
      </c>
      <c r="C158" s="1" t="s">
        <v>252</v>
      </c>
      <c r="D158" s="1" t="s">
        <v>28</v>
      </c>
      <c r="E158" s="1" t="s">
        <v>13</v>
      </c>
      <c r="F158" s="1" t="s">
        <v>25</v>
      </c>
      <c r="G158" s="1" t="s">
        <v>453</v>
      </c>
      <c r="H158" s="1" t="s">
        <v>454</v>
      </c>
      <c r="I158" s="1">
        <v>2000</v>
      </c>
      <c r="J158" s="1" t="s">
        <v>162</v>
      </c>
      <c r="K158" s="1" t="s">
        <v>163</v>
      </c>
      <c r="L158" s="1" t="s">
        <v>404</v>
      </c>
      <c r="M158" s="1" t="s">
        <v>405</v>
      </c>
      <c r="N158" s="1">
        <v>1</v>
      </c>
      <c r="O158" s="1">
        <v>0</v>
      </c>
      <c r="P158" s="1">
        <v>0</v>
      </c>
      <c r="Q158" s="1">
        <v>1</v>
      </c>
      <c r="R158" s="1" t="str">
        <f>VLOOKUP(olympic_medals[[#This Row],[WB_country_name]],'country_region_flag'!A:C,2,FALSE)</f>
        <v>Africa</v>
      </c>
      <c r="S158" s="1" t="str">
        <f>TRIM(SUBSTITUTE(SUBSTITUTE(SUBSTITUTE(SUBSTITUTE(olympic_medals[[#This Row],[event_title]],"Women's",""),"Men's",""),"women",""),"men",""))</f>
        <v>5000m</v>
      </c>
      <c r="T158" s="1" t="str">
        <f>VLOOKUP(olympic_medals[[#This Row],[event]],event_class!A:B,2,FALSE)</f>
        <v>Long distance</v>
      </c>
    </row>
    <row r="159" spans="1:20" ht="15" customHeight="1" x14ac:dyDescent="0.2">
      <c r="A159" s="1" t="s">
        <v>108</v>
      </c>
      <c r="B159" s="1" t="s">
        <v>403</v>
      </c>
      <c r="C159" s="1" t="s">
        <v>210</v>
      </c>
      <c r="D159" s="1" t="s">
        <v>24</v>
      </c>
      <c r="E159" s="1" t="s">
        <v>15</v>
      </c>
      <c r="F159" s="1" t="s">
        <v>25</v>
      </c>
      <c r="G159" s="1" t="s">
        <v>455</v>
      </c>
      <c r="H159" s="1" t="s">
        <v>456</v>
      </c>
      <c r="I159" s="1">
        <v>2000</v>
      </c>
      <c r="J159" s="1" t="s">
        <v>97</v>
      </c>
      <c r="K159" s="1" t="s">
        <v>98</v>
      </c>
      <c r="L159" s="1" t="s">
        <v>404</v>
      </c>
      <c r="M159" s="1" t="s">
        <v>405</v>
      </c>
      <c r="N159" s="1">
        <v>0</v>
      </c>
      <c r="O159" s="1">
        <v>0</v>
      </c>
      <c r="P159" s="1">
        <v>1</v>
      </c>
      <c r="Q159" s="1">
        <v>1</v>
      </c>
      <c r="R159" s="1" t="str">
        <f>VLOOKUP(olympic_medals[[#This Row],[WB_country_name]],'country_region_flag'!A:C,2,FALSE)</f>
        <v>Africa</v>
      </c>
      <c r="S159" s="1" t="str">
        <f>TRIM(SUBSTITUTE(SUBSTITUTE(SUBSTITUTE(SUBSTITUTE(olympic_medals[[#This Row],[event_title]],"Women's",""),"Men's",""),"women",""),"men",""))</f>
        <v>100m hurdles</v>
      </c>
      <c r="T159" s="1" t="str">
        <f>VLOOKUP(olympic_medals[[#This Row],[event]],event_class!A:B,2,FALSE)</f>
        <v>Hurdles</v>
      </c>
    </row>
    <row r="160" spans="1:20" ht="15" customHeight="1" x14ac:dyDescent="0.2">
      <c r="A160" s="1" t="s">
        <v>108</v>
      </c>
      <c r="B160" s="1" t="s">
        <v>458</v>
      </c>
      <c r="C160" s="1" t="s">
        <v>213</v>
      </c>
      <c r="D160" s="1" t="s">
        <v>24</v>
      </c>
      <c r="E160" s="1" t="s">
        <v>13</v>
      </c>
      <c r="F160" s="1" t="s">
        <v>25</v>
      </c>
      <c r="G160" s="1" t="s">
        <v>425</v>
      </c>
      <c r="H160" s="1" t="s">
        <v>426</v>
      </c>
      <c r="I160" s="1">
        <v>1996</v>
      </c>
      <c r="J160" s="1" t="s">
        <v>133</v>
      </c>
      <c r="K160" s="1" t="s">
        <v>134</v>
      </c>
      <c r="L160" s="1" t="s">
        <v>459</v>
      </c>
      <c r="M160" s="1" t="s">
        <v>460</v>
      </c>
      <c r="N160" s="1">
        <v>1</v>
      </c>
      <c r="O160" s="1">
        <v>0</v>
      </c>
      <c r="P160" s="1">
        <v>0</v>
      </c>
      <c r="Q160" s="1">
        <v>1</v>
      </c>
      <c r="R160" s="1" t="str">
        <f>VLOOKUP(olympic_medals[[#This Row],[WB_country_name]],'country_region_flag'!A:C,2,FALSE)</f>
        <v>Africa</v>
      </c>
      <c r="S160" s="1" t="str">
        <f>TRIM(SUBSTITUTE(SUBSTITUTE(SUBSTITUTE(SUBSTITUTE(olympic_medals[[#This Row],[event_title]],"Women's",""),"Men's",""),"women",""),"men",""))</f>
        <v>10000m</v>
      </c>
      <c r="T160" s="1" t="str">
        <f>VLOOKUP(olympic_medals[[#This Row],[event]],event_class!A:B,2,FALSE)</f>
        <v>Long distance</v>
      </c>
    </row>
    <row r="161" spans="1:20" ht="15" customHeight="1" x14ac:dyDescent="0.2">
      <c r="A161" s="1" t="s">
        <v>108</v>
      </c>
      <c r="B161" s="1" t="s">
        <v>458</v>
      </c>
      <c r="C161" s="1" t="s">
        <v>264</v>
      </c>
      <c r="D161" s="1" t="s">
        <v>28</v>
      </c>
      <c r="E161" s="1" t="s">
        <v>14</v>
      </c>
      <c r="F161" s="1" t="s">
        <v>25</v>
      </c>
      <c r="G161" s="1" t="s">
        <v>407</v>
      </c>
      <c r="H161" s="1" t="s">
        <v>408</v>
      </c>
      <c r="I161" s="1">
        <v>1996</v>
      </c>
      <c r="J161" s="1" t="s">
        <v>133</v>
      </c>
      <c r="K161" s="1" t="s">
        <v>134</v>
      </c>
      <c r="L161" s="1" t="s">
        <v>459</v>
      </c>
      <c r="M161" s="1" t="s">
        <v>460</v>
      </c>
      <c r="N161" s="1">
        <v>0</v>
      </c>
      <c r="O161" s="1">
        <v>1</v>
      </c>
      <c r="P161" s="1">
        <v>0</v>
      </c>
      <c r="Q161" s="1">
        <v>1</v>
      </c>
      <c r="R161" s="1" t="str">
        <f>VLOOKUP(olympic_medals[[#This Row],[WB_country_name]],'country_region_flag'!A:C,2,FALSE)</f>
        <v>Africa</v>
      </c>
      <c r="S161" s="1" t="str">
        <f>TRIM(SUBSTITUTE(SUBSTITUTE(SUBSTITUTE(SUBSTITUTE(olympic_medals[[#This Row],[event_title]],"Women's",""),"Men's",""),"women",""),"men",""))</f>
        <v>10000m</v>
      </c>
      <c r="T161" s="1" t="str">
        <f>VLOOKUP(olympic_medals[[#This Row],[event]],event_class!A:B,2,FALSE)</f>
        <v>Long distance</v>
      </c>
    </row>
    <row r="162" spans="1:20" ht="15" customHeight="1" x14ac:dyDescent="0.2">
      <c r="A162" s="1" t="s">
        <v>108</v>
      </c>
      <c r="B162" s="1" t="s">
        <v>458</v>
      </c>
      <c r="C162" s="1" t="s">
        <v>264</v>
      </c>
      <c r="D162" s="1" t="s">
        <v>28</v>
      </c>
      <c r="E162" s="1" t="s">
        <v>15</v>
      </c>
      <c r="F162" s="1" t="s">
        <v>25</v>
      </c>
      <c r="G162" s="1" t="s">
        <v>409</v>
      </c>
      <c r="H162" s="1" t="s">
        <v>410</v>
      </c>
      <c r="I162" s="1">
        <v>1996</v>
      </c>
      <c r="J162" s="1" t="s">
        <v>112</v>
      </c>
      <c r="K162" s="1" t="s">
        <v>113</v>
      </c>
      <c r="L162" s="1" t="s">
        <v>459</v>
      </c>
      <c r="M162" s="1" t="s">
        <v>460</v>
      </c>
      <c r="N162" s="1">
        <v>0</v>
      </c>
      <c r="O162" s="1">
        <v>0</v>
      </c>
      <c r="P162" s="1">
        <v>1</v>
      </c>
      <c r="Q162" s="1">
        <v>1</v>
      </c>
      <c r="R162" s="1" t="str">
        <f>VLOOKUP(olympic_medals[[#This Row],[WB_country_name]],'country_region_flag'!A:C,2,FALSE)</f>
        <v>Africa</v>
      </c>
      <c r="S162" s="1" t="str">
        <f>TRIM(SUBSTITUTE(SUBSTITUTE(SUBSTITUTE(SUBSTITUTE(olympic_medals[[#This Row],[event_title]],"Women's",""),"Men's",""),"women",""),"men",""))</f>
        <v>10000m</v>
      </c>
      <c r="T162" s="1" t="str">
        <f>VLOOKUP(olympic_medals[[#This Row],[event]],event_class!A:B,2,FALSE)</f>
        <v>Long distance</v>
      </c>
    </row>
    <row r="163" spans="1:20" ht="15" customHeight="1" x14ac:dyDescent="0.2">
      <c r="A163" s="1" t="s">
        <v>108</v>
      </c>
      <c r="B163" s="1" t="s">
        <v>458</v>
      </c>
      <c r="C163" s="1" t="s">
        <v>264</v>
      </c>
      <c r="D163" s="1" t="s">
        <v>28</v>
      </c>
      <c r="E163" s="1" t="s">
        <v>13</v>
      </c>
      <c r="F163" s="1" t="s">
        <v>25</v>
      </c>
      <c r="G163" s="1" t="s">
        <v>461</v>
      </c>
      <c r="H163" s="1" t="s">
        <v>462</v>
      </c>
      <c r="I163" s="1">
        <v>1996</v>
      </c>
      <c r="J163" s="1" t="s">
        <v>162</v>
      </c>
      <c r="K163" s="1" t="s">
        <v>163</v>
      </c>
      <c r="L163" s="1" t="s">
        <v>459</v>
      </c>
      <c r="M163" s="1" t="s">
        <v>460</v>
      </c>
      <c r="N163" s="1">
        <v>1</v>
      </c>
      <c r="O163" s="1">
        <v>0</v>
      </c>
      <c r="P163" s="1">
        <v>0</v>
      </c>
      <c r="Q163" s="1">
        <v>1</v>
      </c>
      <c r="R163" s="1" t="str">
        <f>VLOOKUP(olympic_medals[[#This Row],[WB_country_name]],'country_region_flag'!A:C,2,FALSE)</f>
        <v>Africa</v>
      </c>
      <c r="S163" s="1" t="str">
        <f>TRIM(SUBSTITUTE(SUBSTITUTE(SUBSTITUTE(SUBSTITUTE(olympic_medals[[#This Row],[event_title]],"Women's",""),"Men's",""),"women",""),"men",""))</f>
        <v>10000m</v>
      </c>
      <c r="T163" s="1" t="str">
        <f>VLOOKUP(olympic_medals[[#This Row],[event]],event_class!A:B,2,FALSE)</f>
        <v>Long distance</v>
      </c>
    </row>
    <row r="164" spans="1:20" ht="15" customHeight="1" x14ac:dyDescent="0.2">
      <c r="A164" s="1" t="s">
        <v>108</v>
      </c>
      <c r="B164" s="1" t="s">
        <v>458</v>
      </c>
      <c r="C164" s="1" t="s">
        <v>193</v>
      </c>
      <c r="D164" s="1" t="s">
        <v>28</v>
      </c>
      <c r="E164" s="1" t="s">
        <v>15</v>
      </c>
      <c r="F164" s="1" t="s">
        <v>25</v>
      </c>
      <c r="G164" s="1" t="s">
        <v>463</v>
      </c>
      <c r="H164" s="1" t="s">
        <v>464</v>
      </c>
      <c r="I164" s="1">
        <v>1996</v>
      </c>
      <c r="J164" s="1" t="s">
        <v>78</v>
      </c>
      <c r="K164" s="1" t="s">
        <v>79</v>
      </c>
      <c r="L164" s="1" t="s">
        <v>459</v>
      </c>
      <c r="M164" s="1" t="s">
        <v>460</v>
      </c>
      <c r="N164" s="1">
        <v>0</v>
      </c>
      <c r="O164" s="1">
        <v>0</v>
      </c>
      <c r="P164" s="1">
        <v>1</v>
      </c>
      <c r="Q164" s="1">
        <v>1</v>
      </c>
      <c r="R164" s="1" t="str">
        <f>VLOOKUP(olympic_medals[[#This Row],[WB_country_name]],'country_region_flag'!A:C,2,FALSE)</f>
        <v>Africa</v>
      </c>
      <c r="S164" s="1" t="str">
        <f>TRIM(SUBSTITUTE(SUBSTITUTE(SUBSTITUTE(SUBSTITUTE(olympic_medals[[#This Row],[event_title]],"Women's",""),"Men's",""),"women",""),"men",""))</f>
        <v>800m</v>
      </c>
      <c r="T164" s="1" t="str">
        <f>VLOOKUP(olympic_medals[[#This Row],[event]],event_class!A:B,2,FALSE)</f>
        <v>Middle distance</v>
      </c>
    </row>
    <row r="165" spans="1:20" ht="15" customHeight="1" x14ac:dyDescent="0.2">
      <c r="A165" s="1" t="s">
        <v>108</v>
      </c>
      <c r="B165" s="1" t="s">
        <v>458</v>
      </c>
      <c r="C165" s="1" t="s">
        <v>193</v>
      </c>
      <c r="D165" s="1" t="s">
        <v>28</v>
      </c>
      <c r="E165" s="1" t="s">
        <v>13</v>
      </c>
      <c r="F165" s="1" t="s">
        <v>25</v>
      </c>
      <c r="G165" s="1" t="s">
        <v>465</v>
      </c>
      <c r="H165" s="1" t="s">
        <v>466</v>
      </c>
      <c r="I165" s="1">
        <v>1996</v>
      </c>
      <c r="J165" s="1" t="s">
        <v>112</v>
      </c>
      <c r="K165" s="1" t="s">
        <v>113</v>
      </c>
      <c r="L165" s="1" t="s">
        <v>459</v>
      </c>
      <c r="M165" s="1" t="s">
        <v>460</v>
      </c>
      <c r="N165" s="1">
        <v>1</v>
      </c>
      <c r="O165" s="1">
        <v>0</v>
      </c>
      <c r="P165" s="1">
        <v>0</v>
      </c>
      <c r="Q165" s="1">
        <v>1</v>
      </c>
      <c r="R165" s="1" t="str">
        <f>VLOOKUP(olympic_medals[[#This Row],[WB_country_name]],'country_region_flag'!A:C,2,FALSE)</f>
        <v>Africa</v>
      </c>
      <c r="S165" s="1" t="str">
        <f>TRIM(SUBSTITUTE(SUBSTITUTE(SUBSTITUTE(SUBSTITUTE(olympic_medals[[#This Row],[event_title]],"Women's",""),"Men's",""),"women",""),"men",""))</f>
        <v>800m</v>
      </c>
      <c r="T165" s="1" t="str">
        <f>VLOOKUP(olympic_medals[[#This Row],[event]],event_class!A:B,2,FALSE)</f>
        <v>Middle distance</v>
      </c>
    </row>
    <row r="166" spans="1:20" ht="15" customHeight="1" x14ac:dyDescent="0.2">
      <c r="A166" s="1" t="s">
        <v>108</v>
      </c>
      <c r="B166" s="1" t="s">
        <v>458</v>
      </c>
      <c r="C166" s="1" t="s">
        <v>211</v>
      </c>
      <c r="D166" s="1" t="s">
        <v>28</v>
      </c>
      <c r="E166" s="1" t="s">
        <v>14</v>
      </c>
      <c r="F166" s="1" t="s">
        <v>25</v>
      </c>
      <c r="G166" s="1" t="s">
        <v>467</v>
      </c>
      <c r="H166" s="1" t="s">
        <v>468</v>
      </c>
      <c r="I166" s="1">
        <v>1996</v>
      </c>
      <c r="J166" s="1" t="s">
        <v>198</v>
      </c>
      <c r="K166" s="1" t="s">
        <v>199</v>
      </c>
      <c r="L166" s="1" t="s">
        <v>459</v>
      </c>
      <c r="M166" s="1" t="s">
        <v>460</v>
      </c>
      <c r="N166" s="1">
        <v>0</v>
      </c>
      <c r="O166" s="1">
        <v>1</v>
      </c>
      <c r="P166" s="1">
        <v>0</v>
      </c>
      <c r="Q166" s="1">
        <v>1</v>
      </c>
      <c r="R166" s="1" t="str">
        <f>VLOOKUP(olympic_medals[[#This Row],[WB_country_name]],'country_region_flag'!A:C,2,FALSE)</f>
        <v>Africa</v>
      </c>
      <c r="S166" s="1" t="str">
        <f>TRIM(SUBSTITUTE(SUBSTITUTE(SUBSTITUTE(SUBSTITUTE(olympic_medals[[#This Row],[event_title]],"Women's",""),"Men's",""),"women",""),"men",""))</f>
        <v>1500m</v>
      </c>
      <c r="T166" s="1" t="str">
        <f>VLOOKUP(olympic_medals[[#This Row],[event]],event_class!A:B,2,FALSE)</f>
        <v>Middle distance</v>
      </c>
    </row>
    <row r="167" spans="1:20" ht="15" customHeight="1" x14ac:dyDescent="0.2">
      <c r="A167" s="1" t="s">
        <v>108</v>
      </c>
      <c r="B167" s="1" t="s">
        <v>458</v>
      </c>
      <c r="C167" s="1" t="s">
        <v>211</v>
      </c>
      <c r="D167" s="1" t="s">
        <v>28</v>
      </c>
      <c r="E167" s="1" t="s">
        <v>13</v>
      </c>
      <c r="F167" s="1" t="s">
        <v>25</v>
      </c>
      <c r="G167" s="1" t="s">
        <v>469</v>
      </c>
      <c r="H167" s="1" t="s">
        <v>470</v>
      </c>
      <c r="I167" s="1">
        <v>1996</v>
      </c>
      <c r="J167" s="1" t="s">
        <v>112</v>
      </c>
      <c r="K167" s="1" t="s">
        <v>113</v>
      </c>
      <c r="L167" s="1" t="s">
        <v>459</v>
      </c>
      <c r="M167" s="1" t="s">
        <v>460</v>
      </c>
      <c r="N167" s="1">
        <v>1</v>
      </c>
      <c r="O167" s="1">
        <v>0</v>
      </c>
      <c r="P167" s="1">
        <v>0</v>
      </c>
      <c r="Q167" s="1">
        <v>1</v>
      </c>
      <c r="R167" s="1" t="str">
        <f>VLOOKUP(olympic_medals[[#This Row],[WB_country_name]],'country_region_flag'!A:C,2,FALSE)</f>
        <v>Africa</v>
      </c>
      <c r="S167" s="1" t="str">
        <f>TRIM(SUBSTITUTE(SUBSTITUTE(SUBSTITUTE(SUBSTITUTE(olympic_medals[[#This Row],[event_title]],"Women's",""),"Men's",""),"women",""),"men",""))</f>
        <v>1500m</v>
      </c>
      <c r="T167" s="1" t="str">
        <f>VLOOKUP(olympic_medals[[#This Row],[event]],event_class!A:B,2,FALSE)</f>
        <v>Middle distance</v>
      </c>
    </row>
    <row r="168" spans="1:20" ht="15" customHeight="1" x14ac:dyDescent="0.2">
      <c r="A168" s="1" t="s">
        <v>108</v>
      </c>
      <c r="B168" s="1" t="s">
        <v>458</v>
      </c>
      <c r="C168" s="1" t="s">
        <v>221</v>
      </c>
      <c r="D168" s="1" t="s">
        <v>24</v>
      </c>
      <c r="E168" s="1" t="s">
        <v>15</v>
      </c>
      <c r="F168" s="1" t="s">
        <v>25</v>
      </c>
      <c r="G168" s="1" t="s">
        <v>471</v>
      </c>
      <c r="H168" s="1" t="s">
        <v>472</v>
      </c>
      <c r="I168" s="1">
        <v>1996</v>
      </c>
      <c r="J168" s="1" t="s">
        <v>112</v>
      </c>
      <c r="K168" s="1" t="s">
        <v>113</v>
      </c>
      <c r="L168" s="1" t="s">
        <v>459</v>
      </c>
      <c r="M168" s="1" t="s">
        <v>460</v>
      </c>
      <c r="N168" s="1">
        <v>0</v>
      </c>
      <c r="O168" s="1">
        <v>0</v>
      </c>
      <c r="P168" s="1">
        <v>1</v>
      </c>
      <c r="Q168" s="1">
        <v>1</v>
      </c>
      <c r="R168" s="1" t="str">
        <f>VLOOKUP(olympic_medals[[#This Row],[WB_country_name]],'country_region_flag'!A:C,2,FALSE)</f>
        <v>Africa</v>
      </c>
      <c r="S168" s="1" t="str">
        <f>TRIM(SUBSTITUTE(SUBSTITUTE(SUBSTITUTE(SUBSTITUTE(olympic_medals[[#This Row],[event_title]],"Women's",""),"Men's",""),"women",""),"men",""))</f>
        <v>5000m</v>
      </c>
      <c r="T168" s="1" t="str">
        <f>VLOOKUP(olympic_medals[[#This Row],[event]],event_class!A:B,2,FALSE)</f>
        <v>Long distance</v>
      </c>
    </row>
    <row r="169" spans="1:20" ht="15" customHeight="1" x14ac:dyDescent="0.2">
      <c r="A169" s="1" t="s">
        <v>108</v>
      </c>
      <c r="B169" s="1" t="s">
        <v>458</v>
      </c>
      <c r="C169" s="1" t="s">
        <v>200</v>
      </c>
      <c r="D169" s="1" t="s">
        <v>28</v>
      </c>
      <c r="E169" s="1" t="s">
        <v>15</v>
      </c>
      <c r="F169" s="1" t="s">
        <v>25</v>
      </c>
      <c r="G169" s="1" t="s">
        <v>473</v>
      </c>
      <c r="H169" s="1" t="s">
        <v>474</v>
      </c>
      <c r="I169" s="1">
        <v>1996</v>
      </c>
      <c r="J169" s="1" t="s">
        <v>173</v>
      </c>
      <c r="K169" s="1" t="s">
        <v>174</v>
      </c>
      <c r="L169" s="1" t="s">
        <v>459</v>
      </c>
      <c r="M169" s="1" t="s">
        <v>460</v>
      </c>
      <c r="N169" s="1">
        <v>0</v>
      </c>
      <c r="O169" s="1">
        <v>0</v>
      </c>
      <c r="P169" s="1">
        <v>1</v>
      </c>
      <c r="Q169" s="1">
        <v>1</v>
      </c>
      <c r="R169" s="1" t="str">
        <f>VLOOKUP(olympic_medals[[#This Row],[WB_country_name]],'country_region_flag'!A:C,2,FALSE)</f>
        <v>Africa</v>
      </c>
      <c r="S169" s="1" t="str">
        <f>TRIM(SUBSTITUTE(SUBSTITUTE(SUBSTITUTE(SUBSTITUTE(olympic_medals[[#This Row],[event_title]],"Women's",""),"Men's",""),"women",""),"men",""))</f>
        <v>100m</v>
      </c>
      <c r="T169" s="1" t="str">
        <f>VLOOKUP(olympic_medals[[#This Row],[event]],event_class!A:B,2,FALSE)</f>
        <v>Sprint</v>
      </c>
    </row>
    <row r="170" spans="1:20" ht="15" customHeight="1" x14ac:dyDescent="0.2">
      <c r="A170" s="1" t="s">
        <v>108</v>
      </c>
      <c r="B170" s="1" t="s">
        <v>458</v>
      </c>
      <c r="C170" s="1" t="s">
        <v>230</v>
      </c>
      <c r="D170" s="1" t="s">
        <v>28</v>
      </c>
      <c r="E170" s="1" t="s">
        <v>15</v>
      </c>
      <c r="F170" s="1" t="s">
        <v>25</v>
      </c>
      <c r="G170" s="1" t="s">
        <v>475</v>
      </c>
      <c r="H170" s="1" t="s">
        <v>476</v>
      </c>
      <c r="I170" s="1">
        <v>1996</v>
      </c>
      <c r="J170" s="1" t="s">
        <v>477</v>
      </c>
      <c r="K170" s="1" t="s">
        <v>478</v>
      </c>
      <c r="L170" s="1" t="s">
        <v>459</v>
      </c>
      <c r="M170" s="1" t="s">
        <v>460</v>
      </c>
      <c r="N170" s="1">
        <v>0</v>
      </c>
      <c r="O170" s="1">
        <v>0</v>
      </c>
      <c r="P170" s="1">
        <v>1</v>
      </c>
      <c r="Q170" s="1">
        <v>1</v>
      </c>
      <c r="R170" s="1" t="str">
        <f>VLOOKUP(olympic_medals[[#This Row],[WB_country_name]],'country_region_flag'!A:C,2,FALSE)</f>
        <v>Africa</v>
      </c>
      <c r="S170" s="1" t="str">
        <f>TRIM(SUBSTITUTE(SUBSTITUTE(SUBSTITUTE(SUBSTITUTE(olympic_medals[[#This Row],[event_title]],"Women's",""),"Men's",""),"women",""),"men",""))</f>
        <v>400m hurdles</v>
      </c>
      <c r="T170" s="1" t="str">
        <f>VLOOKUP(olympic_medals[[#This Row],[event]],event_class!A:B,2,FALSE)</f>
        <v>Hurdles</v>
      </c>
    </row>
    <row r="171" spans="1:20" ht="15" customHeight="1" x14ac:dyDescent="0.2">
      <c r="A171" s="1" t="s">
        <v>108</v>
      </c>
      <c r="B171" s="1" t="s">
        <v>458</v>
      </c>
      <c r="C171" s="1" t="s">
        <v>251</v>
      </c>
      <c r="D171" s="1" t="s">
        <v>24</v>
      </c>
      <c r="E171" s="1" t="s">
        <v>13</v>
      </c>
      <c r="F171" s="1" t="s">
        <v>25</v>
      </c>
      <c r="G171" s="1" t="s">
        <v>479</v>
      </c>
      <c r="H171" s="1" t="s">
        <v>480</v>
      </c>
      <c r="I171" s="1">
        <v>1996</v>
      </c>
      <c r="J171" s="1" t="s">
        <v>97</v>
      </c>
      <c r="K171" s="1" t="s">
        <v>98</v>
      </c>
      <c r="L171" s="1" t="s">
        <v>459</v>
      </c>
      <c r="M171" s="1" t="s">
        <v>460</v>
      </c>
      <c r="N171" s="1">
        <v>1</v>
      </c>
      <c r="O171" s="1">
        <v>0</v>
      </c>
      <c r="P171" s="1">
        <v>0</v>
      </c>
      <c r="Q171" s="1">
        <v>1</v>
      </c>
      <c r="R171" s="1" t="str">
        <f>VLOOKUP(olympic_medals[[#This Row],[WB_country_name]],'country_region_flag'!A:C,2,FALSE)</f>
        <v>Africa</v>
      </c>
      <c r="S171" s="1" t="str">
        <f>TRIM(SUBSTITUTE(SUBSTITUTE(SUBSTITUTE(SUBSTITUTE(olympic_medals[[#This Row],[event_title]],"Women's",""),"Men's",""),"women",""),"men",""))</f>
        <v>200m</v>
      </c>
      <c r="T171" s="1" t="str">
        <f>VLOOKUP(olympic_medals[[#This Row],[event]],event_class!A:B,2,FALSE)</f>
        <v>Sprint</v>
      </c>
    </row>
    <row r="172" spans="1:20" ht="15" customHeight="1" x14ac:dyDescent="0.2">
      <c r="A172" s="1" t="s">
        <v>108</v>
      </c>
      <c r="B172" s="1" t="s">
        <v>458</v>
      </c>
      <c r="C172" s="1" t="s">
        <v>245</v>
      </c>
      <c r="D172" s="1" t="s">
        <v>28</v>
      </c>
      <c r="E172" s="1" t="s">
        <v>14</v>
      </c>
      <c r="F172" s="1" t="s">
        <v>25</v>
      </c>
      <c r="G172" s="1" t="s">
        <v>481</v>
      </c>
      <c r="H172" s="1" t="s">
        <v>482</v>
      </c>
      <c r="I172" s="1">
        <v>1996</v>
      </c>
      <c r="J172" s="1" t="s">
        <v>112</v>
      </c>
      <c r="K172" s="1" t="s">
        <v>113</v>
      </c>
      <c r="L172" s="1" t="s">
        <v>459</v>
      </c>
      <c r="M172" s="1" t="s">
        <v>460</v>
      </c>
      <c r="N172" s="1">
        <v>0</v>
      </c>
      <c r="O172" s="1">
        <v>1</v>
      </c>
      <c r="P172" s="1">
        <v>0</v>
      </c>
      <c r="Q172" s="1">
        <v>1</v>
      </c>
      <c r="R172" s="1" t="str">
        <f>VLOOKUP(olympic_medals[[#This Row],[WB_country_name]],'country_region_flag'!A:C,2,FALSE)</f>
        <v>Africa</v>
      </c>
      <c r="S172" s="1" t="str">
        <f>TRIM(SUBSTITUTE(SUBSTITUTE(SUBSTITUTE(SUBSTITUTE(olympic_medals[[#This Row],[event_title]],"Women's",""),"Men's",""),"women",""),"men",""))</f>
        <v>3000m steeplechase</v>
      </c>
      <c r="T172" s="1" t="str">
        <f>VLOOKUP(olympic_medals[[#This Row],[event]],event_class!A:B,2,FALSE)</f>
        <v>Long distance</v>
      </c>
    </row>
    <row r="173" spans="1:20" ht="15" customHeight="1" x14ac:dyDescent="0.2">
      <c r="A173" s="1" t="s">
        <v>108</v>
      </c>
      <c r="B173" s="1" t="s">
        <v>458</v>
      </c>
      <c r="C173" s="1" t="s">
        <v>245</v>
      </c>
      <c r="D173" s="1" t="s">
        <v>28</v>
      </c>
      <c r="E173" s="1" t="s">
        <v>15</v>
      </c>
      <c r="F173" s="1" t="s">
        <v>25</v>
      </c>
      <c r="G173" s="1" t="s">
        <v>483</v>
      </c>
      <c r="H173" s="1" t="s">
        <v>484</v>
      </c>
      <c r="I173" s="1">
        <v>1996</v>
      </c>
      <c r="J173" s="1" t="s">
        <v>112</v>
      </c>
      <c r="K173" s="1" t="s">
        <v>113</v>
      </c>
      <c r="L173" s="1" t="s">
        <v>459</v>
      </c>
      <c r="M173" s="1" t="s">
        <v>460</v>
      </c>
      <c r="N173" s="1">
        <v>0</v>
      </c>
      <c r="O173" s="1">
        <v>0</v>
      </c>
      <c r="P173" s="1">
        <v>1</v>
      </c>
      <c r="Q173" s="1">
        <v>1</v>
      </c>
      <c r="R173" s="1" t="str">
        <f>VLOOKUP(olympic_medals[[#This Row],[WB_country_name]],'country_region_flag'!A:C,2,FALSE)</f>
        <v>Africa</v>
      </c>
      <c r="S173" s="1" t="str">
        <f>TRIM(SUBSTITUTE(SUBSTITUTE(SUBSTITUTE(SUBSTITUTE(olympic_medals[[#This Row],[event_title]],"Women's",""),"Men's",""),"women",""),"men",""))</f>
        <v>3000m steeplechase</v>
      </c>
      <c r="T173" s="1" t="str">
        <f>VLOOKUP(olympic_medals[[#This Row],[event]],event_class!A:B,2,FALSE)</f>
        <v>Long distance</v>
      </c>
    </row>
    <row r="174" spans="1:20" ht="15" customHeight="1" x14ac:dyDescent="0.2">
      <c r="A174" s="1" t="s">
        <v>108</v>
      </c>
      <c r="B174" s="1" t="s">
        <v>458</v>
      </c>
      <c r="C174" s="1" t="s">
        <v>201</v>
      </c>
      <c r="D174" s="1" t="s">
        <v>24</v>
      </c>
      <c r="E174" s="1" t="s">
        <v>15</v>
      </c>
      <c r="F174" s="1" t="s">
        <v>18</v>
      </c>
      <c r="G174" s="1" t="s">
        <v>47</v>
      </c>
      <c r="H174" s="1" t="s">
        <v>47</v>
      </c>
      <c r="I174" s="1">
        <v>1996</v>
      </c>
      <c r="J174" s="1" t="s">
        <v>97</v>
      </c>
      <c r="K174" s="1" t="s">
        <v>98</v>
      </c>
      <c r="L174" s="1" t="s">
        <v>459</v>
      </c>
      <c r="M174" s="1" t="s">
        <v>460</v>
      </c>
      <c r="N174" s="1">
        <v>0</v>
      </c>
      <c r="O174" s="1">
        <v>0</v>
      </c>
      <c r="P174" s="1">
        <v>1</v>
      </c>
      <c r="Q174" s="1">
        <v>1</v>
      </c>
      <c r="R174" s="1" t="str">
        <f>VLOOKUP(olympic_medals[[#This Row],[WB_country_name]],'country_region_flag'!A:C,2,FALSE)</f>
        <v>Africa</v>
      </c>
      <c r="S174" s="1" t="str">
        <f>TRIM(SUBSTITUTE(SUBSTITUTE(SUBSTITUTE(SUBSTITUTE(olympic_medals[[#This Row],[event_title]],"Women's",""),"Men's",""),"women",""),"men",""))</f>
        <v>4x400m relay</v>
      </c>
      <c r="T174" s="1" t="str">
        <f>VLOOKUP(olympic_medals[[#This Row],[event]],event_class!A:B,2,FALSE)</f>
        <v>Relay</v>
      </c>
    </row>
    <row r="175" spans="1:20" ht="15" customHeight="1" x14ac:dyDescent="0.2">
      <c r="A175" s="1" t="s">
        <v>108</v>
      </c>
      <c r="B175" s="1" t="s">
        <v>458</v>
      </c>
      <c r="C175" s="1" t="s">
        <v>255</v>
      </c>
      <c r="D175" s="1" t="s">
        <v>24</v>
      </c>
      <c r="E175" s="1" t="s">
        <v>13</v>
      </c>
      <c r="F175" s="1" t="s">
        <v>25</v>
      </c>
      <c r="G175" s="1" t="s">
        <v>433</v>
      </c>
      <c r="H175" s="1" t="s">
        <v>434</v>
      </c>
      <c r="I175" s="1">
        <v>1996</v>
      </c>
      <c r="J175" s="1" t="s">
        <v>435</v>
      </c>
      <c r="K175" s="1" t="s">
        <v>436</v>
      </c>
      <c r="L175" s="1" t="s">
        <v>459</v>
      </c>
      <c r="M175" s="1" t="s">
        <v>460</v>
      </c>
      <c r="N175" s="1">
        <v>1</v>
      </c>
      <c r="O175" s="1">
        <v>0</v>
      </c>
      <c r="P175" s="1">
        <v>0</v>
      </c>
      <c r="Q175" s="1">
        <v>1</v>
      </c>
      <c r="R175" s="1" t="str">
        <f>VLOOKUP(olympic_medals[[#This Row],[WB_country_name]],'country_region_flag'!A:C,2,FALSE)</f>
        <v>Africa</v>
      </c>
      <c r="S175" s="1" t="str">
        <f>TRIM(SUBSTITUTE(SUBSTITUTE(SUBSTITUTE(SUBSTITUTE(olympic_medals[[#This Row],[event_title]],"Women's",""),"Men's",""),"women",""),"men",""))</f>
        <v>800m</v>
      </c>
      <c r="T175" s="1" t="str">
        <f>VLOOKUP(olympic_medals[[#This Row],[event]],event_class!A:B,2,FALSE)</f>
        <v>Middle distance</v>
      </c>
    </row>
    <row r="176" spans="1:20" ht="15" customHeight="1" x14ac:dyDescent="0.2">
      <c r="A176" s="1" t="s">
        <v>108</v>
      </c>
      <c r="B176" s="1" t="s">
        <v>458</v>
      </c>
      <c r="C176" s="1" t="s">
        <v>227</v>
      </c>
      <c r="D176" s="1" t="s">
        <v>28</v>
      </c>
      <c r="E176" s="1" t="s">
        <v>14</v>
      </c>
      <c r="F176" s="1" t="s">
        <v>25</v>
      </c>
      <c r="G176" s="1" t="s">
        <v>485</v>
      </c>
      <c r="H176" s="1" t="s">
        <v>486</v>
      </c>
      <c r="I176" s="1">
        <v>1996</v>
      </c>
      <c r="J176" s="1" t="s">
        <v>78</v>
      </c>
      <c r="K176" s="1" t="s">
        <v>79</v>
      </c>
      <c r="L176" s="1" t="s">
        <v>459</v>
      </c>
      <c r="M176" s="1" t="s">
        <v>460</v>
      </c>
      <c r="N176" s="1">
        <v>0</v>
      </c>
      <c r="O176" s="1">
        <v>1</v>
      </c>
      <c r="P176" s="1">
        <v>0</v>
      </c>
      <c r="Q176" s="1">
        <v>1</v>
      </c>
      <c r="R176" s="1" t="str">
        <f>VLOOKUP(olympic_medals[[#This Row],[WB_country_name]],'country_region_flag'!A:C,2,FALSE)</f>
        <v>Africa</v>
      </c>
      <c r="S176" s="1" t="str">
        <f>TRIM(SUBSTITUTE(SUBSTITUTE(SUBSTITUTE(SUBSTITUTE(olympic_medals[[#This Row],[event_title]],"Women's",""),"Men's",""),"women",""),"men",""))</f>
        <v>marathon</v>
      </c>
      <c r="T176" s="1" t="str">
        <f>VLOOKUP(olympic_medals[[#This Row],[event]],event_class!A:B,2,FALSE)</f>
        <v>Long distance</v>
      </c>
    </row>
    <row r="177" spans="1:20" ht="15" customHeight="1" x14ac:dyDescent="0.2">
      <c r="A177" s="1" t="s">
        <v>108</v>
      </c>
      <c r="B177" s="1" t="s">
        <v>458</v>
      </c>
      <c r="C177" s="1" t="s">
        <v>227</v>
      </c>
      <c r="D177" s="1" t="s">
        <v>28</v>
      </c>
      <c r="E177" s="1" t="s">
        <v>13</v>
      </c>
      <c r="F177" s="1" t="s">
        <v>25</v>
      </c>
      <c r="G177" s="1" t="s">
        <v>421</v>
      </c>
      <c r="H177" s="1" t="s">
        <v>422</v>
      </c>
      <c r="I177" s="1">
        <v>1996</v>
      </c>
      <c r="J177" s="1" t="s">
        <v>112</v>
      </c>
      <c r="K177" s="1" t="s">
        <v>113</v>
      </c>
      <c r="L177" s="1" t="s">
        <v>459</v>
      </c>
      <c r="M177" s="1" t="s">
        <v>460</v>
      </c>
      <c r="N177" s="1">
        <v>1</v>
      </c>
      <c r="O177" s="1">
        <v>0</v>
      </c>
      <c r="P177" s="1">
        <v>0</v>
      </c>
      <c r="Q177" s="1">
        <v>1</v>
      </c>
      <c r="R177" s="1" t="str">
        <f>VLOOKUP(olympic_medals[[#This Row],[WB_country_name]],'country_region_flag'!A:C,2,FALSE)</f>
        <v>Africa</v>
      </c>
      <c r="S177" s="1" t="str">
        <f>TRIM(SUBSTITUTE(SUBSTITUTE(SUBSTITUTE(SUBSTITUTE(olympic_medals[[#This Row],[event_title]],"Women's",""),"Men's",""),"women",""),"men",""))</f>
        <v>marathon</v>
      </c>
      <c r="T177" s="1" t="str">
        <f>VLOOKUP(olympic_medals[[#This Row],[event]],event_class!A:B,2,FALSE)</f>
        <v>Long distance</v>
      </c>
    </row>
    <row r="178" spans="1:20" ht="15" customHeight="1" x14ac:dyDescent="0.2">
      <c r="A178" s="1" t="s">
        <v>108</v>
      </c>
      <c r="B178" s="1" t="s">
        <v>458</v>
      </c>
      <c r="C178" s="1" t="s">
        <v>233</v>
      </c>
      <c r="D178" s="1" t="s">
        <v>24</v>
      </c>
      <c r="E178" s="1" t="s">
        <v>14</v>
      </c>
      <c r="F178" s="1" t="s">
        <v>25</v>
      </c>
      <c r="G178" s="1" t="s">
        <v>487</v>
      </c>
      <c r="H178" s="1" t="s">
        <v>488</v>
      </c>
      <c r="I178" s="1">
        <v>1996</v>
      </c>
      <c r="J178" s="1" t="s">
        <v>97</v>
      </c>
      <c r="K178" s="1" t="s">
        <v>98</v>
      </c>
      <c r="L178" s="1" t="s">
        <v>459</v>
      </c>
      <c r="M178" s="1" t="s">
        <v>460</v>
      </c>
      <c r="N178" s="1">
        <v>0</v>
      </c>
      <c r="O178" s="1">
        <v>1</v>
      </c>
      <c r="P178" s="1">
        <v>0</v>
      </c>
      <c r="Q178" s="1">
        <v>1</v>
      </c>
      <c r="R178" s="1" t="str">
        <f>VLOOKUP(olympic_medals[[#This Row],[WB_country_name]],'country_region_flag'!A:C,2,FALSE)</f>
        <v>Africa</v>
      </c>
      <c r="S178" s="1" t="str">
        <f>TRIM(SUBSTITUTE(SUBSTITUTE(SUBSTITUTE(SUBSTITUTE(olympic_medals[[#This Row],[event_title]],"Women's",""),"Men's",""),"women",""),"men",""))</f>
        <v>long jump</v>
      </c>
      <c r="T178" s="1" t="str">
        <f>VLOOKUP(olympic_medals[[#This Row],[event]],event_class!A:B,2,FALSE)</f>
        <v>Jumping</v>
      </c>
    </row>
    <row r="179" spans="1:20" ht="15" customHeight="1" x14ac:dyDescent="0.2">
      <c r="A179" s="1" t="s">
        <v>108</v>
      </c>
      <c r="B179" s="1" t="s">
        <v>458</v>
      </c>
      <c r="C179" s="1" t="s">
        <v>205</v>
      </c>
      <c r="D179" s="1" t="s">
        <v>24</v>
      </c>
      <c r="E179" s="1" t="s">
        <v>14</v>
      </c>
      <c r="F179" s="1" t="s">
        <v>25</v>
      </c>
      <c r="G179" s="1" t="s">
        <v>489</v>
      </c>
      <c r="H179" s="1" t="s">
        <v>490</v>
      </c>
      <c r="I179" s="1">
        <v>1996</v>
      </c>
      <c r="J179" s="1" t="s">
        <v>133</v>
      </c>
      <c r="K179" s="1" t="s">
        <v>134</v>
      </c>
      <c r="L179" s="1" t="s">
        <v>459</v>
      </c>
      <c r="M179" s="1" t="s">
        <v>460</v>
      </c>
      <c r="N179" s="1">
        <v>0</v>
      </c>
      <c r="O179" s="1">
        <v>1</v>
      </c>
      <c r="P179" s="1">
        <v>0</v>
      </c>
      <c r="Q179" s="1">
        <v>1</v>
      </c>
      <c r="R179" s="1" t="str">
        <f>VLOOKUP(olympic_medals[[#This Row],[WB_country_name]],'country_region_flag'!A:C,2,FALSE)</f>
        <v>Africa</v>
      </c>
      <c r="S179" s="1" t="str">
        <f>TRIM(SUBSTITUTE(SUBSTITUTE(SUBSTITUTE(SUBSTITUTE(olympic_medals[[#This Row],[event_title]],"Women's",""),"Men's",""),"women",""),"men",""))</f>
        <v>marathon</v>
      </c>
      <c r="T179" s="1" t="str">
        <f>VLOOKUP(olympic_medals[[#This Row],[event]],event_class!A:B,2,FALSE)</f>
        <v>Long distance</v>
      </c>
    </row>
    <row r="180" spans="1:20" ht="15" customHeight="1" x14ac:dyDescent="0.2">
      <c r="A180" s="1" t="s">
        <v>108</v>
      </c>
      <c r="B180" s="1" t="s">
        <v>458</v>
      </c>
      <c r="C180" s="1" t="s">
        <v>236</v>
      </c>
      <c r="D180" s="1" t="s">
        <v>28</v>
      </c>
      <c r="E180" s="1" t="s">
        <v>13</v>
      </c>
      <c r="F180" s="1" t="s">
        <v>25</v>
      </c>
      <c r="G180" s="1" t="s">
        <v>491</v>
      </c>
      <c r="H180" s="1" t="s">
        <v>492</v>
      </c>
      <c r="I180" s="1">
        <v>1996</v>
      </c>
      <c r="J180" s="1" t="s">
        <v>122</v>
      </c>
      <c r="K180" s="1" t="s">
        <v>123</v>
      </c>
      <c r="L180" s="1" t="s">
        <v>459</v>
      </c>
      <c r="M180" s="1" t="s">
        <v>460</v>
      </c>
      <c r="N180" s="1">
        <v>1</v>
      </c>
      <c r="O180" s="1">
        <v>0</v>
      </c>
      <c r="P180" s="1">
        <v>0</v>
      </c>
      <c r="Q180" s="1">
        <v>1</v>
      </c>
      <c r="R180" s="1" t="str">
        <f>VLOOKUP(olympic_medals[[#This Row],[WB_country_name]],'country_region_flag'!A:C,2,FALSE)</f>
        <v>Africa</v>
      </c>
      <c r="S180" s="1" t="str">
        <f>TRIM(SUBSTITUTE(SUBSTITUTE(SUBSTITUTE(SUBSTITUTE(olympic_medals[[#This Row],[event_title]],"Women's",""),"Men's",""),"women",""),"men",""))</f>
        <v>400m</v>
      </c>
      <c r="T180" s="1" t="str">
        <f>VLOOKUP(olympic_medals[[#This Row],[event]],event_class!A:B,2,FALSE)</f>
        <v>Sprint</v>
      </c>
    </row>
    <row r="181" spans="1:20" ht="15" customHeight="1" x14ac:dyDescent="0.2">
      <c r="A181" s="1" t="s">
        <v>108</v>
      </c>
      <c r="B181" s="1" t="s">
        <v>458</v>
      </c>
      <c r="C181" s="1" t="s">
        <v>220</v>
      </c>
      <c r="D181" s="1" t="s">
        <v>28</v>
      </c>
      <c r="E181" s="1" t="s">
        <v>15</v>
      </c>
      <c r="F181" s="1" t="s">
        <v>25</v>
      </c>
      <c r="G181" s="1" t="s">
        <v>473</v>
      </c>
      <c r="H181" s="1" t="s">
        <v>474</v>
      </c>
      <c r="I181" s="1">
        <v>1996</v>
      </c>
      <c r="J181" s="1" t="s">
        <v>173</v>
      </c>
      <c r="K181" s="1" t="s">
        <v>174</v>
      </c>
      <c r="L181" s="1" t="s">
        <v>459</v>
      </c>
      <c r="M181" s="1" t="s">
        <v>460</v>
      </c>
      <c r="N181" s="1">
        <v>0</v>
      </c>
      <c r="O181" s="1">
        <v>0</v>
      </c>
      <c r="P181" s="1">
        <v>1</v>
      </c>
      <c r="Q181" s="1">
        <v>1</v>
      </c>
      <c r="R181" s="1" t="str">
        <f>VLOOKUP(olympic_medals[[#This Row],[WB_country_name]],'country_region_flag'!A:C,2,FALSE)</f>
        <v>Africa</v>
      </c>
      <c r="S181" s="1" t="str">
        <f>TRIM(SUBSTITUTE(SUBSTITUTE(SUBSTITUTE(SUBSTITUTE(olympic_medals[[#This Row],[event_title]],"Women's",""),"Men's",""),"women",""),"men",""))</f>
        <v>200m</v>
      </c>
      <c r="T181" s="1" t="str">
        <f>VLOOKUP(olympic_medals[[#This Row],[event]],event_class!A:B,2,FALSE)</f>
        <v>Sprint</v>
      </c>
    </row>
    <row r="182" spans="1:20" ht="15" customHeight="1" x14ac:dyDescent="0.2">
      <c r="A182" s="1" t="s">
        <v>108</v>
      </c>
      <c r="B182" s="1" t="s">
        <v>458</v>
      </c>
      <c r="C182" s="1" t="s">
        <v>269</v>
      </c>
      <c r="D182" s="1" t="s">
        <v>24</v>
      </c>
      <c r="E182" s="1" t="s">
        <v>13</v>
      </c>
      <c r="F182" s="1" t="s">
        <v>25</v>
      </c>
      <c r="G182" s="1" t="s">
        <v>493</v>
      </c>
      <c r="H182" s="1" t="s">
        <v>494</v>
      </c>
      <c r="I182" s="1">
        <v>1996</v>
      </c>
      <c r="J182" s="1" t="s">
        <v>97</v>
      </c>
      <c r="K182" s="1" t="s">
        <v>98</v>
      </c>
      <c r="L182" s="1" t="s">
        <v>459</v>
      </c>
      <c r="M182" s="1" t="s">
        <v>460</v>
      </c>
      <c r="N182" s="1">
        <v>1</v>
      </c>
      <c r="O182" s="1">
        <v>0</v>
      </c>
      <c r="P182" s="1">
        <v>0</v>
      </c>
      <c r="Q182" s="1">
        <v>1</v>
      </c>
      <c r="R182" s="1" t="str">
        <f>VLOOKUP(olympic_medals[[#This Row],[WB_country_name]],'country_region_flag'!A:C,2,FALSE)</f>
        <v>Africa</v>
      </c>
      <c r="S182" s="1" t="str">
        <f>TRIM(SUBSTITUTE(SUBSTITUTE(SUBSTITUTE(SUBSTITUTE(olympic_medals[[#This Row],[event_title]],"Women's",""),"Men's",""),"women",""),"men",""))</f>
        <v>400m</v>
      </c>
      <c r="T182" s="1" t="str">
        <f>VLOOKUP(olympic_medals[[#This Row],[event]],event_class!A:B,2,FALSE)</f>
        <v>Sprint</v>
      </c>
    </row>
    <row r="183" spans="1:20" ht="15" customHeight="1" x14ac:dyDescent="0.2">
      <c r="A183" s="1" t="s">
        <v>108</v>
      </c>
      <c r="B183" s="1" t="s">
        <v>458</v>
      </c>
      <c r="C183" s="1" t="s">
        <v>252</v>
      </c>
      <c r="D183" s="1" t="s">
        <v>28</v>
      </c>
      <c r="E183" s="1" t="s">
        <v>14</v>
      </c>
      <c r="F183" s="1" t="s">
        <v>25</v>
      </c>
      <c r="G183" s="1" t="s">
        <v>495</v>
      </c>
      <c r="H183" s="1" t="s">
        <v>496</v>
      </c>
      <c r="I183" s="1">
        <v>1996</v>
      </c>
      <c r="J183" s="1" t="s">
        <v>260</v>
      </c>
      <c r="K183" s="1" t="s">
        <v>261</v>
      </c>
      <c r="L183" s="1" t="s">
        <v>459</v>
      </c>
      <c r="M183" s="1" t="s">
        <v>460</v>
      </c>
      <c r="N183" s="1">
        <v>0</v>
      </c>
      <c r="O183" s="1">
        <v>1</v>
      </c>
      <c r="P183" s="1">
        <v>0</v>
      </c>
      <c r="Q183" s="1">
        <v>1</v>
      </c>
      <c r="R183" s="1" t="str">
        <f>VLOOKUP(olympic_medals[[#This Row],[WB_country_name]],'country_region_flag'!A:C,2,FALSE)</f>
        <v>Africa</v>
      </c>
      <c r="S183" s="1" t="str">
        <f>TRIM(SUBSTITUTE(SUBSTITUTE(SUBSTITUTE(SUBSTITUTE(olympic_medals[[#This Row],[event_title]],"Women's",""),"Men's",""),"women",""),"men",""))</f>
        <v>5000m</v>
      </c>
      <c r="T183" s="1" t="str">
        <f>VLOOKUP(olympic_medals[[#This Row],[event]],event_class!A:B,2,FALSE)</f>
        <v>Long distance</v>
      </c>
    </row>
    <row r="184" spans="1:20" ht="15" customHeight="1" x14ac:dyDescent="0.2">
      <c r="A184" s="1" t="s">
        <v>108</v>
      </c>
      <c r="B184" s="1" t="s">
        <v>458</v>
      </c>
      <c r="C184" s="1" t="s">
        <v>252</v>
      </c>
      <c r="D184" s="1" t="s">
        <v>28</v>
      </c>
      <c r="E184" s="1" t="s">
        <v>15</v>
      </c>
      <c r="F184" s="1" t="s">
        <v>25</v>
      </c>
      <c r="G184" s="1" t="s">
        <v>497</v>
      </c>
      <c r="H184" s="1" t="s">
        <v>498</v>
      </c>
      <c r="I184" s="1">
        <v>1996</v>
      </c>
      <c r="J184" s="1" t="s">
        <v>112</v>
      </c>
      <c r="K184" s="1" t="s">
        <v>113</v>
      </c>
      <c r="L184" s="1" t="s">
        <v>459</v>
      </c>
      <c r="M184" s="1" t="s">
        <v>460</v>
      </c>
      <c r="N184" s="1">
        <v>0</v>
      </c>
      <c r="O184" s="1">
        <v>0</v>
      </c>
      <c r="P184" s="1">
        <v>1</v>
      </c>
      <c r="Q184" s="1">
        <v>1</v>
      </c>
      <c r="R184" s="1" t="str">
        <f>VLOOKUP(olympic_medals[[#This Row],[WB_country_name]],'country_region_flag'!A:C,2,FALSE)</f>
        <v>Africa</v>
      </c>
      <c r="S184" s="1" t="str">
        <f>TRIM(SUBSTITUTE(SUBSTITUTE(SUBSTITUTE(SUBSTITUTE(olympic_medals[[#This Row],[event_title]],"Women's",""),"Men's",""),"women",""),"men",""))</f>
        <v>5000m</v>
      </c>
      <c r="T184" s="1" t="str">
        <f>VLOOKUP(olympic_medals[[#This Row],[event]],event_class!A:B,2,FALSE)</f>
        <v>Long distance</v>
      </c>
    </row>
    <row r="185" spans="1:20" ht="15" customHeight="1" x14ac:dyDescent="0.2">
      <c r="A185" s="1" t="s">
        <v>108</v>
      </c>
      <c r="B185" s="1" t="s">
        <v>458</v>
      </c>
      <c r="C185" s="1" t="s">
        <v>252</v>
      </c>
      <c r="D185" s="1" t="s">
        <v>28</v>
      </c>
      <c r="E185" s="1" t="s">
        <v>13</v>
      </c>
      <c r="F185" s="1" t="s">
        <v>25</v>
      </c>
      <c r="G185" s="1" t="s">
        <v>499</v>
      </c>
      <c r="H185" s="1" t="s">
        <v>500</v>
      </c>
      <c r="I185" s="1">
        <v>1996</v>
      </c>
      <c r="J185" s="1" t="s">
        <v>162</v>
      </c>
      <c r="K185" s="1" t="s">
        <v>163</v>
      </c>
      <c r="L185" s="1" t="s">
        <v>459</v>
      </c>
      <c r="M185" s="1" t="s">
        <v>460</v>
      </c>
      <c r="N185" s="1">
        <v>1</v>
      </c>
      <c r="O185" s="1">
        <v>0</v>
      </c>
      <c r="P185" s="1">
        <v>0</v>
      </c>
      <c r="Q185" s="1">
        <v>1</v>
      </c>
      <c r="R185" s="1" t="str">
        <f>VLOOKUP(olympic_medals[[#This Row],[WB_country_name]],'country_region_flag'!A:C,2,FALSE)</f>
        <v>Africa</v>
      </c>
      <c r="S185" s="1" t="str">
        <f>TRIM(SUBSTITUTE(SUBSTITUTE(SUBSTITUTE(SUBSTITUTE(olympic_medals[[#This Row],[event_title]],"Women's",""),"Men's",""),"women",""),"men",""))</f>
        <v>5000m</v>
      </c>
      <c r="T185" s="1" t="str">
        <f>VLOOKUP(olympic_medals[[#This Row],[event]],event_class!A:B,2,FALSE)</f>
        <v>Long distance</v>
      </c>
    </row>
    <row r="186" spans="1:20" ht="15" customHeight="1" x14ac:dyDescent="0.2">
      <c r="A186" s="1" t="s">
        <v>108</v>
      </c>
      <c r="B186" s="1" t="s">
        <v>502</v>
      </c>
      <c r="C186" s="1" t="s">
        <v>239</v>
      </c>
      <c r="D186" s="1" t="s">
        <v>28</v>
      </c>
      <c r="E186" s="1" t="s">
        <v>15</v>
      </c>
      <c r="F186" s="1" t="s">
        <v>18</v>
      </c>
      <c r="G186" s="1" t="s">
        <v>47</v>
      </c>
      <c r="H186" s="1" t="s">
        <v>47</v>
      </c>
      <c r="I186" s="1">
        <v>1992</v>
      </c>
      <c r="J186" s="1" t="s">
        <v>97</v>
      </c>
      <c r="K186" s="1" t="s">
        <v>98</v>
      </c>
      <c r="L186" s="1" t="s">
        <v>503</v>
      </c>
      <c r="M186" s="1" t="s">
        <v>504</v>
      </c>
      <c r="N186" s="1">
        <v>0</v>
      </c>
      <c r="O186" s="1">
        <v>0</v>
      </c>
      <c r="P186" s="1">
        <v>1</v>
      </c>
      <c r="Q186" s="1">
        <v>1</v>
      </c>
      <c r="R186" s="1" t="str">
        <f>VLOOKUP(olympic_medals[[#This Row],[WB_country_name]],'country_region_flag'!A:C,2,FALSE)</f>
        <v>Africa</v>
      </c>
      <c r="S186" s="1" t="str">
        <f>TRIM(SUBSTITUTE(SUBSTITUTE(SUBSTITUTE(SUBSTITUTE(olympic_medals[[#This Row],[event_title]],"Women's",""),"Men's",""),"women",""),"men",""))</f>
        <v>4x100m relay</v>
      </c>
      <c r="T186" s="1" t="str">
        <f>VLOOKUP(olympic_medals[[#This Row],[event]],event_class!A:B,2,FALSE)</f>
        <v>Relay</v>
      </c>
    </row>
    <row r="187" spans="1:20" ht="15" customHeight="1" x14ac:dyDescent="0.2">
      <c r="A187" s="1" t="s">
        <v>108</v>
      </c>
      <c r="B187" s="1" t="s">
        <v>502</v>
      </c>
      <c r="C187" s="1" t="s">
        <v>235</v>
      </c>
      <c r="D187" s="1" t="s">
        <v>24</v>
      </c>
      <c r="E187" s="1" t="s">
        <v>13</v>
      </c>
      <c r="F187" s="1" t="s">
        <v>18</v>
      </c>
      <c r="G187" s="1" t="s">
        <v>47</v>
      </c>
      <c r="H187" s="1" t="s">
        <v>47</v>
      </c>
      <c r="I187" s="1">
        <v>1992</v>
      </c>
      <c r="J187" s="1" t="s">
        <v>97</v>
      </c>
      <c r="K187" s="1" t="s">
        <v>98</v>
      </c>
      <c r="L187" s="1" t="s">
        <v>503</v>
      </c>
      <c r="M187" s="1" t="s">
        <v>504</v>
      </c>
      <c r="N187" s="1">
        <v>1</v>
      </c>
      <c r="O187" s="1">
        <v>0</v>
      </c>
      <c r="P187" s="1">
        <v>0</v>
      </c>
      <c r="Q187" s="1">
        <v>1</v>
      </c>
      <c r="R187" s="1" t="str">
        <f>VLOOKUP(olympic_medals[[#This Row],[WB_country_name]],'country_region_flag'!A:C,2,FALSE)</f>
        <v>Africa</v>
      </c>
      <c r="S187" s="1" t="str">
        <f>TRIM(SUBSTITUTE(SUBSTITUTE(SUBSTITUTE(SUBSTITUTE(olympic_medals[[#This Row],[event_title]],"Women's",""),"Men's",""),"women",""),"men",""))</f>
        <v>4x100m relay</v>
      </c>
      <c r="T187" s="1" t="str">
        <f>VLOOKUP(olympic_medals[[#This Row],[event]],event_class!A:B,2,FALSE)</f>
        <v>Relay</v>
      </c>
    </row>
    <row r="188" spans="1:20" ht="15" customHeight="1" x14ac:dyDescent="0.2">
      <c r="A188" s="1" t="s">
        <v>108</v>
      </c>
      <c r="B188" s="1" t="s">
        <v>502</v>
      </c>
      <c r="C188" s="1" t="s">
        <v>236</v>
      </c>
      <c r="D188" s="1" t="s">
        <v>28</v>
      </c>
      <c r="E188" s="1" t="s">
        <v>13</v>
      </c>
      <c r="F188" s="1" t="s">
        <v>25</v>
      </c>
      <c r="G188" s="1" t="s">
        <v>505</v>
      </c>
      <c r="H188" s="1" t="s">
        <v>506</v>
      </c>
      <c r="I188" s="1">
        <v>1992</v>
      </c>
      <c r="J188" s="1" t="s">
        <v>112</v>
      </c>
      <c r="K188" s="1" t="s">
        <v>113</v>
      </c>
      <c r="L188" s="1" t="s">
        <v>503</v>
      </c>
      <c r="M188" s="1" t="s">
        <v>504</v>
      </c>
      <c r="N188" s="1">
        <v>1</v>
      </c>
      <c r="O188" s="1">
        <v>0</v>
      </c>
      <c r="P188" s="1">
        <v>0</v>
      </c>
      <c r="Q188" s="1">
        <v>1</v>
      </c>
      <c r="R188" s="1" t="str">
        <f>VLOOKUP(olympic_medals[[#This Row],[WB_country_name]],'country_region_flag'!A:C,2,FALSE)</f>
        <v>Africa</v>
      </c>
      <c r="S188" s="1" t="str">
        <f>TRIM(SUBSTITUTE(SUBSTITUTE(SUBSTITUTE(SUBSTITUTE(olympic_medals[[#This Row],[event_title]],"Women's",""),"Men's",""),"women",""),"men",""))</f>
        <v>400m</v>
      </c>
      <c r="T188" s="1" t="str">
        <f>VLOOKUP(olympic_medals[[#This Row],[event]],event_class!A:B,2,FALSE)</f>
        <v>Sprint</v>
      </c>
    </row>
    <row r="189" spans="1:20" ht="15" customHeight="1" x14ac:dyDescent="0.2">
      <c r="A189" s="1" t="s">
        <v>108</v>
      </c>
      <c r="B189" s="1" t="s">
        <v>502</v>
      </c>
      <c r="C189" s="1" t="s">
        <v>220</v>
      </c>
      <c r="D189" s="1" t="s">
        <v>28</v>
      </c>
      <c r="E189" s="1" t="s">
        <v>15</v>
      </c>
      <c r="F189" s="1" t="s">
        <v>25</v>
      </c>
      <c r="G189" s="1" t="s">
        <v>473</v>
      </c>
      <c r="H189" s="1" t="s">
        <v>474</v>
      </c>
      <c r="I189" s="1">
        <v>1992</v>
      </c>
      <c r="J189" s="1" t="s">
        <v>173</v>
      </c>
      <c r="K189" s="1" t="s">
        <v>174</v>
      </c>
      <c r="L189" s="1" t="s">
        <v>503</v>
      </c>
      <c r="M189" s="1" t="s">
        <v>504</v>
      </c>
      <c r="N189" s="1">
        <v>0</v>
      </c>
      <c r="O189" s="1">
        <v>0</v>
      </c>
      <c r="P189" s="1">
        <v>1</v>
      </c>
      <c r="Q189" s="1">
        <v>1</v>
      </c>
      <c r="R189" s="1" t="str">
        <f>VLOOKUP(olympic_medals[[#This Row],[WB_country_name]],'country_region_flag'!A:C,2,FALSE)</f>
        <v>Africa</v>
      </c>
      <c r="S189" s="1" t="str">
        <f>TRIM(SUBSTITUTE(SUBSTITUTE(SUBSTITUTE(SUBSTITUTE(olympic_medals[[#This Row],[event_title]],"Women's",""),"Men's",""),"women",""),"men",""))</f>
        <v>200m</v>
      </c>
      <c r="T189" s="1" t="str">
        <f>VLOOKUP(olympic_medals[[#This Row],[event]],event_class!A:B,2,FALSE)</f>
        <v>Sprint</v>
      </c>
    </row>
    <row r="190" spans="1:20" ht="15" customHeight="1" x14ac:dyDescent="0.2">
      <c r="A190" s="1" t="s">
        <v>108</v>
      </c>
      <c r="B190" s="1" t="s">
        <v>502</v>
      </c>
      <c r="C190" s="1" t="s">
        <v>200</v>
      </c>
      <c r="D190" s="1" t="s">
        <v>28</v>
      </c>
      <c r="E190" s="1" t="s">
        <v>15</v>
      </c>
      <c r="F190" s="1" t="s">
        <v>25</v>
      </c>
      <c r="G190" s="1" t="s">
        <v>473</v>
      </c>
      <c r="H190" s="1" t="s">
        <v>474</v>
      </c>
      <c r="I190" s="1">
        <v>1992</v>
      </c>
      <c r="J190" s="1" t="s">
        <v>173</v>
      </c>
      <c r="K190" s="1" t="s">
        <v>174</v>
      </c>
      <c r="L190" s="1" t="s">
        <v>503</v>
      </c>
      <c r="M190" s="1" t="s">
        <v>504</v>
      </c>
      <c r="N190" s="1">
        <v>0</v>
      </c>
      <c r="O190" s="1">
        <v>0</v>
      </c>
      <c r="P190" s="1">
        <v>1</v>
      </c>
      <c r="Q190" s="1">
        <v>1</v>
      </c>
      <c r="R190" s="1" t="str">
        <f>VLOOKUP(olympic_medals[[#This Row],[WB_country_name]],'country_region_flag'!A:C,2,FALSE)</f>
        <v>Africa</v>
      </c>
      <c r="S190" s="1" t="str">
        <f>TRIM(SUBSTITUTE(SUBSTITUTE(SUBSTITUTE(SUBSTITUTE(olympic_medals[[#This Row],[event_title]],"Women's",""),"Men's",""),"women",""),"men",""))</f>
        <v>100m</v>
      </c>
      <c r="T190" s="1" t="str">
        <f>VLOOKUP(olympic_medals[[#This Row],[event]],event_class!A:B,2,FALSE)</f>
        <v>Sprint</v>
      </c>
    </row>
    <row r="191" spans="1:20" ht="15" customHeight="1" x14ac:dyDescent="0.2">
      <c r="A191" s="1" t="s">
        <v>108</v>
      </c>
      <c r="B191" s="1" t="s">
        <v>502</v>
      </c>
      <c r="C191" s="1" t="s">
        <v>213</v>
      </c>
      <c r="D191" s="1" t="s">
        <v>24</v>
      </c>
      <c r="E191" s="1" t="s">
        <v>14</v>
      </c>
      <c r="F191" s="1" t="s">
        <v>25</v>
      </c>
      <c r="G191" s="1" t="s">
        <v>396</v>
      </c>
      <c r="H191" s="1" t="s">
        <v>397</v>
      </c>
      <c r="I191" s="1">
        <v>1992</v>
      </c>
      <c r="J191" s="1" t="s">
        <v>133</v>
      </c>
      <c r="K191" s="1" t="s">
        <v>134</v>
      </c>
      <c r="L191" s="1" t="s">
        <v>503</v>
      </c>
      <c r="M191" s="1" t="s">
        <v>504</v>
      </c>
      <c r="N191" s="1">
        <v>0</v>
      </c>
      <c r="O191" s="1">
        <v>1</v>
      </c>
      <c r="P191" s="1">
        <v>0</v>
      </c>
      <c r="Q191" s="1">
        <v>1</v>
      </c>
      <c r="R191" s="1" t="str">
        <f>VLOOKUP(olympic_medals[[#This Row],[WB_country_name]],'country_region_flag'!A:C,2,FALSE)</f>
        <v>Africa</v>
      </c>
      <c r="S191" s="1" t="str">
        <f>TRIM(SUBSTITUTE(SUBSTITUTE(SUBSTITUTE(SUBSTITUTE(olympic_medals[[#This Row],[event_title]],"Women's",""),"Men's",""),"women",""),"men",""))</f>
        <v>10000m</v>
      </c>
      <c r="T191" s="1" t="str">
        <f>VLOOKUP(olympic_medals[[#This Row],[event]],event_class!A:B,2,FALSE)</f>
        <v>Long distance</v>
      </c>
    </row>
    <row r="192" spans="1:20" ht="15" customHeight="1" x14ac:dyDescent="0.2">
      <c r="A192" s="1" t="s">
        <v>108</v>
      </c>
      <c r="B192" s="1" t="s">
        <v>502</v>
      </c>
      <c r="C192" s="1" t="s">
        <v>213</v>
      </c>
      <c r="D192" s="1" t="s">
        <v>24</v>
      </c>
      <c r="E192" s="1" t="s">
        <v>15</v>
      </c>
      <c r="F192" s="1" t="s">
        <v>25</v>
      </c>
      <c r="G192" s="1" t="s">
        <v>507</v>
      </c>
      <c r="H192" s="1" t="s">
        <v>508</v>
      </c>
      <c r="I192" s="1">
        <v>1992</v>
      </c>
      <c r="J192" s="1" t="s">
        <v>78</v>
      </c>
      <c r="K192" s="1" t="s">
        <v>79</v>
      </c>
      <c r="L192" s="1" t="s">
        <v>503</v>
      </c>
      <c r="M192" s="1" t="s">
        <v>504</v>
      </c>
      <c r="N192" s="1">
        <v>0</v>
      </c>
      <c r="O192" s="1">
        <v>0</v>
      </c>
      <c r="P192" s="1">
        <v>1</v>
      </c>
      <c r="Q192" s="1">
        <v>1</v>
      </c>
      <c r="R192" s="1" t="str">
        <f>VLOOKUP(olympic_medals[[#This Row],[WB_country_name]],'country_region_flag'!A:C,2,FALSE)</f>
        <v>Africa</v>
      </c>
      <c r="S192" s="1" t="str">
        <f>TRIM(SUBSTITUTE(SUBSTITUTE(SUBSTITUTE(SUBSTITUTE(olympic_medals[[#This Row],[event_title]],"Women's",""),"Men's",""),"women",""),"men",""))</f>
        <v>10000m</v>
      </c>
      <c r="T192" s="1" t="str">
        <f>VLOOKUP(olympic_medals[[#This Row],[event]],event_class!A:B,2,FALSE)</f>
        <v>Long distance</v>
      </c>
    </row>
    <row r="193" spans="1:20" ht="15" customHeight="1" x14ac:dyDescent="0.2">
      <c r="A193" s="1" t="s">
        <v>108</v>
      </c>
      <c r="B193" s="1" t="s">
        <v>502</v>
      </c>
      <c r="C193" s="1" t="s">
        <v>211</v>
      </c>
      <c r="D193" s="1" t="s">
        <v>28</v>
      </c>
      <c r="E193" s="1" t="s">
        <v>15</v>
      </c>
      <c r="F193" s="1" t="s">
        <v>25</v>
      </c>
      <c r="G193" s="1" t="s">
        <v>509</v>
      </c>
      <c r="H193" s="1" t="s">
        <v>510</v>
      </c>
      <c r="I193" s="1">
        <v>1992</v>
      </c>
      <c r="J193" s="1" t="s">
        <v>162</v>
      </c>
      <c r="K193" s="1" t="s">
        <v>163</v>
      </c>
      <c r="L193" s="1" t="s">
        <v>503</v>
      </c>
      <c r="M193" s="1" t="s">
        <v>504</v>
      </c>
      <c r="N193" s="1">
        <v>0</v>
      </c>
      <c r="O193" s="1">
        <v>0</v>
      </c>
      <c r="P193" s="1">
        <v>1</v>
      </c>
      <c r="Q193" s="1">
        <v>1</v>
      </c>
      <c r="R193" s="1" t="str">
        <f>VLOOKUP(olympic_medals[[#This Row],[WB_country_name]],'country_region_flag'!A:C,2,FALSE)</f>
        <v>Africa</v>
      </c>
      <c r="S193" s="1" t="str">
        <f>TRIM(SUBSTITUTE(SUBSTITUTE(SUBSTITUTE(SUBSTITUTE(olympic_medals[[#This Row],[event_title]],"Women's",""),"Men's",""),"women",""),"men",""))</f>
        <v>1500m</v>
      </c>
      <c r="T193" s="1" t="str">
        <f>VLOOKUP(olympic_medals[[#This Row],[event]],event_class!A:B,2,FALSE)</f>
        <v>Middle distance</v>
      </c>
    </row>
    <row r="194" spans="1:20" ht="15" customHeight="1" x14ac:dyDescent="0.2">
      <c r="A194" s="1" t="s">
        <v>108</v>
      </c>
      <c r="B194" s="1" t="s">
        <v>502</v>
      </c>
      <c r="C194" s="1" t="s">
        <v>193</v>
      </c>
      <c r="D194" s="1" t="s">
        <v>28</v>
      </c>
      <c r="E194" s="1" t="s">
        <v>14</v>
      </c>
      <c r="F194" s="1" t="s">
        <v>25</v>
      </c>
      <c r="G194" s="1" t="s">
        <v>511</v>
      </c>
      <c r="H194" s="1" t="s">
        <v>512</v>
      </c>
      <c r="I194" s="1">
        <v>1992</v>
      </c>
      <c r="J194" s="1" t="s">
        <v>112</v>
      </c>
      <c r="K194" s="1" t="s">
        <v>113</v>
      </c>
      <c r="L194" s="1" t="s">
        <v>503</v>
      </c>
      <c r="M194" s="1" t="s">
        <v>504</v>
      </c>
      <c r="N194" s="1">
        <v>0</v>
      </c>
      <c r="O194" s="1">
        <v>1</v>
      </c>
      <c r="P194" s="1">
        <v>0</v>
      </c>
      <c r="Q194" s="1">
        <v>1</v>
      </c>
      <c r="R194" s="1" t="str">
        <f>VLOOKUP(olympic_medals[[#This Row],[WB_country_name]],'country_region_flag'!A:C,2,FALSE)</f>
        <v>Africa</v>
      </c>
      <c r="S194" s="1" t="str">
        <f>TRIM(SUBSTITUTE(SUBSTITUTE(SUBSTITUTE(SUBSTITUTE(olympic_medals[[#This Row],[event_title]],"Women's",""),"Men's",""),"women",""),"men",""))</f>
        <v>800m</v>
      </c>
      <c r="T194" s="1" t="str">
        <f>VLOOKUP(olympic_medals[[#This Row],[event]],event_class!A:B,2,FALSE)</f>
        <v>Middle distance</v>
      </c>
    </row>
    <row r="195" spans="1:20" ht="15" customHeight="1" x14ac:dyDescent="0.2">
      <c r="A195" s="1" t="s">
        <v>108</v>
      </c>
      <c r="B195" s="1" t="s">
        <v>502</v>
      </c>
      <c r="C195" s="1" t="s">
        <v>193</v>
      </c>
      <c r="D195" s="1" t="s">
        <v>28</v>
      </c>
      <c r="E195" s="1" t="s">
        <v>15</v>
      </c>
      <c r="F195" s="1" t="s">
        <v>25</v>
      </c>
      <c r="G195" s="1" t="s">
        <v>513</v>
      </c>
      <c r="H195" s="1" t="s">
        <v>514</v>
      </c>
      <c r="I195" s="1">
        <v>1992</v>
      </c>
      <c r="J195" s="1" t="s">
        <v>112</v>
      </c>
      <c r="K195" s="1" t="s">
        <v>113</v>
      </c>
      <c r="L195" s="1" t="s">
        <v>503</v>
      </c>
      <c r="M195" s="1" t="s">
        <v>504</v>
      </c>
      <c r="N195" s="1">
        <v>0</v>
      </c>
      <c r="O195" s="1">
        <v>0</v>
      </c>
      <c r="P195" s="1">
        <v>1</v>
      </c>
      <c r="Q195" s="1">
        <v>1</v>
      </c>
      <c r="R195" s="1" t="str">
        <f>VLOOKUP(olympic_medals[[#This Row],[WB_country_name]],'country_region_flag'!A:C,2,FALSE)</f>
        <v>Africa</v>
      </c>
      <c r="S195" s="1" t="str">
        <f>TRIM(SUBSTITUTE(SUBSTITUTE(SUBSTITUTE(SUBSTITUTE(olympic_medals[[#This Row],[event_title]],"Women's",""),"Men's",""),"women",""),"men",""))</f>
        <v>800m</v>
      </c>
      <c r="T195" s="1" t="str">
        <f>VLOOKUP(olympic_medals[[#This Row],[event]],event_class!A:B,2,FALSE)</f>
        <v>Middle distance</v>
      </c>
    </row>
    <row r="196" spans="1:20" ht="15" customHeight="1" x14ac:dyDescent="0.2">
      <c r="A196" s="1" t="s">
        <v>108</v>
      </c>
      <c r="B196" s="1" t="s">
        <v>502</v>
      </c>
      <c r="C196" s="1" t="s">
        <v>264</v>
      </c>
      <c r="D196" s="1" t="s">
        <v>28</v>
      </c>
      <c r="E196" s="1" t="s">
        <v>14</v>
      </c>
      <c r="F196" s="1" t="s">
        <v>25</v>
      </c>
      <c r="G196" s="1" t="s">
        <v>515</v>
      </c>
      <c r="H196" s="1" t="s">
        <v>516</v>
      </c>
      <c r="I196" s="1">
        <v>1992</v>
      </c>
      <c r="J196" s="1" t="s">
        <v>162</v>
      </c>
      <c r="K196" s="1" t="s">
        <v>163</v>
      </c>
      <c r="L196" s="1" t="s">
        <v>503</v>
      </c>
      <c r="M196" s="1" t="s">
        <v>504</v>
      </c>
      <c r="N196" s="1">
        <v>0</v>
      </c>
      <c r="O196" s="1">
        <v>1</v>
      </c>
      <c r="P196" s="1">
        <v>0</v>
      </c>
      <c r="Q196" s="1">
        <v>1</v>
      </c>
      <c r="R196" s="1" t="str">
        <f>VLOOKUP(olympic_medals[[#This Row],[WB_country_name]],'country_region_flag'!A:C,2,FALSE)</f>
        <v>Africa</v>
      </c>
      <c r="S196" s="1" t="str">
        <f>TRIM(SUBSTITUTE(SUBSTITUTE(SUBSTITUTE(SUBSTITUTE(olympic_medals[[#This Row],[event_title]],"Women's",""),"Men's",""),"women",""),"men",""))</f>
        <v>10000m</v>
      </c>
      <c r="T196" s="1" t="str">
        <f>VLOOKUP(olympic_medals[[#This Row],[event]],event_class!A:B,2,FALSE)</f>
        <v>Long distance</v>
      </c>
    </row>
    <row r="197" spans="1:20" ht="15" customHeight="1" x14ac:dyDescent="0.2">
      <c r="A197" s="1" t="s">
        <v>108</v>
      </c>
      <c r="B197" s="1" t="s">
        <v>502</v>
      </c>
      <c r="C197" s="1" t="s">
        <v>264</v>
      </c>
      <c r="D197" s="1" t="s">
        <v>28</v>
      </c>
      <c r="E197" s="1" t="s">
        <v>15</v>
      </c>
      <c r="F197" s="1" t="s">
        <v>25</v>
      </c>
      <c r="G197" s="1" t="s">
        <v>517</v>
      </c>
      <c r="H197" s="1" t="s">
        <v>518</v>
      </c>
      <c r="I197" s="1">
        <v>1992</v>
      </c>
      <c r="J197" s="1" t="s">
        <v>112</v>
      </c>
      <c r="K197" s="1" t="s">
        <v>113</v>
      </c>
      <c r="L197" s="1" t="s">
        <v>503</v>
      </c>
      <c r="M197" s="1" t="s">
        <v>504</v>
      </c>
      <c r="N197" s="1">
        <v>0</v>
      </c>
      <c r="O197" s="1">
        <v>0</v>
      </c>
      <c r="P197" s="1">
        <v>1</v>
      </c>
      <c r="Q197" s="1">
        <v>1</v>
      </c>
      <c r="R197" s="1" t="str">
        <f>VLOOKUP(olympic_medals[[#This Row],[WB_country_name]],'country_region_flag'!A:C,2,FALSE)</f>
        <v>Africa</v>
      </c>
      <c r="S197" s="1" t="str">
        <f>TRIM(SUBSTITUTE(SUBSTITUTE(SUBSTITUTE(SUBSTITUTE(olympic_medals[[#This Row],[event_title]],"Women's",""),"Men's",""),"women",""),"men",""))</f>
        <v>10000m</v>
      </c>
      <c r="T197" s="1" t="str">
        <f>VLOOKUP(olympic_medals[[#This Row],[event]],event_class!A:B,2,FALSE)</f>
        <v>Long distance</v>
      </c>
    </row>
    <row r="198" spans="1:20" ht="15" customHeight="1" x14ac:dyDescent="0.2">
      <c r="A198" s="1" t="s">
        <v>108</v>
      </c>
      <c r="B198" s="1" t="s">
        <v>502</v>
      </c>
      <c r="C198" s="1" t="s">
        <v>264</v>
      </c>
      <c r="D198" s="1" t="s">
        <v>28</v>
      </c>
      <c r="E198" s="1" t="s">
        <v>13</v>
      </c>
      <c r="F198" s="1" t="s">
        <v>25</v>
      </c>
      <c r="G198" s="1" t="s">
        <v>519</v>
      </c>
      <c r="H198" s="1" t="s">
        <v>520</v>
      </c>
      <c r="I198" s="1">
        <v>1992</v>
      </c>
      <c r="J198" s="1" t="s">
        <v>133</v>
      </c>
      <c r="K198" s="1" t="s">
        <v>134</v>
      </c>
      <c r="L198" s="1" t="s">
        <v>503</v>
      </c>
      <c r="M198" s="1" t="s">
        <v>504</v>
      </c>
      <c r="N198" s="1">
        <v>1</v>
      </c>
      <c r="O198" s="1">
        <v>0</v>
      </c>
      <c r="P198" s="1">
        <v>0</v>
      </c>
      <c r="Q198" s="1">
        <v>1</v>
      </c>
      <c r="R198" s="1" t="str">
        <f>VLOOKUP(olympic_medals[[#This Row],[WB_country_name]],'country_region_flag'!A:C,2,FALSE)</f>
        <v>Africa</v>
      </c>
      <c r="S198" s="1" t="str">
        <f>TRIM(SUBSTITUTE(SUBSTITUTE(SUBSTITUTE(SUBSTITUTE(olympic_medals[[#This Row],[event_title]],"Women's",""),"Men's",""),"women",""),"men",""))</f>
        <v>10000m</v>
      </c>
      <c r="T198" s="1" t="str">
        <f>VLOOKUP(olympic_medals[[#This Row],[event]],event_class!A:B,2,FALSE)</f>
        <v>Long distance</v>
      </c>
    </row>
    <row r="199" spans="1:20" ht="15" customHeight="1" x14ac:dyDescent="0.2">
      <c r="A199" s="1" t="s">
        <v>108</v>
      </c>
      <c r="B199" s="1" t="s">
        <v>502</v>
      </c>
      <c r="C199" s="1" t="s">
        <v>189</v>
      </c>
      <c r="D199" s="1" t="s">
        <v>24</v>
      </c>
      <c r="E199" s="1" t="s">
        <v>14</v>
      </c>
      <c r="F199" s="1" t="s">
        <v>25</v>
      </c>
      <c r="G199" s="1" t="s">
        <v>521</v>
      </c>
      <c r="H199" s="1" t="s">
        <v>522</v>
      </c>
      <c r="I199" s="1">
        <v>1992</v>
      </c>
      <c r="J199" s="1" t="s">
        <v>198</v>
      </c>
      <c r="K199" s="1" t="s">
        <v>199</v>
      </c>
      <c r="L199" s="1" t="s">
        <v>503</v>
      </c>
      <c r="M199" s="1" t="s">
        <v>504</v>
      </c>
      <c r="N199" s="1">
        <v>0</v>
      </c>
      <c r="O199" s="1">
        <v>1</v>
      </c>
      <c r="P199" s="1">
        <v>0</v>
      </c>
      <c r="Q199" s="1">
        <v>1</v>
      </c>
      <c r="R199" s="1" t="str">
        <f>VLOOKUP(olympic_medals[[#This Row],[WB_country_name]],'country_region_flag'!A:C,2,FALSE)</f>
        <v>Africa</v>
      </c>
      <c r="S199" s="1" t="str">
        <f>TRIM(SUBSTITUTE(SUBSTITUTE(SUBSTITUTE(SUBSTITUTE(olympic_medals[[#This Row],[event_title]],"Women's",""),"Men's",""),"women",""),"men",""))</f>
        <v>1500m</v>
      </c>
      <c r="T199" s="1" t="str">
        <f>VLOOKUP(olympic_medals[[#This Row],[event]],event_class!A:B,2,FALSE)</f>
        <v>Middle distance</v>
      </c>
    </row>
    <row r="200" spans="1:20" ht="15" customHeight="1" x14ac:dyDescent="0.2">
      <c r="A200" s="1" t="s">
        <v>108</v>
      </c>
      <c r="B200" s="1" t="s">
        <v>502</v>
      </c>
      <c r="C200" s="1" t="s">
        <v>252</v>
      </c>
      <c r="D200" s="1" t="s">
        <v>28</v>
      </c>
      <c r="E200" s="1" t="s">
        <v>15</v>
      </c>
      <c r="F200" s="1" t="s">
        <v>25</v>
      </c>
      <c r="G200" s="1" t="s">
        <v>497</v>
      </c>
      <c r="H200" s="1" t="s">
        <v>498</v>
      </c>
      <c r="I200" s="1">
        <v>1992</v>
      </c>
      <c r="J200" s="1" t="s">
        <v>112</v>
      </c>
      <c r="K200" s="1" t="s">
        <v>113</v>
      </c>
      <c r="L200" s="1" t="s">
        <v>503</v>
      </c>
      <c r="M200" s="1" t="s">
        <v>504</v>
      </c>
      <c r="N200" s="1">
        <v>0</v>
      </c>
      <c r="O200" s="1">
        <v>0</v>
      </c>
      <c r="P200" s="1">
        <v>1</v>
      </c>
      <c r="Q200" s="1">
        <v>1</v>
      </c>
      <c r="R200" s="1" t="str">
        <f>VLOOKUP(olympic_medals[[#This Row],[WB_country_name]],'country_region_flag'!A:C,2,FALSE)</f>
        <v>Africa</v>
      </c>
      <c r="S200" s="1" t="str">
        <f>TRIM(SUBSTITUTE(SUBSTITUTE(SUBSTITUTE(SUBSTITUTE(olympic_medals[[#This Row],[event_title]],"Women's",""),"Men's",""),"women",""),"men",""))</f>
        <v>5000m</v>
      </c>
      <c r="T200" s="1" t="str">
        <f>VLOOKUP(olympic_medals[[#This Row],[event]],event_class!A:B,2,FALSE)</f>
        <v>Long distance</v>
      </c>
    </row>
    <row r="201" spans="1:20" ht="15" customHeight="1" x14ac:dyDescent="0.2">
      <c r="A201" s="1" t="s">
        <v>108</v>
      </c>
      <c r="B201" s="1" t="s">
        <v>502</v>
      </c>
      <c r="C201" s="1" t="s">
        <v>252</v>
      </c>
      <c r="D201" s="1" t="s">
        <v>28</v>
      </c>
      <c r="E201" s="1" t="s">
        <v>13</v>
      </c>
      <c r="F201" s="1" t="s">
        <v>25</v>
      </c>
      <c r="G201" s="1" t="s">
        <v>523</v>
      </c>
      <c r="H201" s="1" t="s">
        <v>524</v>
      </c>
      <c r="I201" s="1">
        <v>1992</v>
      </c>
      <c r="J201" s="1" t="s">
        <v>133</v>
      </c>
      <c r="K201" s="1" t="s">
        <v>134</v>
      </c>
      <c r="L201" s="1" t="s">
        <v>503</v>
      </c>
      <c r="M201" s="1" t="s">
        <v>504</v>
      </c>
      <c r="N201" s="1">
        <v>1</v>
      </c>
      <c r="O201" s="1">
        <v>0</v>
      </c>
      <c r="P201" s="1">
        <v>0</v>
      </c>
      <c r="Q201" s="1">
        <v>1</v>
      </c>
      <c r="R201" s="1" t="str">
        <f>VLOOKUP(olympic_medals[[#This Row],[WB_country_name]],'country_region_flag'!A:C,2,FALSE)</f>
        <v>Africa</v>
      </c>
      <c r="S201" s="1" t="str">
        <f>TRIM(SUBSTITUTE(SUBSTITUTE(SUBSTITUTE(SUBSTITUTE(olympic_medals[[#This Row],[event_title]],"Women's",""),"Men's",""),"women",""),"men",""))</f>
        <v>5000m</v>
      </c>
      <c r="T201" s="1" t="str">
        <f>VLOOKUP(olympic_medals[[#This Row],[event]],event_class!A:B,2,FALSE)</f>
        <v>Long distance</v>
      </c>
    </row>
    <row r="202" spans="1:20" ht="15" customHeight="1" x14ac:dyDescent="0.2">
      <c r="A202" s="1" t="s">
        <v>108</v>
      </c>
      <c r="B202" s="1" t="s">
        <v>502</v>
      </c>
      <c r="C202" s="1" t="s">
        <v>245</v>
      </c>
      <c r="D202" s="1" t="s">
        <v>28</v>
      </c>
      <c r="E202" s="1" t="s">
        <v>14</v>
      </c>
      <c r="F202" s="1" t="s">
        <v>25</v>
      </c>
      <c r="G202" s="1" t="s">
        <v>525</v>
      </c>
      <c r="H202" s="1" t="s">
        <v>526</v>
      </c>
      <c r="I202" s="1">
        <v>1992</v>
      </c>
      <c r="J202" s="1" t="s">
        <v>112</v>
      </c>
      <c r="K202" s="1" t="s">
        <v>113</v>
      </c>
      <c r="L202" s="1" t="s">
        <v>503</v>
      </c>
      <c r="M202" s="1" t="s">
        <v>504</v>
      </c>
      <c r="N202" s="1">
        <v>0</v>
      </c>
      <c r="O202" s="1">
        <v>1</v>
      </c>
      <c r="P202" s="1">
        <v>0</v>
      </c>
      <c r="Q202" s="1">
        <v>1</v>
      </c>
      <c r="R202" s="1" t="str">
        <f>VLOOKUP(olympic_medals[[#This Row],[WB_country_name]],'country_region_flag'!A:C,2,FALSE)</f>
        <v>Africa</v>
      </c>
      <c r="S202" s="1" t="str">
        <f>TRIM(SUBSTITUTE(SUBSTITUTE(SUBSTITUTE(SUBSTITUTE(olympic_medals[[#This Row],[event_title]],"Women's",""),"Men's",""),"women",""),"men",""))</f>
        <v>3000m steeplechase</v>
      </c>
      <c r="T202" s="1" t="str">
        <f>VLOOKUP(olympic_medals[[#This Row],[event]],event_class!A:B,2,FALSE)</f>
        <v>Long distance</v>
      </c>
    </row>
    <row r="203" spans="1:20" ht="15" customHeight="1" x14ac:dyDescent="0.2">
      <c r="A203" s="1" t="s">
        <v>108</v>
      </c>
      <c r="B203" s="1" t="s">
        <v>502</v>
      </c>
      <c r="C203" s="1" t="s">
        <v>245</v>
      </c>
      <c r="D203" s="1" t="s">
        <v>28</v>
      </c>
      <c r="E203" s="1" t="s">
        <v>15</v>
      </c>
      <c r="F203" s="1" t="s">
        <v>25</v>
      </c>
      <c r="G203" s="1" t="s">
        <v>527</v>
      </c>
      <c r="H203" s="1" t="s">
        <v>528</v>
      </c>
      <c r="I203" s="1">
        <v>1992</v>
      </c>
      <c r="J203" s="1" t="s">
        <v>112</v>
      </c>
      <c r="K203" s="1" t="s">
        <v>113</v>
      </c>
      <c r="L203" s="1" t="s">
        <v>503</v>
      </c>
      <c r="M203" s="1" t="s">
        <v>504</v>
      </c>
      <c r="N203" s="1">
        <v>0</v>
      </c>
      <c r="O203" s="1">
        <v>0</v>
      </c>
      <c r="P203" s="1">
        <v>1</v>
      </c>
      <c r="Q203" s="1">
        <v>1</v>
      </c>
      <c r="R203" s="1" t="str">
        <f>VLOOKUP(olympic_medals[[#This Row],[WB_country_name]],'country_region_flag'!A:C,2,FALSE)</f>
        <v>Africa</v>
      </c>
      <c r="S203" s="1" t="str">
        <f>TRIM(SUBSTITUTE(SUBSTITUTE(SUBSTITUTE(SUBSTITUTE(olympic_medals[[#This Row],[event_title]],"Women's",""),"Men's",""),"women",""),"men",""))</f>
        <v>3000m steeplechase</v>
      </c>
      <c r="T203" s="1" t="str">
        <f>VLOOKUP(olympic_medals[[#This Row],[event]],event_class!A:B,2,FALSE)</f>
        <v>Long distance</v>
      </c>
    </row>
    <row r="204" spans="1:20" ht="15" customHeight="1" x14ac:dyDescent="0.2">
      <c r="A204" s="1" t="s">
        <v>108</v>
      </c>
      <c r="B204" s="1" t="s">
        <v>502</v>
      </c>
      <c r="C204" s="1" t="s">
        <v>245</v>
      </c>
      <c r="D204" s="1" t="s">
        <v>28</v>
      </c>
      <c r="E204" s="1" t="s">
        <v>13</v>
      </c>
      <c r="F204" s="1" t="s">
        <v>25</v>
      </c>
      <c r="G204" s="1" t="s">
        <v>529</v>
      </c>
      <c r="H204" s="1" t="s">
        <v>530</v>
      </c>
      <c r="I204" s="1">
        <v>1992</v>
      </c>
      <c r="J204" s="1" t="s">
        <v>112</v>
      </c>
      <c r="K204" s="1" t="s">
        <v>113</v>
      </c>
      <c r="L204" s="1" t="s">
        <v>503</v>
      </c>
      <c r="M204" s="1" t="s">
        <v>504</v>
      </c>
      <c r="N204" s="1">
        <v>1</v>
      </c>
      <c r="O204" s="1">
        <v>0</v>
      </c>
      <c r="P204" s="1">
        <v>0</v>
      </c>
      <c r="Q204" s="1">
        <v>1</v>
      </c>
      <c r="R204" s="1" t="str">
        <f>VLOOKUP(olympic_medals[[#This Row],[WB_country_name]],'country_region_flag'!A:C,2,FALSE)</f>
        <v>Africa</v>
      </c>
      <c r="S204" s="1" t="str">
        <f>TRIM(SUBSTITUTE(SUBSTITUTE(SUBSTITUTE(SUBSTITUTE(olympic_medals[[#This Row],[event_title]],"Women's",""),"Men's",""),"women",""),"men",""))</f>
        <v>3000m steeplechase</v>
      </c>
      <c r="T204" s="1" t="str">
        <f>VLOOKUP(olympic_medals[[#This Row],[event]],event_class!A:B,2,FALSE)</f>
        <v>Long distance</v>
      </c>
    </row>
    <row r="205" spans="1:20" ht="15" customHeight="1" x14ac:dyDescent="0.2">
      <c r="A205" s="1" t="s">
        <v>108</v>
      </c>
      <c r="B205" s="1" t="s">
        <v>534</v>
      </c>
      <c r="C205" s="1" t="s">
        <v>230</v>
      </c>
      <c r="D205" s="1" t="s">
        <v>28</v>
      </c>
      <c r="E205" s="1" t="s">
        <v>15</v>
      </c>
      <c r="F205" s="1" t="s">
        <v>25</v>
      </c>
      <c r="G205" s="1" t="s">
        <v>537</v>
      </c>
      <c r="H205" s="1" t="s">
        <v>538</v>
      </c>
      <c r="I205" s="1">
        <v>1988</v>
      </c>
      <c r="J205" s="1" t="s">
        <v>539</v>
      </c>
      <c r="K205" s="1" t="s">
        <v>540</v>
      </c>
      <c r="L205" s="1" t="s">
        <v>535</v>
      </c>
      <c r="M205" s="1" t="s">
        <v>536</v>
      </c>
      <c r="N205" s="1">
        <v>0</v>
      </c>
      <c r="O205" s="1">
        <v>0</v>
      </c>
      <c r="P205" s="1">
        <v>1</v>
      </c>
      <c r="Q205" s="1">
        <v>1</v>
      </c>
      <c r="R205" s="1" t="str">
        <f>VLOOKUP(olympic_medals[[#This Row],[WB_country_name]],'country_region_flag'!A:C,2,FALSE)</f>
        <v>Africa</v>
      </c>
      <c r="S205" s="1" t="str">
        <f>TRIM(SUBSTITUTE(SUBSTITUTE(SUBSTITUTE(SUBSTITUTE(olympic_medals[[#This Row],[event_title]],"Women's",""),"Men's",""),"women",""),"men",""))</f>
        <v>400m hurdles</v>
      </c>
      <c r="T205" s="1" t="str">
        <f>VLOOKUP(olympic_medals[[#This Row],[event]],event_class!A:B,2,FALSE)</f>
        <v>Hurdles</v>
      </c>
    </row>
    <row r="206" spans="1:20" ht="15" customHeight="1" x14ac:dyDescent="0.2">
      <c r="A206" s="1" t="s">
        <v>108</v>
      </c>
      <c r="B206" s="1" t="s">
        <v>534</v>
      </c>
      <c r="C206" s="1" t="s">
        <v>193</v>
      </c>
      <c r="D206" s="1" t="s">
        <v>28</v>
      </c>
      <c r="E206" s="1" t="s">
        <v>14</v>
      </c>
      <c r="F206" s="1" t="s">
        <v>25</v>
      </c>
      <c r="G206" s="1" t="s">
        <v>541</v>
      </c>
      <c r="H206" s="1" t="s">
        <v>542</v>
      </c>
      <c r="I206" s="1">
        <v>1988</v>
      </c>
      <c r="J206" s="1" t="s">
        <v>112</v>
      </c>
      <c r="K206" s="1" t="s">
        <v>113</v>
      </c>
      <c r="L206" s="1" t="s">
        <v>535</v>
      </c>
      <c r="M206" s="1" t="s">
        <v>536</v>
      </c>
      <c r="N206" s="1">
        <v>0</v>
      </c>
      <c r="O206" s="1">
        <v>1</v>
      </c>
      <c r="P206" s="1">
        <v>0</v>
      </c>
      <c r="Q206" s="1">
        <v>1</v>
      </c>
      <c r="R206" s="1" t="str">
        <f>VLOOKUP(olympic_medals[[#This Row],[WB_country_name]],'country_region_flag'!A:C,2,FALSE)</f>
        <v>Africa</v>
      </c>
      <c r="S206" s="1" t="str">
        <f>TRIM(SUBSTITUTE(SUBSTITUTE(SUBSTITUTE(SUBSTITUTE(olympic_medals[[#This Row],[event_title]],"Women's",""),"Men's",""),"women",""),"men",""))</f>
        <v>800m</v>
      </c>
      <c r="T206" s="1" t="str">
        <f>VLOOKUP(olympic_medals[[#This Row],[event]],event_class!A:B,2,FALSE)</f>
        <v>Middle distance</v>
      </c>
    </row>
    <row r="207" spans="1:20" ht="15" customHeight="1" x14ac:dyDescent="0.2">
      <c r="A207" s="1" t="s">
        <v>108</v>
      </c>
      <c r="B207" s="1" t="s">
        <v>534</v>
      </c>
      <c r="C207" s="1" t="s">
        <v>193</v>
      </c>
      <c r="D207" s="1" t="s">
        <v>28</v>
      </c>
      <c r="E207" s="1" t="s">
        <v>13</v>
      </c>
      <c r="F207" s="1" t="s">
        <v>25</v>
      </c>
      <c r="G207" s="1" t="s">
        <v>543</v>
      </c>
      <c r="H207" s="1" t="s">
        <v>544</v>
      </c>
      <c r="I207" s="1">
        <v>1988</v>
      </c>
      <c r="J207" s="1" t="s">
        <v>162</v>
      </c>
      <c r="K207" s="1" t="s">
        <v>163</v>
      </c>
      <c r="L207" s="1" t="s">
        <v>535</v>
      </c>
      <c r="M207" s="1" t="s">
        <v>536</v>
      </c>
      <c r="N207" s="1">
        <v>1</v>
      </c>
      <c r="O207" s="1">
        <v>0</v>
      </c>
      <c r="P207" s="1">
        <v>0</v>
      </c>
      <c r="Q207" s="1">
        <v>1</v>
      </c>
      <c r="R207" s="1" t="str">
        <f>VLOOKUP(olympic_medals[[#This Row],[WB_country_name]],'country_region_flag'!A:C,2,FALSE)</f>
        <v>Africa</v>
      </c>
      <c r="S207" s="1" t="str">
        <f>TRIM(SUBSTITUTE(SUBSTITUTE(SUBSTITUTE(SUBSTITUTE(olympic_medals[[#This Row],[event_title]],"Women's",""),"Men's",""),"women",""),"men",""))</f>
        <v>800m</v>
      </c>
      <c r="T207" s="1" t="str">
        <f>VLOOKUP(olympic_medals[[#This Row],[event]],event_class!A:B,2,FALSE)</f>
        <v>Middle distance</v>
      </c>
    </row>
    <row r="208" spans="1:20" ht="15" customHeight="1" x14ac:dyDescent="0.2">
      <c r="A208" s="1" t="s">
        <v>108</v>
      </c>
      <c r="B208" s="1" t="s">
        <v>534</v>
      </c>
      <c r="C208" s="1" t="s">
        <v>227</v>
      </c>
      <c r="D208" s="1" t="s">
        <v>28</v>
      </c>
      <c r="E208" s="1" t="s">
        <v>15</v>
      </c>
      <c r="F208" s="1" t="s">
        <v>25</v>
      </c>
      <c r="G208" s="1" t="s">
        <v>545</v>
      </c>
      <c r="H208" s="1" t="s">
        <v>546</v>
      </c>
      <c r="I208" s="1">
        <v>1988</v>
      </c>
      <c r="J208" s="1" t="s">
        <v>112</v>
      </c>
      <c r="K208" s="1" t="s">
        <v>113</v>
      </c>
      <c r="L208" s="1" t="s">
        <v>535</v>
      </c>
      <c r="M208" s="1" t="s">
        <v>536</v>
      </c>
      <c r="N208" s="1">
        <v>0</v>
      </c>
      <c r="O208" s="1">
        <v>0</v>
      </c>
      <c r="P208" s="1">
        <v>1</v>
      </c>
      <c r="Q208" s="1">
        <v>1</v>
      </c>
      <c r="R208" s="1" t="str">
        <f>VLOOKUP(olympic_medals[[#This Row],[WB_country_name]],'country_region_flag'!A:C,2,FALSE)</f>
        <v>Africa</v>
      </c>
      <c r="S208" s="1" t="str">
        <f>TRIM(SUBSTITUTE(SUBSTITUTE(SUBSTITUTE(SUBSTITUTE(olympic_medals[[#This Row],[event_title]],"Women's",""),"Men's",""),"women",""),"men",""))</f>
        <v>marathon</v>
      </c>
      <c r="T208" s="1" t="str">
        <f>VLOOKUP(olympic_medals[[#This Row],[event]],event_class!A:B,2,FALSE)</f>
        <v>Long distance</v>
      </c>
    </row>
    <row r="209" spans="1:20" ht="15" customHeight="1" x14ac:dyDescent="0.2">
      <c r="A209" s="1" t="s">
        <v>108</v>
      </c>
      <c r="B209" s="1" t="s">
        <v>534</v>
      </c>
      <c r="C209" s="1" t="s">
        <v>227</v>
      </c>
      <c r="D209" s="1" t="s">
        <v>28</v>
      </c>
      <c r="E209" s="1" t="s">
        <v>13</v>
      </c>
      <c r="F209" s="1" t="s">
        <v>25</v>
      </c>
      <c r="G209" s="1" t="s">
        <v>547</v>
      </c>
      <c r="H209" s="1" t="s">
        <v>548</v>
      </c>
      <c r="I209" s="1">
        <v>1988</v>
      </c>
      <c r="J209" s="1" t="s">
        <v>549</v>
      </c>
      <c r="K209" s="1" t="s">
        <v>550</v>
      </c>
      <c r="L209" s="1" t="s">
        <v>535</v>
      </c>
      <c r="M209" s="1" t="s">
        <v>536</v>
      </c>
      <c r="N209" s="1">
        <v>1</v>
      </c>
      <c r="O209" s="1">
        <v>0</v>
      </c>
      <c r="P209" s="1">
        <v>0</v>
      </c>
      <c r="Q209" s="1">
        <v>1</v>
      </c>
      <c r="R209" s="1" t="str">
        <f>VLOOKUP(olympic_medals[[#This Row],[WB_country_name]],'country_region_flag'!A:C,2,FALSE)</f>
        <v>Africa</v>
      </c>
      <c r="S209" s="1" t="str">
        <f>TRIM(SUBSTITUTE(SUBSTITUTE(SUBSTITUTE(SUBSTITUTE(olympic_medals[[#This Row],[event_title]],"Women's",""),"Men's",""),"women",""),"men",""))</f>
        <v>marathon</v>
      </c>
      <c r="T209" s="1" t="str">
        <f>VLOOKUP(olympic_medals[[#This Row],[event]],event_class!A:B,2,FALSE)</f>
        <v>Long distance</v>
      </c>
    </row>
    <row r="210" spans="1:20" ht="15" customHeight="1" x14ac:dyDescent="0.2">
      <c r="A210" s="1" t="s">
        <v>108</v>
      </c>
      <c r="B210" s="1" t="s">
        <v>534</v>
      </c>
      <c r="C210" s="1" t="s">
        <v>264</v>
      </c>
      <c r="D210" s="1" t="s">
        <v>28</v>
      </c>
      <c r="E210" s="1" t="s">
        <v>14</v>
      </c>
      <c r="F210" s="1" t="s">
        <v>25</v>
      </c>
      <c r="G210" s="1" t="s">
        <v>551</v>
      </c>
      <c r="H210" s="1" t="s">
        <v>552</v>
      </c>
      <c r="I210" s="1">
        <v>1988</v>
      </c>
      <c r="J210" s="1" t="s">
        <v>162</v>
      </c>
      <c r="K210" s="1" t="s">
        <v>163</v>
      </c>
      <c r="L210" s="1" t="s">
        <v>535</v>
      </c>
      <c r="M210" s="1" t="s">
        <v>536</v>
      </c>
      <c r="N210" s="1">
        <v>0</v>
      </c>
      <c r="O210" s="1">
        <v>1</v>
      </c>
      <c r="P210" s="1">
        <v>0</v>
      </c>
      <c r="Q210" s="1">
        <v>1</v>
      </c>
      <c r="R210" s="1" t="str">
        <f>VLOOKUP(olympic_medals[[#This Row],[WB_country_name]],'country_region_flag'!A:C,2,FALSE)</f>
        <v>Africa</v>
      </c>
      <c r="S210" s="1" t="str">
        <f>TRIM(SUBSTITUTE(SUBSTITUTE(SUBSTITUTE(SUBSTITUTE(olympic_medals[[#This Row],[event_title]],"Women's",""),"Men's",""),"women",""),"men",""))</f>
        <v>10000m</v>
      </c>
      <c r="T210" s="1" t="str">
        <f>VLOOKUP(olympic_medals[[#This Row],[event]],event_class!A:B,2,FALSE)</f>
        <v>Long distance</v>
      </c>
    </row>
    <row r="211" spans="1:20" ht="15" customHeight="1" x14ac:dyDescent="0.2">
      <c r="A211" s="1" t="s">
        <v>108</v>
      </c>
      <c r="B211" s="1" t="s">
        <v>534</v>
      </c>
      <c r="C211" s="1" t="s">
        <v>264</v>
      </c>
      <c r="D211" s="1" t="s">
        <v>28</v>
      </c>
      <c r="E211" s="1" t="s">
        <v>13</v>
      </c>
      <c r="F211" s="1" t="s">
        <v>25</v>
      </c>
      <c r="G211" s="1" t="s">
        <v>553</v>
      </c>
      <c r="H211" s="1" t="s">
        <v>554</v>
      </c>
      <c r="I211" s="1">
        <v>1988</v>
      </c>
      <c r="J211" s="1" t="s">
        <v>112</v>
      </c>
      <c r="K211" s="1" t="s">
        <v>113</v>
      </c>
      <c r="L211" s="1" t="s">
        <v>535</v>
      </c>
      <c r="M211" s="1" t="s">
        <v>536</v>
      </c>
      <c r="N211" s="1">
        <v>1</v>
      </c>
      <c r="O211" s="1">
        <v>0</v>
      </c>
      <c r="P211" s="1">
        <v>0</v>
      </c>
      <c r="Q211" s="1">
        <v>1</v>
      </c>
      <c r="R211" s="1" t="str">
        <f>VLOOKUP(olympic_medals[[#This Row],[WB_country_name]],'country_region_flag'!A:C,2,FALSE)</f>
        <v>Africa</v>
      </c>
      <c r="S211" s="1" t="str">
        <f>TRIM(SUBSTITUTE(SUBSTITUTE(SUBSTITUTE(SUBSTITUTE(olympic_medals[[#This Row],[event_title]],"Women's",""),"Men's",""),"women",""),"men",""))</f>
        <v>10000m</v>
      </c>
      <c r="T211" s="1" t="str">
        <f>VLOOKUP(olympic_medals[[#This Row],[event]],event_class!A:B,2,FALSE)</f>
        <v>Long distance</v>
      </c>
    </row>
    <row r="212" spans="1:20" ht="15" customHeight="1" x14ac:dyDescent="0.2">
      <c r="A212" s="1" t="s">
        <v>108</v>
      </c>
      <c r="B212" s="1" t="s">
        <v>534</v>
      </c>
      <c r="C212" s="1" t="s">
        <v>245</v>
      </c>
      <c r="D212" s="1" t="s">
        <v>28</v>
      </c>
      <c r="E212" s="1" t="s">
        <v>14</v>
      </c>
      <c r="F212" s="1" t="s">
        <v>25</v>
      </c>
      <c r="G212" s="1" t="s">
        <v>555</v>
      </c>
      <c r="H212" s="1" t="s">
        <v>556</v>
      </c>
      <c r="I212" s="1">
        <v>1988</v>
      </c>
      <c r="J212" s="1" t="s">
        <v>112</v>
      </c>
      <c r="K212" s="1" t="s">
        <v>113</v>
      </c>
      <c r="L212" s="1" t="s">
        <v>535</v>
      </c>
      <c r="M212" s="1" t="s">
        <v>536</v>
      </c>
      <c r="N212" s="1">
        <v>0</v>
      </c>
      <c r="O212" s="1">
        <v>1</v>
      </c>
      <c r="P212" s="1">
        <v>0</v>
      </c>
      <c r="Q212" s="1">
        <v>1</v>
      </c>
      <c r="R212" s="1" t="str">
        <f>VLOOKUP(olympic_medals[[#This Row],[WB_country_name]],'country_region_flag'!A:C,2,FALSE)</f>
        <v>Africa</v>
      </c>
      <c r="S212" s="1" t="str">
        <f>TRIM(SUBSTITUTE(SUBSTITUTE(SUBSTITUTE(SUBSTITUTE(olympic_medals[[#This Row],[event_title]],"Women's",""),"Men's",""),"women",""),"men",""))</f>
        <v>3000m steeplechase</v>
      </c>
      <c r="T212" s="1" t="str">
        <f>VLOOKUP(olympic_medals[[#This Row],[event]],event_class!A:B,2,FALSE)</f>
        <v>Long distance</v>
      </c>
    </row>
    <row r="213" spans="1:20" ht="15" customHeight="1" x14ac:dyDescent="0.2">
      <c r="A213" s="1" t="s">
        <v>108</v>
      </c>
      <c r="B213" s="1" t="s">
        <v>534</v>
      </c>
      <c r="C213" s="1" t="s">
        <v>245</v>
      </c>
      <c r="D213" s="1" t="s">
        <v>28</v>
      </c>
      <c r="E213" s="1" t="s">
        <v>15</v>
      </c>
      <c r="F213" s="1" t="s">
        <v>25</v>
      </c>
      <c r="G213" s="1" t="s">
        <v>557</v>
      </c>
      <c r="H213" s="1" t="s">
        <v>558</v>
      </c>
      <c r="I213" s="1">
        <v>1988</v>
      </c>
      <c r="J213" s="1" t="s">
        <v>112</v>
      </c>
      <c r="K213" s="1" t="s">
        <v>113</v>
      </c>
      <c r="L213" s="1" t="s">
        <v>535</v>
      </c>
      <c r="M213" s="1" t="s">
        <v>536</v>
      </c>
      <c r="N213" s="1">
        <v>0</v>
      </c>
      <c r="O213" s="1">
        <v>0</v>
      </c>
      <c r="P213" s="1">
        <v>1</v>
      </c>
      <c r="Q213" s="1">
        <v>1</v>
      </c>
      <c r="R213" s="1" t="str">
        <f>VLOOKUP(olympic_medals[[#This Row],[WB_country_name]],'country_region_flag'!A:C,2,FALSE)</f>
        <v>Africa</v>
      </c>
      <c r="S213" s="1" t="str">
        <f>TRIM(SUBSTITUTE(SUBSTITUTE(SUBSTITUTE(SUBSTITUTE(olympic_medals[[#This Row],[event_title]],"Women's",""),"Men's",""),"women",""),"men",""))</f>
        <v>3000m steeplechase</v>
      </c>
      <c r="T213" s="1" t="str">
        <f>VLOOKUP(olympic_medals[[#This Row],[event]],event_class!A:B,2,FALSE)</f>
        <v>Long distance</v>
      </c>
    </row>
    <row r="214" spans="1:20" ht="15" customHeight="1" x14ac:dyDescent="0.2">
      <c r="A214" s="1" t="s">
        <v>108</v>
      </c>
      <c r="B214" s="1" t="s">
        <v>534</v>
      </c>
      <c r="C214" s="1" t="s">
        <v>252</v>
      </c>
      <c r="D214" s="1" t="s">
        <v>28</v>
      </c>
      <c r="E214" s="1" t="s">
        <v>14</v>
      </c>
      <c r="F214" s="1" t="s">
        <v>25</v>
      </c>
      <c r="G214" s="1" t="s">
        <v>559</v>
      </c>
      <c r="H214" s="1" t="s">
        <v>560</v>
      </c>
      <c r="I214" s="1">
        <v>1988</v>
      </c>
      <c r="J214" s="1" t="s">
        <v>112</v>
      </c>
      <c r="K214" s="1" t="s">
        <v>113</v>
      </c>
      <c r="L214" s="1" t="s">
        <v>535</v>
      </c>
      <c r="M214" s="1" t="s">
        <v>536</v>
      </c>
      <c r="N214" s="1">
        <v>0</v>
      </c>
      <c r="O214" s="1">
        <v>1</v>
      </c>
      <c r="P214" s="1">
        <v>0</v>
      </c>
      <c r="Q214" s="1">
        <v>1</v>
      </c>
      <c r="R214" s="1" t="str">
        <f>VLOOKUP(olympic_medals[[#This Row],[WB_country_name]],'country_region_flag'!A:C,2,FALSE)</f>
        <v>Africa</v>
      </c>
      <c r="S214" s="1" t="str">
        <f>TRIM(SUBSTITUTE(SUBSTITUTE(SUBSTITUTE(SUBSTITUTE(olympic_medals[[#This Row],[event_title]],"Women's",""),"Men's",""),"women",""),"men",""))</f>
        <v>5000m</v>
      </c>
      <c r="T214" s="1" t="str">
        <f>VLOOKUP(olympic_medals[[#This Row],[event]],event_class!A:B,2,FALSE)</f>
        <v>Long distance</v>
      </c>
    </row>
    <row r="215" spans="1:20" ht="15" customHeight="1" x14ac:dyDescent="0.2">
      <c r="A215" s="1" t="s">
        <v>108</v>
      </c>
      <c r="B215" s="1" t="s">
        <v>534</v>
      </c>
      <c r="C215" s="1" t="s">
        <v>211</v>
      </c>
      <c r="D215" s="1" t="s">
        <v>28</v>
      </c>
      <c r="E215" s="1" t="s">
        <v>14</v>
      </c>
      <c r="F215" s="1" t="s">
        <v>25</v>
      </c>
      <c r="G215" s="1" t="s">
        <v>561</v>
      </c>
      <c r="H215" s="1" t="s">
        <v>562</v>
      </c>
      <c r="I215" s="1">
        <v>1988</v>
      </c>
      <c r="J215" s="1" t="s">
        <v>112</v>
      </c>
      <c r="K215" s="1" t="s">
        <v>113</v>
      </c>
      <c r="L215" s="1" t="s">
        <v>535</v>
      </c>
      <c r="M215" s="1" t="s">
        <v>536</v>
      </c>
      <c r="N215" s="1">
        <v>0</v>
      </c>
      <c r="O215" s="1">
        <v>1</v>
      </c>
      <c r="P215" s="1">
        <v>0</v>
      </c>
      <c r="Q215" s="1">
        <v>1</v>
      </c>
      <c r="R215" s="1" t="str">
        <f>VLOOKUP(olympic_medals[[#This Row],[WB_country_name]],'country_region_flag'!A:C,2,FALSE)</f>
        <v>Africa</v>
      </c>
      <c r="S215" s="1" t="str">
        <f>TRIM(SUBSTITUTE(SUBSTITUTE(SUBSTITUTE(SUBSTITUTE(olympic_medals[[#This Row],[event_title]],"Women's",""),"Men's",""),"women",""),"men",""))</f>
        <v>1500m</v>
      </c>
      <c r="T215" s="1" t="str">
        <f>VLOOKUP(olympic_medals[[#This Row],[event]],event_class!A:B,2,FALSE)</f>
        <v>Middle distance</v>
      </c>
    </row>
    <row r="216" spans="1:20" ht="15" customHeight="1" x14ac:dyDescent="0.2">
      <c r="A216" s="1" t="s">
        <v>108</v>
      </c>
      <c r="B216" s="1" t="s">
        <v>565</v>
      </c>
      <c r="C216" s="1" t="s">
        <v>236</v>
      </c>
      <c r="D216" s="1" t="s">
        <v>28</v>
      </c>
      <c r="E216" s="1" t="s">
        <v>15</v>
      </c>
      <c r="F216" s="1" t="s">
        <v>25</v>
      </c>
      <c r="G216" s="1" t="s">
        <v>568</v>
      </c>
      <c r="H216" s="1" t="s">
        <v>569</v>
      </c>
      <c r="I216" s="1">
        <v>1984</v>
      </c>
      <c r="J216" s="1" t="s">
        <v>85</v>
      </c>
      <c r="K216" s="1" t="s">
        <v>86</v>
      </c>
      <c r="L216" s="1" t="s">
        <v>566</v>
      </c>
      <c r="M216" s="1" t="s">
        <v>567</v>
      </c>
      <c r="N216" s="1">
        <v>0</v>
      </c>
      <c r="O216" s="1">
        <v>0</v>
      </c>
      <c r="P216" s="1">
        <v>1</v>
      </c>
      <c r="Q216" s="1">
        <v>1</v>
      </c>
      <c r="R216" s="1" t="str">
        <f>VLOOKUP(olympic_medals[[#This Row],[WB_country_name]],'country_region_flag'!A:C,2,FALSE)</f>
        <v>Africa</v>
      </c>
      <c r="S216" s="1" t="str">
        <f>TRIM(SUBSTITUTE(SUBSTITUTE(SUBSTITUTE(SUBSTITUTE(olympic_medals[[#This Row],[event_title]],"Women's",""),"Men's",""),"women",""),"men",""))</f>
        <v>400m</v>
      </c>
      <c r="T216" s="1" t="str">
        <f>VLOOKUP(olympic_medals[[#This Row],[event]],event_class!A:B,2,FALSE)</f>
        <v>Sprint</v>
      </c>
    </row>
    <row r="217" spans="1:20" ht="15" customHeight="1" x14ac:dyDescent="0.2">
      <c r="A217" s="1" t="s">
        <v>108</v>
      </c>
      <c r="B217" s="1" t="s">
        <v>565</v>
      </c>
      <c r="C217" s="1" t="s">
        <v>252</v>
      </c>
      <c r="D217" s="1" t="s">
        <v>28</v>
      </c>
      <c r="E217" s="1" t="s">
        <v>14</v>
      </c>
      <c r="F217" s="1" t="s">
        <v>25</v>
      </c>
      <c r="G217" s="1" t="s">
        <v>543</v>
      </c>
      <c r="H217" s="1" t="s">
        <v>544</v>
      </c>
      <c r="I217" s="1">
        <v>1984</v>
      </c>
      <c r="J217" s="1" t="s">
        <v>162</v>
      </c>
      <c r="K217" s="1" t="s">
        <v>163</v>
      </c>
      <c r="L217" s="1" t="s">
        <v>566</v>
      </c>
      <c r="M217" s="1" t="s">
        <v>567</v>
      </c>
      <c r="N217" s="1">
        <v>0</v>
      </c>
      <c r="O217" s="1">
        <v>1</v>
      </c>
      <c r="P217" s="1">
        <v>0</v>
      </c>
      <c r="Q217" s="1">
        <v>1</v>
      </c>
      <c r="R217" s="1" t="str">
        <f>VLOOKUP(olympic_medals[[#This Row],[WB_country_name]],'country_region_flag'!A:C,2,FALSE)</f>
        <v>Africa</v>
      </c>
      <c r="S217" s="1" t="str">
        <f>TRIM(SUBSTITUTE(SUBSTITUTE(SUBSTITUTE(SUBSTITUTE(olympic_medals[[#This Row],[event_title]],"Women's",""),"Men's",""),"women",""),"men",""))</f>
        <v>5000m</v>
      </c>
      <c r="T217" s="1" t="str">
        <f>VLOOKUP(olympic_medals[[#This Row],[event]],event_class!A:B,2,FALSE)</f>
        <v>Long distance</v>
      </c>
    </row>
    <row r="218" spans="1:20" ht="15" customHeight="1" x14ac:dyDescent="0.2">
      <c r="A218" s="1" t="s">
        <v>108</v>
      </c>
      <c r="B218" s="1" t="s">
        <v>565</v>
      </c>
      <c r="C218" s="1" t="s">
        <v>245</v>
      </c>
      <c r="D218" s="1" t="s">
        <v>28</v>
      </c>
      <c r="E218" s="1" t="s">
        <v>14</v>
      </c>
      <c r="F218" s="1" t="s">
        <v>25</v>
      </c>
      <c r="G218" s="1" t="s">
        <v>570</v>
      </c>
      <c r="H218" s="1" t="s">
        <v>571</v>
      </c>
      <c r="I218" s="1">
        <v>1984</v>
      </c>
      <c r="J218" s="1" t="s">
        <v>112</v>
      </c>
      <c r="K218" s="1" t="s">
        <v>113</v>
      </c>
      <c r="L218" s="1" t="s">
        <v>566</v>
      </c>
      <c r="M218" s="1" t="s">
        <v>567</v>
      </c>
      <c r="N218" s="1">
        <v>0</v>
      </c>
      <c r="O218" s="1">
        <v>1</v>
      </c>
      <c r="P218" s="1">
        <v>0</v>
      </c>
      <c r="Q218" s="1">
        <v>1</v>
      </c>
      <c r="R218" s="1" t="str">
        <f>VLOOKUP(olympic_medals[[#This Row],[WB_country_name]],'country_region_flag'!A:C,2,FALSE)</f>
        <v>Africa</v>
      </c>
      <c r="S218" s="1" t="str">
        <f>TRIM(SUBSTITUTE(SUBSTITUTE(SUBSTITUTE(SUBSTITUTE(olympic_medals[[#This Row],[event_title]],"Women's",""),"Men's",""),"women",""),"men",""))</f>
        <v>3000m steeplechase</v>
      </c>
      <c r="T218" s="1" t="str">
        <f>VLOOKUP(olympic_medals[[#This Row],[event]],event_class!A:B,2,FALSE)</f>
        <v>Long distance</v>
      </c>
    </row>
    <row r="219" spans="1:20" ht="15" customHeight="1" x14ac:dyDescent="0.2">
      <c r="A219" s="1" t="s">
        <v>108</v>
      </c>
      <c r="B219" s="1" t="s">
        <v>565</v>
      </c>
      <c r="C219" s="1" t="s">
        <v>264</v>
      </c>
      <c r="D219" s="1" t="s">
        <v>28</v>
      </c>
      <c r="E219" s="1" t="s">
        <v>13</v>
      </c>
      <c r="F219" s="1" t="s">
        <v>25</v>
      </c>
      <c r="G219" s="1" t="s">
        <v>572</v>
      </c>
      <c r="H219" s="1" t="s">
        <v>573</v>
      </c>
      <c r="I219" s="1">
        <v>1984</v>
      </c>
      <c r="J219" s="1" t="s">
        <v>112</v>
      </c>
      <c r="K219" s="1" t="s">
        <v>113</v>
      </c>
      <c r="L219" s="1" t="s">
        <v>566</v>
      </c>
      <c r="M219" s="1" t="s">
        <v>567</v>
      </c>
      <c r="N219" s="1">
        <v>1</v>
      </c>
      <c r="O219" s="1">
        <v>0</v>
      </c>
      <c r="P219" s="1">
        <v>0</v>
      </c>
      <c r="Q219" s="1">
        <v>1</v>
      </c>
      <c r="R219" s="1" t="str">
        <f>VLOOKUP(olympic_medals[[#This Row],[WB_country_name]],'country_region_flag'!A:C,2,FALSE)</f>
        <v>Africa</v>
      </c>
      <c r="S219" s="1" t="str">
        <f>TRIM(SUBSTITUTE(SUBSTITUTE(SUBSTITUTE(SUBSTITUTE(olympic_medals[[#This Row],[event_title]],"Women's",""),"Men's",""),"women",""),"men",""))</f>
        <v>10000m</v>
      </c>
      <c r="T219" s="1" t="str">
        <f>VLOOKUP(olympic_medals[[#This Row],[event]],event_class!A:B,2,FALSE)</f>
        <v>Long distance</v>
      </c>
    </row>
    <row r="220" spans="1:20" ht="15" customHeight="1" x14ac:dyDescent="0.2">
      <c r="A220" s="1" t="s">
        <v>108</v>
      </c>
      <c r="B220" s="1" t="s">
        <v>565</v>
      </c>
      <c r="C220" s="1" t="s">
        <v>234</v>
      </c>
      <c r="D220" s="1" t="s">
        <v>28</v>
      </c>
      <c r="E220" s="1" t="s">
        <v>13</v>
      </c>
      <c r="F220" s="1" t="s">
        <v>18</v>
      </c>
      <c r="G220" s="1" t="s">
        <v>47</v>
      </c>
      <c r="H220" s="1" t="s">
        <v>47</v>
      </c>
      <c r="I220" s="1">
        <v>1984</v>
      </c>
      <c r="J220" s="1" t="s">
        <v>97</v>
      </c>
      <c r="K220" s="1" t="s">
        <v>98</v>
      </c>
      <c r="L220" s="1" t="s">
        <v>566</v>
      </c>
      <c r="M220" s="1" t="s">
        <v>567</v>
      </c>
      <c r="N220" s="1">
        <v>1</v>
      </c>
      <c r="O220" s="1">
        <v>0</v>
      </c>
      <c r="P220" s="1">
        <v>0</v>
      </c>
      <c r="Q220" s="1">
        <v>1</v>
      </c>
      <c r="R220" s="1" t="str">
        <f>VLOOKUP(olympic_medals[[#This Row],[WB_country_name]],'country_region_flag'!A:C,2,FALSE)</f>
        <v>Africa</v>
      </c>
      <c r="S220" s="1" t="str">
        <f>TRIM(SUBSTITUTE(SUBSTITUTE(SUBSTITUTE(SUBSTITUTE(olympic_medals[[#This Row],[event_title]],"Women's",""),"Men's",""),"women",""),"men",""))</f>
        <v>4x400m relay</v>
      </c>
      <c r="T220" s="1" t="str">
        <f>VLOOKUP(olympic_medals[[#This Row],[event]],event_class!A:B,2,FALSE)</f>
        <v>Relay</v>
      </c>
    </row>
    <row r="221" spans="1:20" ht="15" customHeight="1" x14ac:dyDescent="0.2">
      <c r="A221" s="1" t="s">
        <v>108</v>
      </c>
      <c r="B221" s="1" t="s">
        <v>565</v>
      </c>
      <c r="C221" s="1" t="s">
        <v>244</v>
      </c>
      <c r="D221" s="1" t="s">
        <v>24</v>
      </c>
      <c r="E221" s="1" t="s">
        <v>14</v>
      </c>
      <c r="F221" s="1" t="s">
        <v>25</v>
      </c>
      <c r="G221" s="1" t="s">
        <v>574</v>
      </c>
      <c r="H221" s="1" t="s">
        <v>575</v>
      </c>
      <c r="I221" s="1">
        <v>1984</v>
      </c>
      <c r="J221" s="1" t="s">
        <v>162</v>
      </c>
      <c r="K221" s="1" t="s">
        <v>163</v>
      </c>
      <c r="L221" s="1" t="s">
        <v>566</v>
      </c>
      <c r="M221" s="1" t="s">
        <v>567</v>
      </c>
      <c r="N221" s="1">
        <v>0</v>
      </c>
      <c r="O221" s="1">
        <v>1</v>
      </c>
      <c r="P221" s="1">
        <v>0</v>
      </c>
      <c r="Q221" s="1">
        <v>1</v>
      </c>
      <c r="R221" s="1" t="str">
        <f>VLOOKUP(olympic_medals[[#This Row],[WB_country_name]],'country_region_flag'!A:C,2,FALSE)</f>
        <v>Africa</v>
      </c>
      <c r="S221" s="1" t="str">
        <f>TRIM(SUBSTITUTE(SUBSTITUTE(SUBSTITUTE(SUBSTITUTE(olympic_medals[[#This Row],[event_title]],"Women's",""),"Men's",""),"women",""),"men",""))</f>
        <v>400m hurdles</v>
      </c>
      <c r="T221" s="1" t="str">
        <f>VLOOKUP(olympic_medals[[#This Row],[event]],event_class!A:B,2,FALSE)</f>
        <v>Hurdles</v>
      </c>
    </row>
    <row r="222" spans="1:20" ht="15" customHeight="1" x14ac:dyDescent="0.2">
      <c r="A222" s="1" t="s">
        <v>108</v>
      </c>
      <c r="B222" s="1" t="s">
        <v>576</v>
      </c>
      <c r="C222" s="1" t="s">
        <v>264</v>
      </c>
      <c r="D222" s="1" t="s">
        <v>28</v>
      </c>
      <c r="E222" s="1" t="s">
        <v>14</v>
      </c>
      <c r="F222" s="1" t="s">
        <v>25</v>
      </c>
      <c r="G222" s="1" t="s">
        <v>580</v>
      </c>
      <c r="H222" s="1" t="s">
        <v>581</v>
      </c>
      <c r="I222" s="1">
        <v>1980</v>
      </c>
      <c r="J222" s="1" t="s">
        <v>133</v>
      </c>
      <c r="K222" s="1" t="s">
        <v>134</v>
      </c>
      <c r="L222" s="1" t="s">
        <v>577</v>
      </c>
      <c r="M222" s="1" t="s">
        <v>578</v>
      </c>
      <c r="N222" s="1">
        <v>0</v>
      </c>
      <c r="O222" s="1">
        <v>1</v>
      </c>
      <c r="P222" s="1">
        <v>0</v>
      </c>
      <c r="Q222" s="1">
        <v>1</v>
      </c>
      <c r="R222" s="1" t="str">
        <f>VLOOKUP(olympic_medals[[#This Row],[WB_country_name]],'country_region_flag'!A:C,2,FALSE)</f>
        <v>Africa</v>
      </c>
      <c r="S222" s="1" t="str">
        <f>TRIM(SUBSTITUTE(SUBSTITUTE(SUBSTITUTE(SUBSTITUTE(olympic_medals[[#This Row],[event_title]],"Women's",""),"Men's",""),"women",""),"men",""))</f>
        <v>10000m</v>
      </c>
      <c r="T222" s="1" t="str">
        <f>VLOOKUP(olympic_medals[[#This Row],[event]],event_class!A:B,2,FALSE)</f>
        <v>Long distance</v>
      </c>
    </row>
    <row r="223" spans="1:20" ht="15" customHeight="1" x14ac:dyDescent="0.2">
      <c r="A223" s="1" t="s">
        <v>108</v>
      </c>
      <c r="B223" s="1" t="s">
        <v>576</v>
      </c>
      <c r="C223" s="1" t="s">
        <v>264</v>
      </c>
      <c r="D223" s="1" t="s">
        <v>28</v>
      </c>
      <c r="E223" s="1" t="s">
        <v>13</v>
      </c>
      <c r="F223" s="1" t="s">
        <v>25</v>
      </c>
      <c r="G223" s="1" t="s">
        <v>47</v>
      </c>
      <c r="H223" s="1" t="s">
        <v>582</v>
      </c>
      <c r="I223" s="1">
        <v>1980</v>
      </c>
      <c r="J223" s="1" t="s">
        <v>133</v>
      </c>
      <c r="K223" s="1" t="s">
        <v>134</v>
      </c>
      <c r="L223" s="1" t="s">
        <v>577</v>
      </c>
      <c r="M223" s="1" t="s">
        <v>578</v>
      </c>
      <c r="N223" s="1">
        <v>1</v>
      </c>
      <c r="O223" s="1">
        <v>0</v>
      </c>
      <c r="P223" s="1">
        <v>0</v>
      </c>
      <c r="Q223" s="1">
        <v>1</v>
      </c>
      <c r="R223" s="1" t="str">
        <f>VLOOKUP(olympic_medals[[#This Row],[WB_country_name]],'country_region_flag'!A:C,2,FALSE)</f>
        <v>Africa</v>
      </c>
      <c r="S223" s="1" t="str">
        <f>TRIM(SUBSTITUTE(SUBSTITUTE(SUBSTITUTE(SUBSTITUTE(olympic_medals[[#This Row],[event_title]],"Women's",""),"Men's",""),"women",""),"men",""))</f>
        <v>10000m</v>
      </c>
      <c r="T223" s="1" t="str">
        <f>VLOOKUP(olympic_medals[[#This Row],[event]],event_class!A:B,2,FALSE)</f>
        <v>Long distance</v>
      </c>
    </row>
    <row r="224" spans="1:20" ht="15" customHeight="1" x14ac:dyDescent="0.2">
      <c r="A224" s="1" t="s">
        <v>108</v>
      </c>
      <c r="B224" s="1" t="s">
        <v>576</v>
      </c>
      <c r="C224" s="1" t="s">
        <v>252</v>
      </c>
      <c r="D224" s="1" t="s">
        <v>28</v>
      </c>
      <c r="E224" s="1" t="s">
        <v>14</v>
      </c>
      <c r="F224" s="1" t="s">
        <v>25</v>
      </c>
      <c r="G224" s="1" t="s">
        <v>580</v>
      </c>
      <c r="H224" s="1" t="s">
        <v>581</v>
      </c>
      <c r="I224" s="1">
        <v>1980</v>
      </c>
      <c r="J224" s="1" t="s">
        <v>133</v>
      </c>
      <c r="K224" s="1" t="s">
        <v>134</v>
      </c>
      <c r="L224" s="1" t="s">
        <v>577</v>
      </c>
      <c r="M224" s="1" t="s">
        <v>578</v>
      </c>
      <c r="N224" s="1">
        <v>0</v>
      </c>
      <c r="O224" s="1">
        <v>1</v>
      </c>
      <c r="P224" s="1">
        <v>0</v>
      </c>
      <c r="Q224" s="1">
        <v>1</v>
      </c>
      <c r="R224" s="1" t="str">
        <f>VLOOKUP(olympic_medals[[#This Row],[WB_country_name]],'country_region_flag'!A:C,2,FALSE)</f>
        <v>Africa</v>
      </c>
      <c r="S224" s="1" t="str">
        <f>TRIM(SUBSTITUTE(SUBSTITUTE(SUBSTITUTE(SUBSTITUTE(olympic_medals[[#This Row],[event_title]],"Women's",""),"Men's",""),"women",""),"men",""))</f>
        <v>5000m</v>
      </c>
      <c r="T224" s="1" t="str">
        <f>VLOOKUP(olympic_medals[[#This Row],[event]],event_class!A:B,2,FALSE)</f>
        <v>Long distance</v>
      </c>
    </row>
    <row r="225" spans="1:20" ht="15" customHeight="1" x14ac:dyDescent="0.2">
      <c r="A225" s="1" t="s">
        <v>108</v>
      </c>
      <c r="B225" s="1" t="s">
        <v>576</v>
      </c>
      <c r="C225" s="1" t="s">
        <v>252</v>
      </c>
      <c r="D225" s="1" t="s">
        <v>28</v>
      </c>
      <c r="E225" s="1" t="s">
        <v>15</v>
      </c>
      <c r="F225" s="1" t="s">
        <v>25</v>
      </c>
      <c r="G225" s="1" t="s">
        <v>583</v>
      </c>
      <c r="H225" s="1" t="s">
        <v>584</v>
      </c>
      <c r="I225" s="1">
        <v>1980</v>
      </c>
      <c r="J225" s="1" t="s">
        <v>585</v>
      </c>
      <c r="K225" s="1" t="s">
        <v>586</v>
      </c>
      <c r="L225" s="1" t="s">
        <v>577</v>
      </c>
      <c r="M225" s="1" t="s">
        <v>578</v>
      </c>
      <c r="N225" s="1">
        <v>0</v>
      </c>
      <c r="O225" s="1">
        <v>0</v>
      </c>
      <c r="P225" s="1">
        <v>1</v>
      </c>
      <c r="Q225" s="1">
        <v>1</v>
      </c>
      <c r="R225" s="1" t="str">
        <f>VLOOKUP(olympic_medals[[#This Row],[WB_country_name]],'country_region_flag'!A:C,2,FALSE)</f>
        <v>Africa</v>
      </c>
      <c r="S225" s="1" t="str">
        <f>TRIM(SUBSTITUTE(SUBSTITUTE(SUBSTITUTE(SUBSTITUTE(olympic_medals[[#This Row],[event_title]],"Women's",""),"Men's",""),"women",""),"men",""))</f>
        <v>5000m</v>
      </c>
      <c r="T225" s="1" t="str">
        <f>VLOOKUP(olympic_medals[[#This Row],[event]],event_class!A:B,2,FALSE)</f>
        <v>Long distance</v>
      </c>
    </row>
    <row r="226" spans="1:20" ht="15" customHeight="1" x14ac:dyDescent="0.2">
      <c r="A226" s="1" t="s">
        <v>108</v>
      </c>
      <c r="B226" s="1" t="s">
        <v>576</v>
      </c>
      <c r="C226" s="1" t="s">
        <v>245</v>
      </c>
      <c r="D226" s="1" t="s">
        <v>28</v>
      </c>
      <c r="E226" s="1" t="s">
        <v>15</v>
      </c>
      <c r="F226" s="1" t="s">
        <v>25</v>
      </c>
      <c r="G226" s="1" t="s">
        <v>587</v>
      </c>
      <c r="H226" s="1" t="s">
        <v>588</v>
      </c>
      <c r="I226" s="1">
        <v>1980</v>
      </c>
      <c r="J226" s="1" t="s">
        <v>585</v>
      </c>
      <c r="K226" s="1" t="s">
        <v>586</v>
      </c>
      <c r="L226" s="1" t="s">
        <v>577</v>
      </c>
      <c r="M226" s="1" t="s">
        <v>578</v>
      </c>
      <c r="N226" s="1">
        <v>0</v>
      </c>
      <c r="O226" s="1">
        <v>0</v>
      </c>
      <c r="P226" s="1">
        <v>1</v>
      </c>
      <c r="Q226" s="1">
        <v>1</v>
      </c>
      <c r="R226" s="1" t="str">
        <f>VLOOKUP(olympic_medals[[#This Row],[WB_country_name]],'country_region_flag'!A:C,2,FALSE)</f>
        <v>Africa</v>
      </c>
      <c r="S226" s="1" t="str">
        <f>TRIM(SUBSTITUTE(SUBSTITUTE(SUBSTITUTE(SUBSTITUTE(olympic_medals[[#This Row],[event_title]],"Women's",""),"Men's",""),"women",""),"men",""))</f>
        <v>3000m steeplechase</v>
      </c>
      <c r="T226" s="1" t="str">
        <f>VLOOKUP(olympic_medals[[#This Row],[event]],event_class!A:B,2,FALSE)</f>
        <v>Long distance</v>
      </c>
    </row>
    <row r="227" spans="1:20" ht="15" customHeight="1" x14ac:dyDescent="0.2">
      <c r="A227" s="1" t="s">
        <v>108</v>
      </c>
      <c r="B227" s="1" t="s">
        <v>576</v>
      </c>
      <c r="C227" s="1" t="s">
        <v>245</v>
      </c>
      <c r="D227" s="1" t="s">
        <v>28</v>
      </c>
      <c r="E227" s="1" t="s">
        <v>13</v>
      </c>
      <c r="F227" s="1" t="s">
        <v>25</v>
      </c>
      <c r="G227" s="1" t="s">
        <v>589</v>
      </c>
      <c r="H227" s="1" t="s">
        <v>590</v>
      </c>
      <c r="I227" s="1">
        <v>1980</v>
      </c>
      <c r="J227" s="1" t="s">
        <v>133</v>
      </c>
      <c r="K227" s="1" t="s">
        <v>134</v>
      </c>
      <c r="L227" s="1" t="s">
        <v>577</v>
      </c>
      <c r="M227" s="1" t="s">
        <v>578</v>
      </c>
      <c r="N227" s="1">
        <v>1</v>
      </c>
      <c r="O227" s="1">
        <v>0</v>
      </c>
      <c r="P227" s="1">
        <v>0</v>
      </c>
      <c r="Q227" s="1">
        <v>1</v>
      </c>
      <c r="R227" s="1" t="str">
        <f>VLOOKUP(olympic_medals[[#This Row],[WB_country_name]],'country_region_flag'!A:C,2,FALSE)</f>
        <v>Africa</v>
      </c>
      <c r="S227" s="1" t="str">
        <f>TRIM(SUBSTITUTE(SUBSTITUTE(SUBSTITUTE(SUBSTITUTE(olympic_medals[[#This Row],[event_title]],"Women's",""),"Men's",""),"women",""),"men",""))</f>
        <v>3000m steeplechase</v>
      </c>
      <c r="T227" s="1" t="str">
        <f>VLOOKUP(olympic_medals[[#This Row],[event]],event_class!A:B,2,FALSE)</f>
        <v>Long distance</v>
      </c>
    </row>
    <row r="228" spans="1:20" ht="15" customHeight="1" x14ac:dyDescent="0.2">
      <c r="A228" s="1" t="s">
        <v>108</v>
      </c>
      <c r="B228" s="1" t="s">
        <v>592</v>
      </c>
      <c r="C228" s="1" t="s">
        <v>236</v>
      </c>
      <c r="D228" s="1" t="s">
        <v>28</v>
      </c>
      <c r="E228" s="1" t="s">
        <v>13</v>
      </c>
      <c r="F228" s="1" t="s">
        <v>25</v>
      </c>
      <c r="G228" s="1" t="s">
        <v>595</v>
      </c>
      <c r="H228" s="1" t="s">
        <v>596</v>
      </c>
      <c r="I228" s="1">
        <v>1972</v>
      </c>
      <c r="J228" s="1" t="s">
        <v>112</v>
      </c>
      <c r="K228" s="1" t="s">
        <v>113</v>
      </c>
      <c r="L228" s="1" t="s">
        <v>593</v>
      </c>
      <c r="M228" s="1" t="s">
        <v>594</v>
      </c>
      <c r="N228" s="1">
        <v>1</v>
      </c>
      <c r="O228" s="1">
        <v>0</v>
      </c>
      <c r="P228" s="1">
        <v>0</v>
      </c>
      <c r="Q228" s="1">
        <v>1</v>
      </c>
      <c r="R228" s="1" t="str">
        <f>VLOOKUP(olympic_medals[[#This Row],[WB_country_name]],'country_region_flag'!A:C,2,FALSE)</f>
        <v>Africa</v>
      </c>
      <c r="S228" s="1" t="str">
        <f>TRIM(SUBSTITUTE(SUBSTITUTE(SUBSTITUTE(SUBSTITUTE(olympic_medals[[#This Row],[event_title]],"Women's",""),"Men's",""),"women",""),"men",""))</f>
        <v>400m</v>
      </c>
      <c r="T228" s="1" t="str">
        <f>VLOOKUP(olympic_medals[[#This Row],[event]],event_class!A:B,2,FALSE)</f>
        <v>Sprint</v>
      </c>
    </row>
    <row r="229" spans="1:20" ht="15" customHeight="1" x14ac:dyDescent="0.2">
      <c r="A229" s="1" t="s">
        <v>108</v>
      </c>
      <c r="B229" s="1" t="s">
        <v>592</v>
      </c>
      <c r="C229" s="1" t="s">
        <v>230</v>
      </c>
      <c r="D229" s="1" t="s">
        <v>28</v>
      </c>
      <c r="E229" s="1" t="s">
        <v>14</v>
      </c>
      <c r="F229" s="1" t="s">
        <v>25</v>
      </c>
      <c r="G229" s="1" t="s">
        <v>597</v>
      </c>
      <c r="H229" s="1" t="s">
        <v>598</v>
      </c>
      <c r="I229" s="1">
        <v>1972</v>
      </c>
      <c r="J229" s="1" t="s">
        <v>122</v>
      </c>
      <c r="K229" s="1" t="s">
        <v>123</v>
      </c>
      <c r="L229" s="1" t="s">
        <v>593</v>
      </c>
      <c r="M229" s="1" t="s">
        <v>594</v>
      </c>
      <c r="N229" s="1">
        <v>0</v>
      </c>
      <c r="O229" s="1">
        <v>1</v>
      </c>
      <c r="P229" s="1">
        <v>0</v>
      </c>
      <c r="Q229" s="1">
        <v>1</v>
      </c>
      <c r="R229" s="1" t="str">
        <f>VLOOKUP(olympic_medals[[#This Row],[WB_country_name]],'country_region_flag'!A:C,2,FALSE)</f>
        <v>Africa</v>
      </c>
      <c r="S229" s="1" t="str">
        <f>TRIM(SUBSTITUTE(SUBSTITUTE(SUBSTITUTE(SUBSTITUTE(olympic_medals[[#This Row],[event_title]],"Women's",""),"Men's",""),"women",""),"men",""))</f>
        <v>400m hurdles</v>
      </c>
      <c r="T229" s="1" t="str">
        <f>VLOOKUP(olympic_medals[[#This Row],[event]],event_class!A:B,2,FALSE)</f>
        <v>Hurdles</v>
      </c>
    </row>
    <row r="230" spans="1:20" ht="15" customHeight="1" x14ac:dyDescent="0.2">
      <c r="A230" s="1" t="s">
        <v>108</v>
      </c>
      <c r="B230" s="1" t="s">
        <v>592</v>
      </c>
      <c r="C230" s="1" t="s">
        <v>234</v>
      </c>
      <c r="D230" s="1" t="s">
        <v>28</v>
      </c>
      <c r="E230" s="1" t="s">
        <v>14</v>
      </c>
      <c r="F230" s="1" t="s">
        <v>18</v>
      </c>
      <c r="G230" s="1" t="s">
        <v>47</v>
      </c>
      <c r="H230" s="1" t="s">
        <v>47</v>
      </c>
      <c r="I230" s="1">
        <v>1972</v>
      </c>
      <c r="J230" s="1" t="s">
        <v>112</v>
      </c>
      <c r="K230" s="1" t="s">
        <v>113</v>
      </c>
      <c r="L230" s="1" t="s">
        <v>593</v>
      </c>
      <c r="M230" s="1" t="s">
        <v>594</v>
      </c>
      <c r="N230" s="1">
        <v>0</v>
      </c>
      <c r="O230" s="1">
        <v>1</v>
      </c>
      <c r="P230" s="1">
        <v>0</v>
      </c>
      <c r="Q230" s="1">
        <v>1</v>
      </c>
      <c r="R230" s="1" t="str">
        <f>VLOOKUP(olympic_medals[[#This Row],[WB_country_name]],'country_region_flag'!A:C,2,FALSE)</f>
        <v>Africa</v>
      </c>
      <c r="S230" s="1" t="str">
        <f>TRIM(SUBSTITUTE(SUBSTITUTE(SUBSTITUTE(SUBSTITUTE(olympic_medals[[#This Row],[event_title]],"Women's",""),"Men's",""),"women",""),"men",""))</f>
        <v>4x400m relay</v>
      </c>
      <c r="T230" s="1" t="str">
        <f>VLOOKUP(olympic_medals[[#This Row],[event]],event_class!A:B,2,FALSE)</f>
        <v>Relay</v>
      </c>
    </row>
    <row r="231" spans="1:20" ht="15" customHeight="1" x14ac:dyDescent="0.2">
      <c r="A231" s="1" t="s">
        <v>108</v>
      </c>
      <c r="B231" s="1" t="s">
        <v>592</v>
      </c>
      <c r="C231" s="1" t="s">
        <v>193</v>
      </c>
      <c r="D231" s="1" t="s">
        <v>28</v>
      </c>
      <c r="E231" s="1" t="s">
        <v>13</v>
      </c>
      <c r="F231" s="1" t="s">
        <v>25</v>
      </c>
      <c r="G231" s="1" t="s">
        <v>47</v>
      </c>
      <c r="H231" s="1" t="s">
        <v>599</v>
      </c>
      <c r="I231" s="1">
        <v>1972</v>
      </c>
      <c r="J231" s="1" t="s">
        <v>112</v>
      </c>
      <c r="K231" s="1" t="s">
        <v>113</v>
      </c>
      <c r="L231" s="1" t="s">
        <v>593</v>
      </c>
      <c r="M231" s="1" t="s">
        <v>594</v>
      </c>
      <c r="N231" s="1">
        <v>1</v>
      </c>
      <c r="O231" s="1">
        <v>0</v>
      </c>
      <c r="P231" s="1">
        <v>0</v>
      </c>
      <c r="Q231" s="1">
        <v>1</v>
      </c>
      <c r="R231" s="1" t="str">
        <f>VLOOKUP(olympic_medals[[#This Row],[WB_country_name]],'country_region_flag'!A:C,2,FALSE)</f>
        <v>Africa</v>
      </c>
      <c r="S231" s="1" t="str">
        <f>TRIM(SUBSTITUTE(SUBSTITUTE(SUBSTITUTE(SUBSTITUTE(olympic_medals[[#This Row],[event_title]],"Women's",""),"Men's",""),"women",""),"men",""))</f>
        <v>800m</v>
      </c>
      <c r="T231" s="1" t="str">
        <f>VLOOKUP(olympic_medals[[#This Row],[event]],event_class!A:B,2,FALSE)</f>
        <v>Middle distance</v>
      </c>
    </row>
    <row r="232" spans="1:20" ht="15" customHeight="1" x14ac:dyDescent="0.2">
      <c r="A232" s="1" t="s">
        <v>108</v>
      </c>
      <c r="B232" s="1" t="s">
        <v>592</v>
      </c>
      <c r="C232" s="1" t="s">
        <v>264</v>
      </c>
      <c r="D232" s="1" t="s">
        <v>28</v>
      </c>
      <c r="E232" s="1" t="s">
        <v>13</v>
      </c>
      <c r="F232" s="1" t="s">
        <v>25</v>
      </c>
      <c r="G232" s="1" t="s">
        <v>580</v>
      </c>
      <c r="H232" s="1" t="s">
        <v>581</v>
      </c>
      <c r="I232" s="1">
        <v>1972</v>
      </c>
      <c r="J232" s="1" t="s">
        <v>133</v>
      </c>
      <c r="K232" s="1" t="s">
        <v>134</v>
      </c>
      <c r="L232" s="1" t="s">
        <v>593</v>
      </c>
      <c r="M232" s="1" t="s">
        <v>594</v>
      </c>
      <c r="N232" s="1">
        <v>1</v>
      </c>
      <c r="O232" s="1">
        <v>0</v>
      </c>
      <c r="P232" s="1">
        <v>0</v>
      </c>
      <c r="Q232" s="1">
        <v>1</v>
      </c>
      <c r="R232" s="1" t="str">
        <f>VLOOKUP(olympic_medals[[#This Row],[WB_country_name]],'country_region_flag'!A:C,2,FALSE)</f>
        <v>Africa</v>
      </c>
      <c r="S232" s="1" t="str">
        <f>TRIM(SUBSTITUTE(SUBSTITUTE(SUBSTITUTE(SUBSTITUTE(olympic_medals[[#This Row],[event_title]],"Women's",""),"Men's",""),"women",""),"men",""))</f>
        <v>10000m</v>
      </c>
      <c r="T232" s="1" t="str">
        <f>VLOOKUP(olympic_medals[[#This Row],[event]],event_class!A:B,2,FALSE)</f>
        <v>Long distance</v>
      </c>
    </row>
    <row r="233" spans="1:20" ht="15" customHeight="1" x14ac:dyDescent="0.2">
      <c r="A233" s="1" t="s">
        <v>108</v>
      </c>
      <c r="B233" s="1" t="s">
        <v>592</v>
      </c>
      <c r="C233" s="1" t="s">
        <v>227</v>
      </c>
      <c r="D233" s="1" t="s">
        <v>28</v>
      </c>
      <c r="E233" s="1" t="s">
        <v>13</v>
      </c>
      <c r="F233" s="1" t="s">
        <v>25</v>
      </c>
      <c r="G233" s="1" t="s">
        <v>600</v>
      </c>
      <c r="H233" s="1" t="s">
        <v>601</v>
      </c>
      <c r="I233" s="1">
        <v>1972</v>
      </c>
      <c r="J233" s="1" t="s">
        <v>133</v>
      </c>
      <c r="K233" s="1" t="s">
        <v>134</v>
      </c>
      <c r="L233" s="1" t="s">
        <v>593</v>
      </c>
      <c r="M233" s="1" t="s">
        <v>594</v>
      </c>
      <c r="N233" s="1">
        <v>1</v>
      </c>
      <c r="O233" s="1">
        <v>0</v>
      </c>
      <c r="P233" s="1">
        <v>0</v>
      </c>
      <c r="Q233" s="1">
        <v>1</v>
      </c>
      <c r="R233" s="1" t="str">
        <f>VLOOKUP(olympic_medals[[#This Row],[WB_country_name]],'country_region_flag'!A:C,2,FALSE)</f>
        <v>Africa</v>
      </c>
      <c r="S233" s="1" t="str">
        <f>TRIM(SUBSTITUTE(SUBSTITUTE(SUBSTITUTE(SUBSTITUTE(olympic_medals[[#This Row],[event_title]],"Women's",""),"Men's",""),"women",""),"men",""))</f>
        <v>marathon</v>
      </c>
      <c r="T233" s="1" t="str">
        <f>VLOOKUP(olympic_medals[[#This Row],[event]],event_class!A:B,2,FALSE)</f>
        <v>Long distance</v>
      </c>
    </row>
    <row r="234" spans="1:20" ht="15" customHeight="1" x14ac:dyDescent="0.2">
      <c r="A234" s="1" t="s">
        <v>108</v>
      </c>
      <c r="B234" s="1" t="s">
        <v>592</v>
      </c>
      <c r="C234" s="1" t="s">
        <v>245</v>
      </c>
      <c r="D234" s="1" t="s">
        <v>28</v>
      </c>
      <c r="E234" s="1" t="s">
        <v>14</v>
      </c>
      <c r="F234" s="1" t="s">
        <v>25</v>
      </c>
      <c r="G234" s="1" t="s">
        <v>602</v>
      </c>
      <c r="H234" s="1" t="s">
        <v>603</v>
      </c>
      <c r="I234" s="1">
        <v>1972</v>
      </c>
      <c r="J234" s="1" t="s">
        <v>112</v>
      </c>
      <c r="K234" s="1" t="s">
        <v>113</v>
      </c>
      <c r="L234" s="1" t="s">
        <v>593</v>
      </c>
      <c r="M234" s="1" t="s">
        <v>594</v>
      </c>
      <c r="N234" s="1">
        <v>0</v>
      </c>
      <c r="O234" s="1">
        <v>1</v>
      </c>
      <c r="P234" s="1">
        <v>0</v>
      </c>
      <c r="Q234" s="1">
        <v>1</v>
      </c>
      <c r="R234" s="1" t="str">
        <f>VLOOKUP(olympic_medals[[#This Row],[WB_country_name]],'country_region_flag'!A:C,2,FALSE)</f>
        <v>Africa</v>
      </c>
      <c r="S234" s="1" t="str">
        <f>TRIM(SUBSTITUTE(SUBSTITUTE(SUBSTITUTE(SUBSTITUTE(olympic_medals[[#This Row],[event_title]],"Women's",""),"Men's",""),"women",""),"men",""))</f>
        <v>3000m steeplechase</v>
      </c>
      <c r="T234" s="1" t="str">
        <f>VLOOKUP(olympic_medals[[#This Row],[event]],event_class!A:B,2,FALSE)</f>
        <v>Long distance</v>
      </c>
    </row>
    <row r="235" spans="1:20" ht="15" customHeight="1" x14ac:dyDescent="0.2">
      <c r="A235" s="1" t="s">
        <v>108</v>
      </c>
      <c r="B235" s="1" t="s">
        <v>592</v>
      </c>
      <c r="C235" s="1" t="s">
        <v>245</v>
      </c>
      <c r="D235" s="1" t="s">
        <v>28</v>
      </c>
      <c r="E235" s="1" t="s">
        <v>15</v>
      </c>
      <c r="F235" s="1" t="s">
        <v>25</v>
      </c>
      <c r="G235" s="1" t="s">
        <v>604</v>
      </c>
      <c r="H235" s="1" t="s">
        <v>605</v>
      </c>
      <c r="I235" s="1">
        <v>1972</v>
      </c>
      <c r="J235" s="1" t="s">
        <v>112</v>
      </c>
      <c r="K235" s="1" t="s">
        <v>113</v>
      </c>
      <c r="L235" s="1" t="s">
        <v>593</v>
      </c>
      <c r="M235" s="1" t="s">
        <v>594</v>
      </c>
      <c r="N235" s="1">
        <v>0</v>
      </c>
      <c r="O235" s="1">
        <v>0</v>
      </c>
      <c r="P235" s="1">
        <v>1</v>
      </c>
      <c r="Q235" s="1">
        <v>1</v>
      </c>
      <c r="R235" s="1" t="str">
        <f>VLOOKUP(olympic_medals[[#This Row],[WB_country_name]],'country_region_flag'!A:C,2,FALSE)</f>
        <v>Africa</v>
      </c>
      <c r="S235" s="1" t="str">
        <f>TRIM(SUBSTITUTE(SUBSTITUTE(SUBSTITUTE(SUBSTITUTE(olympic_medals[[#This Row],[event_title]],"Women's",""),"Men's",""),"women",""),"men",""))</f>
        <v>3000m steeplechase</v>
      </c>
      <c r="T235" s="1" t="str">
        <f>VLOOKUP(olympic_medals[[#This Row],[event]],event_class!A:B,2,FALSE)</f>
        <v>Long distance</v>
      </c>
    </row>
    <row r="236" spans="1:20" ht="15" customHeight="1" x14ac:dyDescent="0.2">
      <c r="A236" s="1" t="s">
        <v>108</v>
      </c>
      <c r="B236" s="1" t="s">
        <v>592</v>
      </c>
      <c r="C236" s="1" t="s">
        <v>211</v>
      </c>
      <c r="D236" s="1" t="s">
        <v>28</v>
      </c>
      <c r="E236" s="1" t="s">
        <v>15</v>
      </c>
      <c r="F236" s="1" t="s">
        <v>25</v>
      </c>
      <c r="G236" s="1" t="s">
        <v>602</v>
      </c>
      <c r="H236" s="1" t="s">
        <v>603</v>
      </c>
      <c r="I236" s="1">
        <v>1972</v>
      </c>
      <c r="J236" s="1" t="s">
        <v>112</v>
      </c>
      <c r="K236" s="1" t="s">
        <v>113</v>
      </c>
      <c r="L236" s="1" t="s">
        <v>593</v>
      </c>
      <c r="M236" s="1" t="s">
        <v>594</v>
      </c>
      <c r="N236" s="1">
        <v>0</v>
      </c>
      <c r="O236" s="1">
        <v>0</v>
      </c>
      <c r="P236" s="1">
        <v>1</v>
      </c>
      <c r="Q236" s="1">
        <v>1</v>
      </c>
      <c r="R236" s="1" t="str">
        <f>VLOOKUP(olympic_medals[[#This Row],[WB_country_name]],'country_region_flag'!A:C,2,FALSE)</f>
        <v>Africa</v>
      </c>
      <c r="S236" s="1" t="str">
        <f>TRIM(SUBSTITUTE(SUBSTITUTE(SUBSTITUTE(SUBSTITUTE(olympic_medals[[#This Row],[event_title]],"Women's",""),"Men's",""),"women",""),"men",""))</f>
        <v>1500m</v>
      </c>
      <c r="T236" s="1" t="str">
        <f>VLOOKUP(olympic_medals[[#This Row],[event]],event_class!A:B,2,FALSE)</f>
        <v>Middle distance</v>
      </c>
    </row>
    <row r="237" spans="1:20" ht="15" customHeight="1" x14ac:dyDescent="0.2">
      <c r="A237" s="1" t="s">
        <v>108</v>
      </c>
      <c r="B237" s="1" t="s">
        <v>592</v>
      </c>
      <c r="C237" s="1" t="s">
        <v>252</v>
      </c>
      <c r="D237" s="1" t="s">
        <v>28</v>
      </c>
      <c r="E237" s="1" t="s">
        <v>15</v>
      </c>
      <c r="F237" s="1" t="s">
        <v>25</v>
      </c>
      <c r="G237" s="1" t="s">
        <v>606</v>
      </c>
      <c r="H237" s="1" t="s">
        <v>607</v>
      </c>
      <c r="I237" s="1">
        <v>1972</v>
      </c>
      <c r="J237" s="1" t="s">
        <v>87</v>
      </c>
      <c r="K237" s="1" t="s">
        <v>88</v>
      </c>
      <c r="L237" s="1" t="s">
        <v>593</v>
      </c>
      <c r="M237" s="1" t="s">
        <v>594</v>
      </c>
      <c r="N237" s="1">
        <v>0</v>
      </c>
      <c r="O237" s="1">
        <v>0</v>
      </c>
      <c r="P237" s="1">
        <v>1</v>
      </c>
      <c r="Q237" s="1">
        <v>1</v>
      </c>
      <c r="R237" s="1" t="str">
        <f>VLOOKUP(olympic_medals[[#This Row],[WB_country_name]],'country_region_flag'!A:C,2,FALSE)</f>
        <v>Africa</v>
      </c>
      <c r="S237" s="1" t="str">
        <f>TRIM(SUBSTITUTE(SUBSTITUTE(SUBSTITUTE(SUBSTITUTE(olympic_medals[[#This Row],[event_title]],"Women's",""),"Men's",""),"women",""),"men",""))</f>
        <v>5000m</v>
      </c>
      <c r="T237" s="1" t="str">
        <f>VLOOKUP(olympic_medals[[#This Row],[event]],event_class!A:B,2,FALSE)</f>
        <v>Long distance</v>
      </c>
    </row>
    <row r="238" spans="1:20" ht="15" customHeight="1" x14ac:dyDescent="0.2">
      <c r="A238" s="1" t="s">
        <v>108</v>
      </c>
      <c r="B238" s="1" t="s">
        <v>608</v>
      </c>
      <c r="C238" s="1" t="s">
        <v>234</v>
      </c>
      <c r="D238" s="1" t="s">
        <v>28</v>
      </c>
      <c r="E238" s="1" t="s">
        <v>15</v>
      </c>
      <c r="F238" s="1" t="s">
        <v>18</v>
      </c>
      <c r="G238" s="1" t="s">
        <v>47</v>
      </c>
      <c r="H238" s="1" t="s">
        <v>47</v>
      </c>
      <c r="I238" s="1">
        <v>1968</v>
      </c>
      <c r="J238" s="1" t="s">
        <v>112</v>
      </c>
      <c r="K238" s="1" t="s">
        <v>113</v>
      </c>
      <c r="L238" s="1" t="s">
        <v>609</v>
      </c>
      <c r="M238" s="1" t="s">
        <v>610</v>
      </c>
      <c r="N238" s="1">
        <v>0</v>
      </c>
      <c r="O238" s="1">
        <v>0</v>
      </c>
      <c r="P238" s="1">
        <v>1</v>
      </c>
      <c r="Q238" s="1">
        <v>1</v>
      </c>
      <c r="R238" s="1" t="str">
        <f>VLOOKUP(olympic_medals[[#This Row],[WB_country_name]],'country_region_flag'!A:C,2,FALSE)</f>
        <v>Africa</v>
      </c>
      <c r="S238" s="1" t="str">
        <f>TRIM(SUBSTITUTE(SUBSTITUTE(SUBSTITUTE(SUBSTITUTE(olympic_medals[[#This Row],[event_title]],"Women's",""),"Men's",""),"women",""),"men",""))</f>
        <v>4x400m relay</v>
      </c>
      <c r="T238" s="1" t="str">
        <f>VLOOKUP(olympic_medals[[#This Row],[event]],event_class!A:B,2,FALSE)</f>
        <v>Relay</v>
      </c>
    </row>
    <row r="239" spans="1:20" ht="15" customHeight="1" x14ac:dyDescent="0.2">
      <c r="A239" s="1" t="s">
        <v>108</v>
      </c>
      <c r="B239" s="1" t="s">
        <v>608</v>
      </c>
      <c r="C239" s="1" t="s">
        <v>211</v>
      </c>
      <c r="D239" s="1" t="s">
        <v>28</v>
      </c>
      <c r="E239" s="1" t="s">
        <v>14</v>
      </c>
      <c r="F239" s="1" t="s">
        <v>25</v>
      </c>
      <c r="G239" s="1" t="s">
        <v>602</v>
      </c>
      <c r="H239" s="1" t="s">
        <v>603</v>
      </c>
      <c r="I239" s="1">
        <v>1968</v>
      </c>
      <c r="J239" s="1" t="s">
        <v>112</v>
      </c>
      <c r="K239" s="1" t="s">
        <v>113</v>
      </c>
      <c r="L239" s="1" t="s">
        <v>609</v>
      </c>
      <c r="M239" s="1" t="s">
        <v>610</v>
      </c>
      <c r="N239" s="1">
        <v>0</v>
      </c>
      <c r="O239" s="1">
        <v>1</v>
      </c>
      <c r="P239" s="1">
        <v>0</v>
      </c>
      <c r="Q239" s="1">
        <v>1</v>
      </c>
      <c r="R239" s="1" t="str">
        <f>VLOOKUP(olympic_medals[[#This Row],[WB_country_name]],'country_region_flag'!A:C,2,FALSE)</f>
        <v>Africa</v>
      </c>
      <c r="S239" s="1" t="str">
        <f>TRIM(SUBSTITUTE(SUBSTITUTE(SUBSTITUTE(SUBSTITUTE(olympic_medals[[#This Row],[event_title]],"Women's",""),"Men's",""),"women",""),"men",""))</f>
        <v>1500m</v>
      </c>
      <c r="T239" s="1" t="str">
        <f>VLOOKUP(olympic_medals[[#This Row],[event]],event_class!A:B,2,FALSE)</f>
        <v>Middle distance</v>
      </c>
    </row>
    <row r="240" spans="1:20" ht="15" customHeight="1" x14ac:dyDescent="0.2">
      <c r="A240" s="1" t="s">
        <v>108</v>
      </c>
      <c r="B240" s="1" t="s">
        <v>608</v>
      </c>
      <c r="C240" s="1" t="s">
        <v>252</v>
      </c>
      <c r="D240" s="1" t="s">
        <v>28</v>
      </c>
      <c r="E240" s="1" t="s">
        <v>14</v>
      </c>
      <c r="F240" s="1" t="s">
        <v>25</v>
      </c>
      <c r="G240" s="1" t="s">
        <v>606</v>
      </c>
      <c r="H240" s="1" t="s">
        <v>607</v>
      </c>
      <c r="I240" s="1">
        <v>1968</v>
      </c>
      <c r="J240" s="1" t="s">
        <v>87</v>
      </c>
      <c r="K240" s="1" t="s">
        <v>88</v>
      </c>
      <c r="L240" s="1" t="s">
        <v>609</v>
      </c>
      <c r="M240" s="1" t="s">
        <v>610</v>
      </c>
      <c r="N240" s="1">
        <v>0</v>
      </c>
      <c r="O240" s="1">
        <v>1</v>
      </c>
      <c r="P240" s="1">
        <v>0</v>
      </c>
      <c r="Q240" s="1">
        <v>1</v>
      </c>
      <c r="R240" s="1" t="str">
        <f>VLOOKUP(olympic_medals[[#This Row],[WB_country_name]],'country_region_flag'!A:C,2,FALSE)</f>
        <v>Africa</v>
      </c>
      <c r="S240" s="1" t="str">
        <f>TRIM(SUBSTITUTE(SUBSTITUTE(SUBSTITUTE(SUBSTITUTE(olympic_medals[[#This Row],[event_title]],"Women's",""),"Men's",""),"women",""),"men",""))</f>
        <v>5000m</v>
      </c>
      <c r="T240" s="1" t="str">
        <f>VLOOKUP(olympic_medals[[#This Row],[event]],event_class!A:B,2,FALSE)</f>
        <v>Long distance</v>
      </c>
    </row>
    <row r="241" spans="1:20" ht="15" customHeight="1" x14ac:dyDescent="0.2">
      <c r="A241" s="1" t="s">
        <v>108</v>
      </c>
      <c r="B241" s="1" t="s">
        <v>608</v>
      </c>
      <c r="C241" s="1" t="s">
        <v>252</v>
      </c>
      <c r="D241" s="1" t="s">
        <v>28</v>
      </c>
      <c r="E241" s="1" t="s">
        <v>15</v>
      </c>
      <c r="F241" s="1" t="s">
        <v>25</v>
      </c>
      <c r="G241" s="1" t="s">
        <v>602</v>
      </c>
      <c r="H241" s="1" t="s">
        <v>603</v>
      </c>
      <c r="I241" s="1">
        <v>1968</v>
      </c>
      <c r="J241" s="1" t="s">
        <v>112</v>
      </c>
      <c r="K241" s="1" t="s">
        <v>113</v>
      </c>
      <c r="L241" s="1" t="s">
        <v>609</v>
      </c>
      <c r="M241" s="1" t="s">
        <v>610</v>
      </c>
      <c r="N241" s="1">
        <v>0</v>
      </c>
      <c r="O241" s="1">
        <v>0</v>
      </c>
      <c r="P241" s="1">
        <v>1</v>
      </c>
      <c r="Q241" s="1">
        <v>1</v>
      </c>
      <c r="R241" s="1" t="str">
        <f>VLOOKUP(olympic_medals[[#This Row],[WB_country_name]],'country_region_flag'!A:C,2,FALSE)</f>
        <v>Africa</v>
      </c>
      <c r="S241" s="1" t="str">
        <f>TRIM(SUBSTITUTE(SUBSTITUTE(SUBSTITUTE(SUBSTITUTE(olympic_medals[[#This Row],[event_title]],"Women's",""),"Men's",""),"women",""),"men",""))</f>
        <v>5000m</v>
      </c>
      <c r="T241" s="1" t="str">
        <f>VLOOKUP(olympic_medals[[#This Row],[event]],event_class!A:B,2,FALSE)</f>
        <v>Long distance</v>
      </c>
    </row>
    <row r="242" spans="1:20" ht="15" customHeight="1" x14ac:dyDescent="0.2">
      <c r="A242" s="1" t="s">
        <v>108</v>
      </c>
      <c r="B242" s="1" t="s">
        <v>608</v>
      </c>
      <c r="C242" s="1" t="s">
        <v>252</v>
      </c>
      <c r="D242" s="1" t="s">
        <v>28</v>
      </c>
      <c r="E242" s="1" t="s">
        <v>13</v>
      </c>
      <c r="F242" s="1" t="s">
        <v>25</v>
      </c>
      <c r="G242" s="1" t="s">
        <v>611</v>
      </c>
      <c r="H242" s="1" t="s">
        <v>612</v>
      </c>
      <c r="I242" s="1">
        <v>1968</v>
      </c>
      <c r="J242" s="1" t="s">
        <v>112</v>
      </c>
      <c r="K242" s="1" t="s">
        <v>113</v>
      </c>
      <c r="L242" s="1" t="s">
        <v>609</v>
      </c>
      <c r="M242" s="1" t="s">
        <v>610</v>
      </c>
      <c r="N242" s="1">
        <v>1</v>
      </c>
      <c r="O242" s="1">
        <v>0</v>
      </c>
      <c r="P242" s="1">
        <v>0</v>
      </c>
      <c r="Q242" s="1">
        <v>1</v>
      </c>
      <c r="R242" s="1" t="str">
        <f>VLOOKUP(olympic_medals[[#This Row],[WB_country_name]],'country_region_flag'!A:C,2,FALSE)</f>
        <v>Africa</v>
      </c>
      <c r="S242" s="1" t="str">
        <f>TRIM(SUBSTITUTE(SUBSTITUTE(SUBSTITUTE(SUBSTITUTE(olympic_medals[[#This Row],[event_title]],"Women's",""),"Men's",""),"women",""),"men",""))</f>
        <v>5000m</v>
      </c>
      <c r="T242" s="1" t="str">
        <f>VLOOKUP(olympic_medals[[#This Row],[event]],event_class!A:B,2,FALSE)</f>
        <v>Long distance</v>
      </c>
    </row>
    <row r="243" spans="1:20" ht="15" customHeight="1" x14ac:dyDescent="0.2">
      <c r="A243" s="1" t="s">
        <v>108</v>
      </c>
      <c r="B243" s="1" t="s">
        <v>608</v>
      </c>
      <c r="C243" s="1" t="s">
        <v>227</v>
      </c>
      <c r="D243" s="1" t="s">
        <v>28</v>
      </c>
      <c r="E243" s="1" t="s">
        <v>14</v>
      </c>
      <c r="F243" s="1" t="s">
        <v>25</v>
      </c>
      <c r="G243" s="1" t="s">
        <v>600</v>
      </c>
      <c r="H243" s="1" t="s">
        <v>601</v>
      </c>
      <c r="I243" s="1">
        <v>1968</v>
      </c>
      <c r="J243" s="1" t="s">
        <v>133</v>
      </c>
      <c r="K243" s="1" t="s">
        <v>134</v>
      </c>
      <c r="L243" s="1" t="s">
        <v>609</v>
      </c>
      <c r="M243" s="1" t="s">
        <v>610</v>
      </c>
      <c r="N243" s="1">
        <v>0</v>
      </c>
      <c r="O243" s="1">
        <v>1</v>
      </c>
      <c r="P243" s="1">
        <v>0</v>
      </c>
      <c r="Q243" s="1">
        <v>1</v>
      </c>
      <c r="R243" s="1" t="str">
        <f>VLOOKUP(olympic_medals[[#This Row],[WB_country_name]],'country_region_flag'!A:C,2,FALSE)</f>
        <v>Africa</v>
      </c>
      <c r="S243" s="1" t="str">
        <f>TRIM(SUBSTITUTE(SUBSTITUTE(SUBSTITUTE(SUBSTITUTE(olympic_medals[[#This Row],[event_title]],"Women's",""),"Men's",""),"women",""),"men",""))</f>
        <v>marathon</v>
      </c>
      <c r="T243" s="1" t="str">
        <f>VLOOKUP(olympic_medals[[#This Row],[event]],event_class!A:B,2,FALSE)</f>
        <v>Long distance</v>
      </c>
    </row>
    <row r="244" spans="1:20" ht="15" customHeight="1" x14ac:dyDescent="0.2">
      <c r="A244" s="1" t="s">
        <v>108</v>
      </c>
      <c r="B244" s="1" t="s">
        <v>608</v>
      </c>
      <c r="C244" s="1" t="s">
        <v>245</v>
      </c>
      <c r="D244" s="1" t="s">
        <v>28</v>
      </c>
      <c r="E244" s="1" t="s">
        <v>14</v>
      </c>
      <c r="F244" s="1" t="s">
        <v>25</v>
      </c>
      <c r="G244" s="1" t="s">
        <v>613</v>
      </c>
      <c r="H244" s="1" t="s">
        <v>614</v>
      </c>
      <c r="I244" s="1">
        <v>1968</v>
      </c>
      <c r="J244" s="1" t="s">
        <v>112</v>
      </c>
      <c r="K244" s="1" t="s">
        <v>113</v>
      </c>
      <c r="L244" s="1" t="s">
        <v>609</v>
      </c>
      <c r="M244" s="1" t="s">
        <v>610</v>
      </c>
      <c r="N244" s="1">
        <v>0</v>
      </c>
      <c r="O244" s="1">
        <v>1</v>
      </c>
      <c r="P244" s="1">
        <v>0</v>
      </c>
      <c r="Q244" s="1">
        <v>1</v>
      </c>
      <c r="R244" s="1" t="str">
        <f>VLOOKUP(olympic_medals[[#This Row],[WB_country_name]],'country_region_flag'!A:C,2,FALSE)</f>
        <v>Africa</v>
      </c>
      <c r="S244" s="1" t="str">
        <f>TRIM(SUBSTITUTE(SUBSTITUTE(SUBSTITUTE(SUBSTITUTE(olympic_medals[[#This Row],[event_title]],"Women's",""),"Men's",""),"women",""),"men",""))</f>
        <v>3000m steeplechase</v>
      </c>
      <c r="T244" s="1" t="str">
        <f>VLOOKUP(olympic_medals[[#This Row],[event]],event_class!A:B,2,FALSE)</f>
        <v>Long distance</v>
      </c>
    </row>
    <row r="245" spans="1:20" ht="15" customHeight="1" x14ac:dyDescent="0.2">
      <c r="A245" s="1" t="s">
        <v>108</v>
      </c>
      <c r="B245" s="1" t="s">
        <v>608</v>
      </c>
      <c r="C245" s="1" t="s">
        <v>245</v>
      </c>
      <c r="D245" s="1" t="s">
        <v>28</v>
      </c>
      <c r="E245" s="1" t="s">
        <v>15</v>
      </c>
      <c r="F245" s="1" t="s">
        <v>25</v>
      </c>
      <c r="G245" s="1" t="s">
        <v>615</v>
      </c>
      <c r="H245" s="1" t="s">
        <v>616</v>
      </c>
      <c r="I245" s="1">
        <v>1968</v>
      </c>
      <c r="J245" s="1" t="s">
        <v>112</v>
      </c>
      <c r="K245" s="1" t="s">
        <v>113</v>
      </c>
      <c r="L245" s="1" t="s">
        <v>609</v>
      </c>
      <c r="M245" s="1" t="s">
        <v>610</v>
      </c>
      <c r="N245" s="1">
        <v>0</v>
      </c>
      <c r="O245" s="1">
        <v>0</v>
      </c>
      <c r="P245" s="1">
        <v>1</v>
      </c>
      <c r="Q245" s="1">
        <v>1</v>
      </c>
      <c r="R245" s="1" t="str">
        <f>VLOOKUP(olympic_medals[[#This Row],[WB_country_name]],'country_region_flag'!A:C,2,FALSE)</f>
        <v>Africa</v>
      </c>
      <c r="S245" s="1" t="str">
        <f>TRIM(SUBSTITUTE(SUBSTITUTE(SUBSTITUTE(SUBSTITUTE(olympic_medals[[#This Row],[event_title]],"Women's",""),"Men's",""),"women",""),"men",""))</f>
        <v>3000m steeplechase</v>
      </c>
      <c r="T245" s="1" t="str">
        <f>VLOOKUP(olympic_medals[[#This Row],[event]],event_class!A:B,2,FALSE)</f>
        <v>Long distance</v>
      </c>
    </row>
    <row r="246" spans="1:20" ht="15" customHeight="1" x14ac:dyDescent="0.2">
      <c r="A246" s="1" t="s">
        <v>108</v>
      </c>
      <c r="B246" s="1" t="s">
        <v>608</v>
      </c>
      <c r="C246" s="1" t="s">
        <v>264</v>
      </c>
      <c r="D246" s="1" t="s">
        <v>28</v>
      </c>
      <c r="E246" s="1" t="s">
        <v>14</v>
      </c>
      <c r="F246" s="1" t="s">
        <v>25</v>
      </c>
      <c r="G246" s="1" t="s">
        <v>611</v>
      </c>
      <c r="H246" s="1" t="s">
        <v>612</v>
      </c>
      <c r="I246" s="1">
        <v>1968</v>
      </c>
      <c r="J246" s="1" t="s">
        <v>112</v>
      </c>
      <c r="K246" s="1" t="s">
        <v>113</v>
      </c>
      <c r="L246" s="1" t="s">
        <v>609</v>
      </c>
      <c r="M246" s="1" t="s">
        <v>610</v>
      </c>
      <c r="N246" s="1">
        <v>0</v>
      </c>
      <c r="O246" s="1">
        <v>1</v>
      </c>
      <c r="P246" s="1">
        <v>0</v>
      </c>
      <c r="Q246" s="1">
        <v>1</v>
      </c>
      <c r="R246" s="1" t="str">
        <f>VLOOKUP(olympic_medals[[#This Row],[WB_country_name]],'country_region_flag'!A:C,2,FALSE)</f>
        <v>Africa</v>
      </c>
      <c r="S246" s="1" t="str">
        <f>TRIM(SUBSTITUTE(SUBSTITUTE(SUBSTITUTE(SUBSTITUTE(olympic_medals[[#This Row],[event_title]],"Women's",""),"Men's",""),"women",""),"men",""))</f>
        <v>10000m</v>
      </c>
      <c r="T246" s="1" t="str">
        <f>VLOOKUP(olympic_medals[[#This Row],[event]],event_class!A:B,2,FALSE)</f>
        <v>Long distance</v>
      </c>
    </row>
    <row r="247" spans="1:20" ht="15" customHeight="1" x14ac:dyDescent="0.2">
      <c r="A247" s="1" t="s">
        <v>108</v>
      </c>
      <c r="B247" s="1" t="s">
        <v>608</v>
      </c>
      <c r="C247" s="1" t="s">
        <v>264</v>
      </c>
      <c r="D247" s="1" t="s">
        <v>28</v>
      </c>
      <c r="E247" s="1" t="s">
        <v>15</v>
      </c>
      <c r="F247" s="1" t="s">
        <v>25</v>
      </c>
      <c r="G247" s="1" t="s">
        <v>600</v>
      </c>
      <c r="H247" s="1" t="s">
        <v>601</v>
      </c>
      <c r="I247" s="1">
        <v>1968</v>
      </c>
      <c r="J247" s="1" t="s">
        <v>133</v>
      </c>
      <c r="K247" s="1" t="s">
        <v>134</v>
      </c>
      <c r="L247" s="1" t="s">
        <v>609</v>
      </c>
      <c r="M247" s="1" t="s">
        <v>610</v>
      </c>
      <c r="N247" s="1">
        <v>0</v>
      </c>
      <c r="O247" s="1">
        <v>0</v>
      </c>
      <c r="P247" s="1">
        <v>1</v>
      </c>
      <c r="Q247" s="1">
        <v>1</v>
      </c>
      <c r="R247" s="1" t="str">
        <f>VLOOKUP(olympic_medals[[#This Row],[WB_country_name]],'country_region_flag'!A:C,2,FALSE)</f>
        <v>Africa</v>
      </c>
      <c r="S247" s="1" t="str">
        <f>TRIM(SUBSTITUTE(SUBSTITUTE(SUBSTITUTE(SUBSTITUTE(olympic_medals[[#This Row],[event_title]],"Women's",""),"Men's",""),"women",""),"men",""))</f>
        <v>10000m</v>
      </c>
      <c r="T247" s="1" t="str">
        <f>VLOOKUP(olympic_medals[[#This Row],[event]],event_class!A:B,2,FALSE)</f>
        <v>Long distance</v>
      </c>
    </row>
    <row r="248" spans="1:20" ht="15" customHeight="1" x14ac:dyDescent="0.2">
      <c r="A248" s="1" t="s">
        <v>108</v>
      </c>
      <c r="B248" s="1" t="s">
        <v>608</v>
      </c>
      <c r="C248" s="1" t="s">
        <v>264</v>
      </c>
      <c r="D248" s="1" t="s">
        <v>28</v>
      </c>
      <c r="E248" s="1" t="s">
        <v>13</v>
      </c>
      <c r="F248" s="1" t="s">
        <v>25</v>
      </c>
      <c r="G248" s="1" t="s">
        <v>606</v>
      </c>
      <c r="H248" s="1" t="s">
        <v>607</v>
      </c>
      <c r="I248" s="1">
        <v>1968</v>
      </c>
      <c r="J248" s="1" t="s">
        <v>87</v>
      </c>
      <c r="K248" s="1" t="s">
        <v>88</v>
      </c>
      <c r="L248" s="1" t="s">
        <v>609</v>
      </c>
      <c r="M248" s="1" t="s">
        <v>610</v>
      </c>
      <c r="N248" s="1">
        <v>1</v>
      </c>
      <c r="O248" s="1">
        <v>0</v>
      </c>
      <c r="P248" s="1">
        <v>0</v>
      </c>
      <c r="Q248" s="1">
        <v>1</v>
      </c>
      <c r="R248" s="1" t="str">
        <f>VLOOKUP(olympic_medals[[#This Row],[WB_country_name]],'country_region_flag'!A:C,2,FALSE)</f>
        <v>Africa</v>
      </c>
      <c r="S248" s="1" t="str">
        <f>TRIM(SUBSTITUTE(SUBSTITUTE(SUBSTITUTE(SUBSTITUTE(olympic_medals[[#This Row],[event_title]],"Women's",""),"Men's",""),"women",""),"men",""))</f>
        <v>10000m</v>
      </c>
      <c r="T248" s="1" t="str">
        <f>VLOOKUP(olympic_medals[[#This Row],[event]],event_class!A:B,2,FALSE)</f>
        <v>Long distance</v>
      </c>
    </row>
    <row r="249" spans="1:20" ht="15" customHeight="1" x14ac:dyDescent="0.2">
      <c r="A249" s="1" t="s">
        <v>108</v>
      </c>
      <c r="B249" s="1" t="s">
        <v>608</v>
      </c>
      <c r="C249" s="1" t="s">
        <v>193</v>
      </c>
      <c r="D249" s="1" t="s">
        <v>28</v>
      </c>
      <c r="E249" s="1" t="s">
        <v>15</v>
      </c>
      <c r="F249" s="1" t="s">
        <v>25</v>
      </c>
      <c r="G249" s="1" t="s">
        <v>617</v>
      </c>
      <c r="H249" s="1" t="s">
        <v>618</v>
      </c>
      <c r="I249" s="1">
        <v>1968</v>
      </c>
      <c r="J249" s="1" t="s">
        <v>112</v>
      </c>
      <c r="K249" s="1" t="s">
        <v>113</v>
      </c>
      <c r="L249" s="1" t="s">
        <v>609</v>
      </c>
      <c r="M249" s="1" t="s">
        <v>610</v>
      </c>
      <c r="N249" s="1">
        <v>0</v>
      </c>
      <c r="O249" s="1">
        <v>0</v>
      </c>
      <c r="P249" s="1">
        <v>1</v>
      </c>
      <c r="Q249" s="1">
        <v>1</v>
      </c>
      <c r="R249" s="1" t="str">
        <f>VLOOKUP(olympic_medals[[#This Row],[WB_country_name]],'country_region_flag'!A:C,2,FALSE)</f>
        <v>Africa</v>
      </c>
      <c r="S249" s="1" t="str">
        <f>TRIM(SUBSTITUTE(SUBSTITUTE(SUBSTITUTE(SUBSTITUTE(olympic_medals[[#This Row],[event_title]],"Women's",""),"Men's",""),"women",""),"men",""))</f>
        <v>800m</v>
      </c>
      <c r="T249" s="1" t="str">
        <f>VLOOKUP(olympic_medals[[#This Row],[event]],event_class!A:B,2,FALSE)</f>
        <v>Middle distance</v>
      </c>
    </row>
    <row r="250" spans="1:20" ht="15" customHeight="1" x14ac:dyDescent="0.2">
      <c r="A250" s="1" t="s">
        <v>108</v>
      </c>
      <c r="B250" s="1" t="s">
        <v>619</v>
      </c>
      <c r="C250" s="1" t="s">
        <v>227</v>
      </c>
      <c r="D250" s="1" t="s">
        <v>28</v>
      </c>
      <c r="E250" s="1" t="s">
        <v>14</v>
      </c>
      <c r="F250" s="1" t="s">
        <v>25</v>
      </c>
      <c r="G250" s="1" t="s">
        <v>621</v>
      </c>
      <c r="H250" s="1" t="s">
        <v>622</v>
      </c>
      <c r="I250" s="1">
        <v>1964</v>
      </c>
      <c r="J250" s="1" t="s">
        <v>133</v>
      </c>
      <c r="K250" s="1" t="s">
        <v>134</v>
      </c>
      <c r="L250" s="1" t="s">
        <v>20</v>
      </c>
      <c r="M250" s="1" t="s">
        <v>620</v>
      </c>
      <c r="N250" s="1">
        <v>0</v>
      </c>
      <c r="O250" s="1">
        <v>1</v>
      </c>
      <c r="P250" s="1">
        <v>0</v>
      </c>
      <c r="Q250" s="1">
        <v>1</v>
      </c>
      <c r="R250" s="1" t="str">
        <f>VLOOKUP(olympic_medals[[#This Row],[WB_country_name]],'country_region_flag'!A:C,2,FALSE)</f>
        <v>Africa</v>
      </c>
      <c r="S250" s="1" t="str">
        <f>TRIM(SUBSTITUTE(SUBSTITUTE(SUBSTITUTE(SUBSTITUTE(olympic_medals[[#This Row],[event_title]],"Women's",""),"Men's",""),"women",""),"men",""))</f>
        <v>marathon</v>
      </c>
      <c r="T250" s="1" t="str">
        <f>VLOOKUP(olympic_medals[[#This Row],[event]],event_class!A:B,2,FALSE)</f>
        <v>Long distance</v>
      </c>
    </row>
    <row r="251" spans="1:20" ht="15" customHeight="1" x14ac:dyDescent="0.2">
      <c r="A251" s="1" t="s">
        <v>108</v>
      </c>
      <c r="B251" s="1" t="s">
        <v>619</v>
      </c>
      <c r="C251" s="1" t="s">
        <v>193</v>
      </c>
      <c r="D251" s="1" t="s">
        <v>28</v>
      </c>
      <c r="E251" s="1" t="s">
        <v>13</v>
      </c>
      <c r="F251" s="1" t="s">
        <v>25</v>
      </c>
      <c r="G251" s="1" t="s">
        <v>617</v>
      </c>
      <c r="H251" s="1" t="s">
        <v>618</v>
      </c>
      <c r="I251" s="1">
        <v>1964</v>
      </c>
      <c r="J251" s="1" t="s">
        <v>112</v>
      </c>
      <c r="K251" s="1" t="s">
        <v>113</v>
      </c>
      <c r="L251" s="1" t="s">
        <v>20</v>
      </c>
      <c r="M251" s="1" t="s">
        <v>620</v>
      </c>
      <c r="N251" s="1">
        <v>1</v>
      </c>
      <c r="O251" s="1">
        <v>0</v>
      </c>
      <c r="P251" s="1">
        <v>0</v>
      </c>
      <c r="Q251" s="1">
        <v>1</v>
      </c>
      <c r="R251" s="1" t="str">
        <f>VLOOKUP(olympic_medals[[#This Row],[WB_country_name]],'country_region_flag'!A:C,2,FALSE)</f>
        <v>Africa</v>
      </c>
      <c r="S251" s="1" t="str">
        <f>TRIM(SUBSTITUTE(SUBSTITUTE(SUBSTITUTE(SUBSTITUTE(olympic_medals[[#This Row],[event_title]],"Women's",""),"Men's",""),"women",""),"men",""))</f>
        <v>800m</v>
      </c>
      <c r="T251" s="1" t="str">
        <f>VLOOKUP(olympic_medals[[#This Row],[event]],event_class!A:B,2,FALSE)</f>
        <v>Middle distance</v>
      </c>
    </row>
    <row r="252" spans="1:20" ht="15" customHeight="1" x14ac:dyDescent="0.2">
      <c r="A252" s="1" t="s">
        <v>108</v>
      </c>
      <c r="B252" s="1" t="s">
        <v>619</v>
      </c>
      <c r="C252" s="1" t="s">
        <v>264</v>
      </c>
      <c r="D252" s="1" t="s">
        <v>28</v>
      </c>
      <c r="E252" s="1" t="s">
        <v>15</v>
      </c>
      <c r="F252" s="1" t="s">
        <v>25</v>
      </c>
      <c r="G252" s="1" t="s">
        <v>606</v>
      </c>
      <c r="H252" s="1" t="s">
        <v>607</v>
      </c>
      <c r="I252" s="1">
        <v>1964</v>
      </c>
      <c r="J252" s="1" t="s">
        <v>87</v>
      </c>
      <c r="K252" s="1" t="s">
        <v>88</v>
      </c>
      <c r="L252" s="1" t="s">
        <v>20</v>
      </c>
      <c r="M252" s="1" t="s">
        <v>620</v>
      </c>
      <c r="N252" s="1">
        <v>0</v>
      </c>
      <c r="O252" s="1">
        <v>0</v>
      </c>
      <c r="P252" s="1">
        <v>1</v>
      </c>
      <c r="Q252" s="1">
        <v>1</v>
      </c>
      <c r="R252" s="1" t="str">
        <f>VLOOKUP(olympic_medals[[#This Row],[WB_country_name]],'country_region_flag'!A:C,2,FALSE)</f>
        <v>Africa</v>
      </c>
      <c r="S252" s="1" t="str">
        <f>TRIM(SUBSTITUTE(SUBSTITUTE(SUBSTITUTE(SUBSTITUTE(olympic_medals[[#This Row],[event_title]],"Women's",""),"Men's",""),"women",""),"men",""))</f>
        <v>10000m</v>
      </c>
      <c r="T252" s="1" t="str">
        <f>VLOOKUP(olympic_medals[[#This Row],[event]],event_class!A:B,2,FALSE)</f>
        <v>Long distance</v>
      </c>
    </row>
    <row r="253" spans="1:20" ht="15" customHeight="1" x14ac:dyDescent="0.2">
      <c r="A253" s="1" t="s">
        <v>108</v>
      </c>
      <c r="B253" s="1" t="s">
        <v>623</v>
      </c>
      <c r="C253" s="1" t="s">
        <v>227</v>
      </c>
      <c r="D253" s="1" t="s">
        <v>28</v>
      </c>
      <c r="E253" s="1" t="s">
        <v>14</v>
      </c>
      <c r="F253" s="1" t="s">
        <v>25</v>
      </c>
      <c r="G253" s="1" t="s">
        <v>621</v>
      </c>
      <c r="H253" s="1" t="s">
        <v>622</v>
      </c>
      <c r="I253" s="1">
        <v>1960</v>
      </c>
      <c r="J253" s="1" t="s">
        <v>133</v>
      </c>
      <c r="K253" s="1" t="s">
        <v>134</v>
      </c>
      <c r="L253" s="1" t="s">
        <v>624</v>
      </c>
      <c r="M253" s="1" t="s">
        <v>625</v>
      </c>
      <c r="N253" s="1">
        <v>0</v>
      </c>
      <c r="O253" s="1">
        <v>1</v>
      </c>
      <c r="P253" s="1">
        <v>0</v>
      </c>
      <c r="Q253" s="1">
        <v>1</v>
      </c>
      <c r="R253" s="1" t="str">
        <f>VLOOKUP(olympic_medals[[#This Row],[WB_country_name]],'country_region_flag'!A:C,2,FALSE)</f>
        <v>Africa</v>
      </c>
      <c r="S253" s="1" t="str">
        <f>TRIM(SUBSTITUTE(SUBSTITUTE(SUBSTITUTE(SUBSTITUTE(olympic_medals[[#This Row],[event_title]],"Women's",""),"Men's",""),"women",""),"men",""))</f>
        <v>marathon</v>
      </c>
      <c r="T253" s="1" t="str">
        <f>VLOOKUP(olympic_medals[[#This Row],[event]],event_class!A:B,2,FALSE)</f>
        <v>Long distance</v>
      </c>
    </row>
    <row r="254" spans="1:20" ht="15" customHeight="1" x14ac:dyDescent="0.2">
      <c r="A254" s="1" t="s">
        <v>108</v>
      </c>
      <c r="B254" s="1" t="s">
        <v>623</v>
      </c>
      <c r="C254" s="1" t="s">
        <v>227</v>
      </c>
      <c r="D254" s="1" t="s">
        <v>28</v>
      </c>
      <c r="E254" s="1" t="s">
        <v>15</v>
      </c>
      <c r="F254" s="1" t="s">
        <v>25</v>
      </c>
      <c r="G254" s="1" t="s">
        <v>626</v>
      </c>
      <c r="H254" s="1" t="s">
        <v>627</v>
      </c>
      <c r="I254" s="1">
        <v>1960</v>
      </c>
      <c r="J254" s="1" t="s">
        <v>162</v>
      </c>
      <c r="K254" s="1" t="s">
        <v>163</v>
      </c>
      <c r="L254" s="1" t="s">
        <v>624</v>
      </c>
      <c r="M254" s="1" t="s">
        <v>625</v>
      </c>
      <c r="N254" s="1">
        <v>0</v>
      </c>
      <c r="O254" s="1">
        <v>0</v>
      </c>
      <c r="P254" s="1">
        <v>1</v>
      </c>
      <c r="Q254" s="1">
        <v>1</v>
      </c>
      <c r="R254" s="1" t="str">
        <f>VLOOKUP(olympic_medals[[#This Row],[WB_country_name]],'country_region_flag'!A:C,2,FALSE)</f>
        <v>Africa</v>
      </c>
      <c r="S254" s="1" t="str">
        <f>TRIM(SUBSTITUTE(SUBSTITUTE(SUBSTITUTE(SUBSTITUTE(olympic_medals[[#This Row],[event_title]],"Women's",""),"Men's",""),"women",""),"men",""))</f>
        <v>marathon</v>
      </c>
      <c r="T254" s="1" t="str">
        <f>VLOOKUP(olympic_medals[[#This Row],[event]],event_class!A:B,2,FALSE)</f>
        <v>Long distance</v>
      </c>
    </row>
    <row r="255" spans="1:20" ht="15" customHeight="1" x14ac:dyDescent="0.2">
      <c r="A255" s="1" t="s">
        <v>108</v>
      </c>
      <c r="B255" s="1" t="s">
        <v>623</v>
      </c>
      <c r="C255" s="1" t="s">
        <v>236</v>
      </c>
      <c r="D255" s="1" t="s">
        <v>28</v>
      </c>
      <c r="E255" s="1" t="s">
        <v>13</v>
      </c>
      <c r="F255" s="1" t="s">
        <v>25</v>
      </c>
      <c r="G255" s="1" t="s">
        <v>628</v>
      </c>
      <c r="H255" s="1" t="s">
        <v>629</v>
      </c>
      <c r="I255" s="1">
        <v>1960</v>
      </c>
      <c r="J255" s="1" t="s">
        <v>78</v>
      </c>
      <c r="K255" s="1" t="s">
        <v>79</v>
      </c>
      <c r="L255" s="1" t="s">
        <v>624</v>
      </c>
      <c r="M255" s="1" t="s">
        <v>625</v>
      </c>
      <c r="N255" s="1">
        <v>1</v>
      </c>
      <c r="O255" s="1">
        <v>0</v>
      </c>
      <c r="P255" s="1">
        <v>0</v>
      </c>
      <c r="Q255" s="1">
        <v>1</v>
      </c>
      <c r="R255" s="1" t="str">
        <f>VLOOKUP(olympic_medals[[#This Row],[WB_country_name]],'country_region_flag'!A:C,2,FALSE)</f>
        <v>Africa</v>
      </c>
      <c r="S255" s="1" t="str">
        <f>TRIM(SUBSTITUTE(SUBSTITUTE(SUBSTITUTE(SUBSTITUTE(olympic_medals[[#This Row],[event_title]],"Women's",""),"Men's",""),"women",""),"men",""))</f>
        <v>400m</v>
      </c>
      <c r="T255" s="1" t="str">
        <f>VLOOKUP(olympic_medals[[#This Row],[event]],event_class!A:B,2,FALSE)</f>
        <v>Sprint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17A-7A85-435E-B7E4-068EB0B9946D}">
  <dimension ref="A1:C209"/>
  <sheetViews>
    <sheetView topLeftCell="A2" workbookViewId="0"/>
  </sheetViews>
  <sheetFormatPr baseColWidth="10" defaultRowHeight="15" customHeight="1" x14ac:dyDescent="0.2"/>
  <cols>
    <col min="1" max="1" width="20" style="1" bestFit="1" customWidth="1"/>
    <col min="2" max="2" width="8.7109375" style="1" bestFit="1" customWidth="1"/>
    <col min="3" max="3" width="39.28515625" style="1" bestFit="1" customWidth="1"/>
    <col min="4" max="16384" width="11.42578125" style="1"/>
  </cols>
  <sheetData>
    <row r="1" spans="1:3" s="2" customFormat="1" ht="15" customHeight="1" x14ac:dyDescent="0.2">
      <c r="A1" s="2" t="s">
        <v>10</v>
      </c>
      <c r="B1" s="2" t="s">
        <v>631</v>
      </c>
      <c r="C1" s="2" t="s">
        <v>632</v>
      </c>
    </row>
    <row r="2" spans="1:3" ht="15" customHeight="1" x14ac:dyDescent="0.2">
      <c r="A2" s="1" t="s">
        <v>318</v>
      </c>
      <c r="B2" s="1" t="s">
        <v>633</v>
      </c>
      <c r="C2" s="1" t="s">
        <v>634</v>
      </c>
    </row>
    <row r="3" spans="1:3" ht="15" customHeight="1" x14ac:dyDescent="0.2">
      <c r="A3" s="1" t="s">
        <v>635</v>
      </c>
      <c r="B3" s="1" t="s">
        <v>636</v>
      </c>
      <c r="C3" s="1" t="s">
        <v>637</v>
      </c>
    </row>
    <row r="4" spans="1:3" ht="15" customHeight="1" x14ac:dyDescent="0.2">
      <c r="A4" s="1" t="s">
        <v>199</v>
      </c>
      <c r="B4" s="1" t="s">
        <v>638</v>
      </c>
      <c r="C4" s="1" t="s">
        <v>639</v>
      </c>
    </row>
    <row r="5" spans="1:3" ht="15" customHeight="1" x14ac:dyDescent="0.2">
      <c r="A5" s="1" t="s">
        <v>375</v>
      </c>
      <c r="B5" s="1" t="s">
        <v>640</v>
      </c>
      <c r="C5" s="1" t="s">
        <v>641</v>
      </c>
    </row>
    <row r="6" spans="1:3" ht="15" customHeight="1" x14ac:dyDescent="0.2">
      <c r="A6" s="1" t="s">
        <v>642</v>
      </c>
      <c r="B6" s="1" t="s">
        <v>636</v>
      </c>
      <c r="C6" s="1" t="s">
        <v>643</v>
      </c>
    </row>
    <row r="7" spans="1:3" ht="15" customHeight="1" x14ac:dyDescent="0.2">
      <c r="A7" s="1" t="s">
        <v>644</v>
      </c>
      <c r="B7" s="1" t="s">
        <v>638</v>
      </c>
      <c r="C7" s="1" t="s">
        <v>645</v>
      </c>
    </row>
    <row r="8" spans="1:3" ht="15" customHeight="1" x14ac:dyDescent="0.2">
      <c r="A8" s="1" t="s">
        <v>646</v>
      </c>
      <c r="B8" s="1" t="s">
        <v>647</v>
      </c>
      <c r="C8" s="1" t="s">
        <v>648</v>
      </c>
    </row>
    <row r="9" spans="1:3" ht="15" customHeight="1" x14ac:dyDescent="0.2">
      <c r="A9" s="1" t="s">
        <v>75</v>
      </c>
      <c r="B9" s="1" t="s">
        <v>647</v>
      </c>
      <c r="C9" s="1" t="s">
        <v>649</v>
      </c>
    </row>
    <row r="10" spans="1:3" ht="15" customHeight="1" x14ac:dyDescent="0.2">
      <c r="A10" s="1" t="s">
        <v>72</v>
      </c>
      <c r="B10" s="1" t="s">
        <v>633</v>
      </c>
      <c r="C10" s="1" t="s">
        <v>650</v>
      </c>
    </row>
    <row r="11" spans="1:3" ht="15" customHeight="1" x14ac:dyDescent="0.2">
      <c r="A11" s="1" t="s">
        <v>651</v>
      </c>
      <c r="B11" s="1" t="s">
        <v>647</v>
      </c>
      <c r="C11" s="1" t="s">
        <v>652</v>
      </c>
    </row>
    <row r="12" spans="1:3" ht="15" customHeight="1" x14ac:dyDescent="0.2">
      <c r="A12" s="1" t="s">
        <v>46</v>
      </c>
      <c r="B12" s="1" t="s">
        <v>640</v>
      </c>
      <c r="C12" s="1" t="s">
        <v>653</v>
      </c>
    </row>
    <row r="13" spans="1:3" ht="15" customHeight="1" x14ac:dyDescent="0.2">
      <c r="A13" s="1" t="s">
        <v>56</v>
      </c>
      <c r="B13" s="1" t="s">
        <v>636</v>
      </c>
      <c r="C13" s="1" t="s">
        <v>654</v>
      </c>
    </row>
    <row r="14" spans="1:3" ht="15" customHeight="1" x14ac:dyDescent="0.2">
      <c r="A14" s="1" t="s">
        <v>65</v>
      </c>
      <c r="B14" s="1" t="s">
        <v>633</v>
      </c>
      <c r="C14" s="1" t="s">
        <v>655</v>
      </c>
    </row>
    <row r="15" spans="1:3" ht="15" customHeight="1" x14ac:dyDescent="0.2">
      <c r="A15" s="1" t="s">
        <v>140</v>
      </c>
      <c r="B15" s="1" t="s">
        <v>647</v>
      </c>
      <c r="C15" s="1" t="s">
        <v>656</v>
      </c>
    </row>
    <row r="16" spans="1:3" ht="15" customHeight="1" x14ac:dyDescent="0.2">
      <c r="A16" s="1" t="s">
        <v>152</v>
      </c>
      <c r="B16" s="1" t="s">
        <v>633</v>
      </c>
      <c r="C16" s="1" t="s">
        <v>657</v>
      </c>
    </row>
    <row r="17" spans="1:3" ht="15" customHeight="1" x14ac:dyDescent="0.2">
      <c r="A17" s="1" t="s">
        <v>658</v>
      </c>
      <c r="B17" s="1" t="s">
        <v>633</v>
      </c>
      <c r="C17" s="1" t="s">
        <v>659</v>
      </c>
    </row>
    <row r="18" spans="1:3" ht="15" customHeight="1" x14ac:dyDescent="0.2">
      <c r="A18" s="1" t="s">
        <v>440</v>
      </c>
      <c r="B18" s="1" t="s">
        <v>647</v>
      </c>
      <c r="C18" s="1" t="s">
        <v>660</v>
      </c>
    </row>
    <row r="19" spans="1:3" ht="15" customHeight="1" x14ac:dyDescent="0.2">
      <c r="A19" s="1" t="s">
        <v>50</v>
      </c>
      <c r="B19" s="1" t="s">
        <v>636</v>
      </c>
      <c r="C19" s="1" t="s">
        <v>661</v>
      </c>
    </row>
    <row r="20" spans="1:3" ht="15" customHeight="1" x14ac:dyDescent="0.2">
      <c r="A20" s="1" t="s">
        <v>59</v>
      </c>
      <c r="B20" s="1" t="s">
        <v>636</v>
      </c>
      <c r="C20" s="1" t="s">
        <v>662</v>
      </c>
    </row>
    <row r="21" spans="1:3" ht="15" customHeight="1" x14ac:dyDescent="0.2">
      <c r="A21" s="1" t="s">
        <v>663</v>
      </c>
      <c r="B21" s="1" t="s">
        <v>647</v>
      </c>
      <c r="C21" s="1" t="s">
        <v>664</v>
      </c>
    </row>
    <row r="22" spans="1:3" ht="15" customHeight="1" x14ac:dyDescent="0.2">
      <c r="A22" s="1" t="s">
        <v>665</v>
      </c>
      <c r="B22" s="1" t="s">
        <v>638</v>
      </c>
      <c r="C22" s="1" t="s">
        <v>666</v>
      </c>
    </row>
    <row r="23" spans="1:3" ht="15" customHeight="1" x14ac:dyDescent="0.2">
      <c r="A23" s="1" t="s">
        <v>77</v>
      </c>
      <c r="B23" s="1" t="s">
        <v>647</v>
      </c>
      <c r="C23" s="1" t="s">
        <v>667</v>
      </c>
    </row>
    <row r="24" spans="1:3" ht="15" customHeight="1" x14ac:dyDescent="0.2">
      <c r="A24" s="1" t="s">
        <v>668</v>
      </c>
      <c r="B24" s="1" t="s">
        <v>633</v>
      </c>
      <c r="C24" s="1" t="s">
        <v>669</v>
      </c>
    </row>
    <row r="25" spans="1:3" ht="15" customHeight="1" x14ac:dyDescent="0.2">
      <c r="A25" s="1" t="s">
        <v>670</v>
      </c>
      <c r="B25" s="1" t="s">
        <v>647</v>
      </c>
      <c r="C25" s="1" t="s">
        <v>671</v>
      </c>
    </row>
    <row r="26" spans="1:3" ht="15" customHeight="1" x14ac:dyDescent="0.2">
      <c r="A26" s="1" t="s">
        <v>672</v>
      </c>
      <c r="B26" s="1" t="s">
        <v>636</v>
      </c>
      <c r="C26" s="1" t="s">
        <v>673</v>
      </c>
    </row>
    <row r="27" spans="1:3" ht="15" customHeight="1" x14ac:dyDescent="0.2">
      <c r="A27" s="1" t="s">
        <v>176</v>
      </c>
      <c r="B27" s="1" t="s">
        <v>638</v>
      </c>
      <c r="C27" s="1" t="s">
        <v>674</v>
      </c>
    </row>
    <row r="28" spans="1:3" ht="15" customHeight="1" x14ac:dyDescent="0.2">
      <c r="A28" s="1" t="s">
        <v>53</v>
      </c>
      <c r="B28" s="1" t="s">
        <v>647</v>
      </c>
      <c r="C28" s="1" t="s">
        <v>675</v>
      </c>
    </row>
    <row r="29" spans="1:3" ht="15" customHeight="1" x14ac:dyDescent="0.2">
      <c r="A29" s="1" t="s">
        <v>676</v>
      </c>
      <c r="B29" s="1" t="s">
        <v>647</v>
      </c>
      <c r="C29" s="1" t="s">
        <v>677</v>
      </c>
    </row>
    <row r="30" spans="1:3" ht="15" customHeight="1" x14ac:dyDescent="0.2">
      <c r="A30" s="1" t="s">
        <v>678</v>
      </c>
      <c r="B30" s="1" t="s">
        <v>633</v>
      </c>
      <c r="C30" s="1" t="s">
        <v>679</v>
      </c>
    </row>
    <row r="31" spans="1:3" ht="15" customHeight="1" x14ac:dyDescent="0.2">
      <c r="A31" s="1" t="s">
        <v>37</v>
      </c>
      <c r="B31" s="1" t="s">
        <v>636</v>
      </c>
      <c r="C31" s="1" t="s">
        <v>680</v>
      </c>
    </row>
    <row r="32" spans="1:3" ht="15" customHeight="1" x14ac:dyDescent="0.2">
      <c r="A32" s="1" t="s">
        <v>118</v>
      </c>
      <c r="B32" s="1" t="s">
        <v>638</v>
      </c>
      <c r="C32" s="1" t="s">
        <v>681</v>
      </c>
    </row>
    <row r="33" spans="1:3" ht="15" customHeight="1" x14ac:dyDescent="0.2">
      <c r="A33" s="1" t="s">
        <v>261</v>
      </c>
      <c r="B33" s="1" t="s">
        <v>638</v>
      </c>
      <c r="C33" s="1" t="s">
        <v>682</v>
      </c>
    </row>
    <row r="34" spans="1:3" ht="15" customHeight="1" x14ac:dyDescent="0.2">
      <c r="A34" s="1" t="s">
        <v>683</v>
      </c>
      <c r="B34" s="1" t="s">
        <v>638</v>
      </c>
      <c r="C34" s="1" t="s">
        <v>684</v>
      </c>
    </row>
    <row r="35" spans="1:3" ht="15" customHeight="1" x14ac:dyDescent="0.2">
      <c r="A35" s="1" t="s">
        <v>685</v>
      </c>
      <c r="B35" s="1" t="s">
        <v>633</v>
      </c>
      <c r="C35" s="1" t="s">
        <v>686</v>
      </c>
    </row>
    <row r="36" spans="1:3" ht="15" customHeight="1" x14ac:dyDescent="0.2">
      <c r="A36" s="1" t="s">
        <v>316</v>
      </c>
      <c r="B36" s="1" t="s">
        <v>638</v>
      </c>
      <c r="C36" s="1" t="s">
        <v>687</v>
      </c>
    </row>
    <row r="37" spans="1:3" ht="15" customHeight="1" x14ac:dyDescent="0.2">
      <c r="A37" s="1" t="s">
        <v>44</v>
      </c>
      <c r="B37" s="1" t="s">
        <v>647</v>
      </c>
      <c r="C37" s="1" t="s">
        <v>688</v>
      </c>
    </row>
    <row r="38" spans="1:3" ht="15" customHeight="1" x14ac:dyDescent="0.2">
      <c r="A38" s="1" t="s">
        <v>689</v>
      </c>
      <c r="B38" s="1" t="s">
        <v>647</v>
      </c>
      <c r="C38" s="1" t="s">
        <v>690</v>
      </c>
    </row>
    <row r="39" spans="1:3" ht="15" customHeight="1" x14ac:dyDescent="0.2">
      <c r="A39" s="1" t="s">
        <v>691</v>
      </c>
      <c r="B39" s="1" t="s">
        <v>638</v>
      </c>
      <c r="C39" s="1" t="s">
        <v>692</v>
      </c>
    </row>
    <row r="40" spans="1:3" ht="15" customHeight="1" x14ac:dyDescent="0.2">
      <c r="A40" s="1" t="s">
        <v>693</v>
      </c>
      <c r="B40" s="1" t="s">
        <v>638</v>
      </c>
      <c r="C40" s="1" t="s">
        <v>694</v>
      </c>
    </row>
    <row r="41" spans="1:3" ht="15" customHeight="1" x14ac:dyDescent="0.2">
      <c r="A41" s="1" t="s">
        <v>376</v>
      </c>
      <c r="B41" s="1" t="s">
        <v>647</v>
      </c>
      <c r="C41" s="1" t="s">
        <v>695</v>
      </c>
    </row>
    <row r="42" spans="1:3" ht="15" customHeight="1" x14ac:dyDescent="0.2">
      <c r="A42" s="1" t="s">
        <v>30</v>
      </c>
      <c r="B42" s="1" t="s">
        <v>633</v>
      </c>
      <c r="C42" s="1" t="s">
        <v>696</v>
      </c>
    </row>
    <row r="43" spans="1:3" ht="15" customHeight="1" x14ac:dyDescent="0.2">
      <c r="A43" s="1" t="s">
        <v>76</v>
      </c>
      <c r="B43" s="1" t="s">
        <v>647</v>
      </c>
      <c r="C43" s="1" t="s">
        <v>697</v>
      </c>
    </row>
    <row r="44" spans="1:3" ht="15" customHeight="1" x14ac:dyDescent="0.2">
      <c r="A44" s="1" t="s">
        <v>698</v>
      </c>
      <c r="B44" s="1" t="s">
        <v>638</v>
      </c>
      <c r="C44" s="1" t="s">
        <v>699</v>
      </c>
    </row>
    <row r="45" spans="1:3" ht="15" customHeight="1" x14ac:dyDescent="0.2">
      <c r="A45" s="1" t="s">
        <v>700</v>
      </c>
      <c r="B45" s="1" t="s">
        <v>638</v>
      </c>
      <c r="C45" s="1" t="s">
        <v>701</v>
      </c>
    </row>
    <row r="46" spans="1:3" ht="15" customHeight="1" x14ac:dyDescent="0.2">
      <c r="A46" s="1" t="s">
        <v>457</v>
      </c>
      <c r="B46" s="1" t="s">
        <v>647</v>
      </c>
      <c r="C46" s="1" t="s">
        <v>702</v>
      </c>
    </row>
    <row r="47" spans="1:3" ht="15" customHeight="1" x14ac:dyDescent="0.2">
      <c r="A47" s="1" t="s">
        <v>86</v>
      </c>
      <c r="B47" s="1" t="s">
        <v>638</v>
      </c>
      <c r="C47" s="1" t="s">
        <v>703</v>
      </c>
    </row>
    <row r="48" spans="1:3" ht="15" customHeight="1" x14ac:dyDescent="0.2">
      <c r="A48" s="1" t="s">
        <v>83</v>
      </c>
      <c r="B48" s="1" t="s">
        <v>636</v>
      </c>
      <c r="C48" s="1" t="s">
        <v>704</v>
      </c>
    </row>
    <row r="49" spans="1:3" ht="15" customHeight="1" x14ac:dyDescent="0.2">
      <c r="A49" s="1" t="s">
        <v>32</v>
      </c>
      <c r="B49" s="1" t="s">
        <v>647</v>
      </c>
      <c r="C49" s="1" t="s">
        <v>705</v>
      </c>
    </row>
    <row r="50" spans="1:3" ht="15" customHeight="1" x14ac:dyDescent="0.2">
      <c r="A50" s="1" t="s">
        <v>706</v>
      </c>
      <c r="B50" s="1" t="s">
        <v>647</v>
      </c>
      <c r="C50" s="1" t="s">
        <v>707</v>
      </c>
    </row>
    <row r="51" spans="1:3" ht="15" customHeight="1" x14ac:dyDescent="0.2">
      <c r="A51" s="1" t="s">
        <v>277</v>
      </c>
      <c r="B51" s="1" t="s">
        <v>633</v>
      </c>
      <c r="C51" s="1" t="s">
        <v>708</v>
      </c>
    </row>
    <row r="52" spans="1:3" ht="15" customHeight="1" x14ac:dyDescent="0.2">
      <c r="A52" s="1" t="s">
        <v>33</v>
      </c>
      <c r="B52" s="1" t="s">
        <v>636</v>
      </c>
      <c r="C52" s="1" t="s">
        <v>709</v>
      </c>
    </row>
    <row r="53" spans="1:3" ht="15" customHeight="1" x14ac:dyDescent="0.2">
      <c r="A53" s="1" t="s">
        <v>42</v>
      </c>
      <c r="B53" s="1" t="s">
        <v>636</v>
      </c>
      <c r="C53" s="1" t="s">
        <v>710</v>
      </c>
    </row>
    <row r="54" spans="1:3" ht="15" customHeight="1" x14ac:dyDescent="0.2">
      <c r="A54" s="1" t="s">
        <v>550</v>
      </c>
      <c r="B54" s="1" t="s">
        <v>638</v>
      </c>
      <c r="C54" s="1" t="s">
        <v>711</v>
      </c>
    </row>
    <row r="55" spans="1:3" ht="15" customHeight="1" x14ac:dyDescent="0.2">
      <c r="A55" s="1" t="s">
        <v>712</v>
      </c>
      <c r="B55" s="1" t="s">
        <v>647</v>
      </c>
      <c r="C55" s="1" t="s">
        <v>713</v>
      </c>
    </row>
    <row r="56" spans="1:3" ht="15" customHeight="1" x14ac:dyDescent="0.2">
      <c r="A56" s="1" t="s">
        <v>102</v>
      </c>
      <c r="B56" s="1" t="s">
        <v>647</v>
      </c>
      <c r="C56" s="1" t="s">
        <v>714</v>
      </c>
    </row>
    <row r="57" spans="1:3" ht="15" customHeight="1" x14ac:dyDescent="0.2">
      <c r="A57" s="1" t="s">
        <v>58</v>
      </c>
      <c r="B57" s="1" t="s">
        <v>647</v>
      </c>
      <c r="C57" s="1" t="s">
        <v>715</v>
      </c>
    </row>
    <row r="58" spans="1:3" ht="15" customHeight="1" x14ac:dyDescent="0.2">
      <c r="A58" s="1" t="s">
        <v>81</v>
      </c>
      <c r="B58" s="1" t="s">
        <v>638</v>
      </c>
      <c r="C58" s="1" t="s">
        <v>716</v>
      </c>
    </row>
    <row r="59" spans="1:3" ht="15" customHeight="1" x14ac:dyDescent="0.2">
      <c r="A59" s="1" t="s">
        <v>717</v>
      </c>
      <c r="B59" s="1" t="s">
        <v>647</v>
      </c>
      <c r="C59" s="1" t="s">
        <v>718</v>
      </c>
    </row>
    <row r="60" spans="1:3" ht="15" customHeight="1" x14ac:dyDescent="0.2">
      <c r="A60" s="1" t="s">
        <v>719</v>
      </c>
      <c r="B60" s="1" t="s">
        <v>638</v>
      </c>
      <c r="C60" s="1" t="s">
        <v>720</v>
      </c>
    </row>
    <row r="61" spans="1:3" ht="15" customHeight="1" x14ac:dyDescent="0.2">
      <c r="A61" s="1" t="s">
        <v>393</v>
      </c>
      <c r="B61" s="1" t="s">
        <v>638</v>
      </c>
      <c r="C61" s="1" t="s">
        <v>721</v>
      </c>
    </row>
    <row r="62" spans="1:3" ht="15" customHeight="1" x14ac:dyDescent="0.2">
      <c r="A62" s="1" t="s">
        <v>91</v>
      </c>
      <c r="B62" s="1" t="s">
        <v>636</v>
      </c>
      <c r="C62" s="1" t="s">
        <v>722</v>
      </c>
    </row>
    <row r="63" spans="1:3" ht="15" customHeight="1" x14ac:dyDescent="0.2">
      <c r="A63" s="1" t="s">
        <v>134</v>
      </c>
      <c r="B63" s="1" t="s">
        <v>638</v>
      </c>
      <c r="C63" s="1" t="s">
        <v>723</v>
      </c>
    </row>
    <row r="64" spans="1:3" ht="15" customHeight="1" x14ac:dyDescent="0.2">
      <c r="A64" s="1" t="s">
        <v>724</v>
      </c>
      <c r="B64" s="1" t="s">
        <v>636</v>
      </c>
      <c r="C64" s="1" t="s">
        <v>725</v>
      </c>
    </row>
    <row r="65" spans="1:3" ht="15" customHeight="1" x14ac:dyDescent="0.2">
      <c r="A65" s="1" t="s">
        <v>74</v>
      </c>
      <c r="B65" s="1" t="s">
        <v>640</v>
      </c>
      <c r="C65" s="1" t="s">
        <v>726</v>
      </c>
    </row>
    <row r="66" spans="1:3" ht="15" customHeight="1" x14ac:dyDescent="0.2">
      <c r="A66" s="1" t="s">
        <v>67</v>
      </c>
      <c r="B66" s="1" t="s">
        <v>636</v>
      </c>
      <c r="C66" s="1" t="s">
        <v>727</v>
      </c>
    </row>
    <row r="67" spans="1:3" ht="15" customHeight="1" x14ac:dyDescent="0.2">
      <c r="A67" s="1" t="s">
        <v>31</v>
      </c>
      <c r="B67" s="1" t="s">
        <v>636</v>
      </c>
      <c r="C67" s="1" t="s">
        <v>728</v>
      </c>
    </row>
    <row r="68" spans="1:3" ht="15" customHeight="1" x14ac:dyDescent="0.2">
      <c r="A68" s="1" t="s">
        <v>729</v>
      </c>
      <c r="B68" s="1" t="s">
        <v>640</v>
      </c>
      <c r="C68" s="1" t="s">
        <v>730</v>
      </c>
    </row>
    <row r="69" spans="1:3" ht="15" customHeight="1" x14ac:dyDescent="0.2">
      <c r="A69" s="1" t="s">
        <v>317</v>
      </c>
      <c r="B69" s="1" t="s">
        <v>638</v>
      </c>
      <c r="C69" s="1" t="s">
        <v>731</v>
      </c>
    </row>
    <row r="70" spans="1:3" ht="15" customHeight="1" x14ac:dyDescent="0.2">
      <c r="A70" s="1" t="s">
        <v>732</v>
      </c>
      <c r="B70" s="1" t="s">
        <v>638</v>
      </c>
      <c r="C70" s="1" t="s">
        <v>733</v>
      </c>
    </row>
    <row r="71" spans="1:3" ht="15" customHeight="1" x14ac:dyDescent="0.2">
      <c r="A71" s="1" t="s">
        <v>99</v>
      </c>
      <c r="B71" s="1" t="s">
        <v>633</v>
      </c>
      <c r="C71" s="1" t="s">
        <v>734</v>
      </c>
    </row>
    <row r="72" spans="1:3" ht="15" customHeight="1" x14ac:dyDescent="0.2">
      <c r="A72" s="1" t="s">
        <v>43</v>
      </c>
      <c r="B72" s="1" t="s">
        <v>636</v>
      </c>
      <c r="C72" s="1" t="s">
        <v>735</v>
      </c>
    </row>
    <row r="73" spans="1:3" ht="15" customHeight="1" x14ac:dyDescent="0.2">
      <c r="A73" s="1" t="s">
        <v>66</v>
      </c>
      <c r="B73" s="1" t="s">
        <v>638</v>
      </c>
      <c r="C73" s="1" t="s">
        <v>736</v>
      </c>
    </row>
    <row r="74" spans="1:3" ht="15" customHeight="1" x14ac:dyDescent="0.2">
      <c r="A74" s="1" t="s">
        <v>737</v>
      </c>
      <c r="B74" s="1" t="s">
        <v>636</v>
      </c>
      <c r="C74" s="1" t="s">
        <v>738</v>
      </c>
    </row>
    <row r="75" spans="1:3" ht="15" customHeight="1" x14ac:dyDescent="0.2">
      <c r="A75" s="1" t="s">
        <v>34</v>
      </c>
      <c r="B75" s="1" t="s">
        <v>636</v>
      </c>
      <c r="C75" s="1" t="s">
        <v>739</v>
      </c>
    </row>
    <row r="76" spans="1:3" ht="15" customHeight="1" x14ac:dyDescent="0.2">
      <c r="A76" s="1" t="s">
        <v>94</v>
      </c>
      <c r="B76" s="1" t="s">
        <v>636</v>
      </c>
      <c r="C76" s="1" t="s">
        <v>740</v>
      </c>
    </row>
    <row r="77" spans="1:3" ht="15" customHeight="1" x14ac:dyDescent="0.2">
      <c r="A77" s="1" t="s">
        <v>741</v>
      </c>
      <c r="B77" s="1" t="s">
        <v>647</v>
      </c>
      <c r="C77" s="1" t="s">
        <v>742</v>
      </c>
    </row>
    <row r="78" spans="1:3" ht="15" customHeight="1" x14ac:dyDescent="0.2">
      <c r="A78" s="1" t="s">
        <v>177</v>
      </c>
      <c r="B78" s="1" t="s">
        <v>647</v>
      </c>
      <c r="C78" s="1" t="s">
        <v>743</v>
      </c>
    </row>
    <row r="79" spans="1:3" ht="15" customHeight="1" x14ac:dyDescent="0.2">
      <c r="A79" s="1" t="s">
        <v>744</v>
      </c>
      <c r="B79" s="1" t="s">
        <v>640</v>
      </c>
      <c r="C79" s="1" t="s">
        <v>745</v>
      </c>
    </row>
    <row r="80" spans="1:3" ht="15" customHeight="1" x14ac:dyDescent="0.2">
      <c r="A80" s="1" t="s">
        <v>302</v>
      </c>
      <c r="B80" s="1" t="s">
        <v>647</v>
      </c>
      <c r="C80" s="1" t="s">
        <v>746</v>
      </c>
    </row>
    <row r="81" spans="1:3" ht="15" customHeight="1" x14ac:dyDescent="0.2">
      <c r="A81" s="1" t="s">
        <v>747</v>
      </c>
      <c r="B81" s="1" t="s">
        <v>638</v>
      </c>
      <c r="C81" s="1" t="s">
        <v>748</v>
      </c>
    </row>
    <row r="82" spans="1:3" ht="15" customHeight="1" x14ac:dyDescent="0.2">
      <c r="A82" s="1" t="s">
        <v>749</v>
      </c>
      <c r="B82" s="1" t="s">
        <v>638</v>
      </c>
      <c r="C82" s="1" t="s">
        <v>750</v>
      </c>
    </row>
    <row r="83" spans="1:3" ht="15" customHeight="1" x14ac:dyDescent="0.2">
      <c r="A83" s="1" t="s">
        <v>591</v>
      </c>
      <c r="B83" s="1" t="s">
        <v>647</v>
      </c>
      <c r="C83" s="1" t="s">
        <v>751</v>
      </c>
    </row>
    <row r="84" spans="1:3" ht="15" customHeight="1" x14ac:dyDescent="0.2">
      <c r="A84" s="1" t="s">
        <v>752</v>
      </c>
      <c r="B84" s="1" t="s">
        <v>647</v>
      </c>
      <c r="C84" s="1" t="s">
        <v>753</v>
      </c>
    </row>
    <row r="85" spans="1:3" ht="15" customHeight="1" x14ac:dyDescent="0.2">
      <c r="A85" s="1" t="s">
        <v>754</v>
      </c>
      <c r="B85" s="1" t="s">
        <v>647</v>
      </c>
      <c r="C85" s="1" t="s">
        <v>755</v>
      </c>
    </row>
    <row r="86" spans="1:3" ht="15" customHeight="1" x14ac:dyDescent="0.2">
      <c r="A86" s="1" t="s">
        <v>80</v>
      </c>
      <c r="B86" s="1" t="s">
        <v>633</v>
      </c>
      <c r="C86" s="1" t="s">
        <v>756</v>
      </c>
    </row>
    <row r="87" spans="1:3" ht="15" customHeight="1" x14ac:dyDescent="0.2">
      <c r="A87" s="1" t="s">
        <v>49</v>
      </c>
      <c r="B87" s="1" t="s">
        <v>636</v>
      </c>
      <c r="C87" s="1" t="s">
        <v>757</v>
      </c>
    </row>
    <row r="88" spans="1:3" ht="15" customHeight="1" x14ac:dyDescent="0.2">
      <c r="A88" s="1" t="s">
        <v>323</v>
      </c>
      <c r="B88" s="1" t="s">
        <v>636</v>
      </c>
      <c r="C88" s="1" t="s">
        <v>758</v>
      </c>
    </row>
    <row r="89" spans="1:3" ht="15" customHeight="1" x14ac:dyDescent="0.2">
      <c r="A89" s="1" t="s">
        <v>70</v>
      </c>
      <c r="B89" s="1" t="s">
        <v>633</v>
      </c>
      <c r="C89" s="1" t="s">
        <v>759</v>
      </c>
    </row>
    <row r="90" spans="1:3" ht="15" customHeight="1" x14ac:dyDescent="0.2">
      <c r="A90" s="1" t="s">
        <v>93</v>
      </c>
      <c r="B90" s="1" t="s">
        <v>633</v>
      </c>
      <c r="C90" s="1" t="s">
        <v>760</v>
      </c>
    </row>
    <row r="91" spans="1:3" ht="15" customHeight="1" x14ac:dyDescent="0.2">
      <c r="A91" s="1" t="s">
        <v>39</v>
      </c>
      <c r="B91" s="1" t="s">
        <v>633</v>
      </c>
      <c r="C91" s="1" t="s">
        <v>761</v>
      </c>
    </row>
    <row r="92" spans="1:3" ht="15" customHeight="1" x14ac:dyDescent="0.2">
      <c r="A92" s="1" t="s">
        <v>630</v>
      </c>
      <c r="B92" s="1" t="s">
        <v>633</v>
      </c>
      <c r="C92" s="1" t="s">
        <v>762</v>
      </c>
    </row>
    <row r="93" spans="1:3" ht="15" customHeight="1" x14ac:dyDescent="0.2">
      <c r="A93" s="1" t="s">
        <v>61</v>
      </c>
      <c r="B93" s="1" t="s">
        <v>636</v>
      </c>
      <c r="C93" s="1" t="s">
        <v>763</v>
      </c>
    </row>
    <row r="94" spans="1:3" ht="15" customHeight="1" x14ac:dyDescent="0.2">
      <c r="A94" s="1" t="s">
        <v>764</v>
      </c>
      <c r="B94" s="1" t="s">
        <v>636</v>
      </c>
      <c r="C94" s="1" t="s">
        <v>765</v>
      </c>
    </row>
    <row r="95" spans="1:3" ht="15" customHeight="1" x14ac:dyDescent="0.2">
      <c r="A95" s="1" t="s">
        <v>89</v>
      </c>
      <c r="B95" s="1" t="s">
        <v>633</v>
      </c>
      <c r="C95" s="1" t="s">
        <v>766</v>
      </c>
    </row>
    <row r="96" spans="1:3" ht="15" customHeight="1" x14ac:dyDescent="0.2">
      <c r="A96" s="1" t="s">
        <v>35</v>
      </c>
      <c r="B96" s="1" t="s">
        <v>636</v>
      </c>
      <c r="C96" s="1" t="s">
        <v>767</v>
      </c>
    </row>
    <row r="97" spans="1:3" ht="15" customHeight="1" x14ac:dyDescent="0.2">
      <c r="A97" s="1" t="s">
        <v>126</v>
      </c>
      <c r="B97" s="1" t="s">
        <v>647</v>
      </c>
      <c r="C97" s="1" t="s">
        <v>768</v>
      </c>
    </row>
    <row r="98" spans="1:3" ht="15" customHeight="1" x14ac:dyDescent="0.2">
      <c r="A98" s="1" t="s">
        <v>71</v>
      </c>
      <c r="B98" s="1" t="s">
        <v>633</v>
      </c>
      <c r="C98" s="1" t="s">
        <v>769</v>
      </c>
    </row>
    <row r="99" spans="1:3" ht="15" customHeight="1" x14ac:dyDescent="0.2">
      <c r="A99" s="1" t="s">
        <v>82</v>
      </c>
      <c r="B99" s="1" t="s">
        <v>633</v>
      </c>
      <c r="C99" s="1" t="s">
        <v>770</v>
      </c>
    </row>
    <row r="100" spans="1:3" ht="15" customHeight="1" x14ac:dyDescent="0.2">
      <c r="A100" s="1" t="s">
        <v>63</v>
      </c>
      <c r="B100" s="1" t="s">
        <v>633</v>
      </c>
      <c r="C100" s="1" t="s">
        <v>771</v>
      </c>
    </row>
    <row r="101" spans="1:3" ht="15" customHeight="1" x14ac:dyDescent="0.2">
      <c r="A101" s="1" t="s">
        <v>113</v>
      </c>
      <c r="B101" s="1" t="s">
        <v>638</v>
      </c>
      <c r="C101" s="1" t="s">
        <v>772</v>
      </c>
    </row>
    <row r="102" spans="1:3" ht="15" customHeight="1" x14ac:dyDescent="0.2">
      <c r="A102" s="1" t="s">
        <v>773</v>
      </c>
      <c r="B102" s="1" t="s">
        <v>640</v>
      </c>
      <c r="C102" s="1" t="s">
        <v>774</v>
      </c>
    </row>
    <row r="103" spans="1:3" ht="15" customHeight="1" x14ac:dyDescent="0.2">
      <c r="A103" s="1" t="s">
        <v>187</v>
      </c>
      <c r="B103" s="1" t="s">
        <v>633</v>
      </c>
      <c r="C103" s="1" t="s">
        <v>775</v>
      </c>
    </row>
    <row r="104" spans="1:3" ht="15" customHeight="1" x14ac:dyDescent="0.2">
      <c r="A104" s="1" t="s">
        <v>38</v>
      </c>
      <c r="B104" s="1" t="s">
        <v>633</v>
      </c>
      <c r="C104" s="1" t="s">
        <v>776</v>
      </c>
    </row>
    <row r="105" spans="1:3" ht="15" customHeight="1" x14ac:dyDescent="0.2">
      <c r="A105" s="1" t="s">
        <v>101</v>
      </c>
      <c r="B105" s="1" t="s">
        <v>636</v>
      </c>
      <c r="C105" s="1" t="s">
        <v>47</v>
      </c>
    </row>
    <row r="106" spans="1:3" ht="15" customHeight="1" x14ac:dyDescent="0.2">
      <c r="A106" s="1" t="s">
        <v>41</v>
      </c>
      <c r="B106" s="1" t="s">
        <v>633</v>
      </c>
      <c r="C106" s="1" t="s">
        <v>777</v>
      </c>
    </row>
    <row r="107" spans="1:3" ht="15" customHeight="1" x14ac:dyDescent="0.2">
      <c r="A107" s="1" t="s">
        <v>96</v>
      </c>
      <c r="B107" s="1" t="s">
        <v>633</v>
      </c>
      <c r="C107" s="1" t="s">
        <v>778</v>
      </c>
    </row>
    <row r="108" spans="1:3" ht="15" customHeight="1" x14ac:dyDescent="0.2">
      <c r="A108" s="1" t="s">
        <v>779</v>
      </c>
      <c r="B108" s="1" t="s">
        <v>633</v>
      </c>
      <c r="C108" s="1" t="s">
        <v>780</v>
      </c>
    </row>
    <row r="109" spans="1:3" ht="15" customHeight="1" x14ac:dyDescent="0.2">
      <c r="A109" s="1" t="s">
        <v>106</v>
      </c>
      <c r="B109" s="1" t="s">
        <v>636</v>
      </c>
      <c r="C109" s="1" t="s">
        <v>781</v>
      </c>
    </row>
    <row r="110" spans="1:3" ht="15" customHeight="1" x14ac:dyDescent="0.2">
      <c r="A110" s="1" t="s">
        <v>579</v>
      </c>
      <c r="B110" s="1" t="s">
        <v>633</v>
      </c>
      <c r="C110" s="1" t="s">
        <v>782</v>
      </c>
    </row>
    <row r="111" spans="1:3" ht="15" customHeight="1" x14ac:dyDescent="0.2">
      <c r="A111" s="1" t="s">
        <v>783</v>
      </c>
      <c r="B111" s="1" t="s">
        <v>638</v>
      </c>
      <c r="C111" s="1" t="s">
        <v>784</v>
      </c>
    </row>
    <row r="112" spans="1:3" ht="15" customHeight="1" x14ac:dyDescent="0.2">
      <c r="A112" s="1" t="s">
        <v>785</v>
      </c>
      <c r="B112" s="1" t="s">
        <v>638</v>
      </c>
      <c r="C112" s="1" t="s">
        <v>786</v>
      </c>
    </row>
    <row r="113" spans="1:3" ht="15" customHeight="1" x14ac:dyDescent="0.2">
      <c r="A113" s="1" t="s">
        <v>787</v>
      </c>
      <c r="B113" s="1" t="s">
        <v>638</v>
      </c>
      <c r="C113" s="1" t="s">
        <v>788</v>
      </c>
    </row>
    <row r="114" spans="1:3" ht="15" customHeight="1" x14ac:dyDescent="0.2">
      <c r="A114" s="1" t="s">
        <v>789</v>
      </c>
      <c r="B114" s="1" t="s">
        <v>636</v>
      </c>
      <c r="C114" s="1" t="s">
        <v>790</v>
      </c>
    </row>
    <row r="115" spans="1:3" ht="15" customHeight="1" x14ac:dyDescent="0.2">
      <c r="A115" s="1" t="s">
        <v>107</v>
      </c>
      <c r="B115" s="1" t="s">
        <v>636</v>
      </c>
      <c r="C115" s="1" t="s">
        <v>791</v>
      </c>
    </row>
    <row r="116" spans="1:3" ht="15" customHeight="1" x14ac:dyDescent="0.2">
      <c r="A116" s="1" t="s">
        <v>792</v>
      </c>
      <c r="B116" s="1" t="s">
        <v>636</v>
      </c>
      <c r="C116" s="1" t="s">
        <v>793</v>
      </c>
    </row>
    <row r="117" spans="1:3" ht="15" customHeight="1" x14ac:dyDescent="0.2">
      <c r="A117" s="1" t="s">
        <v>84</v>
      </c>
      <c r="B117" s="1" t="s">
        <v>636</v>
      </c>
      <c r="C117" s="1" t="s">
        <v>794</v>
      </c>
    </row>
    <row r="118" spans="1:3" ht="15" customHeight="1" x14ac:dyDescent="0.2">
      <c r="A118" s="1" t="s">
        <v>795</v>
      </c>
      <c r="B118" s="1" t="s">
        <v>638</v>
      </c>
      <c r="C118" s="1" t="s">
        <v>796</v>
      </c>
    </row>
    <row r="119" spans="1:3" ht="15" customHeight="1" x14ac:dyDescent="0.2">
      <c r="A119" s="1" t="s">
        <v>797</v>
      </c>
      <c r="B119" s="1" t="s">
        <v>638</v>
      </c>
      <c r="C119" s="1" t="s">
        <v>798</v>
      </c>
    </row>
    <row r="120" spans="1:3" ht="15" customHeight="1" x14ac:dyDescent="0.2">
      <c r="A120" s="1" t="s">
        <v>90</v>
      </c>
      <c r="B120" s="1" t="s">
        <v>633</v>
      </c>
      <c r="C120" s="1" t="s">
        <v>799</v>
      </c>
    </row>
    <row r="121" spans="1:3" ht="15" customHeight="1" x14ac:dyDescent="0.2">
      <c r="A121" s="1" t="s">
        <v>800</v>
      </c>
      <c r="B121" s="1" t="s">
        <v>633</v>
      </c>
      <c r="C121" s="1" t="s">
        <v>801</v>
      </c>
    </row>
    <row r="122" spans="1:3" ht="15" customHeight="1" x14ac:dyDescent="0.2">
      <c r="A122" s="1" t="s">
        <v>802</v>
      </c>
      <c r="B122" s="1" t="s">
        <v>638</v>
      </c>
      <c r="C122" s="1" t="s">
        <v>803</v>
      </c>
    </row>
    <row r="123" spans="1:3" ht="15" customHeight="1" x14ac:dyDescent="0.2">
      <c r="A123" s="1" t="s">
        <v>804</v>
      </c>
      <c r="B123" s="1" t="s">
        <v>636</v>
      </c>
      <c r="C123" s="1" t="s">
        <v>805</v>
      </c>
    </row>
    <row r="124" spans="1:3" ht="15" customHeight="1" x14ac:dyDescent="0.2">
      <c r="A124" s="1" t="s">
        <v>806</v>
      </c>
      <c r="B124" s="1" t="s">
        <v>640</v>
      </c>
      <c r="C124" s="1" t="s">
        <v>807</v>
      </c>
    </row>
    <row r="125" spans="1:3" ht="15" customHeight="1" x14ac:dyDescent="0.2">
      <c r="A125" s="1" t="s">
        <v>808</v>
      </c>
      <c r="B125" s="1" t="s">
        <v>638</v>
      </c>
      <c r="C125" s="1" t="s">
        <v>809</v>
      </c>
    </row>
    <row r="126" spans="1:3" ht="15" customHeight="1" x14ac:dyDescent="0.2">
      <c r="A126" s="1" t="s">
        <v>322</v>
      </c>
      <c r="B126" s="1" t="s">
        <v>638</v>
      </c>
      <c r="C126" s="1" t="s">
        <v>810</v>
      </c>
    </row>
    <row r="127" spans="1:3" ht="15" customHeight="1" x14ac:dyDescent="0.2">
      <c r="A127" s="1" t="s">
        <v>45</v>
      </c>
      <c r="B127" s="1" t="s">
        <v>647</v>
      </c>
      <c r="C127" s="1" t="s">
        <v>811</v>
      </c>
    </row>
    <row r="128" spans="1:3" ht="15" customHeight="1" x14ac:dyDescent="0.2">
      <c r="A128" s="1" t="s">
        <v>52</v>
      </c>
      <c r="B128" s="1" t="s">
        <v>636</v>
      </c>
      <c r="C128" s="1" t="s">
        <v>812</v>
      </c>
    </row>
    <row r="129" spans="1:3" ht="15" customHeight="1" x14ac:dyDescent="0.2">
      <c r="A129" s="1" t="s">
        <v>813</v>
      </c>
      <c r="B129" s="1" t="s">
        <v>636</v>
      </c>
      <c r="C129" s="1" t="s">
        <v>814</v>
      </c>
    </row>
    <row r="130" spans="1:3" ht="15" customHeight="1" x14ac:dyDescent="0.2">
      <c r="A130" s="1" t="s">
        <v>95</v>
      </c>
      <c r="B130" s="1" t="s">
        <v>633</v>
      </c>
      <c r="C130" s="1" t="s">
        <v>815</v>
      </c>
    </row>
    <row r="131" spans="1:3" ht="15" customHeight="1" x14ac:dyDescent="0.2">
      <c r="A131" s="1" t="s">
        <v>276</v>
      </c>
      <c r="B131" s="1" t="s">
        <v>636</v>
      </c>
      <c r="C131" s="1" t="s">
        <v>816</v>
      </c>
    </row>
    <row r="132" spans="1:3" ht="15" customHeight="1" x14ac:dyDescent="0.2">
      <c r="A132" s="1" t="s">
        <v>163</v>
      </c>
      <c r="B132" s="1" t="s">
        <v>638</v>
      </c>
      <c r="C132" s="1" t="s">
        <v>817</v>
      </c>
    </row>
    <row r="133" spans="1:3" ht="15" customHeight="1" x14ac:dyDescent="0.2">
      <c r="A133" s="1" t="s">
        <v>436</v>
      </c>
      <c r="B133" s="1" t="s">
        <v>638</v>
      </c>
      <c r="C133" s="1" t="s">
        <v>818</v>
      </c>
    </row>
    <row r="134" spans="1:3" ht="15" customHeight="1" x14ac:dyDescent="0.2">
      <c r="A134" s="1" t="s">
        <v>819</v>
      </c>
      <c r="B134" s="1" t="s">
        <v>633</v>
      </c>
      <c r="C134" s="1" t="s">
        <v>820</v>
      </c>
    </row>
    <row r="135" spans="1:3" ht="15" customHeight="1" x14ac:dyDescent="0.2">
      <c r="A135" s="1" t="s">
        <v>174</v>
      </c>
      <c r="B135" s="1" t="s">
        <v>638</v>
      </c>
      <c r="C135" s="1" t="s">
        <v>821</v>
      </c>
    </row>
    <row r="136" spans="1:3" ht="15" customHeight="1" x14ac:dyDescent="0.2">
      <c r="A136" s="1" t="s">
        <v>822</v>
      </c>
      <c r="B136" s="1" t="s">
        <v>640</v>
      </c>
      <c r="C136" s="1" t="s">
        <v>823</v>
      </c>
    </row>
    <row r="137" spans="1:3" ht="15" customHeight="1" x14ac:dyDescent="0.2">
      <c r="A137" s="1" t="s">
        <v>824</v>
      </c>
      <c r="B137" s="1" t="s">
        <v>633</v>
      </c>
      <c r="C137" s="1" t="s">
        <v>825</v>
      </c>
    </row>
    <row r="138" spans="1:3" ht="15" customHeight="1" x14ac:dyDescent="0.2">
      <c r="A138" s="1" t="s">
        <v>55</v>
      </c>
      <c r="B138" s="1" t="s">
        <v>636</v>
      </c>
      <c r="C138" s="1" t="s">
        <v>826</v>
      </c>
    </row>
    <row r="139" spans="1:3" ht="15" customHeight="1" x14ac:dyDescent="0.2">
      <c r="A139" s="1" t="s">
        <v>827</v>
      </c>
      <c r="B139" s="1" t="s">
        <v>640</v>
      </c>
      <c r="C139" s="1" t="s">
        <v>828</v>
      </c>
    </row>
    <row r="140" spans="1:3" ht="15" customHeight="1" x14ac:dyDescent="0.2">
      <c r="A140" s="1" t="s">
        <v>48</v>
      </c>
      <c r="B140" s="1" t="s">
        <v>640</v>
      </c>
      <c r="C140" s="1" t="s">
        <v>829</v>
      </c>
    </row>
    <row r="141" spans="1:3" ht="15" customHeight="1" x14ac:dyDescent="0.2">
      <c r="A141" s="1" t="s">
        <v>830</v>
      </c>
      <c r="B141" s="1" t="s">
        <v>647</v>
      </c>
      <c r="C141" s="1" t="s">
        <v>831</v>
      </c>
    </row>
    <row r="142" spans="1:3" ht="15" customHeight="1" x14ac:dyDescent="0.2">
      <c r="A142" s="1" t="s">
        <v>271</v>
      </c>
      <c r="B142" s="1" t="s">
        <v>638</v>
      </c>
      <c r="C142" s="1" t="s">
        <v>832</v>
      </c>
    </row>
    <row r="143" spans="1:3" ht="15" customHeight="1" x14ac:dyDescent="0.2">
      <c r="A143" s="1" t="s">
        <v>98</v>
      </c>
      <c r="B143" s="1" t="s">
        <v>638</v>
      </c>
      <c r="C143" s="1" t="s">
        <v>833</v>
      </c>
    </row>
    <row r="144" spans="1:3" ht="15" customHeight="1" x14ac:dyDescent="0.2">
      <c r="A144" s="1" t="s">
        <v>834</v>
      </c>
      <c r="B144" s="1" t="s">
        <v>640</v>
      </c>
      <c r="C144" s="1" t="s">
        <v>835</v>
      </c>
    </row>
    <row r="145" spans="1:3" ht="15" customHeight="1" x14ac:dyDescent="0.2">
      <c r="A145" s="1" t="s">
        <v>73</v>
      </c>
      <c r="B145" s="1" t="s">
        <v>636</v>
      </c>
      <c r="C145" s="1" t="s">
        <v>836</v>
      </c>
    </row>
    <row r="146" spans="1:3" ht="15" customHeight="1" x14ac:dyDescent="0.2">
      <c r="A146" s="1" t="s">
        <v>837</v>
      </c>
      <c r="B146" s="1" t="s">
        <v>633</v>
      </c>
      <c r="C146" s="1" t="s">
        <v>838</v>
      </c>
    </row>
    <row r="147" spans="1:3" ht="15" customHeight="1" x14ac:dyDescent="0.2">
      <c r="A147" s="1" t="s">
        <v>531</v>
      </c>
      <c r="B147" s="1" t="s">
        <v>633</v>
      </c>
      <c r="C147" s="1" t="s">
        <v>839</v>
      </c>
    </row>
    <row r="148" spans="1:3" ht="15" customHeight="1" x14ac:dyDescent="0.2">
      <c r="A148" s="1" t="s">
        <v>840</v>
      </c>
      <c r="B148" s="1" t="s">
        <v>640</v>
      </c>
      <c r="C148" s="1" t="s">
        <v>841</v>
      </c>
    </row>
    <row r="149" spans="1:3" ht="15" customHeight="1" x14ac:dyDescent="0.2">
      <c r="A149" s="1" t="s">
        <v>348</v>
      </c>
      <c r="B149" s="1" t="s">
        <v>647</v>
      </c>
      <c r="C149" s="1" t="s">
        <v>842</v>
      </c>
    </row>
    <row r="150" spans="1:3" ht="15" customHeight="1" x14ac:dyDescent="0.2">
      <c r="A150" s="1" t="s">
        <v>843</v>
      </c>
      <c r="B150" s="1" t="s">
        <v>640</v>
      </c>
      <c r="C150" s="1" t="s">
        <v>844</v>
      </c>
    </row>
    <row r="151" spans="1:3" ht="15" customHeight="1" x14ac:dyDescent="0.2">
      <c r="A151" s="1" t="s">
        <v>402</v>
      </c>
      <c r="B151" s="1" t="s">
        <v>647</v>
      </c>
      <c r="C151" s="1" t="s">
        <v>845</v>
      </c>
    </row>
    <row r="152" spans="1:3" ht="15" customHeight="1" x14ac:dyDescent="0.2">
      <c r="A152" s="1" t="s">
        <v>532</v>
      </c>
      <c r="B152" s="1" t="s">
        <v>647</v>
      </c>
      <c r="C152" s="1" t="s">
        <v>846</v>
      </c>
    </row>
    <row r="153" spans="1:3" ht="15" customHeight="1" x14ac:dyDescent="0.2">
      <c r="A153" s="1" t="s">
        <v>62</v>
      </c>
      <c r="B153" s="1" t="s">
        <v>633</v>
      </c>
      <c r="C153" s="1" t="s">
        <v>847</v>
      </c>
    </row>
    <row r="154" spans="1:3" ht="15" customHeight="1" x14ac:dyDescent="0.2">
      <c r="A154" s="1" t="s">
        <v>51</v>
      </c>
      <c r="B154" s="1" t="s">
        <v>636</v>
      </c>
      <c r="C154" s="1" t="s">
        <v>848</v>
      </c>
    </row>
    <row r="155" spans="1:3" ht="15" customHeight="1" x14ac:dyDescent="0.2">
      <c r="A155" s="1" t="s">
        <v>54</v>
      </c>
      <c r="B155" s="1" t="s">
        <v>636</v>
      </c>
      <c r="C155" s="1" t="s">
        <v>849</v>
      </c>
    </row>
    <row r="156" spans="1:3" ht="15" customHeight="1" x14ac:dyDescent="0.2">
      <c r="A156" s="1" t="s">
        <v>151</v>
      </c>
      <c r="B156" s="1" t="s">
        <v>647</v>
      </c>
      <c r="C156" s="1" t="s">
        <v>850</v>
      </c>
    </row>
    <row r="157" spans="1:3" ht="15" customHeight="1" x14ac:dyDescent="0.2">
      <c r="A157" s="1" t="s">
        <v>105</v>
      </c>
      <c r="B157" s="1" t="s">
        <v>633</v>
      </c>
      <c r="C157" s="1" t="s">
        <v>851</v>
      </c>
    </row>
    <row r="158" spans="1:3" ht="15" customHeight="1" x14ac:dyDescent="0.2">
      <c r="A158" s="1" t="s">
        <v>92</v>
      </c>
      <c r="B158" s="1" t="s">
        <v>636</v>
      </c>
      <c r="C158" s="1" t="s">
        <v>852</v>
      </c>
    </row>
    <row r="159" spans="1:3" ht="15" customHeight="1" x14ac:dyDescent="0.2">
      <c r="A159" s="1" t="s">
        <v>26</v>
      </c>
      <c r="B159" s="1" t="s">
        <v>636</v>
      </c>
      <c r="C159" s="1" t="s">
        <v>853</v>
      </c>
    </row>
    <row r="160" spans="1:3" ht="15" customHeight="1" x14ac:dyDescent="0.2">
      <c r="A160" s="1" t="s">
        <v>854</v>
      </c>
      <c r="B160" s="1" t="s">
        <v>638</v>
      </c>
      <c r="C160" s="1" t="s">
        <v>855</v>
      </c>
    </row>
    <row r="161" spans="1:3" ht="15" customHeight="1" x14ac:dyDescent="0.2">
      <c r="A161" s="1" t="s">
        <v>375</v>
      </c>
      <c r="B161" s="1" t="s">
        <v>640</v>
      </c>
      <c r="C161" s="1" t="s">
        <v>856</v>
      </c>
    </row>
    <row r="162" spans="1:3" ht="15" customHeight="1" x14ac:dyDescent="0.2">
      <c r="A162" s="1" t="s">
        <v>22</v>
      </c>
      <c r="B162" s="1" t="s">
        <v>636</v>
      </c>
      <c r="C162" s="1" t="s">
        <v>857</v>
      </c>
    </row>
    <row r="163" spans="1:3" ht="15" customHeight="1" x14ac:dyDescent="0.2">
      <c r="A163" s="1" t="s">
        <v>858</v>
      </c>
      <c r="B163" s="1" t="s">
        <v>638</v>
      </c>
      <c r="C163" s="1" t="s">
        <v>859</v>
      </c>
    </row>
    <row r="164" spans="1:3" ht="15" customHeight="1" x14ac:dyDescent="0.2">
      <c r="A164" s="1" t="s">
        <v>182</v>
      </c>
      <c r="B164" s="1" t="s">
        <v>633</v>
      </c>
      <c r="C164" s="1" t="s">
        <v>860</v>
      </c>
    </row>
    <row r="165" spans="1:3" ht="15" customHeight="1" x14ac:dyDescent="0.2">
      <c r="A165" s="1" t="s">
        <v>540</v>
      </c>
      <c r="B165" s="1" t="s">
        <v>638</v>
      </c>
      <c r="C165" s="1" t="s">
        <v>861</v>
      </c>
    </row>
    <row r="166" spans="1:3" ht="15" customHeight="1" x14ac:dyDescent="0.2">
      <c r="A166" s="1" t="s">
        <v>29</v>
      </c>
      <c r="B166" s="1" t="s">
        <v>636</v>
      </c>
      <c r="C166" s="1" t="s">
        <v>862</v>
      </c>
    </row>
    <row r="167" spans="1:3" ht="15" customHeight="1" x14ac:dyDescent="0.2">
      <c r="A167" s="1" t="s">
        <v>863</v>
      </c>
      <c r="B167" s="1" t="s">
        <v>638</v>
      </c>
      <c r="C167" s="1" t="s">
        <v>864</v>
      </c>
    </row>
    <row r="168" spans="1:3" ht="15" customHeight="1" x14ac:dyDescent="0.2">
      <c r="A168" s="1" t="s">
        <v>865</v>
      </c>
      <c r="B168" s="1" t="s">
        <v>638</v>
      </c>
      <c r="C168" s="1" t="s">
        <v>866</v>
      </c>
    </row>
    <row r="169" spans="1:3" ht="15" customHeight="1" x14ac:dyDescent="0.2">
      <c r="A169" s="1" t="s">
        <v>272</v>
      </c>
      <c r="B169" s="1" t="s">
        <v>633</v>
      </c>
      <c r="C169" s="1" t="s">
        <v>867</v>
      </c>
    </row>
    <row r="170" spans="1:3" ht="15" customHeight="1" x14ac:dyDescent="0.2">
      <c r="A170" s="1" t="s">
        <v>868</v>
      </c>
      <c r="B170" s="1" t="s">
        <v>647</v>
      </c>
      <c r="C170" s="1" t="s">
        <v>869</v>
      </c>
    </row>
    <row r="171" spans="1:3" ht="15" customHeight="1" x14ac:dyDescent="0.2">
      <c r="A171" s="1" t="s">
        <v>36</v>
      </c>
      <c r="B171" s="1" t="s">
        <v>636</v>
      </c>
      <c r="C171" s="1" t="s">
        <v>870</v>
      </c>
    </row>
    <row r="172" spans="1:3" ht="15" customHeight="1" x14ac:dyDescent="0.2">
      <c r="A172" s="1" t="s">
        <v>57</v>
      </c>
      <c r="B172" s="1" t="s">
        <v>636</v>
      </c>
      <c r="C172" s="1" t="s">
        <v>871</v>
      </c>
    </row>
    <row r="173" spans="1:3" ht="15" customHeight="1" x14ac:dyDescent="0.2">
      <c r="A173" s="1" t="s">
        <v>872</v>
      </c>
      <c r="B173" s="1" t="s">
        <v>640</v>
      </c>
      <c r="C173" s="1" t="s">
        <v>873</v>
      </c>
    </row>
    <row r="174" spans="1:3" ht="15" customHeight="1" x14ac:dyDescent="0.2">
      <c r="A174" s="1" t="s">
        <v>874</v>
      </c>
      <c r="B174" s="1" t="s">
        <v>638</v>
      </c>
      <c r="C174" s="1" t="s">
        <v>875</v>
      </c>
    </row>
    <row r="175" spans="1:3" ht="15" customHeight="1" x14ac:dyDescent="0.2">
      <c r="A175" s="1" t="s">
        <v>79</v>
      </c>
      <c r="B175" s="1" t="s">
        <v>638</v>
      </c>
      <c r="C175" s="1" t="s">
        <v>876</v>
      </c>
    </row>
    <row r="176" spans="1:3" ht="15" customHeight="1" x14ac:dyDescent="0.2">
      <c r="A176" s="1" t="s">
        <v>877</v>
      </c>
      <c r="B176" s="1" t="s">
        <v>638</v>
      </c>
      <c r="C176" s="1" t="s">
        <v>878</v>
      </c>
    </row>
    <row r="177" spans="1:3" ht="15" customHeight="1" x14ac:dyDescent="0.2">
      <c r="A177" s="1" t="s">
        <v>19</v>
      </c>
      <c r="B177" s="1" t="s">
        <v>636</v>
      </c>
      <c r="C177" s="1" t="s">
        <v>879</v>
      </c>
    </row>
    <row r="178" spans="1:3" ht="15" customHeight="1" x14ac:dyDescent="0.2">
      <c r="A178" s="1" t="s">
        <v>439</v>
      </c>
      <c r="B178" s="1" t="s">
        <v>633</v>
      </c>
      <c r="C178" s="1" t="s">
        <v>880</v>
      </c>
    </row>
    <row r="179" spans="1:3" ht="15" customHeight="1" x14ac:dyDescent="0.2">
      <c r="A179" s="1" t="s">
        <v>339</v>
      </c>
      <c r="B179" s="1" t="s">
        <v>638</v>
      </c>
      <c r="C179" s="1" t="s">
        <v>881</v>
      </c>
    </row>
    <row r="180" spans="1:3" ht="15" customHeight="1" x14ac:dyDescent="0.2">
      <c r="A180" s="1" t="s">
        <v>533</v>
      </c>
      <c r="B180" s="1" t="s">
        <v>647</v>
      </c>
      <c r="C180" s="1" t="s">
        <v>882</v>
      </c>
    </row>
    <row r="181" spans="1:3" ht="15" customHeight="1" x14ac:dyDescent="0.2">
      <c r="A181" s="1" t="s">
        <v>60</v>
      </c>
      <c r="B181" s="1" t="s">
        <v>636</v>
      </c>
      <c r="C181" s="1" t="s">
        <v>883</v>
      </c>
    </row>
    <row r="182" spans="1:3" ht="15" customHeight="1" x14ac:dyDescent="0.2">
      <c r="A182" s="1" t="s">
        <v>27</v>
      </c>
      <c r="B182" s="1" t="s">
        <v>636</v>
      </c>
      <c r="C182" s="1" t="s">
        <v>884</v>
      </c>
    </row>
    <row r="183" spans="1:3" ht="15" customHeight="1" x14ac:dyDescent="0.2">
      <c r="A183" s="1" t="s">
        <v>103</v>
      </c>
      <c r="B183" s="1" t="s">
        <v>633</v>
      </c>
      <c r="C183" s="1" t="s">
        <v>885</v>
      </c>
    </row>
    <row r="184" spans="1:3" ht="15" customHeight="1" x14ac:dyDescent="0.2">
      <c r="A184" s="1" t="s">
        <v>188</v>
      </c>
      <c r="B184" s="1" t="s">
        <v>633</v>
      </c>
      <c r="C184" s="1" t="s">
        <v>886</v>
      </c>
    </row>
    <row r="185" spans="1:3" ht="15" customHeight="1" x14ac:dyDescent="0.2">
      <c r="A185" s="1" t="s">
        <v>586</v>
      </c>
      <c r="B185" s="1" t="s">
        <v>638</v>
      </c>
      <c r="C185" s="1" t="s">
        <v>887</v>
      </c>
    </row>
    <row r="186" spans="1:3" ht="15" customHeight="1" x14ac:dyDescent="0.2">
      <c r="A186" s="1" t="s">
        <v>68</v>
      </c>
      <c r="B186" s="1" t="s">
        <v>633</v>
      </c>
      <c r="C186" s="1" t="s">
        <v>888</v>
      </c>
    </row>
    <row r="187" spans="1:3" ht="15" customHeight="1" x14ac:dyDescent="0.2">
      <c r="A187" s="1" t="s">
        <v>889</v>
      </c>
      <c r="B187" s="1" t="s">
        <v>633</v>
      </c>
      <c r="C187" s="1" t="s">
        <v>890</v>
      </c>
    </row>
    <row r="188" spans="1:3" ht="15" customHeight="1" x14ac:dyDescent="0.2">
      <c r="A188" s="1" t="s">
        <v>378</v>
      </c>
      <c r="B188" s="1" t="s">
        <v>638</v>
      </c>
      <c r="C188" s="1" t="s">
        <v>891</v>
      </c>
    </row>
    <row r="189" spans="1:3" ht="15" customHeight="1" x14ac:dyDescent="0.2">
      <c r="A189" s="1" t="s">
        <v>501</v>
      </c>
      <c r="B189" s="1" t="s">
        <v>640</v>
      </c>
      <c r="C189" s="1" t="s">
        <v>892</v>
      </c>
    </row>
    <row r="190" spans="1:3" ht="15" customHeight="1" x14ac:dyDescent="0.2">
      <c r="A190" s="1" t="s">
        <v>225</v>
      </c>
      <c r="B190" s="1" t="s">
        <v>647</v>
      </c>
      <c r="C190" s="1" t="s">
        <v>893</v>
      </c>
    </row>
    <row r="191" spans="1:3" ht="15" customHeight="1" x14ac:dyDescent="0.2">
      <c r="A191" s="1" t="s">
        <v>88</v>
      </c>
      <c r="B191" s="1" t="s">
        <v>638</v>
      </c>
      <c r="C191" s="1" t="s">
        <v>894</v>
      </c>
    </row>
    <row r="192" spans="1:3" ht="15" customHeight="1" x14ac:dyDescent="0.2">
      <c r="A192" s="1" t="s">
        <v>69</v>
      </c>
      <c r="B192" s="1" t="s">
        <v>633</v>
      </c>
      <c r="C192" s="1" t="s">
        <v>895</v>
      </c>
    </row>
    <row r="193" spans="1:3" ht="15" customHeight="1" x14ac:dyDescent="0.2">
      <c r="A193" s="1" t="s">
        <v>104</v>
      </c>
      <c r="B193" s="1" t="s">
        <v>633</v>
      </c>
      <c r="C193" s="1" t="s">
        <v>896</v>
      </c>
    </row>
    <row r="194" spans="1:3" ht="15" customHeight="1" x14ac:dyDescent="0.2">
      <c r="A194" s="1" t="s">
        <v>897</v>
      </c>
      <c r="B194" s="1" t="s">
        <v>647</v>
      </c>
      <c r="C194" s="1" t="s">
        <v>898</v>
      </c>
    </row>
    <row r="195" spans="1:3" ht="15" customHeight="1" x14ac:dyDescent="0.2">
      <c r="A195" s="1" t="s">
        <v>899</v>
      </c>
      <c r="B195" s="1" t="s">
        <v>640</v>
      </c>
      <c r="C195" s="1" t="s">
        <v>900</v>
      </c>
    </row>
    <row r="196" spans="1:3" ht="15" customHeight="1" x14ac:dyDescent="0.2">
      <c r="A196" s="1" t="s">
        <v>123</v>
      </c>
      <c r="B196" s="1" t="s">
        <v>638</v>
      </c>
      <c r="C196" s="1" t="s">
        <v>901</v>
      </c>
    </row>
    <row r="197" spans="1:3" ht="15" customHeight="1" x14ac:dyDescent="0.2">
      <c r="A197" s="1" t="s">
        <v>40</v>
      </c>
      <c r="B197" s="1" t="s">
        <v>636</v>
      </c>
      <c r="C197" s="1" t="s">
        <v>902</v>
      </c>
    </row>
    <row r="198" spans="1:3" ht="15" customHeight="1" x14ac:dyDescent="0.2">
      <c r="A198" s="1" t="s">
        <v>270</v>
      </c>
      <c r="B198" s="1" t="s">
        <v>633</v>
      </c>
      <c r="C198" s="1" t="s">
        <v>903</v>
      </c>
    </row>
    <row r="199" spans="1:3" ht="15" customHeight="1" x14ac:dyDescent="0.2">
      <c r="A199" s="1" t="s">
        <v>406</v>
      </c>
      <c r="B199" s="1" t="s">
        <v>647</v>
      </c>
      <c r="C199" s="1" t="s">
        <v>904</v>
      </c>
    </row>
    <row r="200" spans="1:3" ht="15" customHeight="1" x14ac:dyDescent="0.2">
      <c r="A200" s="1" t="s">
        <v>23</v>
      </c>
      <c r="B200" s="1" t="s">
        <v>647</v>
      </c>
      <c r="C200" s="1" t="s">
        <v>905</v>
      </c>
    </row>
    <row r="201" spans="1:3" ht="15" customHeight="1" x14ac:dyDescent="0.2">
      <c r="A201" s="1" t="s">
        <v>64</v>
      </c>
      <c r="B201" s="1" t="s">
        <v>633</v>
      </c>
      <c r="C201" s="1" t="s">
        <v>906</v>
      </c>
    </row>
    <row r="202" spans="1:3" ht="15" customHeight="1" x14ac:dyDescent="0.2">
      <c r="A202" s="1" t="s">
        <v>907</v>
      </c>
      <c r="B202" s="1" t="s">
        <v>640</v>
      </c>
      <c r="C202" s="1" t="s">
        <v>908</v>
      </c>
    </row>
    <row r="203" spans="1:3" ht="15" customHeight="1" x14ac:dyDescent="0.2">
      <c r="A203" s="1" t="s">
        <v>100</v>
      </c>
      <c r="B203" s="1" t="s">
        <v>647</v>
      </c>
      <c r="C203" s="1" t="s">
        <v>909</v>
      </c>
    </row>
    <row r="204" spans="1:3" ht="15" customHeight="1" x14ac:dyDescent="0.2">
      <c r="A204" s="1" t="s">
        <v>186</v>
      </c>
      <c r="B204" s="1" t="s">
        <v>633</v>
      </c>
      <c r="C204" s="1" t="s">
        <v>910</v>
      </c>
    </row>
    <row r="205" spans="1:3" ht="15" customHeight="1" x14ac:dyDescent="0.2">
      <c r="A205" s="1" t="s">
        <v>564</v>
      </c>
      <c r="B205" s="1" t="s">
        <v>647</v>
      </c>
      <c r="C205" s="1" t="s">
        <v>911</v>
      </c>
    </row>
    <row r="206" spans="1:3" ht="15" customHeight="1" x14ac:dyDescent="0.2">
      <c r="A206" s="1" t="s">
        <v>912</v>
      </c>
      <c r="B206" s="1" t="s">
        <v>633</v>
      </c>
      <c r="C206" s="1" t="s">
        <v>913</v>
      </c>
    </row>
    <row r="207" spans="1:3" ht="15" customHeight="1" x14ac:dyDescent="0.2">
      <c r="A207" s="1" t="s">
        <v>563</v>
      </c>
      <c r="B207" s="1" t="s">
        <v>636</v>
      </c>
      <c r="C207" s="1" t="s">
        <v>47</v>
      </c>
    </row>
    <row r="208" spans="1:3" ht="15" customHeight="1" x14ac:dyDescent="0.2">
      <c r="A208" s="1" t="s">
        <v>478</v>
      </c>
      <c r="B208" s="1" t="s">
        <v>638</v>
      </c>
      <c r="C208" s="1" t="s">
        <v>914</v>
      </c>
    </row>
    <row r="209" spans="1:3" ht="15" customHeight="1" x14ac:dyDescent="0.2">
      <c r="A209" s="1" t="s">
        <v>377</v>
      </c>
      <c r="B209" s="1" t="s">
        <v>638</v>
      </c>
      <c r="C209" s="1" t="s">
        <v>915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C1A-66C1-454D-8D1F-EF6E674C2192}">
  <dimension ref="A1:B19"/>
  <sheetViews>
    <sheetView workbookViewId="0">
      <selection activeCell="B2" sqref="B2"/>
    </sheetView>
  </sheetViews>
  <sheetFormatPr baseColWidth="10" defaultRowHeight="15" customHeight="1" x14ac:dyDescent="0.2"/>
  <cols>
    <col min="1" max="1" width="18.5703125" style="1" bestFit="1" customWidth="1"/>
    <col min="2" max="2" width="14" style="1" bestFit="1" customWidth="1"/>
    <col min="3" max="16384" width="11.42578125" style="1"/>
  </cols>
  <sheetData>
    <row r="1" spans="1:2" s="2" customFormat="1" ht="15" customHeight="1" x14ac:dyDescent="0.2">
      <c r="A1" s="2" t="s">
        <v>916</v>
      </c>
      <c r="B1" s="2" t="s">
        <v>917</v>
      </c>
    </row>
    <row r="2" spans="1:2" ht="15" customHeight="1" x14ac:dyDescent="0.2">
      <c r="A2" s="1" t="s">
        <v>919</v>
      </c>
      <c r="B2" s="1" t="s">
        <v>937</v>
      </c>
    </row>
    <row r="3" spans="1:2" ht="15" customHeight="1" x14ac:dyDescent="0.2">
      <c r="A3" s="1" t="s">
        <v>921</v>
      </c>
      <c r="B3" s="1" t="s">
        <v>937</v>
      </c>
    </row>
    <row r="4" spans="1:2" ht="15" customHeight="1" x14ac:dyDescent="0.2">
      <c r="A4" s="1" t="s">
        <v>932</v>
      </c>
      <c r="B4" s="1" t="s">
        <v>937</v>
      </c>
    </row>
    <row r="5" spans="1:2" ht="15" customHeight="1" x14ac:dyDescent="0.2">
      <c r="A5" s="1" t="s">
        <v>920</v>
      </c>
      <c r="B5" s="1" t="s">
        <v>942</v>
      </c>
    </row>
    <row r="6" spans="1:2" ht="15" customHeight="1" x14ac:dyDescent="0.2">
      <c r="A6" s="1" t="s">
        <v>922</v>
      </c>
      <c r="B6" s="1" t="s">
        <v>942</v>
      </c>
    </row>
    <row r="7" spans="1:2" ht="15" customHeight="1" x14ac:dyDescent="0.2">
      <c r="A7" s="1" t="s">
        <v>923</v>
      </c>
      <c r="B7" s="1" t="s">
        <v>942</v>
      </c>
    </row>
    <row r="8" spans="1:2" ht="15" customHeight="1" x14ac:dyDescent="0.2">
      <c r="A8" s="1" t="s">
        <v>926</v>
      </c>
      <c r="B8" s="1" t="s">
        <v>942</v>
      </c>
    </row>
    <row r="9" spans="1:2" ht="15" customHeight="1" x14ac:dyDescent="0.2">
      <c r="A9" s="1" t="s">
        <v>918</v>
      </c>
      <c r="B9" s="1" t="s">
        <v>943</v>
      </c>
    </row>
    <row r="10" spans="1:2" ht="15" customHeight="1" x14ac:dyDescent="0.2">
      <c r="A10" s="1" t="s">
        <v>924</v>
      </c>
      <c r="B10" s="1" t="s">
        <v>943</v>
      </c>
    </row>
    <row r="11" spans="1:2" ht="15" customHeight="1" x14ac:dyDescent="0.2">
      <c r="A11" s="1" t="s">
        <v>925</v>
      </c>
      <c r="B11" s="1" t="s">
        <v>939</v>
      </c>
    </row>
    <row r="12" spans="1:2" ht="15" customHeight="1" x14ac:dyDescent="0.2">
      <c r="A12" s="1" t="s">
        <v>928</v>
      </c>
      <c r="B12" s="1" t="s">
        <v>940</v>
      </c>
    </row>
    <row r="13" spans="1:2" ht="15" customHeight="1" x14ac:dyDescent="0.2">
      <c r="A13" s="1" t="s">
        <v>929</v>
      </c>
      <c r="B13" s="1" t="s">
        <v>939</v>
      </c>
    </row>
    <row r="14" spans="1:2" ht="15" customHeight="1" x14ac:dyDescent="0.2">
      <c r="A14" s="1" t="s">
        <v>930</v>
      </c>
      <c r="B14" s="1" t="s">
        <v>941</v>
      </c>
    </row>
    <row r="15" spans="1:2" ht="15" customHeight="1" x14ac:dyDescent="0.2">
      <c r="A15" s="1" t="s">
        <v>931</v>
      </c>
      <c r="B15" s="1" t="s">
        <v>941</v>
      </c>
    </row>
    <row r="16" spans="1:2" ht="15" customHeight="1" x14ac:dyDescent="0.2">
      <c r="A16" s="1" t="s">
        <v>934</v>
      </c>
      <c r="B16" s="1" t="s">
        <v>940</v>
      </c>
    </row>
    <row r="17" spans="1:2" ht="15" customHeight="1" x14ac:dyDescent="0.2">
      <c r="A17" s="1" t="s">
        <v>935</v>
      </c>
      <c r="B17" s="1" t="s">
        <v>939</v>
      </c>
    </row>
    <row r="18" spans="1:2" ht="15" customHeight="1" x14ac:dyDescent="0.2">
      <c r="A18" s="1" t="s">
        <v>927</v>
      </c>
      <c r="B18" s="1" t="s">
        <v>938</v>
      </c>
    </row>
    <row r="19" spans="1:2" ht="15" customHeight="1" x14ac:dyDescent="0.2">
      <c r="A19" s="1" t="s">
        <v>933</v>
      </c>
      <c r="B19" s="1" t="s">
        <v>938</v>
      </c>
    </row>
  </sheetData>
  <autoFilter ref="A1:B254" xr:uid="{82BC4C1A-66C1-454D-8D1F-EF6E674C2192}">
    <sortState xmlns:xlrd2="http://schemas.microsoft.com/office/spreadsheetml/2017/richdata2" ref="A2:B254">
      <sortCondition ref="B1:B25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9E87-0034-40CE-BD2E-177E894DEEA6}">
  <dimension ref="A1:D115"/>
  <sheetViews>
    <sheetView workbookViewId="0">
      <selection sqref="A1:D1048576"/>
    </sheetView>
  </sheetViews>
  <sheetFormatPr baseColWidth="10" defaultRowHeight="12.75" x14ac:dyDescent="0.2"/>
  <cols>
    <col min="1" max="1" width="23" bestFit="1" customWidth="1"/>
    <col min="2" max="2" width="18.5703125" bestFit="1" customWidth="1"/>
    <col min="3" max="3" width="14" bestFit="1" customWidth="1"/>
    <col min="4" max="4" width="21.28515625" bestFit="1" customWidth="1"/>
  </cols>
  <sheetData>
    <row r="1" spans="1:4" x14ac:dyDescent="0.2">
      <c r="A1" s="3" t="s">
        <v>8</v>
      </c>
      <c r="B1" s="3" t="s">
        <v>916</v>
      </c>
      <c r="C1" s="3" t="s">
        <v>917</v>
      </c>
      <c r="D1" t="s">
        <v>936</v>
      </c>
    </row>
    <row r="2" spans="1:4" x14ac:dyDescent="0.2">
      <c r="A2">
        <v>1960</v>
      </c>
      <c r="B2" t="s">
        <v>929</v>
      </c>
      <c r="C2" t="s">
        <v>939</v>
      </c>
      <c r="D2" s="4">
        <v>1</v>
      </c>
    </row>
    <row r="3" spans="1:4" x14ac:dyDescent="0.2">
      <c r="A3">
        <v>1960</v>
      </c>
      <c r="B3" t="s">
        <v>923</v>
      </c>
      <c r="C3" t="s">
        <v>942</v>
      </c>
      <c r="D3" s="4">
        <v>2</v>
      </c>
    </row>
    <row r="4" spans="1:4" x14ac:dyDescent="0.2">
      <c r="A4">
        <v>1964</v>
      </c>
      <c r="B4" t="s">
        <v>926</v>
      </c>
      <c r="C4" t="s">
        <v>942</v>
      </c>
      <c r="D4" s="4">
        <v>1</v>
      </c>
    </row>
    <row r="5" spans="1:4" x14ac:dyDescent="0.2">
      <c r="A5">
        <v>1964</v>
      </c>
      <c r="B5" t="s">
        <v>924</v>
      </c>
      <c r="C5" t="s">
        <v>943</v>
      </c>
      <c r="D5" s="4">
        <v>1</v>
      </c>
    </row>
    <row r="6" spans="1:4" x14ac:dyDescent="0.2">
      <c r="A6">
        <v>1964</v>
      </c>
      <c r="B6" t="s">
        <v>923</v>
      </c>
      <c r="C6" t="s">
        <v>942</v>
      </c>
      <c r="D6" s="4">
        <v>1</v>
      </c>
    </row>
    <row r="7" spans="1:4" x14ac:dyDescent="0.2">
      <c r="A7">
        <v>1968</v>
      </c>
      <c r="B7" t="s">
        <v>926</v>
      </c>
      <c r="C7" t="s">
        <v>942</v>
      </c>
      <c r="D7" s="4">
        <v>3</v>
      </c>
    </row>
    <row r="8" spans="1:4" x14ac:dyDescent="0.2">
      <c r="A8">
        <v>1968</v>
      </c>
      <c r="B8" t="s">
        <v>918</v>
      </c>
      <c r="C8" t="s">
        <v>943</v>
      </c>
      <c r="D8" s="4">
        <v>1</v>
      </c>
    </row>
    <row r="9" spans="1:4" x14ac:dyDescent="0.2">
      <c r="A9">
        <v>1968</v>
      </c>
      <c r="B9" t="s">
        <v>920</v>
      </c>
      <c r="C9" t="s">
        <v>942</v>
      </c>
      <c r="D9" s="4">
        <v>2</v>
      </c>
    </row>
    <row r="10" spans="1:4" x14ac:dyDescent="0.2">
      <c r="A10">
        <v>1968</v>
      </c>
      <c r="B10" t="s">
        <v>931</v>
      </c>
      <c r="C10" t="s">
        <v>941</v>
      </c>
      <c r="D10" s="4">
        <v>1</v>
      </c>
    </row>
    <row r="11" spans="1:4" x14ac:dyDescent="0.2">
      <c r="A11">
        <v>1968</v>
      </c>
      <c r="B11" t="s">
        <v>922</v>
      </c>
      <c r="C11" t="s">
        <v>942</v>
      </c>
      <c r="D11" s="4">
        <v>3</v>
      </c>
    </row>
    <row r="12" spans="1:4" x14ac:dyDescent="0.2">
      <c r="A12">
        <v>1968</v>
      </c>
      <c r="B12" t="s">
        <v>924</v>
      </c>
      <c r="C12" t="s">
        <v>943</v>
      </c>
      <c r="D12" s="4">
        <v>1</v>
      </c>
    </row>
    <row r="13" spans="1:4" x14ac:dyDescent="0.2">
      <c r="A13">
        <v>1968</v>
      </c>
      <c r="B13" t="s">
        <v>923</v>
      </c>
      <c r="C13" t="s">
        <v>942</v>
      </c>
      <c r="D13" s="4">
        <v>1</v>
      </c>
    </row>
    <row r="14" spans="1:4" x14ac:dyDescent="0.2">
      <c r="A14">
        <v>1972</v>
      </c>
      <c r="B14" t="s">
        <v>926</v>
      </c>
      <c r="C14" t="s">
        <v>942</v>
      </c>
      <c r="D14" s="4">
        <v>1</v>
      </c>
    </row>
    <row r="15" spans="1:4" x14ac:dyDescent="0.2">
      <c r="A15">
        <v>1972</v>
      </c>
      <c r="B15" t="s">
        <v>918</v>
      </c>
      <c r="C15" t="s">
        <v>943</v>
      </c>
      <c r="D15" s="4">
        <v>1</v>
      </c>
    </row>
    <row r="16" spans="1:4" x14ac:dyDescent="0.2">
      <c r="A16">
        <v>1972</v>
      </c>
      <c r="B16" t="s">
        <v>920</v>
      </c>
      <c r="C16" t="s">
        <v>942</v>
      </c>
      <c r="D16" s="4">
        <v>2</v>
      </c>
    </row>
    <row r="17" spans="1:4" x14ac:dyDescent="0.2">
      <c r="A17">
        <v>1972</v>
      </c>
      <c r="B17" t="s">
        <v>929</v>
      </c>
      <c r="C17" t="s">
        <v>939</v>
      </c>
      <c r="D17" s="4">
        <v>1</v>
      </c>
    </row>
    <row r="18" spans="1:4" x14ac:dyDescent="0.2">
      <c r="A18">
        <v>1972</v>
      </c>
      <c r="B18" t="s">
        <v>928</v>
      </c>
      <c r="C18" t="s">
        <v>940</v>
      </c>
      <c r="D18" s="4">
        <v>1</v>
      </c>
    </row>
    <row r="19" spans="1:4" x14ac:dyDescent="0.2">
      <c r="A19">
        <v>1972</v>
      </c>
      <c r="B19" t="s">
        <v>931</v>
      </c>
      <c r="C19" t="s">
        <v>941</v>
      </c>
      <c r="D19" s="4">
        <v>1</v>
      </c>
    </row>
    <row r="20" spans="1:4" x14ac:dyDescent="0.2">
      <c r="A20">
        <v>1972</v>
      </c>
      <c r="B20" t="s">
        <v>922</v>
      </c>
      <c r="C20" t="s">
        <v>942</v>
      </c>
      <c r="D20" s="4">
        <v>1</v>
      </c>
    </row>
    <row r="21" spans="1:4" x14ac:dyDescent="0.2">
      <c r="A21">
        <v>1972</v>
      </c>
      <c r="B21" t="s">
        <v>924</v>
      </c>
      <c r="C21" t="s">
        <v>943</v>
      </c>
      <c r="D21" s="4">
        <v>1</v>
      </c>
    </row>
    <row r="22" spans="1:4" x14ac:dyDescent="0.2">
      <c r="A22">
        <v>1972</v>
      </c>
      <c r="B22" t="s">
        <v>923</v>
      </c>
      <c r="C22" t="s">
        <v>942</v>
      </c>
      <c r="D22" s="4">
        <v>1</v>
      </c>
    </row>
    <row r="23" spans="1:4" x14ac:dyDescent="0.2">
      <c r="A23">
        <v>1980</v>
      </c>
      <c r="B23" t="s">
        <v>926</v>
      </c>
      <c r="C23" t="s">
        <v>942</v>
      </c>
      <c r="D23" s="4">
        <v>2</v>
      </c>
    </row>
    <row r="24" spans="1:4" x14ac:dyDescent="0.2">
      <c r="A24">
        <v>1980</v>
      </c>
      <c r="B24" t="s">
        <v>920</v>
      </c>
      <c r="C24" t="s">
        <v>942</v>
      </c>
      <c r="D24" s="4">
        <v>2</v>
      </c>
    </row>
    <row r="25" spans="1:4" x14ac:dyDescent="0.2">
      <c r="A25">
        <v>1980</v>
      </c>
      <c r="B25" t="s">
        <v>922</v>
      </c>
      <c r="C25" t="s">
        <v>942</v>
      </c>
      <c r="D25" s="4">
        <v>2</v>
      </c>
    </row>
    <row r="26" spans="1:4" x14ac:dyDescent="0.2">
      <c r="A26">
        <v>1984</v>
      </c>
      <c r="B26" t="s">
        <v>926</v>
      </c>
      <c r="C26" t="s">
        <v>942</v>
      </c>
      <c r="D26" s="4">
        <v>1</v>
      </c>
    </row>
    <row r="27" spans="1:4" x14ac:dyDescent="0.2">
      <c r="A27">
        <v>1984</v>
      </c>
      <c r="B27" t="s">
        <v>920</v>
      </c>
      <c r="C27" t="s">
        <v>942</v>
      </c>
      <c r="D27" s="4">
        <v>1</v>
      </c>
    </row>
    <row r="28" spans="1:4" x14ac:dyDescent="0.2">
      <c r="A28">
        <v>1984</v>
      </c>
      <c r="B28" t="s">
        <v>929</v>
      </c>
      <c r="C28" t="s">
        <v>939</v>
      </c>
      <c r="D28" s="4">
        <v>1</v>
      </c>
    </row>
    <row r="29" spans="1:4" x14ac:dyDescent="0.2">
      <c r="A29">
        <v>1984</v>
      </c>
      <c r="B29" t="s">
        <v>928</v>
      </c>
      <c r="C29" t="s">
        <v>940</v>
      </c>
      <c r="D29" s="4">
        <v>1</v>
      </c>
    </row>
    <row r="30" spans="1:4" x14ac:dyDescent="0.2">
      <c r="A30">
        <v>1984</v>
      </c>
      <c r="B30" t="s">
        <v>931</v>
      </c>
      <c r="C30" t="s">
        <v>941</v>
      </c>
      <c r="D30" s="4">
        <v>1</v>
      </c>
    </row>
    <row r="31" spans="1:4" x14ac:dyDescent="0.2">
      <c r="A31">
        <v>1984</v>
      </c>
      <c r="B31" t="s">
        <v>922</v>
      </c>
      <c r="C31" t="s">
        <v>942</v>
      </c>
      <c r="D31" s="4">
        <v>1</v>
      </c>
    </row>
    <row r="32" spans="1:4" x14ac:dyDescent="0.2">
      <c r="A32">
        <v>1988</v>
      </c>
      <c r="B32" t="s">
        <v>926</v>
      </c>
      <c r="C32" t="s">
        <v>942</v>
      </c>
      <c r="D32" s="4">
        <v>2</v>
      </c>
    </row>
    <row r="33" spans="1:4" x14ac:dyDescent="0.2">
      <c r="A33">
        <v>1988</v>
      </c>
      <c r="B33" t="s">
        <v>918</v>
      </c>
      <c r="C33" t="s">
        <v>943</v>
      </c>
      <c r="D33" s="4">
        <v>1</v>
      </c>
    </row>
    <row r="34" spans="1:4" x14ac:dyDescent="0.2">
      <c r="A34">
        <v>1988</v>
      </c>
      <c r="B34" t="s">
        <v>920</v>
      </c>
      <c r="C34" t="s">
        <v>942</v>
      </c>
      <c r="D34" s="4">
        <v>2</v>
      </c>
    </row>
    <row r="35" spans="1:4" x14ac:dyDescent="0.2">
      <c r="A35">
        <v>1988</v>
      </c>
      <c r="B35" t="s">
        <v>928</v>
      </c>
      <c r="C35" t="s">
        <v>940</v>
      </c>
      <c r="D35" s="4">
        <v>1</v>
      </c>
    </row>
    <row r="36" spans="1:4" x14ac:dyDescent="0.2">
      <c r="A36">
        <v>1988</v>
      </c>
      <c r="B36" t="s">
        <v>922</v>
      </c>
      <c r="C36" t="s">
        <v>942</v>
      </c>
      <c r="D36" s="4">
        <v>1</v>
      </c>
    </row>
    <row r="37" spans="1:4" x14ac:dyDescent="0.2">
      <c r="A37">
        <v>1988</v>
      </c>
      <c r="B37" t="s">
        <v>924</v>
      </c>
      <c r="C37" t="s">
        <v>943</v>
      </c>
      <c r="D37" s="4">
        <v>2</v>
      </c>
    </row>
    <row r="38" spans="1:4" x14ac:dyDescent="0.2">
      <c r="A38">
        <v>1988</v>
      </c>
      <c r="B38" t="s">
        <v>923</v>
      </c>
      <c r="C38" t="s">
        <v>942</v>
      </c>
      <c r="D38" s="4">
        <v>2</v>
      </c>
    </row>
    <row r="39" spans="1:4" x14ac:dyDescent="0.2">
      <c r="A39">
        <v>1992</v>
      </c>
      <c r="B39" t="s">
        <v>926</v>
      </c>
      <c r="C39" t="s">
        <v>942</v>
      </c>
      <c r="D39" s="4">
        <v>5</v>
      </c>
    </row>
    <row r="40" spans="1:4" x14ac:dyDescent="0.2">
      <c r="A40">
        <v>1992</v>
      </c>
      <c r="B40" t="s">
        <v>935</v>
      </c>
      <c r="C40" t="s">
        <v>939</v>
      </c>
      <c r="D40" s="4">
        <v>1</v>
      </c>
    </row>
    <row r="41" spans="1:4" x14ac:dyDescent="0.2">
      <c r="A41">
        <v>1992</v>
      </c>
      <c r="B41" t="s">
        <v>918</v>
      </c>
      <c r="C41" t="s">
        <v>943</v>
      </c>
      <c r="D41" s="4">
        <v>2</v>
      </c>
    </row>
    <row r="42" spans="1:4" x14ac:dyDescent="0.2">
      <c r="A42">
        <v>1992</v>
      </c>
      <c r="B42" t="s">
        <v>925</v>
      </c>
      <c r="C42" t="s">
        <v>939</v>
      </c>
      <c r="D42" s="4">
        <v>1</v>
      </c>
    </row>
    <row r="43" spans="1:4" x14ac:dyDescent="0.2">
      <c r="A43">
        <v>1992</v>
      </c>
      <c r="B43" t="s">
        <v>920</v>
      </c>
      <c r="C43" t="s">
        <v>942</v>
      </c>
      <c r="D43" s="4">
        <v>3</v>
      </c>
    </row>
    <row r="44" spans="1:4" x14ac:dyDescent="0.2">
      <c r="A44">
        <v>1992</v>
      </c>
      <c r="B44" t="s">
        <v>929</v>
      </c>
      <c r="C44" t="s">
        <v>939</v>
      </c>
      <c r="D44" s="4">
        <v>1</v>
      </c>
    </row>
    <row r="45" spans="1:4" x14ac:dyDescent="0.2">
      <c r="A45">
        <v>1992</v>
      </c>
      <c r="B45" t="s">
        <v>930</v>
      </c>
      <c r="C45" t="s">
        <v>941</v>
      </c>
      <c r="D45" s="4">
        <v>2</v>
      </c>
    </row>
    <row r="46" spans="1:4" x14ac:dyDescent="0.2">
      <c r="A46">
        <v>1992</v>
      </c>
      <c r="B46" t="s">
        <v>922</v>
      </c>
      <c r="C46" t="s">
        <v>942</v>
      </c>
      <c r="D46" s="4">
        <v>2</v>
      </c>
    </row>
    <row r="47" spans="1:4" x14ac:dyDescent="0.2">
      <c r="A47">
        <v>1992</v>
      </c>
      <c r="B47" t="s">
        <v>924</v>
      </c>
      <c r="C47" t="s">
        <v>943</v>
      </c>
      <c r="D47" s="4">
        <v>2</v>
      </c>
    </row>
    <row r="48" spans="1:4" x14ac:dyDescent="0.2">
      <c r="A48">
        <v>1996</v>
      </c>
      <c r="B48" t="s">
        <v>926</v>
      </c>
      <c r="C48" t="s">
        <v>942</v>
      </c>
      <c r="D48" s="4">
        <v>4</v>
      </c>
    </row>
    <row r="49" spans="1:4" x14ac:dyDescent="0.2">
      <c r="A49">
        <v>1996</v>
      </c>
      <c r="B49" t="s">
        <v>935</v>
      </c>
      <c r="C49" t="s">
        <v>939</v>
      </c>
      <c r="D49" s="4">
        <v>1</v>
      </c>
    </row>
    <row r="50" spans="1:4" x14ac:dyDescent="0.2">
      <c r="A50">
        <v>1996</v>
      </c>
      <c r="B50" t="s">
        <v>918</v>
      </c>
      <c r="C50" t="s">
        <v>943</v>
      </c>
      <c r="D50" s="4">
        <v>2</v>
      </c>
    </row>
    <row r="51" spans="1:4" x14ac:dyDescent="0.2">
      <c r="A51">
        <v>1996</v>
      </c>
      <c r="B51" t="s">
        <v>925</v>
      </c>
      <c r="C51" t="s">
        <v>939</v>
      </c>
      <c r="D51" s="4">
        <v>2</v>
      </c>
    </row>
    <row r="52" spans="1:4" x14ac:dyDescent="0.2">
      <c r="A52">
        <v>1996</v>
      </c>
      <c r="B52" t="s">
        <v>920</v>
      </c>
      <c r="C52" t="s">
        <v>942</v>
      </c>
      <c r="D52" s="4">
        <v>2</v>
      </c>
    </row>
    <row r="53" spans="1:4" x14ac:dyDescent="0.2">
      <c r="A53">
        <v>1996</v>
      </c>
      <c r="B53" t="s">
        <v>929</v>
      </c>
      <c r="C53" t="s">
        <v>939</v>
      </c>
      <c r="D53" s="4">
        <v>2</v>
      </c>
    </row>
    <row r="54" spans="1:4" x14ac:dyDescent="0.2">
      <c r="A54">
        <v>1996</v>
      </c>
      <c r="B54" t="s">
        <v>928</v>
      </c>
      <c r="C54" t="s">
        <v>940</v>
      </c>
      <c r="D54" s="4">
        <v>1</v>
      </c>
    </row>
    <row r="55" spans="1:4" x14ac:dyDescent="0.2">
      <c r="A55">
        <v>1996</v>
      </c>
      <c r="B55" t="s">
        <v>931</v>
      </c>
      <c r="C55" t="s">
        <v>941</v>
      </c>
      <c r="D55" s="4">
        <v>1</v>
      </c>
    </row>
    <row r="56" spans="1:4" x14ac:dyDescent="0.2">
      <c r="A56">
        <v>1996</v>
      </c>
      <c r="B56" t="s">
        <v>922</v>
      </c>
      <c r="C56" t="s">
        <v>942</v>
      </c>
      <c r="D56" s="4">
        <v>4</v>
      </c>
    </row>
    <row r="57" spans="1:4" x14ac:dyDescent="0.2">
      <c r="A57">
        <v>1996</v>
      </c>
      <c r="B57" t="s">
        <v>924</v>
      </c>
      <c r="C57" t="s">
        <v>943</v>
      </c>
      <c r="D57" s="4">
        <v>3</v>
      </c>
    </row>
    <row r="58" spans="1:4" x14ac:dyDescent="0.2">
      <c r="A58">
        <v>1996</v>
      </c>
      <c r="B58" t="s">
        <v>921</v>
      </c>
      <c r="C58" t="s">
        <v>937</v>
      </c>
      <c r="D58" s="4">
        <v>1</v>
      </c>
    </row>
    <row r="59" spans="1:4" x14ac:dyDescent="0.2">
      <c r="A59">
        <v>1996</v>
      </c>
      <c r="B59" t="s">
        <v>923</v>
      </c>
      <c r="C59" t="s">
        <v>942</v>
      </c>
      <c r="D59" s="4">
        <v>3</v>
      </c>
    </row>
    <row r="60" spans="1:4" x14ac:dyDescent="0.2">
      <c r="A60">
        <v>2000</v>
      </c>
      <c r="B60" t="s">
        <v>926</v>
      </c>
      <c r="C60" t="s">
        <v>942</v>
      </c>
      <c r="D60" s="4">
        <v>5</v>
      </c>
    </row>
    <row r="61" spans="1:4" x14ac:dyDescent="0.2">
      <c r="A61">
        <v>2000</v>
      </c>
      <c r="B61" t="s">
        <v>934</v>
      </c>
      <c r="C61" t="s">
        <v>940</v>
      </c>
      <c r="D61" s="4">
        <v>1</v>
      </c>
    </row>
    <row r="62" spans="1:4" x14ac:dyDescent="0.2">
      <c r="A62">
        <v>2000</v>
      </c>
      <c r="B62" t="s">
        <v>918</v>
      </c>
      <c r="C62" t="s">
        <v>943</v>
      </c>
      <c r="D62" s="4">
        <v>4</v>
      </c>
    </row>
    <row r="63" spans="1:4" x14ac:dyDescent="0.2">
      <c r="A63">
        <v>2000</v>
      </c>
      <c r="B63" t="s">
        <v>920</v>
      </c>
      <c r="C63" t="s">
        <v>942</v>
      </c>
      <c r="D63" s="4">
        <v>3</v>
      </c>
    </row>
    <row r="64" spans="1:4" x14ac:dyDescent="0.2">
      <c r="A64">
        <v>2000</v>
      </c>
      <c r="B64" t="s">
        <v>928</v>
      </c>
      <c r="C64" t="s">
        <v>940</v>
      </c>
      <c r="D64" s="4">
        <v>2</v>
      </c>
    </row>
    <row r="65" spans="1:4" x14ac:dyDescent="0.2">
      <c r="A65">
        <v>2000</v>
      </c>
      <c r="B65" t="s">
        <v>931</v>
      </c>
      <c r="C65" t="s">
        <v>941</v>
      </c>
      <c r="D65" s="4">
        <v>1</v>
      </c>
    </row>
    <row r="66" spans="1:4" x14ac:dyDescent="0.2">
      <c r="A66">
        <v>2000</v>
      </c>
      <c r="B66" t="s">
        <v>922</v>
      </c>
      <c r="C66" t="s">
        <v>942</v>
      </c>
      <c r="D66" s="4">
        <v>4</v>
      </c>
    </row>
    <row r="67" spans="1:4" x14ac:dyDescent="0.2">
      <c r="A67">
        <v>2000</v>
      </c>
      <c r="B67" t="s">
        <v>924</v>
      </c>
      <c r="C67" t="s">
        <v>943</v>
      </c>
      <c r="D67" s="4">
        <v>2</v>
      </c>
    </row>
    <row r="68" spans="1:4" x14ac:dyDescent="0.2">
      <c r="A68">
        <v>2000</v>
      </c>
      <c r="B68" t="s">
        <v>933</v>
      </c>
      <c r="C68" t="s">
        <v>938</v>
      </c>
      <c r="D68" s="4">
        <v>1</v>
      </c>
    </row>
    <row r="69" spans="1:4" x14ac:dyDescent="0.2">
      <c r="A69">
        <v>2000</v>
      </c>
      <c r="B69" t="s">
        <v>932</v>
      </c>
      <c r="C69" t="s">
        <v>937</v>
      </c>
      <c r="D69" s="4">
        <v>2</v>
      </c>
    </row>
    <row r="70" spans="1:4" x14ac:dyDescent="0.2">
      <c r="A70">
        <v>2000</v>
      </c>
      <c r="B70" t="s">
        <v>923</v>
      </c>
      <c r="C70" t="s">
        <v>942</v>
      </c>
      <c r="D70" s="4">
        <v>4</v>
      </c>
    </row>
    <row r="71" spans="1:4" x14ac:dyDescent="0.2">
      <c r="A71">
        <v>2004</v>
      </c>
      <c r="B71" t="s">
        <v>926</v>
      </c>
      <c r="C71" t="s">
        <v>942</v>
      </c>
      <c r="D71" s="4">
        <v>5</v>
      </c>
    </row>
    <row r="72" spans="1:4" x14ac:dyDescent="0.2">
      <c r="A72">
        <v>2004</v>
      </c>
      <c r="B72" t="s">
        <v>918</v>
      </c>
      <c r="C72" t="s">
        <v>943</v>
      </c>
      <c r="D72" s="4">
        <v>2</v>
      </c>
    </row>
    <row r="73" spans="1:4" x14ac:dyDescent="0.2">
      <c r="A73">
        <v>2004</v>
      </c>
      <c r="B73" t="s">
        <v>920</v>
      </c>
      <c r="C73" t="s">
        <v>942</v>
      </c>
      <c r="D73" s="4">
        <v>3</v>
      </c>
    </row>
    <row r="74" spans="1:4" x14ac:dyDescent="0.2">
      <c r="A74">
        <v>2004</v>
      </c>
      <c r="B74" t="s">
        <v>930</v>
      </c>
      <c r="C74" t="s">
        <v>941</v>
      </c>
      <c r="D74" s="4">
        <v>1</v>
      </c>
    </row>
    <row r="75" spans="1:4" x14ac:dyDescent="0.2">
      <c r="A75">
        <v>2004</v>
      </c>
      <c r="B75" t="s">
        <v>931</v>
      </c>
      <c r="C75" t="s">
        <v>941</v>
      </c>
      <c r="D75" s="4">
        <v>1</v>
      </c>
    </row>
    <row r="76" spans="1:4" x14ac:dyDescent="0.2">
      <c r="A76">
        <v>2004</v>
      </c>
      <c r="B76" t="s">
        <v>922</v>
      </c>
      <c r="C76" t="s">
        <v>942</v>
      </c>
      <c r="D76" s="4">
        <v>6</v>
      </c>
    </row>
    <row r="77" spans="1:4" x14ac:dyDescent="0.2">
      <c r="A77">
        <v>2004</v>
      </c>
      <c r="B77" t="s">
        <v>924</v>
      </c>
      <c r="C77" t="s">
        <v>943</v>
      </c>
      <c r="D77" s="4">
        <v>2</v>
      </c>
    </row>
    <row r="78" spans="1:4" x14ac:dyDescent="0.2">
      <c r="A78">
        <v>2004</v>
      </c>
      <c r="B78" t="s">
        <v>932</v>
      </c>
      <c r="C78" t="s">
        <v>937</v>
      </c>
      <c r="D78" s="4">
        <v>1</v>
      </c>
    </row>
    <row r="79" spans="1:4" x14ac:dyDescent="0.2">
      <c r="A79">
        <v>2004</v>
      </c>
      <c r="B79" t="s">
        <v>923</v>
      </c>
      <c r="C79" t="s">
        <v>942</v>
      </c>
      <c r="D79" s="4">
        <v>1</v>
      </c>
    </row>
    <row r="80" spans="1:4" x14ac:dyDescent="0.2">
      <c r="A80">
        <v>2004</v>
      </c>
      <c r="B80" t="s">
        <v>919</v>
      </c>
      <c r="C80" t="s">
        <v>937</v>
      </c>
      <c r="D80" s="4">
        <v>1</v>
      </c>
    </row>
    <row r="81" spans="1:4" x14ac:dyDescent="0.2">
      <c r="A81">
        <v>2008</v>
      </c>
      <c r="B81" t="s">
        <v>926</v>
      </c>
      <c r="C81" t="s">
        <v>942</v>
      </c>
      <c r="D81" s="4">
        <v>5</v>
      </c>
    </row>
    <row r="82" spans="1:4" x14ac:dyDescent="0.2">
      <c r="A82">
        <v>2008</v>
      </c>
      <c r="B82" t="s">
        <v>918</v>
      </c>
      <c r="C82" t="s">
        <v>943</v>
      </c>
      <c r="D82" s="4">
        <v>2</v>
      </c>
    </row>
    <row r="83" spans="1:4" x14ac:dyDescent="0.2">
      <c r="A83">
        <v>2008</v>
      </c>
      <c r="B83" t="s">
        <v>920</v>
      </c>
      <c r="C83" t="s">
        <v>942</v>
      </c>
      <c r="D83" s="4">
        <v>3</v>
      </c>
    </row>
    <row r="84" spans="1:4" x14ac:dyDescent="0.2">
      <c r="A84">
        <v>2008</v>
      </c>
      <c r="B84" t="s">
        <v>930</v>
      </c>
      <c r="C84" t="s">
        <v>941</v>
      </c>
      <c r="D84" s="4">
        <v>1</v>
      </c>
    </row>
    <row r="85" spans="1:4" x14ac:dyDescent="0.2">
      <c r="A85">
        <v>2008</v>
      </c>
      <c r="B85" t="s">
        <v>922</v>
      </c>
      <c r="C85" t="s">
        <v>942</v>
      </c>
      <c r="D85" s="4">
        <v>6</v>
      </c>
    </row>
    <row r="86" spans="1:4" x14ac:dyDescent="0.2">
      <c r="A86">
        <v>2008</v>
      </c>
      <c r="B86" t="s">
        <v>924</v>
      </c>
      <c r="C86" t="s">
        <v>943</v>
      </c>
      <c r="D86" s="4">
        <v>6</v>
      </c>
    </row>
    <row r="87" spans="1:4" x14ac:dyDescent="0.2">
      <c r="A87">
        <v>2008</v>
      </c>
      <c r="B87" t="s">
        <v>921</v>
      </c>
      <c r="C87" t="s">
        <v>937</v>
      </c>
      <c r="D87" s="4">
        <v>2</v>
      </c>
    </row>
    <row r="88" spans="1:4" x14ac:dyDescent="0.2">
      <c r="A88">
        <v>2008</v>
      </c>
      <c r="B88" t="s">
        <v>923</v>
      </c>
      <c r="C88" t="s">
        <v>942</v>
      </c>
      <c r="D88" s="4">
        <v>4</v>
      </c>
    </row>
    <row r="89" spans="1:4" x14ac:dyDescent="0.2">
      <c r="A89">
        <v>2008</v>
      </c>
      <c r="B89" t="s">
        <v>919</v>
      </c>
      <c r="C89" t="s">
        <v>937</v>
      </c>
      <c r="D89" s="4">
        <v>1</v>
      </c>
    </row>
    <row r="90" spans="1:4" x14ac:dyDescent="0.2">
      <c r="A90">
        <v>2012</v>
      </c>
      <c r="B90" t="s">
        <v>926</v>
      </c>
      <c r="C90" t="s">
        <v>942</v>
      </c>
      <c r="D90" s="4">
        <v>4</v>
      </c>
    </row>
    <row r="91" spans="1:4" x14ac:dyDescent="0.2">
      <c r="A91">
        <v>2012</v>
      </c>
      <c r="B91" t="s">
        <v>918</v>
      </c>
      <c r="C91" t="s">
        <v>943</v>
      </c>
      <c r="D91" s="4">
        <v>2</v>
      </c>
    </row>
    <row r="92" spans="1:4" x14ac:dyDescent="0.2">
      <c r="A92">
        <v>2012</v>
      </c>
      <c r="B92" t="s">
        <v>920</v>
      </c>
      <c r="C92" t="s">
        <v>942</v>
      </c>
      <c r="D92" s="4">
        <v>5</v>
      </c>
    </row>
    <row r="93" spans="1:4" x14ac:dyDescent="0.2">
      <c r="A93">
        <v>2012</v>
      </c>
      <c r="B93" t="s">
        <v>922</v>
      </c>
      <c r="C93" t="s">
        <v>942</v>
      </c>
      <c r="D93" s="4">
        <v>5</v>
      </c>
    </row>
    <row r="94" spans="1:4" x14ac:dyDescent="0.2">
      <c r="A94">
        <v>2012</v>
      </c>
      <c r="B94" t="s">
        <v>924</v>
      </c>
      <c r="C94" t="s">
        <v>943</v>
      </c>
      <c r="D94" s="4">
        <v>4</v>
      </c>
    </row>
    <row r="95" spans="1:4" x14ac:dyDescent="0.2">
      <c r="A95">
        <v>2012</v>
      </c>
      <c r="B95" t="s">
        <v>923</v>
      </c>
      <c r="C95" t="s">
        <v>942</v>
      </c>
      <c r="D95" s="4">
        <v>5</v>
      </c>
    </row>
    <row r="96" spans="1:4" x14ac:dyDescent="0.2">
      <c r="A96">
        <v>2016</v>
      </c>
      <c r="B96" t="s">
        <v>926</v>
      </c>
      <c r="C96" t="s">
        <v>942</v>
      </c>
      <c r="D96" s="4">
        <v>5</v>
      </c>
    </row>
    <row r="97" spans="1:4" x14ac:dyDescent="0.2">
      <c r="A97">
        <v>2016</v>
      </c>
      <c r="B97" t="s">
        <v>918</v>
      </c>
      <c r="C97" t="s">
        <v>943</v>
      </c>
      <c r="D97" s="4">
        <v>3</v>
      </c>
    </row>
    <row r="98" spans="1:4" x14ac:dyDescent="0.2">
      <c r="A98">
        <v>2016</v>
      </c>
      <c r="B98" t="s">
        <v>920</v>
      </c>
      <c r="C98" t="s">
        <v>942</v>
      </c>
      <c r="D98" s="4">
        <v>2</v>
      </c>
    </row>
    <row r="99" spans="1:4" x14ac:dyDescent="0.2">
      <c r="A99">
        <v>2016</v>
      </c>
      <c r="B99" t="s">
        <v>929</v>
      </c>
      <c r="C99" t="s">
        <v>939</v>
      </c>
      <c r="D99" s="4">
        <v>1</v>
      </c>
    </row>
    <row r="100" spans="1:4" x14ac:dyDescent="0.2">
      <c r="A100">
        <v>2016</v>
      </c>
      <c r="B100" t="s">
        <v>928</v>
      </c>
      <c r="C100" t="s">
        <v>940</v>
      </c>
      <c r="D100" s="4">
        <v>1</v>
      </c>
    </row>
    <row r="101" spans="1:4" x14ac:dyDescent="0.2">
      <c r="A101">
        <v>2016</v>
      </c>
      <c r="B101" t="s">
        <v>922</v>
      </c>
      <c r="C101" t="s">
        <v>942</v>
      </c>
      <c r="D101" s="4">
        <v>4</v>
      </c>
    </row>
    <row r="102" spans="1:4" x14ac:dyDescent="0.2">
      <c r="A102">
        <v>2016</v>
      </c>
      <c r="B102" t="s">
        <v>924</v>
      </c>
      <c r="C102" t="s">
        <v>943</v>
      </c>
      <c r="D102" s="4">
        <v>5</v>
      </c>
    </row>
    <row r="103" spans="1:4" x14ac:dyDescent="0.2">
      <c r="A103">
        <v>2016</v>
      </c>
      <c r="B103" t="s">
        <v>927</v>
      </c>
      <c r="C103" t="s">
        <v>938</v>
      </c>
      <c r="D103" s="4">
        <v>2</v>
      </c>
    </row>
    <row r="104" spans="1:4" x14ac:dyDescent="0.2">
      <c r="A104">
        <v>2016</v>
      </c>
      <c r="B104" t="s">
        <v>921</v>
      </c>
      <c r="C104" t="s">
        <v>937</v>
      </c>
      <c r="D104" s="4">
        <v>1</v>
      </c>
    </row>
    <row r="105" spans="1:4" x14ac:dyDescent="0.2">
      <c r="A105">
        <v>2016</v>
      </c>
      <c r="B105" t="s">
        <v>923</v>
      </c>
      <c r="C105" t="s">
        <v>942</v>
      </c>
      <c r="D105" s="4">
        <v>4</v>
      </c>
    </row>
    <row r="106" spans="1:4" x14ac:dyDescent="0.2">
      <c r="A106">
        <v>2020</v>
      </c>
      <c r="B106" t="s">
        <v>926</v>
      </c>
      <c r="C106" t="s">
        <v>942</v>
      </c>
      <c r="D106" s="4">
        <v>4</v>
      </c>
    </row>
    <row r="107" spans="1:4" x14ac:dyDescent="0.2">
      <c r="A107">
        <v>2020</v>
      </c>
      <c r="B107" t="s">
        <v>918</v>
      </c>
      <c r="C107" t="s">
        <v>943</v>
      </c>
      <c r="D107" s="4">
        <v>2</v>
      </c>
    </row>
    <row r="108" spans="1:4" x14ac:dyDescent="0.2">
      <c r="A108">
        <v>2020</v>
      </c>
      <c r="B108" t="s">
        <v>925</v>
      </c>
      <c r="C108" t="s">
        <v>939</v>
      </c>
      <c r="D108" s="4">
        <v>1</v>
      </c>
    </row>
    <row r="109" spans="1:4" x14ac:dyDescent="0.2">
      <c r="A109">
        <v>2020</v>
      </c>
      <c r="B109" t="s">
        <v>920</v>
      </c>
      <c r="C109" t="s">
        <v>942</v>
      </c>
      <c r="D109" s="4">
        <v>5</v>
      </c>
    </row>
    <row r="110" spans="1:4" x14ac:dyDescent="0.2">
      <c r="A110">
        <v>2020</v>
      </c>
      <c r="B110" t="s">
        <v>931</v>
      </c>
      <c r="C110" t="s">
        <v>941</v>
      </c>
      <c r="D110" s="4">
        <v>1</v>
      </c>
    </row>
    <row r="111" spans="1:4" x14ac:dyDescent="0.2">
      <c r="A111">
        <v>2020</v>
      </c>
      <c r="B111" t="s">
        <v>922</v>
      </c>
      <c r="C111" t="s">
        <v>942</v>
      </c>
      <c r="D111" s="4">
        <v>3</v>
      </c>
    </row>
    <row r="112" spans="1:4" x14ac:dyDescent="0.2">
      <c r="A112">
        <v>2020</v>
      </c>
      <c r="B112" t="s">
        <v>924</v>
      </c>
      <c r="C112" t="s">
        <v>943</v>
      </c>
      <c r="D112" s="4">
        <v>2</v>
      </c>
    </row>
    <row r="113" spans="1:4" x14ac:dyDescent="0.2">
      <c r="A113">
        <v>2020</v>
      </c>
      <c r="B113" t="s">
        <v>921</v>
      </c>
      <c r="C113" t="s">
        <v>937</v>
      </c>
      <c r="D113" s="4">
        <v>1</v>
      </c>
    </row>
    <row r="114" spans="1:4" x14ac:dyDescent="0.2">
      <c r="A114">
        <v>2020</v>
      </c>
      <c r="B114" t="s">
        <v>923</v>
      </c>
      <c r="C114" t="s">
        <v>942</v>
      </c>
      <c r="D114" s="4">
        <v>3</v>
      </c>
    </row>
    <row r="115" spans="1:4" x14ac:dyDescent="0.2">
      <c r="A115">
        <v>2020</v>
      </c>
      <c r="B115" t="s">
        <v>919</v>
      </c>
      <c r="C115" t="s">
        <v>937</v>
      </c>
      <c r="D11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23A9-3AFE-4F2A-A3FD-37B92D347FFF}">
  <dimension ref="A1:D115"/>
  <sheetViews>
    <sheetView tabSelected="1" workbookViewId="0"/>
  </sheetViews>
  <sheetFormatPr baseColWidth="10" defaultRowHeight="15" customHeight="1" x14ac:dyDescent="0.2"/>
  <cols>
    <col min="1" max="1" width="6.85546875" style="1" bestFit="1" customWidth="1"/>
    <col min="2" max="2" width="15.42578125" style="1" bestFit="1" customWidth="1"/>
    <col min="3" max="3" width="12.42578125" style="1" bestFit="1" customWidth="1"/>
    <col min="4" max="4" width="9" style="1" bestFit="1" customWidth="1"/>
    <col min="5" max="16384" width="11.42578125" style="1"/>
  </cols>
  <sheetData>
    <row r="1" spans="1:4" s="2" customFormat="1" ht="15" customHeight="1" x14ac:dyDescent="0.2">
      <c r="A1" s="2" t="s">
        <v>944</v>
      </c>
      <c r="B1" s="2" t="s">
        <v>945</v>
      </c>
      <c r="C1" s="2" t="s">
        <v>946</v>
      </c>
      <c r="D1" s="2" t="s">
        <v>947</v>
      </c>
    </row>
    <row r="2" spans="1:4" ht="15" customHeight="1" x14ac:dyDescent="0.2">
      <c r="A2" s="1">
        <v>1960</v>
      </c>
      <c r="B2" s="1" t="s">
        <v>929</v>
      </c>
      <c r="C2" s="1" t="s">
        <v>939</v>
      </c>
      <c r="D2" s="1">
        <v>1</v>
      </c>
    </row>
    <row r="3" spans="1:4" ht="15" customHeight="1" x14ac:dyDescent="0.2">
      <c r="A3" s="1">
        <v>1960</v>
      </c>
      <c r="B3" s="1" t="s">
        <v>923</v>
      </c>
      <c r="C3" s="1" t="s">
        <v>942</v>
      </c>
      <c r="D3" s="1">
        <v>2</v>
      </c>
    </row>
    <row r="4" spans="1:4" ht="15" customHeight="1" x14ac:dyDescent="0.2">
      <c r="A4" s="1">
        <v>1964</v>
      </c>
      <c r="B4" s="1" t="s">
        <v>926</v>
      </c>
      <c r="C4" s="1" t="s">
        <v>942</v>
      </c>
      <c r="D4" s="1">
        <v>1</v>
      </c>
    </row>
    <row r="5" spans="1:4" ht="15" customHeight="1" x14ac:dyDescent="0.2">
      <c r="A5" s="1">
        <v>1964</v>
      </c>
      <c r="B5" s="1" t="s">
        <v>924</v>
      </c>
      <c r="C5" s="1" t="s">
        <v>943</v>
      </c>
      <c r="D5" s="1">
        <v>1</v>
      </c>
    </row>
    <row r="6" spans="1:4" ht="15" customHeight="1" x14ac:dyDescent="0.2">
      <c r="A6" s="1">
        <v>1964</v>
      </c>
      <c r="B6" s="1" t="s">
        <v>923</v>
      </c>
      <c r="C6" s="1" t="s">
        <v>942</v>
      </c>
      <c r="D6" s="1">
        <v>1</v>
      </c>
    </row>
    <row r="7" spans="1:4" ht="15" customHeight="1" x14ac:dyDescent="0.2">
      <c r="A7" s="1">
        <v>1968</v>
      </c>
      <c r="B7" s="1" t="s">
        <v>926</v>
      </c>
      <c r="C7" s="1" t="s">
        <v>942</v>
      </c>
      <c r="D7" s="1">
        <v>3</v>
      </c>
    </row>
    <row r="8" spans="1:4" ht="15" customHeight="1" x14ac:dyDescent="0.2">
      <c r="A8" s="1">
        <v>1968</v>
      </c>
      <c r="B8" s="1" t="s">
        <v>918</v>
      </c>
      <c r="C8" s="1" t="s">
        <v>943</v>
      </c>
      <c r="D8" s="1">
        <v>1</v>
      </c>
    </row>
    <row r="9" spans="1:4" ht="15" customHeight="1" x14ac:dyDescent="0.2">
      <c r="A9" s="1">
        <v>1968</v>
      </c>
      <c r="B9" s="1" t="s">
        <v>920</v>
      </c>
      <c r="C9" s="1" t="s">
        <v>942</v>
      </c>
      <c r="D9" s="1">
        <v>2</v>
      </c>
    </row>
    <row r="10" spans="1:4" ht="15" customHeight="1" x14ac:dyDescent="0.2">
      <c r="A10" s="1">
        <v>1968</v>
      </c>
      <c r="B10" s="1" t="s">
        <v>931</v>
      </c>
      <c r="C10" s="1" t="s">
        <v>941</v>
      </c>
      <c r="D10" s="1">
        <v>1</v>
      </c>
    </row>
    <row r="11" spans="1:4" ht="15" customHeight="1" x14ac:dyDescent="0.2">
      <c r="A11" s="1">
        <v>1968</v>
      </c>
      <c r="B11" s="1" t="s">
        <v>922</v>
      </c>
      <c r="C11" s="1" t="s">
        <v>942</v>
      </c>
      <c r="D11" s="1">
        <v>3</v>
      </c>
    </row>
    <row r="12" spans="1:4" ht="15" customHeight="1" x14ac:dyDescent="0.2">
      <c r="A12" s="1">
        <v>1968</v>
      </c>
      <c r="B12" s="1" t="s">
        <v>924</v>
      </c>
      <c r="C12" s="1" t="s">
        <v>943</v>
      </c>
      <c r="D12" s="1">
        <v>1</v>
      </c>
    </row>
    <row r="13" spans="1:4" ht="15" customHeight="1" x14ac:dyDescent="0.2">
      <c r="A13" s="1">
        <v>1968</v>
      </c>
      <c r="B13" s="1" t="s">
        <v>923</v>
      </c>
      <c r="C13" s="1" t="s">
        <v>942</v>
      </c>
      <c r="D13" s="1">
        <v>1</v>
      </c>
    </row>
    <row r="14" spans="1:4" ht="15" customHeight="1" x14ac:dyDescent="0.2">
      <c r="A14" s="1">
        <v>1972</v>
      </c>
      <c r="B14" s="1" t="s">
        <v>926</v>
      </c>
      <c r="C14" s="1" t="s">
        <v>942</v>
      </c>
      <c r="D14" s="1">
        <v>1</v>
      </c>
    </row>
    <row r="15" spans="1:4" ht="15" customHeight="1" x14ac:dyDescent="0.2">
      <c r="A15" s="1">
        <v>1972</v>
      </c>
      <c r="B15" s="1" t="s">
        <v>918</v>
      </c>
      <c r="C15" s="1" t="s">
        <v>943</v>
      </c>
      <c r="D15" s="1">
        <v>1</v>
      </c>
    </row>
    <row r="16" spans="1:4" ht="15" customHeight="1" x14ac:dyDescent="0.2">
      <c r="A16" s="1">
        <v>1972</v>
      </c>
      <c r="B16" s="1" t="s">
        <v>920</v>
      </c>
      <c r="C16" s="1" t="s">
        <v>942</v>
      </c>
      <c r="D16" s="1">
        <v>2</v>
      </c>
    </row>
    <row r="17" spans="1:4" ht="15" customHeight="1" x14ac:dyDescent="0.2">
      <c r="A17" s="1">
        <v>1972</v>
      </c>
      <c r="B17" s="1" t="s">
        <v>929</v>
      </c>
      <c r="C17" s="1" t="s">
        <v>939</v>
      </c>
      <c r="D17" s="1">
        <v>1</v>
      </c>
    </row>
    <row r="18" spans="1:4" ht="15" customHeight="1" x14ac:dyDescent="0.2">
      <c r="A18" s="1">
        <v>1972</v>
      </c>
      <c r="B18" s="1" t="s">
        <v>928</v>
      </c>
      <c r="C18" s="1" t="s">
        <v>940</v>
      </c>
      <c r="D18" s="1">
        <v>1</v>
      </c>
    </row>
    <row r="19" spans="1:4" ht="15" customHeight="1" x14ac:dyDescent="0.2">
      <c r="A19" s="1">
        <v>1972</v>
      </c>
      <c r="B19" s="1" t="s">
        <v>931</v>
      </c>
      <c r="C19" s="1" t="s">
        <v>941</v>
      </c>
      <c r="D19" s="1">
        <v>1</v>
      </c>
    </row>
    <row r="20" spans="1:4" ht="15" customHeight="1" x14ac:dyDescent="0.2">
      <c r="A20" s="1">
        <v>1972</v>
      </c>
      <c r="B20" s="1" t="s">
        <v>922</v>
      </c>
      <c r="C20" s="1" t="s">
        <v>942</v>
      </c>
      <c r="D20" s="1">
        <v>1</v>
      </c>
    </row>
    <row r="21" spans="1:4" ht="15" customHeight="1" x14ac:dyDescent="0.2">
      <c r="A21" s="1">
        <v>1972</v>
      </c>
      <c r="B21" s="1" t="s">
        <v>924</v>
      </c>
      <c r="C21" s="1" t="s">
        <v>943</v>
      </c>
      <c r="D21" s="1">
        <v>1</v>
      </c>
    </row>
    <row r="22" spans="1:4" ht="15" customHeight="1" x14ac:dyDescent="0.2">
      <c r="A22" s="1">
        <v>1972</v>
      </c>
      <c r="B22" s="1" t="s">
        <v>923</v>
      </c>
      <c r="C22" s="1" t="s">
        <v>942</v>
      </c>
      <c r="D22" s="1">
        <v>1</v>
      </c>
    </row>
    <row r="23" spans="1:4" ht="15" customHeight="1" x14ac:dyDescent="0.2">
      <c r="A23" s="1">
        <v>1980</v>
      </c>
      <c r="B23" s="1" t="s">
        <v>926</v>
      </c>
      <c r="C23" s="1" t="s">
        <v>942</v>
      </c>
      <c r="D23" s="1">
        <v>2</v>
      </c>
    </row>
    <row r="24" spans="1:4" ht="15" customHeight="1" x14ac:dyDescent="0.2">
      <c r="A24" s="1">
        <v>1980</v>
      </c>
      <c r="B24" s="1" t="s">
        <v>920</v>
      </c>
      <c r="C24" s="1" t="s">
        <v>942</v>
      </c>
      <c r="D24" s="1">
        <v>2</v>
      </c>
    </row>
    <row r="25" spans="1:4" ht="15" customHeight="1" x14ac:dyDescent="0.2">
      <c r="A25" s="1">
        <v>1980</v>
      </c>
      <c r="B25" s="1" t="s">
        <v>922</v>
      </c>
      <c r="C25" s="1" t="s">
        <v>942</v>
      </c>
      <c r="D25" s="1">
        <v>2</v>
      </c>
    </row>
    <row r="26" spans="1:4" ht="15" customHeight="1" x14ac:dyDescent="0.2">
      <c r="A26" s="1">
        <v>1984</v>
      </c>
      <c r="B26" s="1" t="s">
        <v>926</v>
      </c>
      <c r="C26" s="1" t="s">
        <v>942</v>
      </c>
      <c r="D26" s="1">
        <v>1</v>
      </c>
    </row>
    <row r="27" spans="1:4" ht="15" customHeight="1" x14ac:dyDescent="0.2">
      <c r="A27" s="1">
        <v>1984</v>
      </c>
      <c r="B27" s="1" t="s">
        <v>920</v>
      </c>
      <c r="C27" s="1" t="s">
        <v>942</v>
      </c>
      <c r="D27" s="1">
        <v>1</v>
      </c>
    </row>
    <row r="28" spans="1:4" ht="15" customHeight="1" x14ac:dyDescent="0.2">
      <c r="A28" s="1">
        <v>1984</v>
      </c>
      <c r="B28" s="1" t="s">
        <v>929</v>
      </c>
      <c r="C28" s="1" t="s">
        <v>939</v>
      </c>
      <c r="D28" s="1">
        <v>1</v>
      </c>
    </row>
    <row r="29" spans="1:4" ht="15" customHeight="1" x14ac:dyDescent="0.2">
      <c r="A29" s="1">
        <v>1984</v>
      </c>
      <c r="B29" s="1" t="s">
        <v>928</v>
      </c>
      <c r="C29" s="1" t="s">
        <v>940</v>
      </c>
      <c r="D29" s="1">
        <v>1</v>
      </c>
    </row>
    <row r="30" spans="1:4" ht="15" customHeight="1" x14ac:dyDescent="0.2">
      <c r="A30" s="1">
        <v>1984</v>
      </c>
      <c r="B30" s="1" t="s">
        <v>931</v>
      </c>
      <c r="C30" s="1" t="s">
        <v>941</v>
      </c>
      <c r="D30" s="1">
        <v>1</v>
      </c>
    </row>
    <row r="31" spans="1:4" ht="15" customHeight="1" x14ac:dyDescent="0.2">
      <c r="A31" s="1">
        <v>1984</v>
      </c>
      <c r="B31" s="1" t="s">
        <v>922</v>
      </c>
      <c r="C31" s="1" t="s">
        <v>942</v>
      </c>
      <c r="D31" s="1">
        <v>1</v>
      </c>
    </row>
    <row r="32" spans="1:4" ht="15" customHeight="1" x14ac:dyDescent="0.2">
      <c r="A32" s="1">
        <v>1988</v>
      </c>
      <c r="B32" s="1" t="s">
        <v>926</v>
      </c>
      <c r="C32" s="1" t="s">
        <v>942</v>
      </c>
      <c r="D32" s="1">
        <v>2</v>
      </c>
    </row>
    <row r="33" spans="1:4" ht="15" customHeight="1" x14ac:dyDescent="0.2">
      <c r="A33" s="1">
        <v>1988</v>
      </c>
      <c r="B33" s="1" t="s">
        <v>918</v>
      </c>
      <c r="C33" s="1" t="s">
        <v>943</v>
      </c>
      <c r="D33" s="1">
        <v>1</v>
      </c>
    </row>
    <row r="34" spans="1:4" ht="15" customHeight="1" x14ac:dyDescent="0.2">
      <c r="A34" s="1">
        <v>1988</v>
      </c>
      <c r="B34" s="1" t="s">
        <v>920</v>
      </c>
      <c r="C34" s="1" t="s">
        <v>942</v>
      </c>
      <c r="D34" s="1">
        <v>2</v>
      </c>
    </row>
    <row r="35" spans="1:4" ht="15" customHeight="1" x14ac:dyDescent="0.2">
      <c r="A35" s="1">
        <v>1988</v>
      </c>
      <c r="B35" s="1" t="s">
        <v>928</v>
      </c>
      <c r="C35" s="1" t="s">
        <v>940</v>
      </c>
      <c r="D35" s="1">
        <v>1</v>
      </c>
    </row>
    <row r="36" spans="1:4" ht="15" customHeight="1" x14ac:dyDescent="0.2">
      <c r="A36" s="1">
        <v>1988</v>
      </c>
      <c r="B36" s="1" t="s">
        <v>922</v>
      </c>
      <c r="C36" s="1" t="s">
        <v>942</v>
      </c>
      <c r="D36" s="1">
        <v>1</v>
      </c>
    </row>
    <row r="37" spans="1:4" ht="15" customHeight="1" x14ac:dyDescent="0.2">
      <c r="A37" s="1">
        <v>1988</v>
      </c>
      <c r="B37" s="1" t="s">
        <v>924</v>
      </c>
      <c r="C37" s="1" t="s">
        <v>943</v>
      </c>
      <c r="D37" s="1">
        <v>2</v>
      </c>
    </row>
    <row r="38" spans="1:4" ht="15" customHeight="1" x14ac:dyDescent="0.2">
      <c r="A38" s="1">
        <v>1988</v>
      </c>
      <c r="B38" s="1" t="s">
        <v>923</v>
      </c>
      <c r="C38" s="1" t="s">
        <v>942</v>
      </c>
      <c r="D38" s="1">
        <v>2</v>
      </c>
    </row>
    <row r="39" spans="1:4" ht="15" customHeight="1" x14ac:dyDescent="0.2">
      <c r="A39" s="1">
        <v>1992</v>
      </c>
      <c r="B39" s="1" t="s">
        <v>926</v>
      </c>
      <c r="C39" s="1" t="s">
        <v>942</v>
      </c>
      <c r="D39" s="1">
        <v>5</v>
      </c>
    </row>
    <row r="40" spans="1:4" ht="15" customHeight="1" x14ac:dyDescent="0.2">
      <c r="A40" s="1">
        <v>1992</v>
      </c>
      <c r="B40" s="1" t="s">
        <v>935</v>
      </c>
      <c r="C40" s="1" t="s">
        <v>939</v>
      </c>
      <c r="D40" s="1">
        <v>1</v>
      </c>
    </row>
    <row r="41" spans="1:4" ht="15" customHeight="1" x14ac:dyDescent="0.2">
      <c r="A41" s="1">
        <v>1992</v>
      </c>
      <c r="B41" s="1" t="s">
        <v>918</v>
      </c>
      <c r="C41" s="1" t="s">
        <v>943</v>
      </c>
      <c r="D41" s="1">
        <v>2</v>
      </c>
    </row>
    <row r="42" spans="1:4" ht="15" customHeight="1" x14ac:dyDescent="0.2">
      <c r="A42" s="1">
        <v>1992</v>
      </c>
      <c r="B42" s="1" t="s">
        <v>925</v>
      </c>
      <c r="C42" s="1" t="s">
        <v>939</v>
      </c>
      <c r="D42" s="1">
        <v>1</v>
      </c>
    </row>
    <row r="43" spans="1:4" ht="15" customHeight="1" x14ac:dyDescent="0.2">
      <c r="A43" s="1">
        <v>1992</v>
      </c>
      <c r="B43" s="1" t="s">
        <v>920</v>
      </c>
      <c r="C43" s="1" t="s">
        <v>942</v>
      </c>
      <c r="D43" s="1">
        <v>3</v>
      </c>
    </row>
    <row r="44" spans="1:4" ht="15" customHeight="1" x14ac:dyDescent="0.2">
      <c r="A44" s="1">
        <v>1992</v>
      </c>
      <c r="B44" s="1" t="s">
        <v>929</v>
      </c>
      <c r="C44" s="1" t="s">
        <v>939</v>
      </c>
      <c r="D44" s="1">
        <v>1</v>
      </c>
    </row>
    <row r="45" spans="1:4" ht="15" customHeight="1" x14ac:dyDescent="0.2">
      <c r="A45" s="1">
        <v>1992</v>
      </c>
      <c r="B45" s="1" t="s">
        <v>930</v>
      </c>
      <c r="C45" s="1" t="s">
        <v>941</v>
      </c>
      <c r="D45" s="1">
        <v>2</v>
      </c>
    </row>
    <row r="46" spans="1:4" ht="15" customHeight="1" x14ac:dyDescent="0.2">
      <c r="A46" s="1">
        <v>1992</v>
      </c>
      <c r="B46" s="1" t="s">
        <v>922</v>
      </c>
      <c r="C46" s="1" t="s">
        <v>942</v>
      </c>
      <c r="D46" s="1">
        <v>2</v>
      </c>
    </row>
    <row r="47" spans="1:4" ht="15" customHeight="1" x14ac:dyDescent="0.2">
      <c r="A47" s="1">
        <v>1992</v>
      </c>
      <c r="B47" s="1" t="s">
        <v>924</v>
      </c>
      <c r="C47" s="1" t="s">
        <v>943</v>
      </c>
      <c r="D47" s="1">
        <v>2</v>
      </c>
    </row>
    <row r="48" spans="1:4" ht="15" customHeight="1" x14ac:dyDescent="0.2">
      <c r="A48" s="1">
        <v>1996</v>
      </c>
      <c r="B48" s="1" t="s">
        <v>926</v>
      </c>
      <c r="C48" s="1" t="s">
        <v>942</v>
      </c>
      <c r="D48" s="1">
        <v>4</v>
      </c>
    </row>
    <row r="49" spans="1:4" ht="15" customHeight="1" x14ac:dyDescent="0.2">
      <c r="A49" s="1">
        <v>1996</v>
      </c>
      <c r="B49" s="1" t="s">
        <v>935</v>
      </c>
      <c r="C49" s="1" t="s">
        <v>939</v>
      </c>
      <c r="D49" s="1">
        <v>1</v>
      </c>
    </row>
    <row r="50" spans="1:4" ht="15" customHeight="1" x14ac:dyDescent="0.2">
      <c r="A50" s="1">
        <v>1996</v>
      </c>
      <c r="B50" s="1" t="s">
        <v>918</v>
      </c>
      <c r="C50" s="1" t="s">
        <v>943</v>
      </c>
      <c r="D50" s="1">
        <v>2</v>
      </c>
    </row>
    <row r="51" spans="1:4" ht="15" customHeight="1" x14ac:dyDescent="0.2">
      <c r="A51" s="1">
        <v>1996</v>
      </c>
      <c r="B51" s="1" t="s">
        <v>925</v>
      </c>
      <c r="C51" s="1" t="s">
        <v>939</v>
      </c>
      <c r="D51" s="1">
        <v>2</v>
      </c>
    </row>
    <row r="52" spans="1:4" ht="15" customHeight="1" x14ac:dyDescent="0.2">
      <c r="A52" s="1">
        <v>1996</v>
      </c>
      <c r="B52" s="1" t="s">
        <v>920</v>
      </c>
      <c r="C52" s="1" t="s">
        <v>942</v>
      </c>
      <c r="D52" s="1">
        <v>2</v>
      </c>
    </row>
    <row r="53" spans="1:4" ht="15" customHeight="1" x14ac:dyDescent="0.2">
      <c r="A53" s="1">
        <v>1996</v>
      </c>
      <c r="B53" s="1" t="s">
        <v>929</v>
      </c>
      <c r="C53" s="1" t="s">
        <v>939</v>
      </c>
      <c r="D53" s="1">
        <v>2</v>
      </c>
    </row>
    <row r="54" spans="1:4" ht="15" customHeight="1" x14ac:dyDescent="0.2">
      <c r="A54" s="1">
        <v>1996</v>
      </c>
      <c r="B54" s="1" t="s">
        <v>928</v>
      </c>
      <c r="C54" s="1" t="s">
        <v>940</v>
      </c>
      <c r="D54" s="1">
        <v>1</v>
      </c>
    </row>
    <row r="55" spans="1:4" ht="15" customHeight="1" x14ac:dyDescent="0.2">
      <c r="A55" s="1">
        <v>1996</v>
      </c>
      <c r="B55" s="1" t="s">
        <v>931</v>
      </c>
      <c r="C55" s="1" t="s">
        <v>941</v>
      </c>
      <c r="D55" s="1">
        <v>1</v>
      </c>
    </row>
    <row r="56" spans="1:4" ht="15" customHeight="1" x14ac:dyDescent="0.2">
      <c r="A56" s="1">
        <v>1996</v>
      </c>
      <c r="B56" s="1" t="s">
        <v>922</v>
      </c>
      <c r="C56" s="1" t="s">
        <v>942</v>
      </c>
      <c r="D56" s="1">
        <v>4</v>
      </c>
    </row>
    <row r="57" spans="1:4" ht="15" customHeight="1" x14ac:dyDescent="0.2">
      <c r="A57" s="1">
        <v>1996</v>
      </c>
      <c r="B57" s="1" t="s">
        <v>924</v>
      </c>
      <c r="C57" s="1" t="s">
        <v>943</v>
      </c>
      <c r="D57" s="1">
        <v>3</v>
      </c>
    </row>
    <row r="58" spans="1:4" ht="15" customHeight="1" x14ac:dyDescent="0.2">
      <c r="A58" s="1">
        <v>1996</v>
      </c>
      <c r="B58" s="1" t="s">
        <v>921</v>
      </c>
      <c r="C58" s="1" t="s">
        <v>937</v>
      </c>
      <c r="D58" s="1">
        <v>1</v>
      </c>
    </row>
    <row r="59" spans="1:4" ht="15" customHeight="1" x14ac:dyDescent="0.2">
      <c r="A59" s="1">
        <v>1996</v>
      </c>
      <c r="B59" s="1" t="s">
        <v>923</v>
      </c>
      <c r="C59" s="1" t="s">
        <v>942</v>
      </c>
      <c r="D59" s="1">
        <v>3</v>
      </c>
    </row>
    <row r="60" spans="1:4" ht="15" customHeight="1" x14ac:dyDescent="0.2">
      <c r="A60" s="1">
        <v>2000</v>
      </c>
      <c r="B60" s="1" t="s">
        <v>926</v>
      </c>
      <c r="C60" s="1" t="s">
        <v>942</v>
      </c>
      <c r="D60" s="1">
        <v>5</v>
      </c>
    </row>
    <row r="61" spans="1:4" ht="15" customHeight="1" x14ac:dyDescent="0.2">
      <c r="A61" s="1">
        <v>2000</v>
      </c>
      <c r="B61" s="1" t="s">
        <v>934</v>
      </c>
      <c r="C61" s="1" t="s">
        <v>940</v>
      </c>
      <c r="D61" s="1">
        <v>1</v>
      </c>
    </row>
    <row r="62" spans="1:4" ht="15" customHeight="1" x14ac:dyDescent="0.2">
      <c r="A62" s="1">
        <v>2000</v>
      </c>
      <c r="B62" s="1" t="s">
        <v>918</v>
      </c>
      <c r="C62" s="1" t="s">
        <v>943</v>
      </c>
      <c r="D62" s="1">
        <v>4</v>
      </c>
    </row>
    <row r="63" spans="1:4" ht="15" customHeight="1" x14ac:dyDescent="0.2">
      <c r="A63" s="1">
        <v>2000</v>
      </c>
      <c r="B63" s="1" t="s">
        <v>920</v>
      </c>
      <c r="C63" s="1" t="s">
        <v>942</v>
      </c>
      <c r="D63" s="1">
        <v>3</v>
      </c>
    </row>
    <row r="64" spans="1:4" ht="15" customHeight="1" x14ac:dyDescent="0.2">
      <c r="A64" s="1">
        <v>2000</v>
      </c>
      <c r="B64" s="1" t="s">
        <v>928</v>
      </c>
      <c r="C64" s="1" t="s">
        <v>940</v>
      </c>
      <c r="D64" s="1">
        <v>2</v>
      </c>
    </row>
    <row r="65" spans="1:4" ht="15" customHeight="1" x14ac:dyDescent="0.2">
      <c r="A65" s="1">
        <v>2000</v>
      </c>
      <c r="B65" s="1" t="s">
        <v>931</v>
      </c>
      <c r="C65" s="1" t="s">
        <v>941</v>
      </c>
      <c r="D65" s="1">
        <v>1</v>
      </c>
    </row>
    <row r="66" spans="1:4" ht="15" customHeight="1" x14ac:dyDescent="0.2">
      <c r="A66" s="1">
        <v>2000</v>
      </c>
      <c r="B66" s="1" t="s">
        <v>922</v>
      </c>
      <c r="C66" s="1" t="s">
        <v>942</v>
      </c>
      <c r="D66" s="1">
        <v>4</v>
      </c>
    </row>
    <row r="67" spans="1:4" ht="15" customHeight="1" x14ac:dyDescent="0.2">
      <c r="A67" s="1">
        <v>2000</v>
      </c>
      <c r="B67" s="1" t="s">
        <v>924</v>
      </c>
      <c r="C67" s="1" t="s">
        <v>943</v>
      </c>
      <c r="D67" s="1">
        <v>2</v>
      </c>
    </row>
    <row r="68" spans="1:4" ht="15" customHeight="1" x14ac:dyDescent="0.2">
      <c r="A68" s="1">
        <v>2000</v>
      </c>
      <c r="B68" s="1" t="s">
        <v>933</v>
      </c>
      <c r="C68" s="1" t="s">
        <v>938</v>
      </c>
      <c r="D68" s="1">
        <v>1</v>
      </c>
    </row>
    <row r="69" spans="1:4" ht="15" customHeight="1" x14ac:dyDescent="0.2">
      <c r="A69" s="1">
        <v>2000</v>
      </c>
      <c r="B69" s="1" t="s">
        <v>932</v>
      </c>
      <c r="C69" s="1" t="s">
        <v>937</v>
      </c>
      <c r="D69" s="1">
        <v>2</v>
      </c>
    </row>
    <row r="70" spans="1:4" ht="15" customHeight="1" x14ac:dyDescent="0.2">
      <c r="A70" s="1">
        <v>2000</v>
      </c>
      <c r="B70" s="1" t="s">
        <v>923</v>
      </c>
      <c r="C70" s="1" t="s">
        <v>942</v>
      </c>
      <c r="D70" s="1">
        <v>4</v>
      </c>
    </row>
    <row r="71" spans="1:4" ht="15" customHeight="1" x14ac:dyDescent="0.2">
      <c r="A71" s="1">
        <v>2004</v>
      </c>
      <c r="B71" s="1" t="s">
        <v>926</v>
      </c>
      <c r="C71" s="1" t="s">
        <v>942</v>
      </c>
      <c r="D71" s="1">
        <v>5</v>
      </c>
    </row>
    <row r="72" spans="1:4" ht="15" customHeight="1" x14ac:dyDescent="0.2">
      <c r="A72" s="1">
        <v>2004</v>
      </c>
      <c r="B72" s="1" t="s">
        <v>918</v>
      </c>
      <c r="C72" s="1" t="s">
        <v>943</v>
      </c>
      <c r="D72" s="1">
        <v>2</v>
      </c>
    </row>
    <row r="73" spans="1:4" ht="15" customHeight="1" x14ac:dyDescent="0.2">
      <c r="A73" s="1">
        <v>2004</v>
      </c>
      <c r="B73" s="1" t="s">
        <v>920</v>
      </c>
      <c r="C73" s="1" t="s">
        <v>942</v>
      </c>
      <c r="D73" s="1">
        <v>3</v>
      </c>
    </row>
    <row r="74" spans="1:4" ht="15" customHeight="1" x14ac:dyDescent="0.2">
      <c r="A74" s="1">
        <v>2004</v>
      </c>
      <c r="B74" s="1" t="s">
        <v>930</v>
      </c>
      <c r="C74" s="1" t="s">
        <v>941</v>
      </c>
      <c r="D74" s="1">
        <v>1</v>
      </c>
    </row>
    <row r="75" spans="1:4" ht="15" customHeight="1" x14ac:dyDescent="0.2">
      <c r="A75" s="1">
        <v>2004</v>
      </c>
      <c r="B75" s="1" t="s">
        <v>931</v>
      </c>
      <c r="C75" s="1" t="s">
        <v>941</v>
      </c>
      <c r="D75" s="1">
        <v>1</v>
      </c>
    </row>
    <row r="76" spans="1:4" ht="15" customHeight="1" x14ac:dyDescent="0.2">
      <c r="A76" s="1">
        <v>2004</v>
      </c>
      <c r="B76" s="1" t="s">
        <v>922</v>
      </c>
      <c r="C76" s="1" t="s">
        <v>942</v>
      </c>
      <c r="D76" s="1">
        <v>6</v>
      </c>
    </row>
    <row r="77" spans="1:4" ht="15" customHeight="1" x14ac:dyDescent="0.2">
      <c r="A77" s="1">
        <v>2004</v>
      </c>
      <c r="B77" s="1" t="s">
        <v>924</v>
      </c>
      <c r="C77" s="1" t="s">
        <v>943</v>
      </c>
      <c r="D77" s="1">
        <v>2</v>
      </c>
    </row>
    <row r="78" spans="1:4" ht="15" customHeight="1" x14ac:dyDescent="0.2">
      <c r="A78" s="1">
        <v>2004</v>
      </c>
      <c r="B78" s="1" t="s">
        <v>932</v>
      </c>
      <c r="C78" s="1" t="s">
        <v>937</v>
      </c>
      <c r="D78" s="1">
        <v>1</v>
      </c>
    </row>
    <row r="79" spans="1:4" ht="15" customHeight="1" x14ac:dyDescent="0.2">
      <c r="A79" s="1">
        <v>2004</v>
      </c>
      <c r="B79" s="1" t="s">
        <v>923</v>
      </c>
      <c r="C79" s="1" t="s">
        <v>942</v>
      </c>
      <c r="D79" s="1">
        <v>1</v>
      </c>
    </row>
    <row r="80" spans="1:4" ht="15" customHeight="1" x14ac:dyDescent="0.2">
      <c r="A80" s="1">
        <v>2004</v>
      </c>
      <c r="B80" s="1" t="s">
        <v>919</v>
      </c>
      <c r="C80" s="1" t="s">
        <v>937</v>
      </c>
      <c r="D80" s="1">
        <v>1</v>
      </c>
    </row>
    <row r="81" spans="1:4" ht="15" customHeight="1" x14ac:dyDescent="0.2">
      <c r="A81" s="1">
        <v>2008</v>
      </c>
      <c r="B81" s="1" t="s">
        <v>926</v>
      </c>
      <c r="C81" s="1" t="s">
        <v>942</v>
      </c>
      <c r="D81" s="1">
        <v>5</v>
      </c>
    </row>
    <row r="82" spans="1:4" ht="15" customHeight="1" x14ac:dyDescent="0.2">
      <c r="A82" s="1">
        <v>2008</v>
      </c>
      <c r="B82" s="1" t="s">
        <v>918</v>
      </c>
      <c r="C82" s="1" t="s">
        <v>943</v>
      </c>
      <c r="D82" s="1">
        <v>2</v>
      </c>
    </row>
    <row r="83" spans="1:4" ht="15" customHeight="1" x14ac:dyDescent="0.2">
      <c r="A83" s="1">
        <v>2008</v>
      </c>
      <c r="B83" s="1" t="s">
        <v>920</v>
      </c>
      <c r="C83" s="1" t="s">
        <v>942</v>
      </c>
      <c r="D83" s="1">
        <v>3</v>
      </c>
    </row>
    <row r="84" spans="1:4" ht="15" customHeight="1" x14ac:dyDescent="0.2">
      <c r="A84" s="1">
        <v>2008</v>
      </c>
      <c r="B84" s="1" t="s">
        <v>930</v>
      </c>
      <c r="C84" s="1" t="s">
        <v>941</v>
      </c>
      <c r="D84" s="1">
        <v>1</v>
      </c>
    </row>
    <row r="85" spans="1:4" ht="15" customHeight="1" x14ac:dyDescent="0.2">
      <c r="A85" s="1">
        <v>2008</v>
      </c>
      <c r="B85" s="1" t="s">
        <v>922</v>
      </c>
      <c r="C85" s="1" t="s">
        <v>942</v>
      </c>
      <c r="D85" s="1">
        <v>6</v>
      </c>
    </row>
    <row r="86" spans="1:4" ht="15" customHeight="1" x14ac:dyDescent="0.2">
      <c r="A86" s="1">
        <v>2008</v>
      </c>
      <c r="B86" s="1" t="s">
        <v>924</v>
      </c>
      <c r="C86" s="1" t="s">
        <v>943</v>
      </c>
      <c r="D86" s="1">
        <v>6</v>
      </c>
    </row>
    <row r="87" spans="1:4" ht="15" customHeight="1" x14ac:dyDescent="0.2">
      <c r="A87" s="1">
        <v>2008</v>
      </c>
      <c r="B87" s="1" t="s">
        <v>921</v>
      </c>
      <c r="C87" s="1" t="s">
        <v>937</v>
      </c>
      <c r="D87" s="1">
        <v>2</v>
      </c>
    </row>
    <row r="88" spans="1:4" ht="15" customHeight="1" x14ac:dyDescent="0.2">
      <c r="A88" s="1">
        <v>2008</v>
      </c>
      <c r="B88" s="1" t="s">
        <v>923</v>
      </c>
      <c r="C88" s="1" t="s">
        <v>942</v>
      </c>
      <c r="D88" s="1">
        <v>4</v>
      </c>
    </row>
    <row r="89" spans="1:4" ht="15" customHeight="1" x14ac:dyDescent="0.2">
      <c r="A89" s="1">
        <v>2008</v>
      </c>
      <c r="B89" s="1" t="s">
        <v>919</v>
      </c>
      <c r="C89" s="1" t="s">
        <v>937</v>
      </c>
      <c r="D89" s="1">
        <v>1</v>
      </c>
    </row>
    <row r="90" spans="1:4" ht="15" customHeight="1" x14ac:dyDescent="0.2">
      <c r="A90" s="1">
        <v>2012</v>
      </c>
      <c r="B90" s="1" t="s">
        <v>926</v>
      </c>
      <c r="C90" s="1" t="s">
        <v>942</v>
      </c>
      <c r="D90" s="1">
        <v>4</v>
      </c>
    </row>
    <row r="91" spans="1:4" ht="15" customHeight="1" x14ac:dyDescent="0.2">
      <c r="A91" s="1">
        <v>2012</v>
      </c>
      <c r="B91" s="1" t="s">
        <v>918</v>
      </c>
      <c r="C91" s="1" t="s">
        <v>943</v>
      </c>
      <c r="D91" s="1">
        <v>2</v>
      </c>
    </row>
    <row r="92" spans="1:4" ht="15" customHeight="1" x14ac:dyDescent="0.2">
      <c r="A92" s="1">
        <v>2012</v>
      </c>
      <c r="B92" s="1" t="s">
        <v>920</v>
      </c>
      <c r="C92" s="1" t="s">
        <v>942</v>
      </c>
      <c r="D92" s="1">
        <v>5</v>
      </c>
    </row>
    <row r="93" spans="1:4" ht="15" customHeight="1" x14ac:dyDescent="0.2">
      <c r="A93" s="1">
        <v>2012</v>
      </c>
      <c r="B93" s="1" t="s">
        <v>922</v>
      </c>
      <c r="C93" s="1" t="s">
        <v>942</v>
      </c>
      <c r="D93" s="1">
        <v>5</v>
      </c>
    </row>
    <row r="94" spans="1:4" ht="15" customHeight="1" x14ac:dyDescent="0.2">
      <c r="A94" s="1">
        <v>2012</v>
      </c>
      <c r="B94" s="1" t="s">
        <v>924</v>
      </c>
      <c r="C94" s="1" t="s">
        <v>943</v>
      </c>
      <c r="D94" s="1">
        <v>4</v>
      </c>
    </row>
    <row r="95" spans="1:4" ht="15" customHeight="1" x14ac:dyDescent="0.2">
      <c r="A95" s="1">
        <v>2012</v>
      </c>
      <c r="B95" s="1" t="s">
        <v>923</v>
      </c>
      <c r="C95" s="1" t="s">
        <v>942</v>
      </c>
      <c r="D95" s="1">
        <v>5</v>
      </c>
    </row>
    <row r="96" spans="1:4" ht="15" customHeight="1" x14ac:dyDescent="0.2">
      <c r="A96" s="1">
        <v>2016</v>
      </c>
      <c r="B96" s="1" t="s">
        <v>926</v>
      </c>
      <c r="C96" s="1" t="s">
        <v>942</v>
      </c>
      <c r="D96" s="1">
        <v>5</v>
      </c>
    </row>
    <row r="97" spans="1:4" ht="15" customHeight="1" x14ac:dyDescent="0.2">
      <c r="A97" s="1">
        <v>2016</v>
      </c>
      <c r="B97" s="1" t="s">
        <v>918</v>
      </c>
      <c r="C97" s="1" t="s">
        <v>943</v>
      </c>
      <c r="D97" s="1">
        <v>3</v>
      </c>
    </row>
    <row r="98" spans="1:4" ht="15" customHeight="1" x14ac:dyDescent="0.2">
      <c r="A98" s="1">
        <v>2016</v>
      </c>
      <c r="B98" s="1" t="s">
        <v>920</v>
      </c>
      <c r="C98" s="1" t="s">
        <v>942</v>
      </c>
      <c r="D98" s="1">
        <v>2</v>
      </c>
    </row>
    <row r="99" spans="1:4" ht="15" customHeight="1" x14ac:dyDescent="0.2">
      <c r="A99" s="1">
        <v>2016</v>
      </c>
      <c r="B99" s="1" t="s">
        <v>929</v>
      </c>
      <c r="C99" s="1" t="s">
        <v>939</v>
      </c>
      <c r="D99" s="1">
        <v>1</v>
      </c>
    </row>
    <row r="100" spans="1:4" ht="15" customHeight="1" x14ac:dyDescent="0.2">
      <c r="A100" s="1">
        <v>2016</v>
      </c>
      <c r="B100" s="1" t="s">
        <v>928</v>
      </c>
      <c r="C100" s="1" t="s">
        <v>940</v>
      </c>
      <c r="D100" s="1">
        <v>1</v>
      </c>
    </row>
    <row r="101" spans="1:4" ht="15" customHeight="1" x14ac:dyDescent="0.2">
      <c r="A101" s="1">
        <v>2016</v>
      </c>
      <c r="B101" s="1" t="s">
        <v>922</v>
      </c>
      <c r="C101" s="1" t="s">
        <v>942</v>
      </c>
      <c r="D101" s="1">
        <v>4</v>
      </c>
    </row>
    <row r="102" spans="1:4" ht="15" customHeight="1" x14ac:dyDescent="0.2">
      <c r="A102" s="1">
        <v>2016</v>
      </c>
      <c r="B102" s="1" t="s">
        <v>924</v>
      </c>
      <c r="C102" s="1" t="s">
        <v>943</v>
      </c>
      <c r="D102" s="1">
        <v>5</v>
      </c>
    </row>
    <row r="103" spans="1:4" ht="15" customHeight="1" x14ac:dyDescent="0.2">
      <c r="A103" s="1">
        <v>2016</v>
      </c>
      <c r="B103" s="1" t="s">
        <v>927</v>
      </c>
      <c r="C103" s="1" t="s">
        <v>938</v>
      </c>
      <c r="D103" s="1">
        <v>2</v>
      </c>
    </row>
    <row r="104" spans="1:4" ht="15" customHeight="1" x14ac:dyDescent="0.2">
      <c r="A104" s="1">
        <v>2016</v>
      </c>
      <c r="B104" s="1" t="s">
        <v>921</v>
      </c>
      <c r="C104" s="1" t="s">
        <v>937</v>
      </c>
      <c r="D104" s="1">
        <v>1</v>
      </c>
    </row>
    <row r="105" spans="1:4" ht="15" customHeight="1" x14ac:dyDescent="0.2">
      <c r="A105" s="1">
        <v>2016</v>
      </c>
      <c r="B105" s="1" t="s">
        <v>923</v>
      </c>
      <c r="C105" s="1" t="s">
        <v>942</v>
      </c>
      <c r="D105" s="1">
        <v>4</v>
      </c>
    </row>
    <row r="106" spans="1:4" ht="15" customHeight="1" x14ac:dyDescent="0.2">
      <c r="A106" s="1">
        <v>2020</v>
      </c>
      <c r="B106" s="1" t="s">
        <v>926</v>
      </c>
      <c r="C106" s="1" t="s">
        <v>942</v>
      </c>
      <c r="D106" s="1">
        <v>4</v>
      </c>
    </row>
    <row r="107" spans="1:4" ht="15" customHeight="1" x14ac:dyDescent="0.2">
      <c r="A107" s="1">
        <v>2020</v>
      </c>
      <c r="B107" s="1" t="s">
        <v>918</v>
      </c>
      <c r="C107" s="1" t="s">
        <v>943</v>
      </c>
      <c r="D107" s="1">
        <v>2</v>
      </c>
    </row>
    <row r="108" spans="1:4" ht="15" customHeight="1" x14ac:dyDescent="0.2">
      <c r="A108" s="1">
        <v>2020</v>
      </c>
      <c r="B108" s="1" t="s">
        <v>925</v>
      </c>
      <c r="C108" s="1" t="s">
        <v>939</v>
      </c>
      <c r="D108" s="1">
        <v>1</v>
      </c>
    </row>
    <row r="109" spans="1:4" ht="15" customHeight="1" x14ac:dyDescent="0.2">
      <c r="A109" s="1">
        <v>2020</v>
      </c>
      <c r="B109" s="1" t="s">
        <v>920</v>
      </c>
      <c r="C109" s="1" t="s">
        <v>942</v>
      </c>
      <c r="D109" s="1">
        <v>5</v>
      </c>
    </row>
    <row r="110" spans="1:4" ht="15" customHeight="1" x14ac:dyDescent="0.2">
      <c r="A110" s="1">
        <v>2020</v>
      </c>
      <c r="B110" s="1" t="s">
        <v>931</v>
      </c>
      <c r="C110" s="1" t="s">
        <v>941</v>
      </c>
      <c r="D110" s="1">
        <v>1</v>
      </c>
    </row>
    <row r="111" spans="1:4" ht="15" customHeight="1" x14ac:dyDescent="0.2">
      <c r="A111" s="1">
        <v>2020</v>
      </c>
      <c r="B111" s="1" t="s">
        <v>922</v>
      </c>
      <c r="C111" s="1" t="s">
        <v>942</v>
      </c>
      <c r="D111" s="1">
        <v>3</v>
      </c>
    </row>
    <row r="112" spans="1:4" ht="15" customHeight="1" x14ac:dyDescent="0.2">
      <c r="A112" s="1">
        <v>2020</v>
      </c>
      <c r="B112" s="1" t="s">
        <v>924</v>
      </c>
      <c r="C112" s="1" t="s">
        <v>943</v>
      </c>
      <c r="D112" s="1">
        <v>2</v>
      </c>
    </row>
    <row r="113" spans="1:4" ht="15" customHeight="1" x14ac:dyDescent="0.2">
      <c r="A113" s="1">
        <v>2020</v>
      </c>
      <c r="B113" s="1" t="s">
        <v>921</v>
      </c>
      <c r="C113" s="1" t="s">
        <v>937</v>
      </c>
      <c r="D113" s="1">
        <v>1</v>
      </c>
    </row>
    <row r="114" spans="1:4" ht="15" customHeight="1" x14ac:dyDescent="0.2">
      <c r="A114" s="1">
        <v>2020</v>
      </c>
      <c r="B114" s="1" t="s">
        <v>923</v>
      </c>
      <c r="C114" s="1" t="s">
        <v>942</v>
      </c>
      <c r="D114" s="1">
        <v>3</v>
      </c>
    </row>
    <row r="115" spans="1:4" ht="15" customHeight="1" x14ac:dyDescent="0.2">
      <c r="A115" s="1">
        <v>2020</v>
      </c>
      <c r="B115" s="1" t="s">
        <v>919</v>
      </c>
      <c r="C115" s="1" t="s">
        <v>937</v>
      </c>
      <c r="D115" s="1">
        <v>1</v>
      </c>
    </row>
  </sheetData>
  <autoFilter ref="A1:D115" xr:uid="{A25C23A9-3AFE-4F2A-A3FD-37B92D347FF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S Z n K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E m Z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m c p Y F C Z p 6 M U B A A D X B A A A E w A c A E Z v c m 1 1 b G F z L 1 N l Y 3 R p b 2 4 x L m 0 g o h g A K K A U A A A A A A A A A A A A A A A A A A A A A A A A A A A A r V P B j t M w E L 1 X 6 j 9 Y 4 d J K U b R l Y Z F A O U A L g s s C a h G H L Y p c Z 5 o d M b Y j e x K R r f b f c T Z F 2 y o J C E Q u d t 7 z P L 0 Z + 3 l Q j N a I d b c u X k 0 n 0 4 m / l Q 5 y Y a n R J a p M Q y 7 J i 1 Q Q 8 H Q i w v f R Y Q E m I E t f J y u r K g 2 G Z + + Q I F l a w + H H z 6 L l y + 0 X D 8 5 v r 1 H Z 7 Q r 8 d 7 b l 9 l w 0 U b 6 O 5 v H N C g g 1 M r g 0 i q N Y L C 1 V 2 v h 0 8 S I W b 4 2 y O Z o i v X p + c b G I x e f K M q y 5 I U g f t 8 m 1 N f B t H n f 2 n k S h S O 7 g T u b W i 9 J Z b W s M 2 y g 4 3 s h d O P 6 p x R j e g 8 y D w 1 n X T y x u j v h r o r W S J J 1 P 2 V W n w h s s r V B S 7 z B o P + p t n D R + b 5 3 u n G + a E v x s 1 E Z 8 O E Q 5 e o U l o Y G M k Q l C 1 x y q B M M P v o / F I f J U F V k h d Z + B O g x 4 p K r j Q j O h r x 7 5 M P O s x X p U K R 1 j M C R b 5 a E D k m / D 9 U N W O R r l 9 h V R Z o Y s t 3 1 k D c j W 0 w f D V 8 + S d k Q P 1 N c 3 m b K V Y d e E N e + X n v D j 0 g q 5 G W Y G a 3 b O m j v o e y k s 5 X 3 U I 9 U w 4 N x X + v i M z 7 n 7 + X S C Z v j F n O b r V 1 s O i h C 9 b E + y + E 8 h G 1 D + Q 9 I u / z F o f 5 O H Y 8 r C 4 + / Q R e 9 e O v z p C H 5 5 h v 9 2 y j 8 B U E s B A i 0 A F A A C A A g A S Z n K W E u Y b V 6 l A A A A 9 g A A A B I A A A A A A A A A A A A A A A A A A A A A A E N v b m Z p Z y 9 Q Y W N r Y W d l L n h t b F B L A Q I t A B Q A A g A I A E m Z y l g P y u m r p A A A A O k A A A A T A A A A A A A A A A A A A A A A A P E A A A B b Q 2 9 u d G V u d F 9 U e X B l c 1 0 u e G 1 s U E s B A i 0 A F A A C A A g A S Z n K W B Q m a e j F A Q A A 1 w Q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e W 1 w a W N f b W V k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4 Y 2 V i O T A t Z T F l M i 0 0 M z Y 2 L T g z M j A t Z G I w Z D F l M z R m Y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e W 1 w a W N f b W V k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3 O j A 3 O j M z L j E 2 M z Y 3 N D J a I i A v P j x F b n R y e S B U e X B l P S J G a W x s Q 2 9 s d W 1 u V H l w Z X M i I F Z h b H V l P S J z Q m d Z R 0 J n W U d C Z 1 l E Q m d Z R 0 J n T U R B d 0 0 9 I i A v P j x F b n R y e S B U e X B l P S J G a W x s Q 2 9 s d W 1 u T m F t Z X M i I F Z h b H V l P S J z W y Z x d W 9 0 O 2 R p c 2 N p c G x p b m V f d G l 0 b G U m c X V v d D s s J n F 1 b 3 Q 7 c 2 x 1 Z 1 9 n Y W 1 l J n F 1 b 3 Q 7 L C Z x d W 9 0 O 2 V 2 Z W 5 0 X 3 R p d G x l J n F 1 b 3 Q 7 L C Z x d W 9 0 O 2 V 2 Z W 5 0 X 2 d l b m R l c i Z x d W 9 0 O y w m c X V v d D t t Z W R h b F 9 0 e X B l J n F 1 b 3 Q 7 L C Z x d W 9 0 O 3 B h c n R p Y 2 l w Y W 5 0 X 3 R 5 c G U m c X V v d D s s J n F 1 b 3 Q 7 Y X R o b G V 0 Z V 9 1 c m w m c X V v d D s s J n F 1 b 3 Q 7 Y X R o b G V 0 Z V 9 m d W x s X 2 5 h b W U m c X V v d D s s J n F 1 b 3 Q 7 Z 2 F t Z V 9 5 Z W F y J n F 1 b 3 Q 7 L C Z x d W 9 0 O 1 d C X 2 N v d W 5 0 c n l f Y 2 9 k Z S Z x d W 9 0 O y w m c X V v d D t X Q l 9 j b 3 V u d H J 5 X 2 5 h b W U m c X V v d D s s J n F 1 b 3 Q 7 Z 2 F t Z V 9 j a X R 5 J n F 1 b 3 Q 7 L C Z x d W 9 0 O 2 d h b W V f b m F t Z S Z x d W 9 0 O y w m c X V v d D t i c m 9 u e m U m c X V v d D s s J n F 1 b 3 Q 7 Z 2 9 s Z C Z x d W 9 0 O y w m c X V v d D t z a W x 2 Z X I m c X V v d D s s J n F 1 b 3 Q 7 c 3 V t X 2 1 l Z G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l t c G l j X 2 1 l Z G F s c y 9 U a X B v I G N h b W J p Y W R v L n t k a X N j a X B s a W 5 l X 3 R p d G x l L D B 9 J n F 1 b 3 Q 7 L C Z x d W 9 0 O 1 N l Y 3 R p b 2 4 x L 2 9 s e W 1 w a W N f b W V k Y W x z L 1 R p c G 8 g Y 2 F t Y m l h Z G 8 u e 3 N s d W d f Z 2 F t Z S w x f S Z x d W 9 0 O y w m c X V v d D t T Z W N 0 a W 9 u M S 9 v b H l t c G l j X 2 1 l Z G F s c y 9 U a X B v I G N h b W J p Y W R v L n t l d m V u d F 9 0 a X R s Z S w y f S Z x d W 9 0 O y w m c X V v d D t T Z W N 0 a W 9 u M S 9 v b H l t c G l j X 2 1 l Z G F s c y 9 U a X B v I G N h b W J p Y W R v L n t l d m V u d F 9 n Z W 5 k Z X I s M 3 0 m c X V v d D s s J n F 1 b 3 Q 7 U 2 V j d G l v b j E v b 2 x 5 b X B p Y 1 9 t Z W R h b H M v V G l w b y B j Y W 1 i a W F k b y 5 7 b W V k Y W x f d H l w Z S w 0 f S Z x d W 9 0 O y w m c X V v d D t T Z W N 0 a W 9 u M S 9 v b H l t c G l j X 2 1 l Z G F s c y 9 U a X B v I G N h b W J p Y W R v L n t w Y X J 0 a W N p c G F u d F 9 0 e X B l L D V 9 J n F 1 b 3 Q 7 L C Z x d W 9 0 O 1 N l Y 3 R p b 2 4 x L 2 9 s e W 1 w a W N f b W V k Y W x z L 1 R p c G 8 g Y 2 F t Y m l h Z G 8 u e 2 F 0 a G x l d G V f d X J s L D Z 9 J n F 1 b 3 Q 7 L C Z x d W 9 0 O 1 N l Y 3 R p b 2 4 x L 2 9 s e W 1 w a W N f b W V k Y W x z L 1 R p c G 8 g Y 2 F t Y m l h Z G 8 u e 2 F 0 a G x l d G V f Z n V s b F 9 u Y W 1 l L D d 9 J n F 1 b 3 Q 7 L C Z x d W 9 0 O 1 N l Y 3 R p b 2 4 x L 2 9 s e W 1 w a W N f b W V k Y W x z L 1 R p c G 8 g Y 2 F t Y m l h Z G 8 u e 2 d h b W V f e W V h c i w 4 f S Z x d W 9 0 O y w m c X V v d D t T Z W N 0 a W 9 u M S 9 v b H l t c G l j X 2 1 l Z G F s c y 9 U a X B v I G N h b W J p Y W R v L n t X Q l 9 j b 3 V u d H J 5 X 2 N v Z G U s O X 0 m c X V v d D s s J n F 1 b 3 Q 7 U 2 V j d G l v b j E v b 2 x 5 b X B p Y 1 9 t Z W R h b H M v V G l w b y B j Y W 1 i a W F k b y 5 7 V 0 J f Y 2 9 1 b n R y e V 9 u Y W 1 l L D E w f S Z x d W 9 0 O y w m c X V v d D t T Z W N 0 a W 9 u M S 9 v b H l t c G l j X 2 1 l Z G F s c y 9 U a X B v I G N h b W J p Y W R v L n t n Y W 1 l X 2 N p d H k s M T F 9 J n F 1 b 3 Q 7 L C Z x d W 9 0 O 1 N l Y 3 R p b 2 4 x L 2 9 s e W 1 w a W N f b W V k Y W x z L 1 R p c G 8 g Y 2 F t Y m l h Z G 8 u e 2 d h b W V f b m F t Z S w x M n 0 m c X V v d D s s J n F 1 b 3 Q 7 U 2 V j d G l v b j E v b 2 x 5 b X B p Y 1 9 t Z W R h b H M v V G l w b y B j Y W 1 i a W F k b y 5 7 Y n J v b n p l L D E z f S Z x d W 9 0 O y w m c X V v d D t T Z W N 0 a W 9 u M S 9 v b H l t c G l j X 2 1 l Z G F s c y 9 U a X B v I G N h b W J p Y W R v L n t n b 2 x k L D E 0 f S Z x d W 9 0 O y w m c X V v d D t T Z W N 0 a W 9 u M S 9 v b H l t c G l j X 2 1 l Z G F s c y 9 U a X B v I G N h b W J p Y W R v L n t z a W x 2 Z X I s M T V 9 J n F 1 b 3 Q 7 L C Z x d W 9 0 O 1 N l Y 3 R p b 2 4 x L 2 9 s e W 1 w a W N f b W V k Y W x z L 1 R p c G 8 g Y 2 F t Y m l h Z G 8 u e 3 N 1 b V 9 t Z W R h b H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v b H l t c G l j X 2 1 l Z G F s c y 9 U a X B v I G N h b W J p Y W R v L n t k a X N j a X B s a W 5 l X 3 R p d G x l L D B 9 J n F 1 b 3 Q 7 L C Z x d W 9 0 O 1 N l Y 3 R p b 2 4 x L 2 9 s e W 1 w a W N f b W V k Y W x z L 1 R p c G 8 g Y 2 F t Y m l h Z G 8 u e 3 N s d W d f Z 2 F t Z S w x f S Z x d W 9 0 O y w m c X V v d D t T Z W N 0 a W 9 u M S 9 v b H l t c G l j X 2 1 l Z G F s c y 9 U a X B v I G N h b W J p Y W R v L n t l d m V u d F 9 0 a X R s Z S w y f S Z x d W 9 0 O y w m c X V v d D t T Z W N 0 a W 9 u M S 9 v b H l t c G l j X 2 1 l Z G F s c y 9 U a X B v I G N h b W J p Y W R v L n t l d m V u d F 9 n Z W 5 k Z X I s M 3 0 m c X V v d D s s J n F 1 b 3 Q 7 U 2 V j d G l v b j E v b 2 x 5 b X B p Y 1 9 t Z W R h b H M v V G l w b y B j Y W 1 i a W F k b y 5 7 b W V k Y W x f d H l w Z S w 0 f S Z x d W 9 0 O y w m c X V v d D t T Z W N 0 a W 9 u M S 9 v b H l t c G l j X 2 1 l Z G F s c y 9 U a X B v I G N h b W J p Y W R v L n t w Y X J 0 a W N p c G F u d F 9 0 e X B l L D V 9 J n F 1 b 3 Q 7 L C Z x d W 9 0 O 1 N l Y 3 R p b 2 4 x L 2 9 s e W 1 w a W N f b W V k Y W x z L 1 R p c G 8 g Y 2 F t Y m l h Z G 8 u e 2 F 0 a G x l d G V f d X J s L D Z 9 J n F 1 b 3 Q 7 L C Z x d W 9 0 O 1 N l Y 3 R p b 2 4 x L 2 9 s e W 1 w a W N f b W V k Y W x z L 1 R p c G 8 g Y 2 F t Y m l h Z G 8 u e 2 F 0 a G x l d G V f Z n V s b F 9 u Y W 1 l L D d 9 J n F 1 b 3 Q 7 L C Z x d W 9 0 O 1 N l Y 3 R p b 2 4 x L 2 9 s e W 1 w a W N f b W V k Y W x z L 1 R p c G 8 g Y 2 F t Y m l h Z G 8 u e 2 d h b W V f e W V h c i w 4 f S Z x d W 9 0 O y w m c X V v d D t T Z W N 0 a W 9 u M S 9 v b H l t c G l j X 2 1 l Z G F s c y 9 U a X B v I G N h b W J p Y W R v L n t X Q l 9 j b 3 V u d H J 5 X 2 N v Z G U s O X 0 m c X V v d D s s J n F 1 b 3 Q 7 U 2 V j d G l v b j E v b 2 x 5 b X B p Y 1 9 t Z W R h b H M v V G l w b y B j Y W 1 i a W F k b y 5 7 V 0 J f Y 2 9 1 b n R y e V 9 u Y W 1 l L D E w f S Z x d W 9 0 O y w m c X V v d D t T Z W N 0 a W 9 u M S 9 v b H l t c G l j X 2 1 l Z G F s c y 9 U a X B v I G N h b W J p Y W R v L n t n Y W 1 l X 2 N p d H k s M T F 9 J n F 1 b 3 Q 7 L C Z x d W 9 0 O 1 N l Y 3 R p b 2 4 x L 2 9 s e W 1 w a W N f b W V k Y W x z L 1 R p c G 8 g Y 2 F t Y m l h Z G 8 u e 2 d h b W V f b m F t Z S w x M n 0 m c X V v d D s s J n F 1 b 3 Q 7 U 2 V j d G l v b j E v b 2 x 5 b X B p Y 1 9 t Z W R h b H M v V G l w b y B j Y W 1 i a W F k b y 5 7 Y n J v b n p l L D E z f S Z x d W 9 0 O y w m c X V v d D t T Z W N 0 a W 9 u M S 9 v b H l t c G l j X 2 1 l Z G F s c y 9 U a X B v I G N h b W J p Y W R v L n t n b 2 x k L D E 0 f S Z x d W 9 0 O y w m c X V v d D t T Z W N 0 a W 9 u M S 9 v b H l t c G l j X 2 1 l Z G F s c y 9 U a X B v I G N h b W J p Y W R v L n t z a W x 2 Z X I s M T V 9 J n F 1 b 3 Q 7 L C Z x d W 9 0 O 1 N l Y 3 R p b 2 4 x L 2 9 s e W 1 w a W N f b W V k Y W x z L 1 R p c G 8 g Y 2 F t Y m l h Z G 8 u e 3 N 1 b V 9 t Z W R h b H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H l t c G l j X 2 1 l Z G F s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l t c G l j X 2 1 l Z G F s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l t c G l j X 2 1 l Z G F s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J l Z 2 l v b l 9 m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I x M G E w N D k t N G E 1 M C 0 0 Z T M 0 L T h m O D k t M j c x Y 2 Y 4 O W N h N D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n l f c m V n a W 9 u X 2 Z s Y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3 O j E w O j E 5 L j A 2 O T k 1 N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n l f c m V n a W 9 u X 2 Z s Y W c v V G l w b y B j Y W 1 i a W F k b y 5 7 Q 2 9 s d W 1 u M S w w f S Z x d W 9 0 O y w m c X V v d D t T Z W N 0 a W 9 u M S 9 j b 3 V u d H J 5 X 3 J l Z 2 l v b l 9 m b G F n L 1 R p c G 8 g Y 2 F t Y m l h Z G 8 u e 0 N v b H V t b j I s M X 0 m c X V v d D s s J n F 1 b 3 Q 7 U 2 V j d G l v b j E v Y 2 9 1 b n R y e V 9 y Z W d p b 2 5 f Z m x h Z y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W 5 0 c n l f c m V n a W 9 u X 2 Z s Y W c v V G l w b y B j Y W 1 i a W F k b y 5 7 Q 2 9 s d W 1 u M S w w f S Z x d W 9 0 O y w m c X V v d D t T Z W N 0 a W 9 u M S 9 j b 3 V u d H J 5 X 3 J l Z 2 l v b l 9 m b G F n L 1 R p c G 8 g Y 2 F t Y m l h Z G 8 u e 0 N v b H V t b j I s M X 0 m c X V v d D s s J n F 1 b 3 Q 7 U 2 V j d G l v b j E v Y 2 9 1 b n R y e V 9 y Z W d p b 2 5 f Z m x h Z y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5 X 3 J l Z 2 l v b l 9 m b G F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c m V n a W 9 u X 2 Z s Y W c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T f D z c D m p K i N s A w o c D g a g A A A A A A g A A A A A A E G Y A A A A B A A A g A A A A R N 7 N 3 D n + i / f 9 8 w G m e Q m D 2 c p 0 8 1 g 1 B F X P H e r P Z 4 H h U Y o A A A A A D o A A A A A C A A A g A A A A C N F k l e / j N x 9 C Z p B n 7 H 6 H B o Y q 4 Y a i K I / o O 2 T w + 7 X G O f t Q A A A A s l 1 z q 2 Y 2 d 2 f L K d Q W M 1 J C N G N o c W r B B B 6 W 1 H r e 3 5 d i F E N I / s 9 T Q U h J c P s O M n T Z U k n 7 o G O l H 4 f q U h s z f z U Q l O + l r l p p 7 S + F b i P Y z b / k c H + T 1 k 9 A A A A A 8 P v j g K / x j z L P o 7 G z T v L C W R L e f s n P q n b r o 4 q 0 E K Y R X Z M q p S 9 0 x V y y m k 2 r x + b U G x Z D f 2 Q Z i D 4 j 3 K N x s a y C D 0 K b D A = = < / D a t a M a s h u p > 
</file>

<file path=customXml/itemProps1.xml><?xml version="1.0" encoding="utf-8"?>
<ds:datastoreItem xmlns:ds="http://schemas.openxmlformats.org/officeDocument/2006/customXml" ds:itemID="{DAE9E411-F63F-47FD-9F20-3658C12A0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olympic_medals</vt:lpstr>
      <vt:lpstr>country_region_flag</vt:lpstr>
      <vt:lpstr>event_class</vt:lpstr>
      <vt:lpstr>medalles_per_prova</vt:lpstr>
      <vt:lpstr>dades_per_scatter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 Soler</dc:creator>
  <cp:lastModifiedBy>Nicolás González Soler</cp:lastModifiedBy>
  <dcterms:created xsi:type="dcterms:W3CDTF">2024-06-10T17:07:01Z</dcterms:created>
  <dcterms:modified xsi:type="dcterms:W3CDTF">2024-06-13T20:19:07Z</dcterms:modified>
</cp:coreProperties>
</file>