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My drive\2017-11-27 Den da chien V2\02 Cac hop dieu khien\02 Mach remote\"/>
    </mc:Choice>
  </mc:AlternateContent>
  <bookViews>
    <workbookView xWindow="0" yWindow="0" windowWidth="28800" windowHeight="13020" tabRatio="926" firstSheet="3" activeTab="3"/>
  </bookViews>
  <sheets>
    <sheet name="Tổng hợp chung" sheetId="16" state="hidden" r:id="rId1"/>
    <sheet name="GT" sheetId="57" state="hidden" r:id="rId2"/>
    <sheet name="CP Tham dinh, nghiem thu" sheetId="56" state="hidden" r:id="rId3"/>
    <sheet name="Tien luong hop remote" sheetId="14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</externalReferences>
  <definedNames>
    <definedName name="\0" localSheetId="2">#REF!</definedName>
    <definedName name="\0">#REF!</definedName>
    <definedName name="\a">#N/A</definedName>
    <definedName name="\b">#N/A</definedName>
    <definedName name="\c">#N/A</definedName>
    <definedName name="\p">#N/A</definedName>
    <definedName name="\T" localSheetId="2">#REF!</definedName>
    <definedName name="\T" localSheetId="1">#REF!</definedName>
    <definedName name="\T">#REF!</definedName>
    <definedName name="\z" localSheetId="2">#REF!</definedName>
    <definedName name="\z">#REF!</definedName>
    <definedName name="_">#N/A</definedName>
    <definedName name="______________a129" localSheetId="2" hidden="1">{"Offgrid",#N/A,FALSE,"OFFGRID";"Region",#N/A,FALSE,"REGION";"Offgrid -2",#N/A,FALSE,"OFFGRID";"WTP",#N/A,FALSE,"WTP";"WTP -2",#N/A,FALSE,"WTP";"Project",#N/A,FALSE,"PROJECT";"Summary -2",#N/A,FALSE,"SUMMARY"}</definedName>
    <definedName name="______________a129" localSheetId="1" hidden="1">{"Offgrid",#N/A,FALSE,"OFFGRID";"Region",#N/A,FALSE,"REGION";"Offgrid -2",#N/A,FALSE,"OFFGRID";"WTP",#N/A,FALSE,"WTP";"WTP -2",#N/A,FALSE,"WTP";"Project",#N/A,FALSE,"PROJECT";"Summary -2",#N/A,FALSE,"SUMMARY"}</definedName>
    <definedName name="______________a129" hidden="1">{"Offgrid",#N/A,FALSE,"OFFGRID";"Region",#N/A,FALSE,"REGION";"Offgrid -2",#N/A,FALSE,"OFFGRID";"WTP",#N/A,FALSE,"WTP";"WTP -2",#N/A,FALSE,"WTP";"Project",#N/A,FALSE,"PROJECT";"Summary -2",#N/A,FALSE,"SUMMARY"}</definedName>
    <definedName name="______________a130" localSheetId="2" hidden="1">{"Offgrid",#N/A,FALSE,"OFFGRID";"Region",#N/A,FALSE,"REGION";"Offgrid -2",#N/A,FALSE,"OFFGRID";"WTP",#N/A,FALSE,"WTP";"WTP -2",#N/A,FALSE,"WTP";"Project",#N/A,FALSE,"PROJECT";"Summary -2",#N/A,FALSE,"SUMMARY"}</definedName>
    <definedName name="______________a130" localSheetId="1" hidden="1">{"Offgrid",#N/A,FALSE,"OFFGRID";"Region",#N/A,FALSE,"REGION";"Offgrid -2",#N/A,FALSE,"OFFGRID";"WTP",#N/A,FALSE,"WTP";"WTP -2",#N/A,FALSE,"WTP";"Project",#N/A,FALSE,"PROJECT";"Summary -2",#N/A,FALSE,"SUMMARY"}</definedName>
    <definedName name="______________a130" hidden="1">{"Offgrid",#N/A,FALSE,"OFFGRID";"Region",#N/A,FALSE,"REGION";"Offgrid -2",#N/A,FALSE,"OFFGRID";"WTP",#N/A,FALSE,"WTP";"WTP -2",#N/A,FALSE,"WTP";"Project",#N/A,FALSE,"PROJECT";"Summary -2",#N/A,FALSE,"SUMMARY"}</definedName>
    <definedName name="_____________a129" localSheetId="2" hidden="1">{"Offgrid",#N/A,FALSE,"OFFGRID";"Region",#N/A,FALSE,"REGION";"Offgrid -2",#N/A,FALSE,"OFFGRID";"WTP",#N/A,FALSE,"WTP";"WTP -2",#N/A,FALSE,"WTP";"Project",#N/A,FALSE,"PROJECT";"Summary -2",#N/A,FALSE,"SUMMARY"}</definedName>
    <definedName name="_____________a129" localSheetId="1" hidden="1">{"Offgrid",#N/A,FALSE,"OFFGRID";"Region",#N/A,FALSE,"REGION";"Offgrid -2",#N/A,FALSE,"OFFGRID";"WTP",#N/A,FALSE,"WTP";"WTP -2",#N/A,FALSE,"WTP";"Project",#N/A,FALSE,"PROJECT";"Summary -2",#N/A,FALSE,"SUMMARY"}</definedName>
    <definedName name="_____________a129" hidden="1">{"Offgrid",#N/A,FALSE,"OFFGRID";"Region",#N/A,FALSE,"REGION";"Offgrid -2",#N/A,FALSE,"OFFGRID";"WTP",#N/A,FALSE,"WTP";"WTP -2",#N/A,FALSE,"WTP";"Project",#N/A,FALSE,"PROJECT";"Summary -2",#N/A,FALSE,"SUMMARY"}</definedName>
    <definedName name="_____________a130" localSheetId="2" hidden="1">{"Offgrid",#N/A,FALSE,"OFFGRID";"Region",#N/A,FALSE,"REGION";"Offgrid -2",#N/A,FALSE,"OFFGRID";"WTP",#N/A,FALSE,"WTP";"WTP -2",#N/A,FALSE,"WTP";"Project",#N/A,FALSE,"PROJECT";"Summary -2",#N/A,FALSE,"SUMMARY"}</definedName>
    <definedName name="_____________a130" localSheetId="1" hidden="1">{"Offgrid",#N/A,FALSE,"OFFGRID";"Region",#N/A,FALSE,"REGION";"Offgrid -2",#N/A,FALSE,"OFFGRID";"WTP",#N/A,FALSE,"WTP";"WTP -2",#N/A,FALSE,"WTP";"Project",#N/A,FALSE,"PROJECT";"Summary -2",#N/A,FALSE,"SUMMARY"}</definedName>
    <definedName name="_____________a130" hidden="1">{"Offgrid",#N/A,FALSE,"OFFGRID";"Region",#N/A,FALSE,"REGION";"Offgrid -2",#N/A,FALSE,"OFFGRID";"WTP",#N/A,FALSE,"WTP";"WTP -2",#N/A,FALSE,"WTP";"Project",#N/A,FALSE,"PROJECT";"Summary -2",#N/A,FALSE,"SUMMARY"}</definedName>
    <definedName name="____________a129" localSheetId="2" hidden="1">{"Offgrid",#N/A,FALSE,"OFFGRID";"Region",#N/A,FALSE,"REGION";"Offgrid -2",#N/A,FALSE,"OFFGRID";"WTP",#N/A,FALSE,"WTP";"WTP -2",#N/A,FALSE,"WTP";"Project",#N/A,FALSE,"PROJECT";"Summary -2",#N/A,FALSE,"SUMMARY"}</definedName>
    <definedName name="____________a129" localSheetId="1" hidden="1">{"Offgrid",#N/A,FALSE,"OFFGRID";"Region",#N/A,FALSE,"REGION";"Offgrid -2",#N/A,FALSE,"OFFGRID";"WTP",#N/A,FALSE,"WTP";"WTP -2",#N/A,FALSE,"WTP";"Project",#N/A,FALSE,"PROJECT";"Summary -2",#N/A,FALSE,"SUMMARY"}</definedName>
    <definedName name="____________a129" hidden="1">{"Offgrid",#N/A,FALSE,"OFFGRID";"Region",#N/A,FALSE,"REGION";"Offgrid -2",#N/A,FALSE,"OFFGRID";"WTP",#N/A,FALSE,"WTP";"WTP -2",#N/A,FALSE,"WTP";"Project",#N/A,FALSE,"PROJECT";"Summary -2",#N/A,FALSE,"SUMMARY"}</definedName>
    <definedName name="____________a130" localSheetId="2" hidden="1">{"Offgrid",#N/A,FALSE,"OFFGRID";"Region",#N/A,FALSE,"REGION";"Offgrid -2",#N/A,FALSE,"OFFGRID";"WTP",#N/A,FALSE,"WTP";"WTP -2",#N/A,FALSE,"WTP";"Project",#N/A,FALSE,"PROJECT";"Summary -2",#N/A,FALSE,"SUMMARY"}</definedName>
    <definedName name="____________a130" localSheetId="1" hidden="1">{"Offgrid",#N/A,FALSE,"OFFGRID";"Region",#N/A,FALSE,"REGION";"Offgrid -2",#N/A,FALSE,"OFFGRID";"WTP",#N/A,FALSE,"WTP";"WTP -2",#N/A,FALSE,"WTP";"Project",#N/A,FALSE,"PROJECT";"Summary -2",#N/A,FALSE,"SUMMARY"}</definedName>
    <definedName name="____________a130" hidden="1">{"Offgrid",#N/A,FALSE,"OFFGRID";"Region",#N/A,FALSE,"REGION";"Offgrid -2",#N/A,FALSE,"OFFGRID";"WTP",#N/A,FALSE,"WTP";"WTP -2",#N/A,FALSE,"WTP";"Project",#N/A,FALSE,"PROJECT";"Summary -2",#N/A,FALSE,"SUMMARY"}</definedName>
    <definedName name="____________btm10" localSheetId="2">#REF!</definedName>
    <definedName name="____________btm10" localSheetId="1">#REF!</definedName>
    <definedName name="____________btm10">#REF!</definedName>
    <definedName name="____________BTM150" localSheetId="2">#REF!</definedName>
    <definedName name="____________BTM150">#REF!</definedName>
    <definedName name="____________BTM250" localSheetId="2">#REF!</definedName>
    <definedName name="____________BTM250">#REF!</definedName>
    <definedName name="____________btM300" localSheetId="2">#REF!</definedName>
    <definedName name="____________btM300">#REF!</definedName>
    <definedName name="____________BTM50" localSheetId="2">#REF!</definedName>
    <definedName name="____________BTM50">#REF!</definedName>
    <definedName name="____________CON1" localSheetId="2">#REF!</definedName>
    <definedName name="____________CON1">#REF!</definedName>
    <definedName name="____________CON2" localSheetId="2">#REF!</definedName>
    <definedName name="____________CON2">#REF!</definedName>
    <definedName name="____________dao1" localSheetId="2">#REF!</definedName>
    <definedName name="____________dao1">#REF!</definedName>
    <definedName name="____________dbu1" localSheetId="2">#REF!</definedName>
    <definedName name="____________dbu1">#REF!</definedName>
    <definedName name="____________dbu2" localSheetId="2">#REF!</definedName>
    <definedName name="____________dbu2">#REF!</definedName>
    <definedName name="____________ddn400" localSheetId="2">#REF!</definedName>
    <definedName name="____________ddn400">#REF!</definedName>
    <definedName name="____________ddn600" localSheetId="2">#REF!</definedName>
    <definedName name="____________ddn600">#REF!</definedName>
    <definedName name="____________gon4" localSheetId="2">#REF!</definedName>
    <definedName name="____________gon4">#REF!</definedName>
    <definedName name="____________hom2" localSheetId="2">#REF!</definedName>
    <definedName name="____________hom2">#REF!</definedName>
    <definedName name="____________Km36" localSheetId="2">#REF!</definedName>
    <definedName name="____________Km36">#REF!</definedName>
    <definedName name="____________Knc36" localSheetId="2">#REF!</definedName>
    <definedName name="____________Knc36">#REF!</definedName>
    <definedName name="____________Knc57" localSheetId="2">#REF!</definedName>
    <definedName name="____________Knc57">#REF!</definedName>
    <definedName name="____________Kvl36" localSheetId="2">#REF!</definedName>
    <definedName name="____________Kvl36">#REF!</definedName>
    <definedName name="____________lap1" localSheetId="2">#REF!</definedName>
    <definedName name="____________lap1">#REF!</definedName>
    <definedName name="____________lap2" localSheetId="2">#REF!</definedName>
    <definedName name="____________lap2">#REF!</definedName>
    <definedName name="____________MAC12" localSheetId="2">#REF!</definedName>
    <definedName name="____________MAC12">#REF!</definedName>
    <definedName name="____________MAC46" localSheetId="2">#REF!</definedName>
    <definedName name="____________MAC46">#REF!</definedName>
    <definedName name="____________NCL100" localSheetId="2">#REF!</definedName>
    <definedName name="____________NCL100">#REF!</definedName>
    <definedName name="____________NCL200" localSheetId="2">#REF!</definedName>
    <definedName name="____________NCL200">#REF!</definedName>
    <definedName name="____________NCL250" localSheetId="2">#REF!</definedName>
    <definedName name="____________NCL250">#REF!</definedName>
    <definedName name="____________NET2" localSheetId="2">#REF!</definedName>
    <definedName name="____________NET2">#REF!</definedName>
    <definedName name="____________nin190" localSheetId="2">#REF!</definedName>
    <definedName name="____________nin190">#REF!</definedName>
    <definedName name="____________RHH1" localSheetId="2">#REF!</definedName>
    <definedName name="____________RHH1">#REF!</definedName>
    <definedName name="____________RHH10" localSheetId="2">#REF!</definedName>
    <definedName name="____________RHH10">#REF!</definedName>
    <definedName name="____________RHP1" localSheetId="2">#REF!</definedName>
    <definedName name="____________RHP1">#REF!</definedName>
    <definedName name="____________RHP10" localSheetId="2">#REF!</definedName>
    <definedName name="____________RHP10">#REF!</definedName>
    <definedName name="____________RI1" localSheetId="2">#REF!</definedName>
    <definedName name="____________RI1">#REF!</definedName>
    <definedName name="____________RI10" localSheetId="2">#REF!</definedName>
    <definedName name="____________RI10">#REF!</definedName>
    <definedName name="____________RII1" localSheetId="2">#REF!</definedName>
    <definedName name="____________RII1">#REF!</definedName>
    <definedName name="____________RII10" localSheetId="2">#REF!</definedName>
    <definedName name="____________RII10">#REF!</definedName>
    <definedName name="____________RIP1" localSheetId="2">#REF!</definedName>
    <definedName name="____________RIP1">#REF!</definedName>
    <definedName name="____________RIP10" localSheetId="2">#REF!</definedName>
    <definedName name="____________RIP10">#REF!</definedName>
    <definedName name="____________sat10" localSheetId="2">#REF!</definedName>
    <definedName name="____________sat10">#REF!</definedName>
    <definedName name="____________sat12" localSheetId="2">#REF!</definedName>
    <definedName name="____________sat12">#REF!</definedName>
    <definedName name="____________sat14" localSheetId="2">#REF!</definedName>
    <definedName name="____________sat14">#REF!</definedName>
    <definedName name="____________sat16" localSheetId="2">#REF!</definedName>
    <definedName name="____________sat16">#REF!</definedName>
    <definedName name="____________sat20" localSheetId="2">#REF!</definedName>
    <definedName name="____________sat20">#REF!</definedName>
    <definedName name="____________sat8" localSheetId="2">#REF!</definedName>
    <definedName name="____________sat8">#REF!</definedName>
    <definedName name="____________sc1" localSheetId="2">#REF!</definedName>
    <definedName name="____________sc1">#REF!</definedName>
    <definedName name="____________SC2" localSheetId="2">#REF!</definedName>
    <definedName name="____________SC2">#REF!</definedName>
    <definedName name="____________sc3" localSheetId="2">#REF!</definedName>
    <definedName name="____________sc3">#REF!</definedName>
    <definedName name="____________SN3" localSheetId="2">#REF!</definedName>
    <definedName name="____________SN3">#REF!</definedName>
    <definedName name="____________sua20" localSheetId="2">#REF!</definedName>
    <definedName name="____________sua20">#REF!</definedName>
    <definedName name="____________sua30" localSheetId="2">#REF!</definedName>
    <definedName name="____________sua30">#REF!</definedName>
    <definedName name="____________TB1" localSheetId="2">#REF!</definedName>
    <definedName name="____________TB1">#REF!</definedName>
    <definedName name="____________TL1" localSheetId="2">#REF!</definedName>
    <definedName name="____________TL1">#REF!</definedName>
    <definedName name="____________TL2" localSheetId="2">#REF!</definedName>
    <definedName name="____________TL2">#REF!</definedName>
    <definedName name="____________TL3" localSheetId="2">#REF!</definedName>
    <definedName name="____________TL3">#REF!</definedName>
    <definedName name="____________TLA120" localSheetId="2">#REF!</definedName>
    <definedName name="____________TLA120">#REF!</definedName>
    <definedName name="____________TLA35" localSheetId="2">#REF!</definedName>
    <definedName name="____________TLA35">#REF!</definedName>
    <definedName name="____________TLA50" localSheetId="2">#REF!</definedName>
    <definedName name="____________TLA50">#REF!</definedName>
    <definedName name="____________TLA70" localSheetId="2">#REF!</definedName>
    <definedName name="____________TLA70">#REF!</definedName>
    <definedName name="____________TLA95" localSheetId="2">#REF!</definedName>
    <definedName name="____________TLA95">#REF!</definedName>
    <definedName name="____________vc1" localSheetId="2">#REF!</definedName>
    <definedName name="____________vc1">#REF!</definedName>
    <definedName name="____________vc2" localSheetId="2">#REF!</definedName>
    <definedName name="____________vc2">#REF!</definedName>
    <definedName name="____________vc3" localSheetId="2">#REF!</definedName>
    <definedName name="____________vc3">#REF!</definedName>
    <definedName name="____________VCD4" localSheetId="2">#REF!</definedName>
    <definedName name="____________VCD4">#REF!</definedName>
    <definedName name="____________VL100" localSheetId="2">#REF!</definedName>
    <definedName name="____________VL100">#REF!</definedName>
    <definedName name="____________VL250" localSheetId="2">#REF!</definedName>
    <definedName name="____________VL250">#REF!</definedName>
    <definedName name="___________a129" localSheetId="2" hidden="1">{"Offgrid",#N/A,FALSE,"OFFGRID";"Region",#N/A,FALSE,"REGION";"Offgrid -2",#N/A,FALSE,"OFFGRID";"WTP",#N/A,FALSE,"WTP";"WTP -2",#N/A,FALSE,"WTP";"Project",#N/A,FALSE,"PROJECT";"Summary -2",#N/A,FALSE,"SUMMARY"}</definedName>
    <definedName name="___________a129" localSheetId="1" hidden="1">{"Offgrid",#N/A,FALSE,"OFFGRID";"Region",#N/A,FALSE,"REGION";"Offgrid -2",#N/A,FALSE,"OFFGRID";"WTP",#N/A,FALSE,"WTP";"WTP -2",#N/A,FALSE,"WTP";"Project",#N/A,FALSE,"PROJECT";"Summary -2",#N/A,FALSE,"SUMMARY"}</definedName>
    <definedName name="___________a129" hidden="1">{"Offgrid",#N/A,FALSE,"OFFGRID";"Region",#N/A,FALSE,"REGION";"Offgrid -2",#N/A,FALSE,"OFFGRID";"WTP",#N/A,FALSE,"WTP";"WTP -2",#N/A,FALSE,"WTP";"Project",#N/A,FALSE,"PROJECT";"Summary -2",#N/A,FALSE,"SUMMARY"}</definedName>
    <definedName name="___________a130" localSheetId="2" hidden="1">{"Offgrid",#N/A,FALSE,"OFFGRID";"Region",#N/A,FALSE,"REGION";"Offgrid -2",#N/A,FALSE,"OFFGRID";"WTP",#N/A,FALSE,"WTP";"WTP -2",#N/A,FALSE,"WTP";"Project",#N/A,FALSE,"PROJECT";"Summary -2",#N/A,FALSE,"SUMMARY"}</definedName>
    <definedName name="___________a130" localSheetId="1" hidden="1">{"Offgrid",#N/A,FALSE,"OFFGRID";"Region",#N/A,FALSE,"REGION";"Offgrid -2",#N/A,FALSE,"OFFGRID";"WTP",#N/A,FALSE,"WTP";"WTP -2",#N/A,FALSE,"WTP";"Project",#N/A,FALSE,"PROJECT";"Summary -2",#N/A,FALSE,"SUMMARY"}</definedName>
    <definedName name="___________a130" hidden="1">{"Offgrid",#N/A,FALSE,"OFFGRID";"Region",#N/A,FALSE,"REGION";"Offgrid -2",#N/A,FALSE,"OFFGRID";"WTP",#N/A,FALSE,"WTP";"WTP -2",#N/A,FALSE,"WTP";"Project",#N/A,FALSE,"PROJECT";"Summary -2",#N/A,FALSE,"SUMMARY"}</definedName>
    <definedName name="___________btm10" localSheetId="2">#REF!</definedName>
    <definedName name="___________btm10" localSheetId="1">#REF!</definedName>
    <definedName name="___________btm10">#REF!</definedName>
    <definedName name="___________BTM150" localSheetId="2">#REF!</definedName>
    <definedName name="___________BTM150">#REF!</definedName>
    <definedName name="___________BTM250" localSheetId="2">#REF!</definedName>
    <definedName name="___________BTM250">#REF!</definedName>
    <definedName name="___________btM300" localSheetId="2">#REF!</definedName>
    <definedName name="___________btM300">#REF!</definedName>
    <definedName name="___________BTM50" localSheetId="2">#REF!</definedName>
    <definedName name="___________BTM50">#REF!</definedName>
    <definedName name="___________CON1" localSheetId="2">#REF!</definedName>
    <definedName name="___________CON1">#REF!</definedName>
    <definedName name="___________CON2" localSheetId="2">#REF!</definedName>
    <definedName name="___________CON2">#REF!</definedName>
    <definedName name="___________dao1" localSheetId="2">#REF!</definedName>
    <definedName name="___________dao1">#REF!</definedName>
    <definedName name="___________dbu1" localSheetId="2">#REF!</definedName>
    <definedName name="___________dbu1">#REF!</definedName>
    <definedName name="___________dbu2" localSheetId="2">#REF!</definedName>
    <definedName name="___________dbu2">#REF!</definedName>
    <definedName name="___________ddn400" localSheetId="2">#REF!</definedName>
    <definedName name="___________ddn400">#REF!</definedName>
    <definedName name="___________ddn600" localSheetId="2">#REF!</definedName>
    <definedName name="___________ddn600">#REF!</definedName>
    <definedName name="___________gon4" localSheetId="2">#REF!</definedName>
    <definedName name="___________gon4">#REF!</definedName>
    <definedName name="___________hom2" localSheetId="2">#REF!</definedName>
    <definedName name="___________hom2">#REF!</definedName>
    <definedName name="___________Km36" localSheetId="2">#REF!</definedName>
    <definedName name="___________Km36">#REF!</definedName>
    <definedName name="___________Knc36" localSheetId="2">#REF!</definedName>
    <definedName name="___________Knc36">#REF!</definedName>
    <definedName name="___________Knc57" localSheetId="2">#REF!</definedName>
    <definedName name="___________Knc57">#REF!</definedName>
    <definedName name="___________Kvl36" localSheetId="2">#REF!</definedName>
    <definedName name="___________Kvl36">#REF!</definedName>
    <definedName name="___________lap1" localSheetId="2">#REF!</definedName>
    <definedName name="___________lap1">#REF!</definedName>
    <definedName name="___________lap2" localSheetId="2">#REF!</definedName>
    <definedName name="___________lap2">#REF!</definedName>
    <definedName name="___________MAC12" localSheetId="2">#REF!</definedName>
    <definedName name="___________MAC12">#REF!</definedName>
    <definedName name="___________MAC46" localSheetId="2">#REF!</definedName>
    <definedName name="___________MAC46">#REF!</definedName>
    <definedName name="___________NCL100" localSheetId="2">#REF!</definedName>
    <definedName name="___________NCL100">#REF!</definedName>
    <definedName name="___________NCL200" localSheetId="2">#REF!</definedName>
    <definedName name="___________NCL200">#REF!</definedName>
    <definedName name="___________NCL250" localSheetId="2">#REF!</definedName>
    <definedName name="___________NCL250">#REF!</definedName>
    <definedName name="___________NET2" localSheetId="2">#REF!</definedName>
    <definedName name="___________NET2">#REF!</definedName>
    <definedName name="___________nin190" localSheetId="2">#REF!</definedName>
    <definedName name="___________nin190">#REF!</definedName>
    <definedName name="___________RHH1" localSheetId="2">#REF!</definedName>
    <definedName name="___________RHH1">#REF!</definedName>
    <definedName name="___________RHH10" localSheetId="2">#REF!</definedName>
    <definedName name="___________RHH10">#REF!</definedName>
    <definedName name="___________RHP1" localSheetId="2">#REF!</definedName>
    <definedName name="___________RHP1">#REF!</definedName>
    <definedName name="___________RHP10" localSheetId="2">#REF!</definedName>
    <definedName name="___________RHP10">#REF!</definedName>
    <definedName name="___________RI1" localSheetId="2">#REF!</definedName>
    <definedName name="___________RI1">#REF!</definedName>
    <definedName name="___________RI10" localSheetId="2">#REF!</definedName>
    <definedName name="___________RI10">#REF!</definedName>
    <definedName name="___________RII1" localSheetId="2">#REF!</definedName>
    <definedName name="___________RII1">#REF!</definedName>
    <definedName name="___________RII10" localSheetId="2">#REF!</definedName>
    <definedName name="___________RII10">#REF!</definedName>
    <definedName name="___________RIP1" localSheetId="2">#REF!</definedName>
    <definedName name="___________RIP1">#REF!</definedName>
    <definedName name="___________RIP10" localSheetId="2">#REF!</definedName>
    <definedName name="___________RIP10">#REF!</definedName>
    <definedName name="___________sat10" localSheetId="2">#REF!</definedName>
    <definedName name="___________sat10">#REF!</definedName>
    <definedName name="___________sat12" localSheetId="2">#REF!</definedName>
    <definedName name="___________sat12">#REF!</definedName>
    <definedName name="___________sat14" localSheetId="2">#REF!</definedName>
    <definedName name="___________sat14">#REF!</definedName>
    <definedName name="___________sat16" localSheetId="2">#REF!</definedName>
    <definedName name="___________sat16">#REF!</definedName>
    <definedName name="___________sat20" localSheetId="2">#REF!</definedName>
    <definedName name="___________sat20">#REF!</definedName>
    <definedName name="___________sat8" localSheetId="2">#REF!</definedName>
    <definedName name="___________sat8">#REF!</definedName>
    <definedName name="___________sc1" localSheetId="2">#REF!</definedName>
    <definedName name="___________sc1">#REF!</definedName>
    <definedName name="___________SC2" localSheetId="2">#REF!</definedName>
    <definedName name="___________SC2">#REF!</definedName>
    <definedName name="___________sc3" localSheetId="2">#REF!</definedName>
    <definedName name="___________sc3">#REF!</definedName>
    <definedName name="___________SN3" localSheetId="2">#REF!</definedName>
    <definedName name="___________SN3">#REF!</definedName>
    <definedName name="___________sua20" localSheetId="2">#REF!</definedName>
    <definedName name="___________sua20">#REF!</definedName>
    <definedName name="___________sua30" localSheetId="2">#REF!</definedName>
    <definedName name="___________sua30">#REF!</definedName>
    <definedName name="___________TB1" localSheetId="2">#REF!</definedName>
    <definedName name="___________TB1">#REF!</definedName>
    <definedName name="___________TL1" localSheetId="2">#REF!</definedName>
    <definedName name="___________TL1">#REF!</definedName>
    <definedName name="___________TL2" localSheetId="2">#REF!</definedName>
    <definedName name="___________TL2">#REF!</definedName>
    <definedName name="___________TL3" localSheetId="2">#REF!</definedName>
    <definedName name="___________TL3">#REF!</definedName>
    <definedName name="___________TLA120" localSheetId="2">#REF!</definedName>
    <definedName name="___________TLA120">#REF!</definedName>
    <definedName name="___________TLA35" localSheetId="2">#REF!</definedName>
    <definedName name="___________TLA35">#REF!</definedName>
    <definedName name="___________TLA50" localSheetId="2">#REF!</definedName>
    <definedName name="___________TLA50">#REF!</definedName>
    <definedName name="___________TLA70" localSheetId="2">#REF!</definedName>
    <definedName name="___________TLA70">#REF!</definedName>
    <definedName name="___________TLA95" localSheetId="2">#REF!</definedName>
    <definedName name="___________TLA95">#REF!</definedName>
    <definedName name="___________vc1" localSheetId="2">#REF!</definedName>
    <definedName name="___________vc1">#REF!</definedName>
    <definedName name="___________vc2" localSheetId="2">#REF!</definedName>
    <definedName name="___________vc2">#REF!</definedName>
    <definedName name="___________vc3" localSheetId="2">#REF!</definedName>
    <definedName name="___________vc3">#REF!</definedName>
    <definedName name="___________VCD4" localSheetId="2">#REF!</definedName>
    <definedName name="___________VCD4">#REF!</definedName>
    <definedName name="___________VL100" localSheetId="2">#REF!</definedName>
    <definedName name="___________VL100">#REF!</definedName>
    <definedName name="___________VL250" localSheetId="2">#REF!</definedName>
    <definedName name="___________VL250">#REF!</definedName>
    <definedName name="__________a129" localSheetId="2" hidden="1">{"Offgrid",#N/A,FALSE,"OFFGRID";"Region",#N/A,FALSE,"REGION";"Offgrid -2",#N/A,FALSE,"OFFGRID";"WTP",#N/A,FALSE,"WTP";"WTP -2",#N/A,FALSE,"WTP";"Project",#N/A,FALSE,"PROJECT";"Summary -2",#N/A,FALSE,"SUMMARY"}</definedName>
    <definedName name="__________a129" localSheetId="1" hidden="1">{"Offgrid",#N/A,FALSE,"OFFGRID";"Region",#N/A,FALSE,"REGION";"Offgrid -2",#N/A,FALSE,"OFFGRID";"WTP",#N/A,FALSE,"WTP";"WTP -2",#N/A,FALSE,"WTP";"Project",#N/A,FALSE,"PROJECT";"Summary -2",#N/A,FALSE,"SUMMARY"}</definedName>
    <definedName name="__________a129" hidden="1">{"Offgrid",#N/A,FALSE,"OFFGRID";"Region",#N/A,FALSE,"REGION";"Offgrid -2",#N/A,FALSE,"OFFGRID";"WTP",#N/A,FALSE,"WTP";"WTP -2",#N/A,FALSE,"WTP";"Project",#N/A,FALSE,"PROJECT";"Summary -2",#N/A,FALSE,"SUMMARY"}</definedName>
    <definedName name="__________a130" localSheetId="2" hidden="1">{"Offgrid",#N/A,FALSE,"OFFGRID";"Region",#N/A,FALSE,"REGION";"Offgrid -2",#N/A,FALSE,"OFFGRID";"WTP",#N/A,FALSE,"WTP";"WTP -2",#N/A,FALSE,"WTP";"Project",#N/A,FALSE,"PROJECT";"Summary -2",#N/A,FALSE,"SUMMARY"}</definedName>
    <definedName name="__________a130" localSheetId="1" hidden="1">{"Offgrid",#N/A,FALSE,"OFFGRID";"Region",#N/A,FALSE,"REGION";"Offgrid -2",#N/A,FALSE,"OFFGRID";"WTP",#N/A,FALSE,"WTP";"WTP -2",#N/A,FALSE,"WTP";"Project",#N/A,FALSE,"PROJECT";"Summary -2",#N/A,FALSE,"SUMMARY"}</definedName>
    <definedName name="__________a130" hidden="1">{"Offgrid",#N/A,FALSE,"OFFGRID";"Region",#N/A,FALSE,"REGION";"Offgrid -2",#N/A,FALSE,"OFFGRID";"WTP",#N/A,FALSE,"WTP";"WTP -2",#N/A,FALSE,"WTP";"Project",#N/A,FALSE,"PROJECT";"Summary -2",#N/A,FALSE,"SUMMARY"}</definedName>
    <definedName name="__________btm10" localSheetId="2">#REF!</definedName>
    <definedName name="__________btm10" localSheetId="1">#REF!</definedName>
    <definedName name="__________btm10">#REF!</definedName>
    <definedName name="__________BTM150" localSheetId="2">#REF!</definedName>
    <definedName name="__________BTM150">#REF!</definedName>
    <definedName name="__________BTM250" localSheetId="2">#REF!</definedName>
    <definedName name="__________BTM250">#REF!</definedName>
    <definedName name="__________btM300" localSheetId="2">#REF!</definedName>
    <definedName name="__________btM300">#REF!</definedName>
    <definedName name="__________BTM50" localSheetId="2">#REF!</definedName>
    <definedName name="__________BTM50">#REF!</definedName>
    <definedName name="__________CON1" localSheetId="2">#REF!</definedName>
    <definedName name="__________CON1">#REF!</definedName>
    <definedName name="__________CON2" localSheetId="2">#REF!</definedName>
    <definedName name="__________CON2">#REF!</definedName>
    <definedName name="__________dao1" localSheetId="2">#REF!</definedName>
    <definedName name="__________dao1">#REF!</definedName>
    <definedName name="__________dbu1" localSheetId="2">#REF!</definedName>
    <definedName name="__________dbu1">#REF!</definedName>
    <definedName name="__________dbu2" localSheetId="2">#REF!</definedName>
    <definedName name="__________dbu2">#REF!</definedName>
    <definedName name="__________ddn400" localSheetId="2">#REF!</definedName>
    <definedName name="__________ddn400">#REF!</definedName>
    <definedName name="__________ddn600" localSheetId="2">#REF!</definedName>
    <definedName name="__________ddn600">#REF!</definedName>
    <definedName name="__________gon4" localSheetId="2">#REF!</definedName>
    <definedName name="__________gon4">#REF!</definedName>
    <definedName name="__________hom2" localSheetId="2">#REF!</definedName>
    <definedName name="__________hom2">#REF!</definedName>
    <definedName name="__________Km36" localSheetId="2">#REF!</definedName>
    <definedName name="__________Km36">#REF!</definedName>
    <definedName name="__________Knc36" localSheetId="2">#REF!</definedName>
    <definedName name="__________Knc36">#REF!</definedName>
    <definedName name="__________Knc57" localSheetId="2">#REF!</definedName>
    <definedName name="__________Knc57">#REF!</definedName>
    <definedName name="__________Kvl36" localSheetId="2">#REF!</definedName>
    <definedName name="__________Kvl36">#REF!</definedName>
    <definedName name="__________lap1" localSheetId="2">#REF!</definedName>
    <definedName name="__________lap1">#REF!</definedName>
    <definedName name="__________lap2" localSheetId="2">#REF!</definedName>
    <definedName name="__________lap2">#REF!</definedName>
    <definedName name="__________MAC12" localSheetId="2">#REF!</definedName>
    <definedName name="__________MAC12">#REF!</definedName>
    <definedName name="__________MAC46" localSheetId="2">#REF!</definedName>
    <definedName name="__________MAC46">#REF!</definedName>
    <definedName name="__________NCL100" localSheetId="2">#REF!</definedName>
    <definedName name="__________NCL100">#REF!</definedName>
    <definedName name="__________NCL200" localSheetId="2">#REF!</definedName>
    <definedName name="__________NCL200">#REF!</definedName>
    <definedName name="__________NCL250" localSheetId="2">#REF!</definedName>
    <definedName name="__________NCL250">#REF!</definedName>
    <definedName name="__________NET2" localSheetId="2">#REF!</definedName>
    <definedName name="__________NET2">#REF!</definedName>
    <definedName name="__________nin190" localSheetId="2">#REF!</definedName>
    <definedName name="__________nin190">#REF!</definedName>
    <definedName name="__________RHH1" localSheetId="2">#REF!</definedName>
    <definedName name="__________RHH1">#REF!</definedName>
    <definedName name="__________RHH10" localSheetId="2">#REF!</definedName>
    <definedName name="__________RHH10">#REF!</definedName>
    <definedName name="__________RHP1" localSheetId="2">#REF!</definedName>
    <definedName name="__________RHP1">#REF!</definedName>
    <definedName name="__________RHP10" localSheetId="2">#REF!</definedName>
    <definedName name="__________RHP10">#REF!</definedName>
    <definedName name="__________RI1" localSheetId="2">#REF!</definedName>
    <definedName name="__________RI1">#REF!</definedName>
    <definedName name="__________RI10" localSheetId="2">#REF!</definedName>
    <definedName name="__________RI10">#REF!</definedName>
    <definedName name="__________RII1" localSheetId="2">#REF!</definedName>
    <definedName name="__________RII1">#REF!</definedName>
    <definedName name="__________RII10" localSheetId="2">#REF!</definedName>
    <definedName name="__________RII10">#REF!</definedName>
    <definedName name="__________RIP1" localSheetId="2">#REF!</definedName>
    <definedName name="__________RIP1">#REF!</definedName>
    <definedName name="__________RIP10" localSheetId="2">#REF!</definedName>
    <definedName name="__________RIP10">#REF!</definedName>
    <definedName name="__________sat10" localSheetId="2">#REF!</definedName>
    <definedName name="__________sat10">#REF!</definedName>
    <definedName name="__________sat12" localSheetId="2">#REF!</definedName>
    <definedName name="__________sat12">#REF!</definedName>
    <definedName name="__________sat14" localSheetId="2">#REF!</definedName>
    <definedName name="__________sat14">#REF!</definedName>
    <definedName name="__________sat16" localSheetId="2">#REF!</definedName>
    <definedName name="__________sat16">#REF!</definedName>
    <definedName name="__________sat20" localSheetId="2">#REF!</definedName>
    <definedName name="__________sat20">#REF!</definedName>
    <definedName name="__________sat8" localSheetId="2">#REF!</definedName>
    <definedName name="__________sat8">#REF!</definedName>
    <definedName name="__________sc1" localSheetId="2">#REF!</definedName>
    <definedName name="__________sc1">#REF!</definedName>
    <definedName name="__________SC2" localSheetId="2">#REF!</definedName>
    <definedName name="__________SC2">#REF!</definedName>
    <definedName name="__________sc3" localSheetId="2">#REF!</definedName>
    <definedName name="__________sc3">#REF!</definedName>
    <definedName name="__________SN3" localSheetId="2">#REF!</definedName>
    <definedName name="__________SN3">#REF!</definedName>
    <definedName name="__________sua20" localSheetId="2">#REF!</definedName>
    <definedName name="__________sua20">#REF!</definedName>
    <definedName name="__________sua30" localSheetId="2">#REF!</definedName>
    <definedName name="__________sua30">#REF!</definedName>
    <definedName name="__________TB1" localSheetId="2">#REF!</definedName>
    <definedName name="__________TB1">#REF!</definedName>
    <definedName name="__________TL1" localSheetId="2">#REF!</definedName>
    <definedName name="__________TL1">#REF!</definedName>
    <definedName name="__________TL2" localSheetId="2">#REF!</definedName>
    <definedName name="__________TL2">#REF!</definedName>
    <definedName name="__________TL3" localSheetId="2">#REF!</definedName>
    <definedName name="__________TL3">#REF!</definedName>
    <definedName name="__________TLA120" localSheetId="2">#REF!</definedName>
    <definedName name="__________TLA120">#REF!</definedName>
    <definedName name="__________TLA35" localSheetId="2">#REF!</definedName>
    <definedName name="__________TLA35">#REF!</definedName>
    <definedName name="__________TLA50" localSheetId="2">#REF!</definedName>
    <definedName name="__________TLA50">#REF!</definedName>
    <definedName name="__________TLA70" localSheetId="2">#REF!</definedName>
    <definedName name="__________TLA70">#REF!</definedName>
    <definedName name="__________TLA95" localSheetId="2">#REF!</definedName>
    <definedName name="__________TLA95">#REF!</definedName>
    <definedName name="__________vc1" localSheetId="2">#REF!</definedName>
    <definedName name="__________vc1">#REF!</definedName>
    <definedName name="__________vc2" localSheetId="2">#REF!</definedName>
    <definedName name="__________vc2">#REF!</definedName>
    <definedName name="__________vc3" localSheetId="2">#REF!</definedName>
    <definedName name="__________vc3">#REF!</definedName>
    <definedName name="__________VCD4" localSheetId="2">#REF!</definedName>
    <definedName name="__________VCD4">#REF!</definedName>
    <definedName name="__________VL100" localSheetId="2">#REF!</definedName>
    <definedName name="__________VL100">#REF!</definedName>
    <definedName name="__________VL250" localSheetId="2">#REF!</definedName>
    <definedName name="__________VL250">#REF!</definedName>
    <definedName name="_________a129" localSheetId="2" hidden="1">{"Offgrid",#N/A,FALSE,"OFFGRID";"Region",#N/A,FALSE,"REGION";"Offgrid -2",#N/A,FALSE,"OFFGRID";"WTP",#N/A,FALSE,"WTP";"WTP -2",#N/A,FALSE,"WTP";"Project",#N/A,FALSE,"PROJECT";"Summary -2",#N/A,FALSE,"SUMMARY"}</definedName>
    <definedName name="_________a129" localSheetId="1" hidden="1">{"Offgrid",#N/A,FALSE,"OFFGRID";"Region",#N/A,FALSE,"REGION";"Offgrid -2",#N/A,FALSE,"OFFGRID";"WTP",#N/A,FALSE,"WTP";"WTP -2",#N/A,FALSE,"WTP";"Project",#N/A,FALSE,"PROJECT";"Summary -2",#N/A,FALSE,"SUMMARY"}</definedName>
    <definedName name="_________a129" hidden="1">{"Offgrid",#N/A,FALSE,"OFFGRID";"Region",#N/A,FALSE,"REGION";"Offgrid -2",#N/A,FALSE,"OFFGRID";"WTP",#N/A,FALSE,"WTP";"WTP -2",#N/A,FALSE,"WTP";"Project",#N/A,FALSE,"PROJECT";"Summary -2",#N/A,FALSE,"SUMMARY"}</definedName>
    <definedName name="_________a130" localSheetId="2" hidden="1">{"Offgrid",#N/A,FALSE,"OFFGRID";"Region",#N/A,FALSE,"REGION";"Offgrid -2",#N/A,FALSE,"OFFGRID";"WTP",#N/A,FALSE,"WTP";"WTP -2",#N/A,FALSE,"WTP";"Project",#N/A,FALSE,"PROJECT";"Summary -2",#N/A,FALSE,"SUMMARY"}</definedName>
    <definedName name="_________a130" localSheetId="1" hidden="1">{"Offgrid",#N/A,FALSE,"OFFGRID";"Region",#N/A,FALSE,"REGION";"Offgrid -2",#N/A,FALSE,"OFFGRID";"WTP",#N/A,FALSE,"WTP";"WTP -2",#N/A,FALSE,"WTP";"Project",#N/A,FALSE,"PROJECT";"Summary -2",#N/A,FALSE,"SUMMARY"}</definedName>
    <definedName name="_________a130" hidden="1">{"Offgrid",#N/A,FALSE,"OFFGRID";"Region",#N/A,FALSE,"REGION";"Offgrid -2",#N/A,FALSE,"OFFGRID";"WTP",#N/A,FALSE,"WTP";"WTP -2",#N/A,FALSE,"WTP";"Project",#N/A,FALSE,"PROJECT";"Summary -2",#N/A,FALSE,"SUMMARY"}</definedName>
    <definedName name="_________btm10" localSheetId="2">#REF!</definedName>
    <definedName name="_________btm10" localSheetId="1">#REF!</definedName>
    <definedName name="_________btm10">#REF!</definedName>
    <definedName name="_________BTM150" localSheetId="2">#REF!</definedName>
    <definedName name="_________BTM150">#REF!</definedName>
    <definedName name="_________BTM250" localSheetId="2">#REF!</definedName>
    <definedName name="_________BTM250">#REF!</definedName>
    <definedName name="_________btM300" localSheetId="2">#REF!</definedName>
    <definedName name="_________btM300">#REF!</definedName>
    <definedName name="_________BTM50" localSheetId="2">#REF!</definedName>
    <definedName name="_________BTM50">#REF!</definedName>
    <definedName name="_________CON1" localSheetId="2">#REF!</definedName>
    <definedName name="_________CON1">#REF!</definedName>
    <definedName name="_________CON2" localSheetId="2">#REF!</definedName>
    <definedName name="_________CON2">#REF!</definedName>
    <definedName name="_________dao1" localSheetId="2">#REF!</definedName>
    <definedName name="_________dao1">#REF!</definedName>
    <definedName name="_________dbu1" localSheetId="2">#REF!</definedName>
    <definedName name="_________dbu1">#REF!</definedName>
    <definedName name="_________dbu2" localSheetId="2">#REF!</definedName>
    <definedName name="_________dbu2">#REF!</definedName>
    <definedName name="_________ddn400" localSheetId="2">#REF!</definedName>
    <definedName name="_________ddn400">#REF!</definedName>
    <definedName name="_________ddn600" localSheetId="2">#REF!</definedName>
    <definedName name="_________ddn600">#REF!</definedName>
    <definedName name="_________gon4" localSheetId="2">#REF!</definedName>
    <definedName name="_________gon4">#REF!</definedName>
    <definedName name="_________hom2" localSheetId="2">#REF!</definedName>
    <definedName name="_________hom2">#REF!</definedName>
    <definedName name="_________kh1" localSheetId="2" hidden="1">{"'Sheet1'!$L$16"}</definedName>
    <definedName name="_________kh1" localSheetId="1" hidden="1">{"'Sheet1'!$L$16"}</definedName>
    <definedName name="_________kh1" hidden="1">{"'Sheet1'!$L$16"}</definedName>
    <definedName name="_________Km36" localSheetId="2">#REF!</definedName>
    <definedName name="_________Km36">#REF!</definedName>
    <definedName name="_________Knc36" localSheetId="2">#REF!</definedName>
    <definedName name="_________Knc36">#REF!</definedName>
    <definedName name="_________Knc57" localSheetId="2">#REF!</definedName>
    <definedName name="_________Knc57">#REF!</definedName>
    <definedName name="_________Kvl36" localSheetId="2">#REF!</definedName>
    <definedName name="_________Kvl36">#REF!</definedName>
    <definedName name="_________lap1" localSheetId="2">#REF!</definedName>
    <definedName name="_________lap1">#REF!</definedName>
    <definedName name="_________lap2" localSheetId="2">#REF!</definedName>
    <definedName name="_________lap2">#REF!</definedName>
    <definedName name="_________MAC12" localSheetId="2">#REF!</definedName>
    <definedName name="_________MAC12">#REF!</definedName>
    <definedName name="_________MAC46" localSheetId="2">#REF!</definedName>
    <definedName name="_________MAC46">#REF!</definedName>
    <definedName name="_________NCL100" localSheetId="2">#REF!</definedName>
    <definedName name="_________NCL100">#REF!</definedName>
    <definedName name="_________NCL200" localSheetId="2">#REF!</definedName>
    <definedName name="_________NCL200">#REF!</definedName>
    <definedName name="_________NCL250" localSheetId="2">#REF!</definedName>
    <definedName name="_________NCL250">#REF!</definedName>
    <definedName name="_________NET2" localSheetId="2">#REF!</definedName>
    <definedName name="_________NET2">#REF!</definedName>
    <definedName name="_________nin190" localSheetId="2">#REF!</definedName>
    <definedName name="_________nin190">#REF!</definedName>
    <definedName name="_________RHH1" localSheetId="2">#REF!</definedName>
    <definedName name="_________RHH1">#REF!</definedName>
    <definedName name="_________RHH10" localSheetId="2">#REF!</definedName>
    <definedName name="_________RHH10">#REF!</definedName>
    <definedName name="_________RHP1" localSheetId="2">#REF!</definedName>
    <definedName name="_________RHP1">#REF!</definedName>
    <definedName name="_________RHP10" localSheetId="2">#REF!</definedName>
    <definedName name="_________RHP10">#REF!</definedName>
    <definedName name="_________RI1" localSheetId="2">#REF!</definedName>
    <definedName name="_________RI1">#REF!</definedName>
    <definedName name="_________RI10" localSheetId="2">#REF!</definedName>
    <definedName name="_________RI10">#REF!</definedName>
    <definedName name="_________RII1" localSheetId="2">#REF!</definedName>
    <definedName name="_________RII1">#REF!</definedName>
    <definedName name="_________RII10" localSheetId="2">#REF!</definedName>
    <definedName name="_________RII10">#REF!</definedName>
    <definedName name="_________RIP1" localSheetId="2">#REF!</definedName>
    <definedName name="_________RIP1">#REF!</definedName>
    <definedName name="_________RIP10" localSheetId="2">#REF!</definedName>
    <definedName name="_________RIP10">#REF!</definedName>
    <definedName name="_________sat10" localSheetId="2">#REF!</definedName>
    <definedName name="_________sat10">#REF!</definedName>
    <definedName name="_________sat12" localSheetId="2">#REF!</definedName>
    <definedName name="_________sat12">#REF!</definedName>
    <definedName name="_________sat14" localSheetId="2">#REF!</definedName>
    <definedName name="_________sat14">#REF!</definedName>
    <definedName name="_________sat16" localSheetId="2">#REF!</definedName>
    <definedName name="_________sat16">#REF!</definedName>
    <definedName name="_________sat20" localSheetId="2">#REF!</definedName>
    <definedName name="_________sat20">#REF!</definedName>
    <definedName name="_________sat8" localSheetId="2">#REF!</definedName>
    <definedName name="_________sat8">#REF!</definedName>
    <definedName name="_________sc1" localSheetId="2">#REF!</definedName>
    <definedName name="_________sc1">#REF!</definedName>
    <definedName name="_________SC2" localSheetId="2">#REF!</definedName>
    <definedName name="_________SC2">#REF!</definedName>
    <definedName name="_________sc3" localSheetId="2">#REF!</definedName>
    <definedName name="_________sc3">#REF!</definedName>
    <definedName name="_________SN3" localSheetId="2">#REF!</definedName>
    <definedName name="_________SN3">#REF!</definedName>
    <definedName name="_________sua20" localSheetId="2">#REF!</definedName>
    <definedName name="_________sua20">#REF!</definedName>
    <definedName name="_________sua30" localSheetId="2">#REF!</definedName>
    <definedName name="_________sua30">#REF!</definedName>
    <definedName name="_________TB1" localSheetId="2">#REF!</definedName>
    <definedName name="_________TB1">#REF!</definedName>
    <definedName name="_________TL1" localSheetId="2">#REF!</definedName>
    <definedName name="_________TL1">#REF!</definedName>
    <definedName name="_________TL2" localSheetId="2">#REF!</definedName>
    <definedName name="_________TL2">#REF!</definedName>
    <definedName name="_________TL3" localSheetId="2">#REF!</definedName>
    <definedName name="_________TL3">#REF!</definedName>
    <definedName name="_________TLA120" localSheetId="2">#REF!</definedName>
    <definedName name="_________TLA120">#REF!</definedName>
    <definedName name="_________TLA35" localSheetId="2">#REF!</definedName>
    <definedName name="_________TLA35">#REF!</definedName>
    <definedName name="_________TLA50" localSheetId="2">#REF!</definedName>
    <definedName name="_________TLA50">#REF!</definedName>
    <definedName name="_________TLA70" localSheetId="2">#REF!</definedName>
    <definedName name="_________TLA70">#REF!</definedName>
    <definedName name="_________TLA95" localSheetId="2">#REF!</definedName>
    <definedName name="_________TLA95">#REF!</definedName>
    <definedName name="_________vc1" localSheetId="2">#REF!</definedName>
    <definedName name="_________vc1">#REF!</definedName>
    <definedName name="_________vc2" localSheetId="2">#REF!</definedName>
    <definedName name="_________vc2">#REF!</definedName>
    <definedName name="_________vc3" localSheetId="2">#REF!</definedName>
    <definedName name="_________vc3">#REF!</definedName>
    <definedName name="_________VCD4" localSheetId="2">#REF!</definedName>
    <definedName name="_________VCD4">#REF!</definedName>
    <definedName name="_________VL100" localSheetId="2">#REF!</definedName>
    <definedName name="_________VL100">#REF!</definedName>
    <definedName name="_________VL250" localSheetId="2">#REF!</definedName>
    <definedName name="_________VL250">#REF!</definedName>
    <definedName name="________a129" localSheetId="2" hidden="1">{"Offgrid",#N/A,FALSE,"OFFGRID";"Region",#N/A,FALSE,"REGION";"Offgrid -2",#N/A,FALSE,"OFFGRID";"WTP",#N/A,FALSE,"WTP";"WTP -2",#N/A,FALSE,"WTP";"Project",#N/A,FALSE,"PROJECT";"Summary -2",#N/A,FALSE,"SUMMARY"}</definedName>
    <definedName name="________a129" localSheetId="1" hidden="1">{"Offgrid",#N/A,FALSE,"OFFGRID";"Region",#N/A,FALSE,"REGION";"Offgrid -2",#N/A,FALSE,"OFFGRID";"WTP",#N/A,FALSE,"WTP";"WTP -2",#N/A,FALSE,"WTP";"Project",#N/A,FALSE,"PROJECT";"Summary -2",#N/A,FALSE,"SUMMARY"}</definedName>
    <definedName name="________a129" hidden="1">{"Offgrid",#N/A,FALSE,"OFFGRID";"Region",#N/A,FALSE,"REGION";"Offgrid -2",#N/A,FALSE,"OFFGRID";"WTP",#N/A,FALSE,"WTP";"WTP -2",#N/A,FALSE,"WTP";"Project",#N/A,FALSE,"PROJECT";"Summary -2",#N/A,FALSE,"SUMMARY"}</definedName>
    <definedName name="________a130" localSheetId="2" hidden="1">{"Offgrid",#N/A,FALSE,"OFFGRID";"Region",#N/A,FALSE,"REGION";"Offgrid -2",#N/A,FALSE,"OFFGRID";"WTP",#N/A,FALSE,"WTP";"WTP -2",#N/A,FALSE,"WTP";"Project",#N/A,FALSE,"PROJECT";"Summary -2",#N/A,FALSE,"SUMMARY"}</definedName>
    <definedName name="________a130" localSheetId="1" hidden="1">{"Offgrid",#N/A,FALSE,"OFFGRID";"Region",#N/A,FALSE,"REGION";"Offgrid -2",#N/A,FALSE,"OFFGRID";"WTP",#N/A,FALSE,"WTP";"WTP -2",#N/A,FALSE,"WTP";"Project",#N/A,FALSE,"PROJECT";"Summary -2",#N/A,FALSE,"SUMMARY"}</definedName>
    <definedName name="________a130" hidden="1">{"Offgrid",#N/A,FALSE,"OFFGRID";"Region",#N/A,FALSE,"REGION";"Offgrid -2",#N/A,FALSE,"OFFGRID";"WTP",#N/A,FALSE,"WTP";"WTP -2",#N/A,FALSE,"WTP";"Project",#N/A,FALSE,"PROJECT";"Summary -2",#N/A,FALSE,"SUMMARY"}</definedName>
    <definedName name="________btm10" localSheetId="2">#REF!</definedName>
    <definedName name="________btm10" localSheetId="1">#REF!</definedName>
    <definedName name="________btm10">#REF!</definedName>
    <definedName name="________BTM150" localSheetId="2">#REF!</definedName>
    <definedName name="________BTM150">#REF!</definedName>
    <definedName name="________BTM250" localSheetId="2">#REF!</definedName>
    <definedName name="________BTM250">#REF!</definedName>
    <definedName name="________btM300" localSheetId="2">#REF!</definedName>
    <definedName name="________btM300">#REF!</definedName>
    <definedName name="________BTM50" localSheetId="2">#REF!</definedName>
    <definedName name="________BTM50">#REF!</definedName>
    <definedName name="________CON1" localSheetId="2">#REF!</definedName>
    <definedName name="________CON1">#REF!</definedName>
    <definedName name="________CON2" localSheetId="2">#REF!</definedName>
    <definedName name="________CON2">#REF!</definedName>
    <definedName name="________dao1" localSheetId="2">#REF!</definedName>
    <definedName name="________dao1">#REF!</definedName>
    <definedName name="________dbu1" localSheetId="2">#REF!</definedName>
    <definedName name="________dbu1">#REF!</definedName>
    <definedName name="________dbu2" localSheetId="2">#REF!</definedName>
    <definedName name="________dbu2">#REF!</definedName>
    <definedName name="________ddn400" localSheetId="2">#REF!</definedName>
    <definedName name="________ddn400">#REF!</definedName>
    <definedName name="________ddn600" localSheetId="2">#REF!</definedName>
    <definedName name="________ddn600">#REF!</definedName>
    <definedName name="________gon4" localSheetId="2">#REF!</definedName>
    <definedName name="________gon4">#REF!</definedName>
    <definedName name="________hom2" localSheetId="2">#REF!</definedName>
    <definedName name="________hom2">#REF!</definedName>
    <definedName name="________kh1" localSheetId="2" hidden="1">{"'Sheet1'!$L$16"}</definedName>
    <definedName name="________kh1" localSheetId="1" hidden="1">{"'Sheet1'!$L$16"}</definedName>
    <definedName name="________kh1" hidden="1">{"'Sheet1'!$L$16"}</definedName>
    <definedName name="________Km36" localSheetId="2">#REF!</definedName>
    <definedName name="________Km36">#REF!</definedName>
    <definedName name="________Knc36" localSheetId="2">#REF!</definedName>
    <definedName name="________Knc36">#REF!</definedName>
    <definedName name="________Knc57" localSheetId="2">#REF!</definedName>
    <definedName name="________Knc57">#REF!</definedName>
    <definedName name="________Kvl36" localSheetId="2">#REF!</definedName>
    <definedName name="________Kvl36">#REF!</definedName>
    <definedName name="________lap1" localSheetId="2">#REF!</definedName>
    <definedName name="________lap1">#REF!</definedName>
    <definedName name="________lap2" localSheetId="2">#REF!</definedName>
    <definedName name="________lap2">#REF!</definedName>
    <definedName name="________MAC12" localSheetId="2">#REF!</definedName>
    <definedName name="________MAC12">#REF!</definedName>
    <definedName name="________MAC46" localSheetId="2">#REF!</definedName>
    <definedName name="________MAC46">#REF!</definedName>
    <definedName name="________NCL100" localSheetId="2">#REF!</definedName>
    <definedName name="________NCL100">#REF!</definedName>
    <definedName name="________NCL200" localSheetId="2">#REF!</definedName>
    <definedName name="________NCL200">#REF!</definedName>
    <definedName name="________NCL250" localSheetId="2">#REF!</definedName>
    <definedName name="________NCL250">#REF!</definedName>
    <definedName name="________NET2" localSheetId="2">#REF!</definedName>
    <definedName name="________NET2">#REF!</definedName>
    <definedName name="________nin190" localSheetId="2">#REF!</definedName>
    <definedName name="________nin190">#REF!</definedName>
    <definedName name="________RHH1" localSheetId="2">#REF!</definedName>
    <definedName name="________RHH1">#REF!</definedName>
    <definedName name="________RHH10" localSheetId="2">#REF!</definedName>
    <definedName name="________RHH10">#REF!</definedName>
    <definedName name="________RHP1" localSheetId="2">#REF!</definedName>
    <definedName name="________RHP1">#REF!</definedName>
    <definedName name="________RHP10" localSheetId="2">#REF!</definedName>
    <definedName name="________RHP10">#REF!</definedName>
    <definedName name="________RI1" localSheetId="2">#REF!</definedName>
    <definedName name="________RI1">#REF!</definedName>
    <definedName name="________RI10" localSheetId="2">#REF!</definedName>
    <definedName name="________RI10">#REF!</definedName>
    <definedName name="________RII1" localSheetId="2">#REF!</definedName>
    <definedName name="________RII1">#REF!</definedName>
    <definedName name="________RII10" localSheetId="2">#REF!</definedName>
    <definedName name="________RII10">#REF!</definedName>
    <definedName name="________RIP1" localSheetId="2">#REF!</definedName>
    <definedName name="________RIP1">#REF!</definedName>
    <definedName name="________RIP10" localSheetId="2">#REF!</definedName>
    <definedName name="________RIP10">#REF!</definedName>
    <definedName name="________sat10" localSheetId="2">#REF!</definedName>
    <definedName name="________sat10">#REF!</definedName>
    <definedName name="________sat12" localSheetId="2">#REF!</definedName>
    <definedName name="________sat12">#REF!</definedName>
    <definedName name="________sat14" localSheetId="2">#REF!</definedName>
    <definedName name="________sat14">#REF!</definedName>
    <definedName name="________sat16" localSheetId="2">#REF!</definedName>
    <definedName name="________sat16">#REF!</definedName>
    <definedName name="________sat20" localSheetId="2">#REF!</definedName>
    <definedName name="________sat20">#REF!</definedName>
    <definedName name="________sat8" localSheetId="2">#REF!</definedName>
    <definedName name="________sat8">#REF!</definedName>
    <definedName name="________sc1" localSheetId="2">#REF!</definedName>
    <definedName name="________sc1">#REF!</definedName>
    <definedName name="________SC2" localSheetId="2">#REF!</definedName>
    <definedName name="________SC2">#REF!</definedName>
    <definedName name="________sc3" localSheetId="2">#REF!</definedName>
    <definedName name="________sc3">#REF!</definedName>
    <definedName name="________SN3" localSheetId="2">#REF!</definedName>
    <definedName name="________SN3">#REF!</definedName>
    <definedName name="________sua20" localSheetId="2">#REF!</definedName>
    <definedName name="________sua20">#REF!</definedName>
    <definedName name="________sua30" localSheetId="2">#REF!</definedName>
    <definedName name="________sua30">#REF!</definedName>
    <definedName name="________TB1" localSheetId="2">#REF!</definedName>
    <definedName name="________TB1">#REF!</definedName>
    <definedName name="________TL1" localSheetId="2">#REF!</definedName>
    <definedName name="________TL1">#REF!</definedName>
    <definedName name="________TL2" localSheetId="2">#REF!</definedName>
    <definedName name="________TL2">#REF!</definedName>
    <definedName name="________TL3" localSheetId="2">#REF!</definedName>
    <definedName name="________TL3">#REF!</definedName>
    <definedName name="________TLA120" localSheetId="2">#REF!</definedName>
    <definedName name="________TLA120">#REF!</definedName>
    <definedName name="________TLA35" localSheetId="2">#REF!</definedName>
    <definedName name="________TLA35">#REF!</definedName>
    <definedName name="________TLA50" localSheetId="2">#REF!</definedName>
    <definedName name="________TLA50">#REF!</definedName>
    <definedName name="________TLA70" localSheetId="2">#REF!</definedName>
    <definedName name="________TLA70">#REF!</definedName>
    <definedName name="________TLA95" localSheetId="2">#REF!</definedName>
    <definedName name="________TLA95">#REF!</definedName>
    <definedName name="________vc1" localSheetId="2">#REF!</definedName>
    <definedName name="________vc1">#REF!</definedName>
    <definedName name="________vc2" localSheetId="2">#REF!</definedName>
    <definedName name="________vc2">#REF!</definedName>
    <definedName name="________vc3" localSheetId="2">#REF!</definedName>
    <definedName name="________vc3">#REF!</definedName>
    <definedName name="________VCD4" localSheetId="2">#REF!</definedName>
    <definedName name="________VCD4">#REF!</definedName>
    <definedName name="________VL100" localSheetId="2">#REF!</definedName>
    <definedName name="________VL100">#REF!</definedName>
    <definedName name="________VL250" localSheetId="2">#REF!</definedName>
    <definedName name="________VL250">#REF!</definedName>
    <definedName name="_______a129" localSheetId="2" hidden="1">{"Offgrid",#N/A,FALSE,"OFFGRID";"Region",#N/A,FALSE,"REGION";"Offgrid -2",#N/A,FALSE,"OFFGRID";"WTP",#N/A,FALSE,"WTP";"WTP -2",#N/A,FALSE,"WTP";"Project",#N/A,FALSE,"PROJECT";"Summary -2",#N/A,FALSE,"SUMMARY"}</definedName>
    <definedName name="_______a129" localSheetId="1" hidden="1">{"Offgrid",#N/A,FALSE,"OFFGRID";"Region",#N/A,FALSE,"REGION";"Offgrid -2",#N/A,FALSE,"OFFGRID";"WTP",#N/A,FALSE,"WTP";"WTP -2",#N/A,FALSE,"WTP";"Project",#N/A,FALSE,"PROJECT";"Summary -2",#N/A,FALSE,"SUMMARY"}</definedName>
    <definedName name="_______a129" hidden="1">{"Offgrid",#N/A,FALSE,"OFFGRID";"Region",#N/A,FALSE,"REGION";"Offgrid -2",#N/A,FALSE,"OFFGRID";"WTP",#N/A,FALSE,"WTP";"WTP -2",#N/A,FALSE,"WTP";"Project",#N/A,FALSE,"PROJECT";"Summary -2",#N/A,FALSE,"SUMMARY"}</definedName>
    <definedName name="_______a130" localSheetId="2" hidden="1">{"Offgrid",#N/A,FALSE,"OFFGRID";"Region",#N/A,FALSE,"REGION";"Offgrid -2",#N/A,FALSE,"OFFGRID";"WTP",#N/A,FALSE,"WTP";"WTP -2",#N/A,FALSE,"WTP";"Project",#N/A,FALSE,"PROJECT";"Summary -2",#N/A,FALSE,"SUMMARY"}</definedName>
    <definedName name="_______a130" localSheetId="1" hidden="1">{"Offgrid",#N/A,FALSE,"OFFGRID";"Region",#N/A,FALSE,"REGION";"Offgrid -2",#N/A,FALSE,"OFFGRID";"WTP",#N/A,FALSE,"WTP";"WTP -2",#N/A,FALSE,"WTP";"Project",#N/A,FALSE,"PROJECT";"Summary -2",#N/A,FALSE,"SUMMARY"}</definedName>
    <definedName name="_______a130" hidden="1">{"Offgrid",#N/A,FALSE,"OFFGRID";"Region",#N/A,FALSE,"REGION";"Offgrid -2",#N/A,FALSE,"OFFGRID";"WTP",#N/A,FALSE,"WTP";"WTP -2",#N/A,FALSE,"WTP";"Project",#N/A,FALSE,"PROJECT";"Summary -2",#N/A,FALSE,"SUMMARY"}</definedName>
    <definedName name="_______A65700" localSheetId="2">'[1]MTO REV.2(ARMOR)'!#REF!</definedName>
    <definedName name="_______A65700" localSheetId="1">'[2]MTO REV.2(ARMOR)'!#REF!</definedName>
    <definedName name="_______A65700">'[1]MTO REV.2(ARMOR)'!#REF!</definedName>
    <definedName name="_______A65800" localSheetId="2">'[1]MTO REV.2(ARMOR)'!#REF!</definedName>
    <definedName name="_______A65800" localSheetId="1">'[2]MTO REV.2(ARMOR)'!#REF!</definedName>
    <definedName name="_______A65800">'[1]MTO REV.2(ARMOR)'!#REF!</definedName>
    <definedName name="_______A66000" localSheetId="2">'[1]MTO REV.2(ARMOR)'!#REF!</definedName>
    <definedName name="_______A66000" localSheetId="1">'[2]MTO REV.2(ARMOR)'!#REF!</definedName>
    <definedName name="_______A66000">'[1]MTO REV.2(ARMOR)'!#REF!</definedName>
    <definedName name="_______A67000" localSheetId="2">'[1]MTO REV.2(ARMOR)'!#REF!</definedName>
    <definedName name="_______A67000" localSheetId="1">'[2]MTO REV.2(ARMOR)'!#REF!</definedName>
    <definedName name="_______A67000">'[1]MTO REV.2(ARMOR)'!#REF!</definedName>
    <definedName name="_______A68000" localSheetId="2">'[1]MTO REV.2(ARMOR)'!#REF!</definedName>
    <definedName name="_______A68000" localSheetId="1">'[2]MTO REV.2(ARMOR)'!#REF!</definedName>
    <definedName name="_______A68000">'[1]MTO REV.2(ARMOR)'!#REF!</definedName>
    <definedName name="_______A70000" localSheetId="2">'[1]MTO REV.2(ARMOR)'!#REF!</definedName>
    <definedName name="_______A70000" localSheetId="1">'[2]MTO REV.2(ARMOR)'!#REF!</definedName>
    <definedName name="_______A70000">'[1]MTO REV.2(ARMOR)'!#REF!</definedName>
    <definedName name="_______A75000" localSheetId="2">'[1]MTO REV.2(ARMOR)'!#REF!</definedName>
    <definedName name="_______A75000" localSheetId="1">'[2]MTO REV.2(ARMOR)'!#REF!</definedName>
    <definedName name="_______A75000">'[1]MTO REV.2(ARMOR)'!#REF!</definedName>
    <definedName name="_______A85000" localSheetId="2">'[1]MTO REV.2(ARMOR)'!#REF!</definedName>
    <definedName name="_______A85000" localSheetId="1">'[2]MTO REV.2(ARMOR)'!#REF!</definedName>
    <definedName name="_______A85000">'[1]MTO REV.2(ARMOR)'!#REF!</definedName>
    <definedName name="_______btm10" localSheetId="2">#REF!</definedName>
    <definedName name="_______btm10" localSheetId="1">#REF!</definedName>
    <definedName name="_______btm10">#REF!</definedName>
    <definedName name="_______BTM150" localSheetId="2">#REF!</definedName>
    <definedName name="_______BTM150">#REF!</definedName>
    <definedName name="_______BTM250" localSheetId="2">#REF!</definedName>
    <definedName name="_______BTM250">#REF!</definedName>
    <definedName name="_______btM300" localSheetId="2">#REF!</definedName>
    <definedName name="_______btM300">#REF!</definedName>
    <definedName name="_______BTM50" localSheetId="2">#REF!</definedName>
    <definedName name="_______BTM50">#REF!</definedName>
    <definedName name="_______CON1" localSheetId="2">#REF!</definedName>
    <definedName name="_______CON1">#REF!</definedName>
    <definedName name="_______CON2" localSheetId="2">#REF!</definedName>
    <definedName name="_______CON2">#REF!</definedName>
    <definedName name="_______dao1" localSheetId="2">#REF!</definedName>
    <definedName name="_______dao1">#REF!</definedName>
    <definedName name="_______dbu1" localSheetId="2">#REF!</definedName>
    <definedName name="_______dbu1">#REF!</definedName>
    <definedName name="_______dbu2" localSheetId="2">#REF!</definedName>
    <definedName name="_______dbu2">#REF!</definedName>
    <definedName name="_______ddn400" localSheetId="2">#REF!</definedName>
    <definedName name="_______ddn400">#REF!</definedName>
    <definedName name="_______ddn600" localSheetId="2">#REF!</definedName>
    <definedName name="_______ddn600">#REF!</definedName>
    <definedName name="_______gon4" localSheetId="2">#REF!</definedName>
    <definedName name="_______gon4">#REF!</definedName>
    <definedName name="_______hom2" localSheetId="2">#REF!</definedName>
    <definedName name="_______hom2">#REF!</definedName>
    <definedName name="_______kh1" localSheetId="2" hidden="1">{"'Sheet1'!$L$16"}</definedName>
    <definedName name="_______kh1" localSheetId="1" hidden="1">{"'Sheet1'!$L$16"}</definedName>
    <definedName name="_______kh1" hidden="1">{"'Sheet1'!$L$16"}</definedName>
    <definedName name="_______Km36" localSheetId="2">#REF!</definedName>
    <definedName name="_______Km36">#REF!</definedName>
    <definedName name="_______Knc36" localSheetId="2">#REF!</definedName>
    <definedName name="_______Knc36">#REF!</definedName>
    <definedName name="_______Knc57" localSheetId="2">#REF!</definedName>
    <definedName name="_______Knc57">#REF!</definedName>
    <definedName name="_______Kvl36" localSheetId="2">#REF!</definedName>
    <definedName name="_______Kvl36">#REF!</definedName>
    <definedName name="_______lap1" localSheetId="2">#REF!</definedName>
    <definedName name="_______lap1">#REF!</definedName>
    <definedName name="_______lap2" localSheetId="2">#REF!</definedName>
    <definedName name="_______lap2">#REF!</definedName>
    <definedName name="_______MAC12" localSheetId="2">#REF!</definedName>
    <definedName name="_______MAC12">#REF!</definedName>
    <definedName name="_______MAC46" localSheetId="2">#REF!</definedName>
    <definedName name="_______MAC46">#REF!</definedName>
    <definedName name="_______NCL100" localSheetId="2">#REF!</definedName>
    <definedName name="_______NCL100">#REF!</definedName>
    <definedName name="_______NCL200" localSheetId="2">#REF!</definedName>
    <definedName name="_______NCL200">#REF!</definedName>
    <definedName name="_______NCL250" localSheetId="2">#REF!</definedName>
    <definedName name="_______NCL250">#REF!</definedName>
    <definedName name="_______NET2" localSheetId="2">#REF!</definedName>
    <definedName name="_______NET2">#REF!</definedName>
    <definedName name="_______nin190" localSheetId="2">#REF!</definedName>
    <definedName name="_______nin190">#REF!</definedName>
    <definedName name="_______NPV11" localSheetId="2">'[3]Cp&gt;10-Ln&lt;10'!#REF!</definedName>
    <definedName name="_______NPV11" localSheetId="1">'[4]Cp&gt;10-Ln&lt;10'!#REF!</definedName>
    <definedName name="_______NPV11">'[3]Cp&gt;10-Ln&lt;10'!#REF!</definedName>
    <definedName name="_______npv22" localSheetId="2">'[3]Ln&lt;20'!#REF!</definedName>
    <definedName name="_______npv22" localSheetId="1">'[4]Ln&lt;20'!#REF!</definedName>
    <definedName name="_______npv22">'[3]Ln&lt;20'!#REF!</definedName>
    <definedName name="_______RHH1" localSheetId="2">#REF!</definedName>
    <definedName name="_______RHH1" localSheetId="1">#REF!</definedName>
    <definedName name="_______RHH1">#REF!</definedName>
    <definedName name="_______RHH10" localSheetId="2">#REF!</definedName>
    <definedName name="_______RHH10">#REF!</definedName>
    <definedName name="_______RHP1" localSheetId="2">#REF!</definedName>
    <definedName name="_______RHP1">#REF!</definedName>
    <definedName name="_______RHP10" localSheetId="2">#REF!</definedName>
    <definedName name="_______RHP10">#REF!</definedName>
    <definedName name="_______RI1" localSheetId="2">#REF!</definedName>
    <definedName name="_______RI1">#REF!</definedName>
    <definedName name="_______RI10" localSheetId="2">#REF!</definedName>
    <definedName name="_______RI10">#REF!</definedName>
    <definedName name="_______RII1" localSheetId="2">#REF!</definedName>
    <definedName name="_______RII1">#REF!</definedName>
    <definedName name="_______RII10" localSheetId="2">#REF!</definedName>
    <definedName name="_______RII10">#REF!</definedName>
    <definedName name="_______RIP1" localSheetId="2">#REF!</definedName>
    <definedName name="_______RIP1">#REF!</definedName>
    <definedName name="_______RIP10" localSheetId="2">#REF!</definedName>
    <definedName name="_______RIP10">#REF!</definedName>
    <definedName name="_______sat10" localSheetId="2">#REF!</definedName>
    <definedName name="_______sat10">#REF!</definedName>
    <definedName name="_______sat12" localSheetId="2">#REF!</definedName>
    <definedName name="_______sat12">#REF!</definedName>
    <definedName name="_______sat14" localSheetId="2">#REF!</definedName>
    <definedName name="_______sat14">#REF!</definedName>
    <definedName name="_______sat16" localSheetId="2">#REF!</definedName>
    <definedName name="_______sat16">#REF!</definedName>
    <definedName name="_______sat20" localSheetId="2">#REF!</definedName>
    <definedName name="_______sat20">#REF!</definedName>
    <definedName name="_______sat8" localSheetId="2">#REF!</definedName>
    <definedName name="_______sat8">#REF!</definedName>
    <definedName name="_______sc1" localSheetId="2">#REF!</definedName>
    <definedName name="_______sc1">#REF!</definedName>
    <definedName name="_______SC2" localSheetId="2">#REF!</definedName>
    <definedName name="_______SC2">#REF!</definedName>
    <definedName name="_______sc3" localSheetId="2">#REF!</definedName>
    <definedName name="_______sc3">#REF!</definedName>
    <definedName name="_______SN3" localSheetId="2">#REF!</definedName>
    <definedName name="_______SN3">#REF!</definedName>
    <definedName name="_______sua20" localSheetId="2">#REF!</definedName>
    <definedName name="_______sua20">#REF!</definedName>
    <definedName name="_______sua30" localSheetId="2">#REF!</definedName>
    <definedName name="_______sua30">#REF!</definedName>
    <definedName name="_______TB1" localSheetId="2">#REF!</definedName>
    <definedName name="_______TB1">#REF!</definedName>
    <definedName name="_______TL1" localSheetId="2">#REF!</definedName>
    <definedName name="_______TL1">#REF!</definedName>
    <definedName name="_______TL2" localSheetId="2">#REF!</definedName>
    <definedName name="_______TL2">#REF!</definedName>
    <definedName name="_______TL3" localSheetId="2">#REF!</definedName>
    <definedName name="_______TL3">#REF!</definedName>
    <definedName name="_______TLA120" localSheetId="2">#REF!</definedName>
    <definedName name="_______TLA120">#REF!</definedName>
    <definedName name="_______TLA35" localSheetId="2">#REF!</definedName>
    <definedName name="_______TLA35">#REF!</definedName>
    <definedName name="_______TLA50" localSheetId="2">#REF!</definedName>
    <definedName name="_______TLA50">#REF!</definedName>
    <definedName name="_______TLA70" localSheetId="2">#REF!</definedName>
    <definedName name="_______TLA70">#REF!</definedName>
    <definedName name="_______TLA95" localSheetId="2">#REF!</definedName>
    <definedName name="_______TLA95">#REF!</definedName>
    <definedName name="_______vc1" localSheetId="2">#REF!</definedName>
    <definedName name="_______vc1">#REF!</definedName>
    <definedName name="_______vc2" localSheetId="2">#REF!</definedName>
    <definedName name="_______vc2">#REF!</definedName>
    <definedName name="_______vc3" localSheetId="2">#REF!</definedName>
    <definedName name="_______vc3">#REF!</definedName>
    <definedName name="_______VCD4" localSheetId="2">#REF!</definedName>
    <definedName name="_______VCD4">#REF!</definedName>
    <definedName name="_______VL100" localSheetId="2">#REF!</definedName>
    <definedName name="_______VL100">#REF!</definedName>
    <definedName name="_______VL250" localSheetId="2">#REF!</definedName>
    <definedName name="_______VL250">#REF!</definedName>
    <definedName name="______a129" localSheetId="2" hidden="1">{"Offgrid",#N/A,FALSE,"OFFGRID";"Region",#N/A,FALSE,"REGION";"Offgrid -2",#N/A,FALSE,"OFFGRID";"WTP",#N/A,FALSE,"WTP";"WTP -2",#N/A,FALSE,"WTP";"Project",#N/A,FALSE,"PROJECT";"Summary -2",#N/A,FALSE,"SUMMARY"}</definedName>
    <definedName name="______a129" localSheetId="1" hidden="1">{"Offgrid",#N/A,FALSE,"OFFGRID";"Region",#N/A,FALSE,"REGION";"Offgrid -2",#N/A,FALSE,"OFFGRID";"WTP",#N/A,FALSE,"WTP";"WTP -2",#N/A,FALSE,"WTP";"Project",#N/A,FALSE,"PROJECT";"Summary -2",#N/A,FALSE,"SUMMARY"}</definedName>
    <definedName name="______a129" hidden="1">{"Offgrid",#N/A,FALSE,"OFFGRID";"Region",#N/A,FALSE,"REGION";"Offgrid -2",#N/A,FALSE,"OFFGRID";"WTP",#N/A,FALSE,"WTP";"WTP -2",#N/A,FALSE,"WTP";"Project",#N/A,FALSE,"PROJECT";"Summary -2",#N/A,FALSE,"SUMMARY"}</definedName>
    <definedName name="______a130" localSheetId="2" hidden="1">{"Offgrid",#N/A,FALSE,"OFFGRID";"Region",#N/A,FALSE,"REGION";"Offgrid -2",#N/A,FALSE,"OFFGRID";"WTP",#N/A,FALSE,"WTP";"WTP -2",#N/A,FALSE,"WTP";"Project",#N/A,FALSE,"PROJECT";"Summary -2",#N/A,FALSE,"SUMMARY"}</definedName>
    <definedName name="______a130" localSheetId="1" hidden="1">{"Offgrid",#N/A,FALSE,"OFFGRID";"Region",#N/A,FALSE,"REGION";"Offgrid -2",#N/A,FALSE,"OFFGRID";"WTP",#N/A,FALSE,"WTP";"WTP -2",#N/A,FALSE,"WTP";"Project",#N/A,FALSE,"PROJECT";"Summary -2",#N/A,FALSE,"SUMMARY"}</definedName>
    <definedName name="______a130" hidden="1">{"Offgrid",#N/A,FALSE,"OFFGRID";"Region",#N/A,FALSE,"REGION";"Offgrid -2",#N/A,FALSE,"OFFGRID";"WTP",#N/A,FALSE,"WTP";"WTP -2",#N/A,FALSE,"WTP";"Project",#N/A,FALSE,"PROJECT";"Summary -2",#N/A,FALSE,"SUMMARY"}</definedName>
    <definedName name="______btm10" localSheetId="2">#REF!</definedName>
    <definedName name="______btm10" localSheetId="1">#REF!</definedName>
    <definedName name="______btm10">#REF!</definedName>
    <definedName name="______BTM150" localSheetId="2">#REF!</definedName>
    <definedName name="______BTM150">#REF!</definedName>
    <definedName name="______BTM250" localSheetId="2">#REF!</definedName>
    <definedName name="______BTM250">#REF!</definedName>
    <definedName name="______btM300" localSheetId="2">#REF!</definedName>
    <definedName name="______btM300">#REF!</definedName>
    <definedName name="______BTM50" localSheetId="2">#REF!</definedName>
    <definedName name="______BTM50">#REF!</definedName>
    <definedName name="______CON1" localSheetId="2">#REF!</definedName>
    <definedName name="______CON1">#REF!</definedName>
    <definedName name="______CON2" localSheetId="2">#REF!</definedName>
    <definedName name="______CON2">#REF!</definedName>
    <definedName name="______dao1" localSheetId="2">#REF!</definedName>
    <definedName name="______dao1">#REF!</definedName>
    <definedName name="______dbu1" localSheetId="2">#REF!</definedName>
    <definedName name="______dbu1">#REF!</definedName>
    <definedName name="______dbu2" localSheetId="2">#REF!</definedName>
    <definedName name="______dbu2">#REF!</definedName>
    <definedName name="______ddn400" localSheetId="2">#REF!</definedName>
    <definedName name="______ddn400">#REF!</definedName>
    <definedName name="______ddn600" localSheetId="2">#REF!</definedName>
    <definedName name="______ddn600">#REF!</definedName>
    <definedName name="______gon4" localSheetId="2">#REF!</definedName>
    <definedName name="______gon4">#REF!</definedName>
    <definedName name="______hom2" localSheetId="2">#REF!</definedName>
    <definedName name="______hom2">#REF!</definedName>
    <definedName name="______kh1" localSheetId="2" hidden="1">{"'Sheet1'!$L$16"}</definedName>
    <definedName name="______kh1" localSheetId="1" hidden="1">{"'Sheet1'!$L$16"}</definedName>
    <definedName name="______kh1" hidden="1">{"'Sheet1'!$L$16"}</definedName>
    <definedName name="______Km36" localSheetId="2">#REF!</definedName>
    <definedName name="______Km36">#REF!</definedName>
    <definedName name="______Knc36" localSheetId="2">#REF!</definedName>
    <definedName name="______Knc36">#REF!</definedName>
    <definedName name="______Knc57" localSheetId="2">#REF!</definedName>
    <definedName name="______Knc57">#REF!</definedName>
    <definedName name="______Kvl36" localSheetId="2">#REF!</definedName>
    <definedName name="______Kvl36">#REF!</definedName>
    <definedName name="______lap1" localSheetId="2">#REF!</definedName>
    <definedName name="______lap1">#REF!</definedName>
    <definedName name="______lap2" localSheetId="2">#REF!</definedName>
    <definedName name="______lap2">#REF!</definedName>
    <definedName name="______MAC12" localSheetId="2">#REF!</definedName>
    <definedName name="______MAC12">#REF!</definedName>
    <definedName name="______MAC46" localSheetId="2">#REF!</definedName>
    <definedName name="______MAC46">#REF!</definedName>
    <definedName name="______NCL100" localSheetId="2">#REF!</definedName>
    <definedName name="______NCL100">#REF!</definedName>
    <definedName name="______NCL200" localSheetId="2">#REF!</definedName>
    <definedName name="______NCL200">#REF!</definedName>
    <definedName name="______NCL250" localSheetId="2">#REF!</definedName>
    <definedName name="______NCL250">#REF!</definedName>
    <definedName name="______NET2" localSheetId="2">#REF!</definedName>
    <definedName name="______NET2">#REF!</definedName>
    <definedName name="______nin190" localSheetId="2">#REF!</definedName>
    <definedName name="______nin190">#REF!</definedName>
    <definedName name="______RHH1" localSheetId="2">#REF!</definedName>
    <definedName name="______RHH1" localSheetId="1">#REF!</definedName>
    <definedName name="______RHH1">#REF!</definedName>
    <definedName name="______RHH10" localSheetId="2">#REF!</definedName>
    <definedName name="______RHH10">#REF!</definedName>
    <definedName name="______RHP1" localSheetId="2">#REF!</definedName>
    <definedName name="______RHP1">#REF!</definedName>
    <definedName name="______RHP10" localSheetId="2">#REF!</definedName>
    <definedName name="______RHP10">#REF!</definedName>
    <definedName name="______RI1" localSheetId="2">#REF!</definedName>
    <definedName name="______RI1">#REF!</definedName>
    <definedName name="______RI10" localSheetId="2">#REF!</definedName>
    <definedName name="______RI10">#REF!</definedName>
    <definedName name="______RII1" localSheetId="2">#REF!</definedName>
    <definedName name="______RII1">#REF!</definedName>
    <definedName name="______RII10" localSheetId="2">#REF!</definedName>
    <definedName name="______RII10">#REF!</definedName>
    <definedName name="______RIP1" localSheetId="2">#REF!</definedName>
    <definedName name="______RIP1">#REF!</definedName>
    <definedName name="______RIP10" localSheetId="2">#REF!</definedName>
    <definedName name="______RIP10">#REF!</definedName>
    <definedName name="______sat10" localSheetId="2">#REF!</definedName>
    <definedName name="______sat10">#REF!</definedName>
    <definedName name="______sat12" localSheetId="2">#REF!</definedName>
    <definedName name="______sat12">#REF!</definedName>
    <definedName name="______sat14" localSheetId="2">#REF!</definedName>
    <definedName name="______sat14">#REF!</definedName>
    <definedName name="______sat16" localSheetId="2">#REF!</definedName>
    <definedName name="______sat16">#REF!</definedName>
    <definedName name="______sat20" localSheetId="2">#REF!</definedName>
    <definedName name="______sat20">#REF!</definedName>
    <definedName name="______sat8" localSheetId="2">#REF!</definedName>
    <definedName name="______sat8">#REF!</definedName>
    <definedName name="______sc1" localSheetId="2">#REF!</definedName>
    <definedName name="______sc1">#REF!</definedName>
    <definedName name="______SC2" localSheetId="2">#REF!</definedName>
    <definedName name="______SC2">#REF!</definedName>
    <definedName name="______sc3" localSheetId="2">#REF!</definedName>
    <definedName name="______sc3">#REF!</definedName>
    <definedName name="______SN3" localSheetId="2">#REF!</definedName>
    <definedName name="______SN3">#REF!</definedName>
    <definedName name="______sua20" localSheetId="2">#REF!</definedName>
    <definedName name="______sua20">#REF!</definedName>
    <definedName name="______sua30" localSheetId="2">#REF!</definedName>
    <definedName name="______sua30">#REF!</definedName>
    <definedName name="______TB1" localSheetId="2">#REF!</definedName>
    <definedName name="______TB1">#REF!</definedName>
    <definedName name="______TL1" localSheetId="2">#REF!</definedName>
    <definedName name="______TL1">#REF!</definedName>
    <definedName name="______TL2" localSheetId="2">#REF!</definedName>
    <definedName name="______TL2">#REF!</definedName>
    <definedName name="______TL3" localSheetId="2">#REF!</definedName>
    <definedName name="______TL3">#REF!</definedName>
    <definedName name="______TLA120" localSheetId="2">#REF!</definedName>
    <definedName name="______TLA120">#REF!</definedName>
    <definedName name="______TLA35" localSheetId="2">#REF!</definedName>
    <definedName name="______TLA35">#REF!</definedName>
    <definedName name="______TLA50" localSheetId="2">#REF!</definedName>
    <definedName name="______TLA50">#REF!</definedName>
    <definedName name="______TLA70" localSheetId="2">#REF!</definedName>
    <definedName name="______TLA70">#REF!</definedName>
    <definedName name="______TLA95" localSheetId="2">#REF!</definedName>
    <definedName name="______TLA95">#REF!</definedName>
    <definedName name="______vc1" localSheetId="2">#REF!</definedName>
    <definedName name="______vc1">#REF!</definedName>
    <definedName name="______vc2" localSheetId="2">#REF!</definedName>
    <definedName name="______vc2">#REF!</definedName>
    <definedName name="______vc3" localSheetId="2">#REF!</definedName>
    <definedName name="______vc3">#REF!</definedName>
    <definedName name="______VCD4" localSheetId="2">#REF!</definedName>
    <definedName name="______VCD4">#REF!</definedName>
    <definedName name="______VL100" localSheetId="2">#REF!</definedName>
    <definedName name="______VL100">#REF!</definedName>
    <definedName name="______VL250" localSheetId="2">#REF!</definedName>
    <definedName name="______VL250">#REF!</definedName>
    <definedName name="_____a129" localSheetId="2" hidden="1">{"Offgrid",#N/A,FALSE,"OFFGRID";"Region",#N/A,FALSE,"REGION";"Offgrid -2",#N/A,FALSE,"OFFGRID";"WTP",#N/A,FALSE,"WTP";"WTP -2",#N/A,FALSE,"WTP";"Project",#N/A,FALSE,"PROJECT";"Summary -2",#N/A,FALSE,"SUMMARY"}</definedName>
    <definedName name="_____a129" localSheetId="1" hidden="1">{"Offgrid",#N/A,FALSE,"OFFGRID";"Region",#N/A,FALSE,"REGION";"Offgrid -2",#N/A,FALSE,"OFFGRID";"WTP",#N/A,FALSE,"WTP";"WTP -2",#N/A,FALSE,"WTP";"Project",#N/A,FALSE,"PROJECT";"Summary -2",#N/A,FALSE,"SUMMARY"}</definedName>
    <definedName name="_____a129" hidden="1">{"Offgrid",#N/A,FALSE,"OFFGRID";"Region",#N/A,FALSE,"REGION";"Offgrid -2",#N/A,FALSE,"OFFGRID";"WTP",#N/A,FALSE,"WTP";"WTP -2",#N/A,FALSE,"WTP";"Project",#N/A,FALSE,"PROJECT";"Summary -2",#N/A,FALSE,"SUMMARY"}</definedName>
    <definedName name="_____a130" localSheetId="2" hidden="1">{"Offgrid",#N/A,FALSE,"OFFGRID";"Region",#N/A,FALSE,"REGION";"Offgrid -2",#N/A,FALSE,"OFFGRID";"WTP",#N/A,FALSE,"WTP";"WTP -2",#N/A,FALSE,"WTP";"Project",#N/A,FALSE,"PROJECT";"Summary -2",#N/A,FALSE,"SUMMARY"}</definedName>
    <definedName name="_____a130" localSheetId="1" hidden="1">{"Offgrid",#N/A,FALSE,"OFFGRID";"Region",#N/A,FALSE,"REGION";"Offgrid -2",#N/A,FALSE,"OFFGRID";"WTP",#N/A,FALSE,"WTP";"WTP -2",#N/A,FALSE,"WTP";"Project",#N/A,FALSE,"PROJECT";"Summary -2",#N/A,FALSE,"SUMMARY"}</definedName>
    <definedName name="_____a130" hidden="1">{"Offgrid",#N/A,FALSE,"OFFGRID";"Region",#N/A,FALSE,"REGION";"Offgrid -2",#N/A,FALSE,"OFFGRID";"WTP",#N/A,FALSE,"WTP";"WTP -2",#N/A,FALSE,"WTP";"Project",#N/A,FALSE,"PROJECT";"Summary -2",#N/A,FALSE,"SUMMARY"}</definedName>
    <definedName name="_____btm10" localSheetId="2">#REF!</definedName>
    <definedName name="_____btm10" localSheetId="1">#REF!</definedName>
    <definedName name="_____btm10">#REF!</definedName>
    <definedName name="_____BTM150" localSheetId="2">#REF!</definedName>
    <definedName name="_____BTM150">#REF!</definedName>
    <definedName name="_____BTM250" localSheetId="2">#REF!</definedName>
    <definedName name="_____BTM250">#REF!</definedName>
    <definedName name="_____btM300" localSheetId="2">#REF!</definedName>
    <definedName name="_____btM300">#REF!</definedName>
    <definedName name="_____BTM50" localSheetId="2">#REF!</definedName>
    <definedName name="_____BTM50">#REF!</definedName>
    <definedName name="_____CON1" localSheetId="2">#REF!</definedName>
    <definedName name="_____CON1">#REF!</definedName>
    <definedName name="_____CON2" localSheetId="2">#REF!</definedName>
    <definedName name="_____CON2">#REF!</definedName>
    <definedName name="_____dao1" localSheetId="2">#REF!</definedName>
    <definedName name="_____dao1">#REF!</definedName>
    <definedName name="_____dbu1" localSheetId="2">#REF!</definedName>
    <definedName name="_____dbu1">#REF!</definedName>
    <definedName name="_____dbu2" localSheetId="2">#REF!</definedName>
    <definedName name="_____dbu2">#REF!</definedName>
    <definedName name="_____ddn400" localSheetId="2">#REF!</definedName>
    <definedName name="_____ddn400">#REF!</definedName>
    <definedName name="_____ddn600" localSheetId="2">#REF!</definedName>
    <definedName name="_____ddn600">#REF!</definedName>
    <definedName name="_____gon4" localSheetId="2">#REF!</definedName>
    <definedName name="_____gon4">#REF!</definedName>
    <definedName name="_____hom2" localSheetId="2">#REF!</definedName>
    <definedName name="_____hom2">#REF!</definedName>
    <definedName name="_____kh1" localSheetId="2" hidden="1">{"'Sheet1'!$L$16"}</definedName>
    <definedName name="_____kh1" localSheetId="1" hidden="1">{"'Sheet1'!$L$16"}</definedName>
    <definedName name="_____kh1" hidden="1">{"'Sheet1'!$L$16"}</definedName>
    <definedName name="_____Km36" localSheetId="2">#REF!</definedName>
    <definedName name="_____Km36">#REF!</definedName>
    <definedName name="_____Knc36" localSheetId="2">#REF!</definedName>
    <definedName name="_____Knc36">#REF!</definedName>
    <definedName name="_____Knc57" localSheetId="2">#REF!</definedName>
    <definedName name="_____Knc57">#REF!</definedName>
    <definedName name="_____Kvl36" localSheetId="2">#REF!</definedName>
    <definedName name="_____Kvl36">#REF!</definedName>
    <definedName name="_____lap1" localSheetId="2">#REF!</definedName>
    <definedName name="_____lap1">#REF!</definedName>
    <definedName name="_____lap2" localSheetId="2">#REF!</definedName>
    <definedName name="_____lap2">#REF!</definedName>
    <definedName name="_____MAC12" localSheetId="2">#REF!</definedName>
    <definedName name="_____MAC12">#REF!</definedName>
    <definedName name="_____MAC46" localSheetId="2">#REF!</definedName>
    <definedName name="_____MAC46">#REF!</definedName>
    <definedName name="_____NCL100" localSheetId="2">#REF!</definedName>
    <definedName name="_____NCL100">#REF!</definedName>
    <definedName name="_____NCL200" localSheetId="2">#REF!</definedName>
    <definedName name="_____NCL200">#REF!</definedName>
    <definedName name="_____NCL250" localSheetId="2">#REF!</definedName>
    <definedName name="_____NCL250">#REF!</definedName>
    <definedName name="_____NET2" localSheetId="2">#REF!</definedName>
    <definedName name="_____NET2">#REF!</definedName>
    <definedName name="_____nin190" localSheetId="2">#REF!</definedName>
    <definedName name="_____nin190">#REF!</definedName>
    <definedName name="_____RHH1" localSheetId="2">#REF!</definedName>
    <definedName name="_____RHH1" localSheetId="1">#REF!</definedName>
    <definedName name="_____RHH1">#REF!</definedName>
    <definedName name="_____RHH10" localSheetId="2">#REF!</definedName>
    <definedName name="_____RHH10">#REF!</definedName>
    <definedName name="_____RHP1" localSheetId="2">#REF!</definedName>
    <definedName name="_____RHP1">#REF!</definedName>
    <definedName name="_____RHP10" localSheetId="2">#REF!</definedName>
    <definedName name="_____RHP10">#REF!</definedName>
    <definedName name="_____RI1" localSheetId="2">#REF!</definedName>
    <definedName name="_____RI1">#REF!</definedName>
    <definedName name="_____RI10" localSheetId="2">#REF!</definedName>
    <definedName name="_____RI10">#REF!</definedName>
    <definedName name="_____RII1" localSheetId="2">#REF!</definedName>
    <definedName name="_____RII1">#REF!</definedName>
    <definedName name="_____RII10" localSheetId="2">#REF!</definedName>
    <definedName name="_____RII10">#REF!</definedName>
    <definedName name="_____RIP1" localSheetId="2">#REF!</definedName>
    <definedName name="_____RIP1">#REF!</definedName>
    <definedName name="_____RIP10" localSheetId="2">#REF!</definedName>
    <definedName name="_____RIP10">#REF!</definedName>
    <definedName name="_____sat10" localSheetId="2">#REF!</definedName>
    <definedName name="_____sat10">#REF!</definedName>
    <definedName name="_____sat12" localSheetId="2">#REF!</definedName>
    <definedName name="_____sat12">#REF!</definedName>
    <definedName name="_____sat14" localSheetId="2">#REF!</definedName>
    <definedName name="_____sat14">#REF!</definedName>
    <definedName name="_____sat16" localSheetId="2">#REF!</definedName>
    <definedName name="_____sat16">#REF!</definedName>
    <definedName name="_____sat20" localSheetId="2">#REF!</definedName>
    <definedName name="_____sat20">#REF!</definedName>
    <definedName name="_____sat8" localSheetId="2">#REF!</definedName>
    <definedName name="_____sat8">#REF!</definedName>
    <definedName name="_____sc1" localSheetId="2">#REF!</definedName>
    <definedName name="_____sc1">#REF!</definedName>
    <definedName name="_____SC2" localSheetId="2">#REF!</definedName>
    <definedName name="_____SC2">#REF!</definedName>
    <definedName name="_____sc3" localSheetId="2">#REF!</definedName>
    <definedName name="_____sc3">#REF!</definedName>
    <definedName name="_____SN3" localSheetId="2">#REF!</definedName>
    <definedName name="_____SN3">#REF!</definedName>
    <definedName name="_____sua20" localSheetId="2">#REF!</definedName>
    <definedName name="_____sua20">#REF!</definedName>
    <definedName name="_____sua30" localSheetId="2">#REF!</definedName>
    <definedName name="_____sua30">#REF!</definedName>
    <definedName name="_____TB1" localSheetId="2">#REF!</definedName>
    <definedName name="_____TB1">#REF!</definedName>
    <definedName name="_____TL1" localSheetId="2">#REF!</definedName>
    <definedName name="_____TL1">#REF!</definedName>
    <definedName name="_____TL2" localSheetId="2">#REF!</definedName>
    <definedName name="_____TL2">#REF!</definedName>
    <definedName name="_____TL3" localSheetId="2">#REF!</definedName>
    <definedName name="_____TL3">#REF!</definedName>
    <definedName name="_____TLA120" localSheetId="2">#REF!</definedName>
    <definedName name="_____TLA120">#REF!</definedName>
    <definedName name="_____TLA35" localSheetId="2">#REF!</definedName>
    <definedName name="_____TLA35">#REF!</definedName>
    <definedName name="_____TLA50" localSheetId="2">#REF!</definedName>
    <definedName name="_____TLA50">#REF!</definedName>
    <definedName name="_____TLA70" localSheetId="2">#REF!</definedName>
    <definedName name="_____TLA70">#REF!</definedName>
    <definedName name="_____TLA95" localSheetId="2">#REF!</definedName>
    <definedName name="_____TLA95">#REF!</definedName>
    <definedName name="_____vc1" localSheetId="2">#REF!</definedName>
    <definedName name="_____vc1">#REF!</definedName>
    <definedName name="_____vc2" localSheetId="2">#REF!</definedName>
    <definedName name="_____vc2">#REF!</definedName>
    <definedName name="_____vc3" localSheetId="2">#REF!</definedName>
    <definedName name="_____vc3">#REF!</definedName>
    <definedName name="_____VCD4" localSheetId="2">#REF!</definedName>
    <definedName name="_____VCD4">#REF!</definedName>
    <definedName name="_____VL100" localSheetId="2">#REF!</definedName>
    <definedName name="_____VL100">#REF!</definedName>
    <definedName name="_____VL250" localSheetId="2">#REF!</definedName>
    <definedName name="_____VL250">#REF!</definedName>
    <definedName name="____a129" localSheetId="2" hidden="1">{"Offgrid",#N/A,FALSE,"OFFGRID";"Region",#N/A,FALSE,"REGION";"Offgrid -2",#N/A,FALSE,"OFFGRID";"WTP",#N/A,FALSE,"WTP";"WTP -2",#N/A,FALSE,"WTP";"Project",#N/A,FALSE,"PROJECT";"Summary -2",#N/A,FALSE,"SUMMARY"}</definedName>
    <definedName name="____a129" localSheetId="1" hidden="1">{"Offgrid",#N/A,FALSE,"OFFGRID";"Region",#N/A,FALSE,"REGION";"Offgrid -2",#N/A,FALSE,"OFFGRID";"WTP",#N/A,FALSE,"WTP";"WTP -2",#N/A,FALSE,"WTP";"Project",#N/A,FALSE,"PROJECT";"Summary -2",#N/A,FALSE,"SUMMARY"}</definedName>
    <definedName name="____a129" hidden="1">{"Offgrid",#N/A,FALSE,"OFFGRID";"Region",#N/A,FALSE,"REGION";"Offgrid -2",#N/A,FALSE,"OFFGRID";"WTP",#N/A,FALSE,"WTP";"WTP -2",#N/A,FALSE,"WTP";"Project",#N/A,FALSE,"PROJECT";"Summary -2",#N/A,FALSE,"SUMMARY"}</definedName>
    <definedName name="____a130" localSheetId="2" hidden="1">{"Offgrid",#N/A,FALSE,"OFFGRID";"Region",#N/A,FALSE,"REGION";"Offgrid -2",#N/A,FALSE,"OFFGRID";"WTP",#N/A,FALSE,"WTP";"WTP -2",#N/A,FALSE,"WTP";"Project",#N/A,FALSE,"PROJECT";"Summary -2",#N/A,FALSE,"SUMMARY"}</definedName>
    <definedName name="____a130" localSheetId="1" hidden="1">{"Offgrid",#N/A,FALSE,"OFFGRID";"Region",#N/A,FALSE,"REGION";"Offgrid -2",#N/A,FALSE,"OFFGRID";"WTP",#N/A,FALSE,"WTP";"WTP -2",#N/A,FALSE,"WTP";"Project",#N/A,FALSE,"PROJECT";"Summary -2",#N/A,FALSE,"SUMMARY"}</definedName>
    <definedName name="____a130" hidden="1">{"Offgrid",#N/A,FALSE,"OFFGRID";"Region",#N/A,FALSE,"REGION";"Offgrid -2",#N/A,FALSE,"OFFGRID";"WTP",#N/A,FALSE,"WTP";"WTP -2",#N/A,FALSE,"WTP";"Project",#N/A,FALSE,"PROJECT";"Summary -2",#N/A,FALSE,"SUMMARY"}</definedName>
    <definedName name="____btm10" localSheetId="2">#REF!</definedName>
    <definedName name="____btm10" localSheetId="1">#REF!</definedName>
    <definedName name="____btm10">#REF!</definedName>
    <definedName name="____BTM150" localSheetId="2">#REF!</definedName>
    <definedName name="____BTM150">#REF!</definedName>
    <definedName name="____BTM250" localSheetId="2">#REF!</definedName>
    <definedName name="____BTM250">#REF!</definedName>
    <definedName name="____btM300" localSheetId="2">#REF!</definedName>
    <definedName name="____btM300">#REF!</definedName>
    <definedName name="____BTM50" localSheetId="2">#REF!</definedName>
    <definedName name="____BTM50">#REF!</definedName>
    <definedName name="____CON1" localSheetId="2">#REF!</definedName>
    <definedName name="____CON1">#REF!</definedName>
    <definedName name="____CON2" localSheetId="2">#REF!</definedName>
    <definedName name="____CON2">#REF!</definedName>
    <definedName name="____dao1" localSheetId="2">#REF!</definedName>
    <definedName name="____dao1">#REF!</definedName>
    <definedName name="____dbu1" localSheetId="2">#REF!</definedName>
    <definedName name="____dbu1">#REF!</definedName>
    <definedName name="____dbu2" localSheetId="2">#REF!</definedName>
    <definedName name="____dbu2">#REF!</definedName>
    <definedName name="____ddn400" localSheetId="2">#REF!</definedName>
    <definedName name="____ddn400">#REF!</definedName>
    <definedName name="____ddn600" localSheetId="2">#REF!</definedName>
    <definedName name="____ddn600">#REF!</definedName>
    <definedName name="____gon4" localSheetId="2">#REF!</definedName>
    <definedName name="____gon4">#REF!</definedName>
    <definedName name="____hom2" localSheetId="2">#REF!</definedName>
    <definedName name="____hom2">#REF!</definedName>
    <definedName name="____kh1" localSheetId="2" hidden="1">{"'Sheet1'!$L$16"}</definedName>
    <definedName name="____kh1" localSheetId="1" hidden="1">{"'Sheet1'!$L$16"}</definedName>
    <definedName name="____kh1" hidden="1">{"'Sheet1'!$L$16"}</definedName>
    <definedName name="____Km36" localSheetId="2">#REF!</definedName>
    <definedName name="____Km36">#REF!</definedName>
    <definedName name="____Knc36" localSheetId="2">#REF!</definedName>
    <definedName name="____Knc36">#REF!</definedName>
    <definedName name="____Knc57" localSheetId="2">#REF!</definedName>
    <definedName name="____Knc57">#REF!</definedName>
    <definedName name="____Kvl36" localSheetId="2">#REF!</definedName>
    <definedName name="____Kvl36">#REF!</definedName>
    <definedName name="____lap1" localSheetId="2">#REF!</definedName>
    <definedName name="____lap1">#REF!</definedName>
    <definedName name="____lap2" localSheetId="2">#REF!</definedName>
    <definedName name="____lap2">#REF!</definedName>
    <definedName name="____MAC12" localSheetId="2">#REF!</definedName>
    <definedName name="____MAC12">#REF!</definedName>
    <definedName name="____MAC46" localSheetId="2">#REF!</definedName>
    <definedName name="____MAC46">#REF!</definedName>
    <definedName name="____NCL100" localSheetId="2">#REF!</definedName>
    <definedName name="____NCL100">#REF!</definedName>
    <definedName name="____NCL200" localSheetId="2">#REF!</definedName>
    <definedName name="____NCL200">#REF!</definedName>
    <definedName name="____NCL250" localSheetId="2">#REF!</definedName>
    <definedName name="____NCL250">#REF!</definedName>
    <definedName name="____NET2" localSheetId="2">#REF!</definedName>
    <definedName name="____NET2">#REF!</definedName>
    <definedName name="____nin190" localSheetId="2">#REF!</definedName>
    <definedName name="____nin190">#REF!</definedName>
    <definedName name="____RHH1" localSheetId="2">#REF!</definedName>
    <definedName name="____RHH1" localSheetId="1">#REF!</definedName>
    <definedName name="____RHH1">#REF!</definedName>
    <definedName name="____RHH10" localSheetId="2">#REF!</definedName>
    <definedName name="____RHH10">#REF!</definedName>
    <definedName name="____RHP1" localSheetId="2">#REF!</definedName>
    <definedName name="____RHP1">#REF!</definedName>
    <definedName name="____RHP10" localSheetId="2">#REF!</definedName>
    <definedName name="____RHP10">#REF!</definedName>
    <definedName name="____RI1" localSheetId="2">#REF!</definedName>
    <definedName name="____RI1">#REF!</definedName>
    <definedName name="____RI10" localSheetId="2">#REF!</definedName>
    <definedName name="____RI10">#REF!</definedName>
    <definedName name="____RII1" localSheetId="2">#REF!</definedName>
    <definedName name="____RII1">#REF!</definedName>
    <definedName name="____RII10" localSheetId="2">#REF!</definedName>
    <definedName name="____RII10">#REF!</definedName>
    <definedName name="____RIP1" localSheetId="2">#REF!</definedName>
    <definedName name="____RIP1">#REF!</definedName>
    <definedName name="____RIP10" localSheetId="2">#REF!</definedName>
    <definedName name="____RIP10">#REF!</definedName>
    <definedName name="____sat10" localSheetId="2">#REF!</definedName>
    <definedName name="____sat10">#REF!</definedName>
    <definedName name="____sat12" localSheetId="2">#REF!</definedName>
    <definedName name="____sat12">#REF!</definedName>
    <definedName name="____sat14" localSheetId="2">#REF!</definedName>
    <definedName name="____sat14">#REF!</definedName>
    <definedName name="____sat16" localSheetId="2">#REF!</definedName>
    <definedName name="____sat16">#REF!</definedName>
    <definedName name="____sat20" localSheetId="2">#REF!</definedName>
    <definedName name="____sat20">#REF!</definedName>
    <definedName name="____sat8" localSheetId="2">#REF!</definedName>
    <definedName name="____sat8">#REF!</definedName>
    <definedName name="____sc1" localSheetId="2">#REF!</definedName>
    <definedName name="____sc1">#REF!</definedName>
    <definedName name="____SC2" localSheetId="2">#REF!</definedName>
    <definedName name="____SC2">#REF!</definedName>
    <definedName name="____sc3" localSheetId="2">#REF!</definedName>
    <definedName name="____sc3">#REF!</definedName>
    <definedName name="____SN3" localSheetId="2">#REF!</definedName>
    <definedName name="____SN3">#REF!</definedName>
    <definedName name="____sua20" localSheetId="2">#REF!</definedName>
    <definedName name="____sua20">#REF!</definedName>
    <definedName name="____sua30" localSheetId="2">#REF!</definedName>
    <definedName name="____sua30">#REF!</definedName>
    <definedName name="____TB1" localSheetId="2">#REF!</definedName>
    <definedName name="____TB1">#REF!</definedName>
    <definedName name="____TL1" localSheetId="2">#REF!</definedName>
    <definedName name="____TL1">#REF!</definedName>
    <definedName name="____TL2" localSheetId="2">#REF!</definedName>
    <definedName name="____TL2">#REF!</definedName>
    <definedName name="____TL3" localSheetId="2">#REF!</definedName>
    <definedName name="____TL3">#REF!</definedName>
    <definedName name="____TLA120" localSheetId="2">#REF!</definedName>
    <definedName name="____TLA120">#REF!</definedName>
    <definedName name="____TLA35" localSheetId="2">#REF!</definedName>
    <definedName name="____TLA35">#REF!</definedName>
    <definedName name="____TLA50" localSheetId="2">#REF!</definedName>
    <definedName name="____TLA50">#REF!</definedName>
    <definedName name="____TLA70" localSheetId="2">#REF!</definedName>
    <definedName name="____TLA70">#REF!</definedName>
    <definedName name="____TLA95" localSheetId="2">#REF!</definedName>
    <definedName name="____TLA95">#REF!</definedName>
    <definedName name="____vc1" localSheetId="2">#REF!</definedName>
    <definedName name="____vc1">#REF!</definedName>
    <definedName name="____vc2" localSheetId="2">#REF!</definedName>
    <definedName name="____vc2">#REF!</definedName>
    <definedName name="____vc3" localSheetId="2">#REF!</definedName>
    <definedName name="____vc3">#REF!</definedName>
    <definedName name="____VCD4" localSheetId="2">#REF!</definedName>
    <definedName name="____VCD4">#REF!</definedName>
    <definedName name="____VL100" localSheetId="2">#REF!</definedName>
    <definedName name="____VL100">#REF!</definedName>
    <definedName name="____VL250" localSheetId="2">#REF!</definedName>
    <definedName name="____VL250">#REF!</definedName>
    <definedName name="___a1" localSheetId="2" hidden="1">{"'Sheet1'!$L$16"}</definedName>
    <definedName name="___a1" localSheetId="1" hidden="1">{"'Sheet1'!$L$16"}</definedName>
    <definedName name="___a1" hidden="1">{"'Sheet1'!$L$16"}</definedName>
    <definedName name="___a129" localSheetId="2" hidden="1">{"Offgrid",#N/A,FALSE,"OFFGRID";"Region",#N/A,FALSE,"REGION";"Offgrid -2",#N/A,FALSE,"OFFGRID";"WTP",#N/A,FALSE,"WTP";"WTP -2",#N/A,FALSE,"WTP";"Project",#N/A,FALSE,"PROJECT";"Summary -2",#N/A,FALSE,"SUMMARY"}</definedName>
    <definedName name="___a129" localSheetId="1" hidden="1">{"Offgrid",#N/A,FALSE,"OFFGRID";"Region",#N/A,FALSE,"REGION";"Offgrid -2",#N/A,FALSE,"OFFGRID";"WTP",#N/A,FALSE,"WTP";"WTP -2",#N/A,FALSE,"WTP";"Project",#N/A,FALSE,"PROJECT";"Summary -2",#N/A,FALSE,"SUMMARY"}</definedName>
    <definedName name="___a129" hidden="1">{"Offgrid",#N/A,FALSE,"OFFGRID";"Region",#N/A,FALSE,"REGION";"Offgrid -2",#N/A,FALSE,"OFFGRID";"WTP",#N/A,FALSE,"WTP";"WTP -2",#N/A,FALSE,"WTP";"Project",#N/A,FALSE,"PROJECT";"Summary -2",#N/A,FALSE,"SUMMARY"}</definedName>
    <definedName name="___a130" localSheetId="2" hidden="1">{"Offgrid",#N/A,FALSE,"OFFGRID";"Region",#N/A,FALSE,"REGION";"Offgrid -2",#N/A,FALSE,"OFFGRID";"WTP",#N/A,FALSE,"WTP";"WTP -2",#N/A,FALSE,"WTP";"Project",#N/A,FALSE,"PROJECT";"Summary -2",#N/A,FALSE,"SUMMARY"}</definedName>
    <definedName name="___a130" localSheetId="1" hidden="1">{"Offgrid",#N/A,FALSE,"OFFGRID";"Region",#N/A,FALSE,"REGION";"Offgrid -2",#N/A,FALSE,"OFFGRID";"WTP",#N/A,FALSE,"WTP";"WTP -2",#N/A,FALSE,"WTP";"Project",#N/A,FALSE,"PROJECT";"Summary -2",#N/A,FALSE,"SUMMARY"}</definedName>
    <definedName name="___a130" hidden="1">{"Offgrid",#N/A,FALSE,"OFFGRID";"Region",#N/A,FALSE,"REGION";"Offgrid -2",#N/A,FALSE,"OFFGRID";"WTP",#N/A,FALSE,"WTP";"WTP -2",#N/A,FALSE,"WTP";"Project",#N/A,FALSE,"PROJECT";"Summary -2",#N/A,FALSE,"SUMMARY"}</definedName>
    <definedName name="___A65700" localSheetId="2">'[5]MTO REV.2(ARMOR)'!#REF!</definedName>
    <definedName name="___A65700" localSheetId="1">'[6]MTO REV.2(ARMOR)'!#REF!</definedName>
    <definedName name="___A65700">'[5]MTO REV.2(ARMOR)'!#REF!</definedName>
    <definedName name="___A65800" localSheetId="2">'[5]MTO REV.2(ARMOR)'!#REF!</definedName>
    <definedName name="___A65800" localSheetId="1">'[6]MTO REV.2(ARMOR)'!#REF!</definedName>
    <definedName name="___A65800">'[5]MTO REV.2(ARMOR)'!#REF!</definedName>
    <definedName name="___A66000" localSheetId="2">'[5]MTO REV.2(ARMOR)'!#REF!</definedName>
    <definedName name="___A66000" localSheetId="1">'[6]MTO REV.2(ARMOR)'!#REF!</definedName>
    <definedName name="___A66000">'[5]MTO REV.2(ARMOR)'!#REF!</definedName>
    <definedName name="___A67000" localSheetId="2">'[5]MTO REV.2(ARMOR)'!#REF!</definedName>
    <definedName name="___A67000" localSheetId="1">'[6]MTO REV.2(ARMOR)'!#REF!</definedName>
    <definedName name="___A67000">'[5]MTO REV.2(ARMOR)'!#REF!</definedName>
    <definedName name="___A68000" localSheetId="2">'[5]MTO REV.2(ARMOR)'!#REF!</definedName>
    <definedName name="___A68000" localSheetId="1">'[6]MTO REV.2(ARMOR)'!#REF!</definedName>
    <definedName name="___A68000">'[5]MTO REV.2(ARMOR)'!#REF!</definedName>
    <definedName name="___A70000" localSheetId="2">'[5]MTO REV.2(ARMOR)'!#REF!</definedName>
    <definedName name="___A70000" localSheetId="1">'[6]MTO REV.2(ARMOR)'!#REF!</definedName>
    <definedName name="___A70000">'[5]MTO REV.2(ARMOR)'!#REF!</definedName>
    <definedName name="___A75000" localSheetId="2">'[5]MTO REV.2(ARMOR)'!#REF!</definedName>
    <definedName name="___A75000" localSheetId="1">'[6]MTO REV.2(ARMOR)'!#REF!</definedName>
    <definedName name="___A75000">'[5]MTO REV.2(ARMOR)'!#REF!</definedName>
    <definedName name="___A85000" localSheetId="2">'[5]MTO REV.2(ARMOR)'!#REF!</definedName>
    <definedName name="___A85000" localSheetId="1">'[6]MTO REV.2(ARMOR)'!#REF!</definedName>
    <definedName name="___A85000">'[5]MTO REV.2(ARMOR)'!#REF!</definedName>
    <definedName name="___btm10" localSheetId="2">#REF!</definedName>
    <definedName name="___btm10" localSheetId="1">#REF!</definedName>
    <definedName name="___btm10">#REF!</definedName>
    <definedName name="___BTM150" localSheetId="2">#REF!</definedName>
    <definedName name="___BTM150">#REF!</definedName>
    <definedName name="___BTM250" localSheetId="2">#REF!</definedName>
    <definedName name="___BTM250">#REF!</definedName>
    <definedName name="___btM300" localSheetId="2">#REF!</definedName>
    <definedName name="___btM300">#REF!</definedName>
    <definedName name="___BTM50" localSheetId="2">#REF!</definedName>
    <definedName name="___BTM50">#REF!</definedName>
    <definedName name="___CON1" localSheetId="2">#REF!</definedName>
    <definedName name="___CON1">#REF!</definedName>
    <definedName name="___CON2" localSheetId="2">#REF!</definedName>
    <definedName name="___CON2">#REF!</definedName>
    <definedName name="___dao1" localSheetId="2">#REF!</definedName>
    <definedName name="___dao1">#REF!</definedName>
    <definedName name="___dbu1" localSheetId="2">#REF!</definedName>
    <definedName name="___dbu1">#REF!</definedName>
    <definedName name="___dbu2" localSheetId="2">#REF!</definedName>
    <definedName name="___dbu2">#REF!</definedName>
    <definedName name="___ddn400" localSheetId="2">#REF!</definedName>
    <definedName name="___ddn400">#REF!</definedName>
    <definedName name="___ddn600" localSheetId="2">#REF!</definedName>
    <definedName name="___ddn600">#REF!</definedName>
    <definedName name="___Goi8" localSheetId="2" hidden="1">{"'Sheet1'!$L$16"}</definedName>
    <definedName name="___Goi8" localSheetId="1" hidden="1">{"'Sheet1'!$L$16"}</definedName>
    <definedName name="___Goi8" hidden="1">{"'Sheet1'!$L$16"}</definedName>
    <definedName name="___gon4" localSheetId="2">#REF!</definedName>
    <definedName name="___gon4">#REF!</definedName>
    <definedName name="___hom2" localSheetId="2">#REF!</definedName>
    <definedName name="___hom2">#REF!</definedName>
    <definedName name="___kh1" localSheetId="2" hidden="1">{"'Sheet1'!$L$16"}</definedName>
    <definedName name="___kh1" localSheetId="1" hidden="1">{"'Sheet1'!$L$16"}</definedName>
    <definedName name="___kh1" hidden="1">{"'Sheet1'!$L$16"}</definedName>
    <definedName name="___Km36" localSheetId="2">#REF!</definedName>
    <definedName name="___Km36">#REF!</definedName>
    <definedName name="___Knc36" localSheetId="2">#REF!</definedName>
    <definedName name="___Knc36">#REF!</definedName>
    <definedName name="___Knc57" localSheetId="2">#REF!</definedName>
    <definedName name="___Knc57">#REF!</definedName>
    <definedName name="___Kvl36" localSheetId="2">#REF!</definedName>
    <definedName name="___Kvl36">#REF!</definedName>
    <definedName name="___Lan1" localSheetId="2" hidden="1">{"'Sheet1'!$L$16"}</definedName>
    <definedName name="___Lan1" localSheetId="1" hidden="1">{"'Sheet1'!$L$16"}</definedName>
    <definedName name="___Lan1" hidden="1">{"'Sheet1'!$L$16"}</definedName>
    <definedName name="___LAN3" localSheetId="2" hidden="1">{"'Sheet1'!$L$16"}</definedName>
    <definedName name="___LAN3" localSheetId="1" hidden="1">{"'Sheet1'!$L$16"}</definedName>
    <definedName name="___LAN3" hidden="1">{"'Sheet1'!$L$16"}</definedName>
    <definedName name="___lap1" localSheetId="2">#REF!</definedName>
    <definedName name="___lap1">#REF!</definedName>
    <definedName name="___lap2" localSheetId="2">#REF!</definedName>
    <definedName name="___lap2">#REF!</definedName>
    <definedName name="___MAC12" localSheetId="2">#REF!</definedName>
    <definedName name="___MAC12">#REF!</definedName>
    <definedName name="___MAC46" localSheetId="2">#REF!</definedName>
    <definedName name="___MAC46">#REF!</definedName>
    <definedName name="___NCL100" localSheetId="2">#REF!</definedName>
    <definedName name="___NCL100">#REF!</definedName>
    <definedName name="___NCL200" localSheetId="2">#REF!</definedName>
    <definedName name="___NCL200">#REF!</definedName>
    <definedName name="___NCL250" localSheetId="2">#REF!</definedName>
    <definedName name="___NCL250">#REF!</definedName>
    <definedName name="___NET2" localSheetId="2">#REF!</definedName>
    <definedName name="___NET2">#REF!</definedName>
    <definedName name="___nin190" localSheetId="2">#REF!</definedName>
    <definedName name="___nin190">#REF!</definedName>
    <definedName name="___NPV11" localSheetId="2">'[7]Cp&gt;10-Ln&lt;10'!#REF!</definedName>
    <definedName name="___NPV11" localSheetId="1">'[8]Cp&gt;10-Ln&lt;10'!#REF!</definedName>
    <definedName name="___NPV11">'[7]Cp&gt;10-Ln&lt;10'!#REF!</definedName>
    <definedName name="___npv22" localSheetId="2">'[7]Ln&lt;20'!#REF!</definedName>
    <definedName name="___npv22" localSheetId="1">'[8]Ln&lt;20'!#REF!</definedName>
    <definedName name="___npv22">'[7]Ln&lt;20'!#REF!</definedName>
    <definedName name="___PA3" localSheetId="2" hidden="1">{"'Sheet1'!$L$16"}</definedName>
    <definedName name="___PA3" localSheetId="1" hidden="1">{"'Sheet1'!$L$16"}</definedName>
    <definedName name="___PA3" hidden="1">{"'Sheet1'!$L$16"}</definedName>
    <definedName name="___RHH1" localSheetId="2">#REF!</definedName>
    <definedName name="___RHH1">#REF!</definedName>
    <definedName name="___RHH10" localSheetId="2">#REF!</definedName>
    <definedName name="___RHH10">#REF!</definedName>
    <definedName name="___RHP1" localSheetId="2">#REF!</definedName>
    <definedName name="___RHP1">#REF!</definedName>
    <definedName name="___RHP10" localSheetId="2">#REF!</definedName>
    <definedName name="___RHP10">#REF!</definedName>
    <definedName name="___RI1" localSheetId="2">#REF!</definedName>
    <definedName name="___RI1">#REF!</definedName>
    <definedName name="___RI10" localSheetId="2">#REF!</definedName>
    <definedName name="___RI10">#REF!</definedName>
    <definedName name="___RII1" localSheetId="2">#REF!</definedName>
    <definedName name="___RII1">#REF!</definedName>
    <definedName name="___RII10" localSheetId="2">#REF!</definedName>
    <definedName name="___RII10">#REF!</definedName>
    <definedName name="___RIP1" localSheetId="2">#REF!</definedName>
    <definedName name="___RIP1">#REF!</definedName>
    <definedName name="___RIP10" localSheetId="2">#REF!</definedName>
    <definedName name="___RIP10">#REF!</definedName>
    <definedName name="___sat10" localSheetId="2">#REF!</definedName>
    <definedName name="___sat10">#REF!</definedName>
    <definedName name="___sat12" localSheetId="2">#REF!</definedName>
    <definedName name="___sat12">#REF!</definedName>
    <definedName name="___sat14" localSheetId="2">#REF!</definedName>
    <definedName name="___sat14">#REF!</definedName>
    <definedName name="___sat16" localSheetId="2">#REF!</definedName>
    <definedName name="___sat16">#REF!</definedName>
    <definedName name="___sat20" localSheetId="2">#REF!</definedName>
    <definedName name="___sat20">#REF!</definedName>
    <definedName name="___sat8" localSheetId="2">#REF!</definedName>
    <definedName name="___sat8">#REF!</definedName>
    <definedName name="___sc1" localSheetId="2">#REF!</definedName>
    <definedName name="___sc1">#REF!</definedName>
    <definedName name="___SC2" localSheetId="2">#REF!</definedName>
    <definedName name="___SC2">#REF!</definedName>
    <definedName name="___sc3" localSheetId="2">#REF!</definedName>
    <definedName name="___sc3">#REF!</definedName>
    <definedName name="___SN3" localSheetId="2">#REF!</definedName>
    <definedName name="___SN3">#REF!</definedName>
    <definedName name="___sua20" localSheetId="2">#REF!</definedName>
    <definedName name="___sua20">#REF!</definedName>
    <definedName name="___sua30" localSheetId="2">#REF!</definedName>
    <definedName name="___sua30">#REF!</definedName>
    <definedName name="___TB1" localSheetId="2">#REF!</definedName>
    <definedName name="___TB1">#REF!</definedName>
    <definedName name="___TL1" localSheetId="2">#REF!</definedName>
    <definedName name="___TL1">#REF!</definedName>
    <definedName name="___TL2" localSheetId="2">#REF!</definedName>
    <definedName name="___TL2">#REF!</definedName>
    <definedName name="___TL3" localSheetId="2">#REF!</definedName>
    <definedName name="___TL3">#REF!</definedName>
    <definedName name="___TLA120" localSheetId="2">#REF!</definedName>
    <definedName name="___TLA120">#REF!</definedName>
    <definedName name="___TLA35" localSheetId="2">#REF!</definedName>
    <definedName name="___TLA35">#REF!</definedName>
    <definedName name="___TLA50" localSheetId="2">#REF!</definedName>
    <definedName name="___TLA50">#REF!</definedName>
    <definedName name="___TLA70" localSheetId="2">#REF!</definedName>
    <definedName name="___TLA70">#REF!</definedName>
    <definedName name="___TLA95" localSheetId="2">#REF!</definedName>
    <definedName name="___TLA95">#REF!</definedName>
    <definedName name="___tt3" localSheetId="2" hidden="1">{"'Sheet1'!$L$16"}</definedName>
    <definedName name="___tt3" localSheetId="1" hidden="1">{"'Sheet1'!$L$16"}</definedName>
    <definedName name="___tt3" hidden="1">{"'Sheet1'!$L$16"}</definedName>
    <definedName name="___vc1" localSheetId="2">#REF!</definedName>
    <definedName name="___vc1">#REF!</definedName>
    <definedName name="___vc2" localSheetId="2">#REF!</definedName>
    <definedName name="___vc2">#REF!</definedName>
    <definedName name="___vc3" localSheetId="2">#REF!</definedName>
    <definedName name="___vc3">#REF!</definedName>
    <definedName name="___VCD4" localSheetId="2">#REF!</definedName>
    <definedName name="___VCD4">#REF!</definedName>
    <definedName name="___VL100" localSheetId="2">#REF!</definedName>
    <definedName name="___VL100">#REF!</definedName>
    <definedName name="___VL250" localSheetId="2">#REF!</definedName>
    <definedName name="___VL250">#REF!</definedName>
    <definedName name="__a1" localSheetId="2" hidden="1">{"'Sheet1'!$L$16"}</definedName>
    <definedName name="__a1" localSheetId="1" hidden="1">{"'Sheet1'!$L$16"}</definedName>
    <definedName name="__a1" hidden="1">{"'Sheet1'!$L$16"}</definedName>
    <definedName name="__a129" localSheetId="2" hidden="1">{"Offgrid",#N/A,FALSE,"OFFGRID";"Region",#N/A,FALSE,"REGION";"Offgrid -2",#N/A,FALSE,"OFFGRID";"WTP",#N/A,FALSE,"WTP";"WTP -2",#N/A,FALSE,"WTP";"Project",#N/A,FALSE,"PROJECT";"Summary -2",#N/A,FALSE,"SUMMARY"}</definedName>
    <definedName name="__a129" localSheetId="1" hidden="1">{"Offgrid",#N/A,FALSE,"OFFGRID";"Region",#N/A,FALSE,"REGION";"Offgrid -2",#N/A,FALSE,"OFFGRID";"WTP",#N/A,FALSE,"WTP";"WTP -2",#N/A,FALSE,"WTP";"Project",#N/A,FALSE,"PROJECT";"Summary -2",#N/A,FALSE,"SUMMARY"}</definedName>
    <definedName name="__a129" hidden="1">{"Offgrid",#N/A,FALSE,"OFFGRID";"Region",#N/A,FALSE,"REGION";"Offgrid -2",#N/A,FALSE,"OFFGRID";"WTP",#N/A,FALSE,"WTP";"WTP -2",#N/A,FALSE,"WTP";"Project",#N/A,FALSE,"PROJECT";"Summary -2",#N/A,FALSE,"SUMMARY"}</definedName>
    <definedName name="__a130" localSheetId="2" hidden="1">{"Offgrid",#N/A,FALSE,"OFFGRID";"Region",#N/A,FALSE,"REGION";"Offgrid -2",#N/A,FALSE,"OFFGRID";"WTP",#N/A,FALSE,"WTP";"WTP -2",#N/A,FALSE,"WTP";"Project",#N/A,FALSE,"PROJECT";"Summary -2",#N/A,FALSE,"SUMMARY"}</definedName>
    <definedName name="__a130" localSheetId="1" hidden="1">{"Offgrid",#N/A,FALSE,"OFFGRID";"Region",#N/A,FALSE,"REGION";"Offgrid -2",#N/A,FALSE,"OFFGRID";"WTP",#N/A,FALSE,"WTP";"WTP -2",#N/A,FALSE,"WTP";"Project",#N/A,FALSE,"PROJECT";"Summary -2",#N/A,FALSE,"SUMMARY"}</definedName>
    <definedName name="__a130" hidden="1">{"Offgrid",#N/A,FALSE,"OFFGRID";"Region",#N/A,FALSE,"REGION";"Offgrid -2",#N/A,FALSE,"OFFGRID";"WTP",#N/A,FALSE,"WTP";"WTP -2",#N/A,FALSE,"WTP";"Project",#N/A,FALSE,"PROJECT";"Summary -2",#N/A,FALSE,"SUMMARY"}</definedName>
    <definedName name="__boi1" localSheetId="2">#REF!</definedName>
    <definedName name="__boi1" localSheetId="1">#REF!</definedName>
    <definedName name="__boi1">#REF!</definedName>
    <definedName name="__boi2" localSheetId="2">#REF!</definedName>
    <definedName name="__boi2">#REF!</definedName>
    <definedName name="__btm10" localSheetId="2">#REF!</definedName>
    <definedName name="__btm10">#REF!</definedName>
    <definedName name="__BTM150" localSheetId="2">#REF!</definedName>
    <definedName name="__BTM150">#REF!</definedName>
    <definedName name="__BTM250" localSheetId="2">#REF!</definedName>
    <definedName name="__BTM250">#REF!</definedName>
    <definedName name="__btM300" localSheetId="2">#REF!</definedName>
    <definedName name="__btM300">#REF!</definedName>
    <definedName name="__BTM50" localSheetId="2">#REF!</definedName>
    <definedName name="__BTM50">#REF!</definedName>
    <definedName name="__CON1" localSheetId="2">#REF!</definedName>
    <definedName name="__CON1">#REF!</definedName>
    <definedName name="__CON2" localSheetId="2">#REF!</definedName>
    <definedName name="__CON2">#REF!</definedName>
    <definedName name="__dao1" localSheetId="2">#REF!</definedName>
    <definedName name="__dao1">#REF!</definedName>
    <definedName name="__dbu1" localSheetId="2">#REF!</definedName>
    <definedName name="__dbu1">#REF!</definedName>
    <definedName name="__dbu2" localSheetId="2">#REF!</definedName>
    <definedName name="__dbu2">#REF!</definedName>
    <definedName name="__ddn400" localSheetId="2">#REF!</definedName>
    <definedName name="__ddn400">#REF!</definedName>
    <definedName name="__ddn600" localSheetId="2">#REF!</definedName>
    <definedName name="__ddn600">#REF!</definedName>
    <definedName name="__Goi8" localSheetId="2" hidden="1">{"'Sheet1'!$L$16"}</definedName>
    <definedName name="__Goi8" localSheetId="1" hidden="1">{"'Sheet1'!$L$16"}</definedName>
    <definedName name="__Goi8" hidden="1">{"'Sheet1'!$L$16"}</definedName>
    <definedName name="__gon4" localSheetId="2">#REF!</definedName>
    <definedName name="__gon4">#REF!</definedName>
    <definedName name="__hom2" localSheetId="2">#REF!</definedName>
    <definedName name="__hom2">#REF!</definedName>
    <definedName name="__hsm2">1.1289</definedName>
    <definedName name="__IntlFixup" hidden="1">TRUE</definedName>
    <definedName name="__kh1" localSheetId="2" hidden="1">{"'Sheet1'!$L$16"}</definedName>
    <definedName name="__kh1" localSheetId="1" hidden="1">{"'Sheet1'!$L$16"}</definedName>
    <definedName name="__kh1" hidden="1">{"'Sheet1'!$L$16"}</definedName>
    <definedName name="__KM188" localSheetId="2">#REF!</definedName>
    <definedName name="__KM188">#REF!</definedName>
    <definedName name="__km189" localSheetId="2">#REF!</definedName>
    <definedName name="__km189">#REF!</definedName>
    <definedName name="__km190" localSheetId="2">#REF!</definedName>
    <definedName name="__km190">#REF!</definedName>
    <definedName name="__km191" localSheetId="2">#REF!</definedName>
    <definedName name="__km191">#REF!</definedName>
    <definedName name="__km192" localSheetId="2">#REF!</definedName>
    <definedName name="__km192">#REF!</definedName>
    <definedName name="__km193" localSheetId="2">#REF!</definedName>
    <definedName name="__km193">#REF!</definedName>
    <definedName name="__km194" localSheetId="2">#REF!</definedName>
    <definedName name="__km194">#REF!</definedName>
    <definedName name="__km195" localSheetId="2">#REF!</definedName>
    <definedName name="__km195">#REF!</definedName>
    <definedName name="__km196" localSheetId="2">#REF!</definedName>
    <definedName name="__km196">#REF!</definedName>
    <definedName name="__km197" localSheetId="2">#REF!</definedName>
    <definedName name="__km197">#REF!</definedName>
    <definedName name="__km198" localSheetId="2">#REF!</definedName>
    <definedName name="__km198">#REF!</definedName>
    <definedName name="__Km36" localSheetId="2">#REF!</definedName>
    <definedName name="__Km36">#REF!</definedName>
    <definedName name="__Knc36" localSheetId="2">#REF!</definedName>
    <definedName name="__Knc36">#REF!</definedName>
    <definedName name="__Knc57" localSheetId="2">#REF!</definedName>
    <definedName name="__Knc57">#REF!</definedName>
    <definedName name="__Kvl36" localSheetId="2">#REF!</definedName>
    <definedName name="__Kvl36">#REF!</definedName>
    <definedName name="__Lan1" localSheetId="2" hidden="1">{"'Sheet1'!$L$16"}</definedName>
    <definedName name="__Lan1" localSheetId="1" hidden="1">{"'Sheet1'!$L$16"}</definedName>
    <definedName name="__Lan1" hidden="1">{"'Sheet1'!$L$16"}</definedName>
    <definedName name="__LAN3" localSheetId="2" hidden="1">{"'Sheet1'!$L$16"}</definedName>
    <definedName name="__LAN3" localSheetId="1" hidden="1">{"'Sheet1'!$L$16"}</definedName>
    <definedName name="__LAN3" hidden="1">{"'Sheet1'!$L$16"}</definedName>
    <definedName name="__lap1" localSheetId="2">#REF!</definedName>
    <definedName name="__lap1">#REF!</definedName>
    <definedName name="__lap2" localSheetId="2">#REF!</definedName>
    <definedName name="__lap2">#REF!</definedName>
    <definedName name="__MAC12" localSheetId="2">#REF!</definedName>
    <definedName name="__MAC12">#REF!</definedName>
    <definedName name="__MAC46" localSheetId="2">#REF!</definedName>
    <definedName name="__MAC46">#REF!</definedName>
    <definedName name="__NCL100" localSheetId="2">#REF!</definedName>
    <definedName name="__NCL100">#REF!</definedName>
    <definedName name="__NCL200" localSheetId="2">#REF!</definedName>
    <definedName name="__NCL200">#REF!</definedName>
    <definedName name="__NCL250" localSheetId="2">#REF!</definedName>
    <definedName name="__NCL250">#REF!</definedName>
    <definedName name="__NET2" localSheetId="2">#REF!</definedName>
    <definedName name="__NET2">#REF!</definedName>
    <definedName name="__nin190" localSheetId="2">#REF!</definedName>
    <definedName name="__nin190">#REF!</definedName>
    <definedName name="__PA3" localSheetId="2" hidden="1">{"'Sheet1'!$L$16"}</definedName>
    <definedName name="__PA3" localSheetId="1" hidden="1">{"'Sheet1'!$L$16"}</definedName>
    <definedName name="__PA3" hidden="1">{"'Sheet1'!$L$16"}</definedName>
    <definedName name="__RHH1" localSheetId="2">#REF!</definedName>
    <definedName name="__RHH1">#REF!</definedName>
    <definedName name="__RHH10" localSheetId="2">#REF!</definedName>
    <definedName name="__RHH10">#REF!</definedName>
    <definedName name="__RHP1" localSheetId="2">#REF!</definedName>
    <definedName name="__RHP1">#REF!</definedName>
    <definedName name="__RHP10" localSheetId="2">#REF!</definedName>
    <definedName name="__RHP10">#REF!</definedName>
    <definedName name="__RI1" localSheetId="2">#REF!</definedName>
    <definedName name="__RI1">#REF!</definedName>
    <definedName name="__RI10" localSheetId="2">#REF!</definedName>
    <definedName name="__RI10">#REF!</definedName>
    <definedName name="__RII1" localSheetId="2">#REF!</definedName>
    <definedName name="__RII1">#REF!</definedName>
    <definedName name="__RII10" localSheetId="2">#REF!</definedName>
    <definedName name="__RII10">#REF!</definedName>
    <definedName name="__RIP1" localSheetId="2">#REF!</definedName>
    <definedName name="__RIP1">#REF!</definedName>
    <definedName name="__RIP10" localSheetId="2">#REF!</definedName>
    <definedName name="__RIP10">#REF!</definedName>
    <definedName name="__sat10" localSheetId="2">#REF!</definedName>
    <definedName name="__sat10">#REF!</definedName>
    <definedName name="__sat12" localSheetId="2">#REF!</definedName>
    <definedName name="__sat12">#REF!</definedName>
    <definedName name="__sat14" localSheetId="2">#REF!</definedName>
    <definedName name="__sat14">#REF!</definedName>
    <definedName name="__sat16" localSheetId="2">#REF!</definedName>
    <definedName name="__sat16">#REF!</definedName>
    <definedName name="__sat20" localSheetId="2">#REF!</definedName>
    <definedName name="__sat20">#REF!</definedName>
    <definedName name="__sat8" localSheetId="2">#REF!</definedName>
    <definedName name="__sat8">#REF!</definedName>
    <definedName name="__sc1" localSheetId="2">#REF!</definedName>
    <definedName name="__sc1">#REF!</definedName>
    <definedName name="__SC2" localSheetId="2">#REF!</definedName>
    <definedName name="__SC2">#REF!</definedName>
    <definedName name="__sc3" localSheetId="2">#REF!</definedName>
    <definedName name="__sc3">#REF!</definedName>
    <definedName name="__SN3" localSheetId="2">#REF!</definedName>
    <definedName name="__SN3">#REF!</definedName>
    <definedName name="__sua20" localSheetId="2">#REF!</definedName>
    <definedName name="__sua20">#REF!</definedName>
    <definedName name="__sua30" localSheetId="2">#REF!</definedName>
    <definedName name="__sua30">#REF!</definedName>
    <definedName name="__TB1" localSheetId="2">#REF!</definedName>
    <definedName name="__TB1">#REF!</definedName>
    <definedName name="__TL1" localSheetId="2">#REF!</definedName>
    <definedName name="__TL1">#REF!</definedName>
    <definedName name="__TL2" localSheetId="2">#REF!</definedName>
    <definedName name="__TL2">#REF!</definedName>
    <definedName name="__TL3" localSheetId="2">#REF!</definedName>
    <definedName name="__TL3">#REF!</definedName>
    <definedName name="__TLA120" localSheetId="2">#REF!</definedName>
    <definedName name="__TLA120">#REF!</definedName>
    <definedName name="__TLA35" localSheetId="2">#REF!</definedName>
    <definedName name="__TLA35">#REF!</definedName>
    <definedName name="__TLA50" localSheetId="2">#REF!</definedName>
    <definedName name="__TLA50">#REF!</definedName>
    <definedName name="__TLA70" localSheetId="2">#REF!</definedName>
    <definedName name="__TLA70">#REF!</definedName>
    <definedName name="__TLA95" localSheetId="2">#REF!</definedName>
    <definedName name="__TLA95">#REF!</definedName>
    <definedName name="__tt3" localSheetId="2" hidden="1">{"'Sheet1'!$L$16"}</definedName>
    <definedName name="__tt3" localSheetId="1" hidden="1">{"'Sheet1'!$L$16"}</definedName>
    <definedName name="__tt3" hidden="1">{"'Sheet1'!$L$16"}</definedName>
    <definedName name="__tz593" localSheetId="2">#REF!</definedName>
    <definedName name="__tz593">#REF!</definedName>
    <definedName name="__vc1" localSheetId="2">#REF!</definedName>
    <definedName name="__vc1">#REF!</definedName>
    <definedName name="__vc2" localSheetId="2">#REF!</definedName>
    <definedName name="__vc2">#REF!</definedName>
    <definedName name="__vc3" localSheetId="2">#REF!</definedName>
    <definedName name="__vc3">#REF!</definedName>
    <definedName name="__VCD4" localSheetId="2">#REF!</definedName>
    <definedName name="__VCD4">#REF!</definedName>
    <definedName name="__VL100" localSheetId="2">#REF!</definedName>
    <definedName name="__VL100">#REF!</definedName>
    <definedName name="__VL200" localSheetId="2">#REF!</definedName>
    <definedName name="__VL200">#REF!</definedName>
    <definedName name="__VL250" localSheetId="2">#REF!</definedName>
    <definedName name="__VL250">#REF!</definedName>
    <definedName name="_01_11_2001">#N/A</definedName>
    <definedName name="_1" localSheetId="2">#REF!</definedName>
    <definedName name="_1" localSheetId="1">#N/A</definedName>
    <definedName name="_1">#REF!</definedName>
    <definedName name="_1_??" localSheetId="2">BlankMacro1</definedName>
    <definedName name="_1_??" localSheetId="1">BlankMacro1</definedName>
    <definedName name="_1_??">BlankMacro1</definedName>
    <definedName name="_1000A01">#N/A</definedName>
    <definedName name="_10A_61">#N/A</definedName>
    <definedName name="_10A_62">#N/A</definedName>
    <definedName name="_10A_63">#N/A</definedName>
    <definedName name="_10A_64">#N/A</definedName>
    <definedName name="_10A_65">#N/A</definedName>
    <definedName name="_10A_66">#N/A</definedName>
    <definedName name="_10A_67">#N/A</definedName>
    <definedName name="_10A_68">#N/A</definedName>
    <definedName name="_10A_69">#N/A</definedName>
    <definedName name="_10A_70">#N/A</definedName>
    <definedName name="_10A_71">#N/A</definedName>
    <definedName name="_10A_72">#N/A</definedName>
    <definedName name="_10A_73">#N/A</definedName>
    <definedName name="_10A_74">#N/A</definedName>
    <definedName name="_10A_75">#N/A</definedName>
    <definedName name="_10A_76">#N/A</definedName>
    <definedName name="_10A_77">#N/A</definedName>
    <definedName name="_10A_78">#N/A</definedName>
    <definedName name="_10A_79">#N/A</definedName>
    <definedName name="_10A_80">#N/A</definedName>
    <definedName name="_10A_81">#N/A</definedName>
    <definedName name="_10A_82">#N/A</definedName>
    <definedName name="_10A_83">#N/A</definedName>
    <definedName name="_10A_84">#N/A</definedName>
    <definedName name="_10A_85">#N/A</definedName>
    <definedName name="_10A_86">#N/A</definedName>
    <definedName name="_10A_87">#N/A</definedName>
    <definedName name="_10A_88">#N/A</definedName>
    <definedName name="_10A_89">#N/A</definedName>
    <definedName name="_10A_90">#N/A</definedName>
    <definedName name="_10B_61">#N/A</definedName>
    <definedName name="_10B_62">#N/A</definedName>
    <definedName name="_10B_63">#N/A</definedName>
    <definedName name="_10B_64">#N/A</definedName>
    <definedName name="_10B_65">#N/A</definedName>
    <definedName name="_10B_66">#N/A</definedName>
    <definedName name="_10B_67">#N/A</definedName>
    <definedName name="_10B_68">#N/A</definedName>
    <definedName name="_10B_69">#N/A</definedName>
    <definedName name="_10B_70">#N/A</definedName>
    <definedName name="_10B_71">#N/A</definedName>
    <definedName name="_10B_72">#N/A</definedName>
    <definedName name="_10B_73">#N/A</definedName>
    <definedName name="_10B_74">#N/A</definedName>
    <definedName name="_10B_75">#N/A</definedName>
    <definedName name="_10B_76">#N/A</definedName>
    <definedName name="_10B_77">#N/A</definedName>
    <definedName name="_10B_78">#N/A</definedName>
    <definedName name="_10B_79">#N/A</definedName>
    <definedName name="_10B_80">#N/A</definedName>
    <definedName name="_10B_81">#N/A</definedName>
    <definedName name="_10B_82">#N/A</definedName>
    <definedName name="_10B_83">#N/A</definedName>
    <definedName name="_10B_84">#N/A</definedName>
    <definedName name="_10B_85">#N/A</definedName>
    <definedName name="_10B_86">#N/A</definedName>
    <definedName name="_10B_87">#N/A</definedName>
    <definedName name="_10B_88">#N/A</definedName>
    <definedName name="_10B_89">#N/A</definedName>
    <definedName name="_10B_90">#N/A</definedName>
    <definedName name="_10C_61">#N/A</definedName>
    <definedName name="_10C_62">#N/A</definedName>
    <definedName name="_10C_63">#N/A</definedName>
    <definedName name="_10C_64">#N/A</definedName>
    <definedName name="_10C_65">#N/A</definedName>
    <definedName name="_10C_66">#N/A</definedName>
    <definedName name="_10C_67">#N/A</definedName>
    <definedName name="_10C_68">#N/A</definedName>
    <definedName name="_10C_69">#N/A</definedName>
    <definedName name="_10C_70">#N/A</definedName>
    <definedName name="_10C_71">#N/A</definedName>
    <definedName name="_10C_72">#N/A</definedName>
    <definedName name="_10C_73">#N/A</definedName>
    <definedName name="_10C_74">#N/A</definedName>
    <definedName name="_10C_75">#N/A</definedName>
    <definedName name="_10C_76">#N/A</definedName>
    <definedName name="_10C_77">#N/A</definedName>
    <definedName name="_10C_78">#N/A</definedName>
    <definedName name="_10C_79">#N/A</definedName>
    <definedName name="_10C_80">#N/A</definedName>
    <definedName name="_10C_81">#N/A</definedName>
    <definedName name="_10C_82">#N/A</definedName>
    <definedName name="_10C_83">#N/A</definedName>
    <definedName name="_10C_84">#N/A</definedName>
    <definedName name="_10C_85">#N/A</definedName>
    <definedName name="_10C_86">#N/A</definedName>
    <definedName name="_10C_87">#N/A</definedName>
    <definedName name="_10C_88">#N/A</definedName>
    <definedName name="_10C_89">#N/A</definedName>
    <definedName name="_10C_90">#N/A</definedName>
    <definedName name="_12A_1">#N/A</definedName>
    <definedName name="_12A_10">#N/A</definedName>
    <definedName name="_12A_11">#N/A</definedName>
    <definedName name="_12A_12">#N/A</definedName>
    <definedName name="_12A_13">#N/A</definedName>
    <definedName name="_12A_14">#N/A</definedName>
    <definedName name="_12A_15">#N/A</definedName>
    <definedName name="_12A_16">#N/A</definedName>
    <definedName name="_12A_17">#N/A</definedName>
    <definedName name="_12A_18">#N/A</definedName>
    <definedName name="_12A_19">#N/A</definedName>
    <definedName name="_12A_2">#N/A</definedName>
    <definedName name="_12A_20">#N/A</definedName>
    <definedName name="_12A_21">#N/A</definedName>
    <definedName name="_12A_22">#N/A</definedName>
    <definedName name="_12A_23">#N/A</definedName>
    <definedName name="_12A_24">#N/A</definedName>
    <definedName name="_12A_25">#N/A</definedName>
    <definedName name="_12A_26">#N/A</definedName>
    <definedName name="_12A_27">#N/A</definedName>
    <definedName name="_12A_28">#N/A</definedName>
    <definedName name="_12A_29">#N/A</definedName>
    <definedName name="_12A_3">#N/A</definedName>
    <definedName name="_12A_30">#N/A</definedName>
    <definedName name="_12A_31">#N/A</definedName>
    <definedName name="_12A_32">#N/A</definedName>
    <definedName name="_12A_33">#N/A</definedName>
    <definedName name="_12A_34">#N/A</definedName>
    <definedName name="_12A_35">#N/A</definedName>
    <definedName name="_12A_36">#N/A</definedName>
    <definedName name="_12A_37">#N/A</definedName>
    <definedName name="_12A_38">#N/A</definedName>
    <definedName name="_12A_39">#N/A</definedName>
    <definedName name="_12A_4">#N/A</definedName>
    <definedName name="_12A_40">#N/A</definedName>
    <definedName name="_12A_41">#N/A</definedName>
    <definedName name="_12A_42">#N/A</definedName>
    <definedName name="_12A_43">#N/A</definedName>
    <definedName name="_12A_44">#N/A</definedName>
    <definedName name="_12A_45">#N/A</definedName>
    <definedName name="_12A_46">#N/A</definedName>
    <definedName name="_12A_47">#N/A</definedName>
    <definedName name="_12A_48">#N/A</definedName>
    <definedName name="_12A_49">#N/A</definedName>
    <definedName name="_12A_5">#N/A</definedName>
    <definedName name="_12A_50">#N/A</definedName>
    <definedName name="_12A_51">#N/A</definedName>
    <definedName name="_12A_52">#N/A</definedName>
    <definedName name="_12A_53">#N/A</definedName>
    <definedName name="_12A_54">#N/A</definedName>
    <definedName name="_12A_55">#N/A</definedName>
    <definedName name="_12A_56">#N/A</definedName>
    <definedName name="_12A_57">#N/A</definedName>
    <definedName name="_12A_58">#N/A</definedName>
    <definedName name="_12A_59">#N/A</definedName>
    <definedName name="_12A_6">#N/A</definedName>
    <definedName name="_12A_60">#N/A</definedName>
    <definedName name="_12A_61">#N/A</definedName>
    <definedName name="_12A_62">#N/A</definedName>
    <definedName name="_12A_63">#N/A</definedName>
    <definedName name="_12A_64">#N/A</definedName>
    <definedName name="_12A_65">#N/A</definedName>
    <definedName name="_12A_66">#N/A</definedName>
    <definedName name="_12A_67">#N/A</definedName>
    <definedName name="_12A_68">#N/A</definedName>
    <definedName name="_12A_69">#N/A</definedName>
    <definedName name="_12A_7">#N/A</definedName>
    <definedName name="_12A_70">#N/A</definedName>
    <definedName name="_12A_71">#N/A</definedName>
    <definedName name="_12A_72">#N/A</definedName>
    <definedName name="_12A_73">#N/A</definedName>
    <definedName name="_12A_74">#N/A</definedName>
    <definedName name="_12A_75">#N/A</definedName>
    <definedName name="_12A_76">#N/A</definedName>
    <definedName name="_12A_77">#N/A</definedName>
    <definedName name="_12A_78">#N/A</definedName>
    <definedName name="_12A_79">#N/A</definedName>
    <definedName name="_12A_8">#N/A</definedName>
    <definedName name="_12A_80">#N/A</definedName>
    <definedName name="_12A_81">#N/A</definedName>
    <definedName name="_12A_9">#N/A</definedName>
    <definedName name="_12B_1">#N/A</definedName>
    <definedName name="_12B_10">#N/A</definedName>
    <definedName name="_12B_11">#N/A</definedName>
    <definedName name="_12B_12">#N/A</definedName>
    <definedName name="_12B_13">#N/A</definedName>
    <definedName name="_12B_14">#N/A</definedName>
    <definedName name="_12B_15">#N/A</definedName>
    <definedName name="_12B_16">#N/A</definedName>
    <definedName name="_12B_17">#N/A</definedName>
    <definedName name="_12B_18">#N/A</definedName>
    <definedName name="_12B_19">#N/A</definedName>
    <definedName name="_12B_2">#N/A</definedName>
    <definedName name="_12B_20">#N/A</definedName>
    <definedName name="_12B_21">#N/A</definedName>
    <definedName name="_12B_22">#N/A</definedName>
    <definedName name="_12B_23">#N/A</definedName>
    <definedName name="_12B_24">#N/A</definedName>
    <definedName name="_12B_25">#N/A</definedName>
    <definedName name="_12B_26">#N/A</definedName>
    <definedName name="_12B_27">#N/A</definedName>
    <definedName name="_12B_28">#N/A</definedName>
    <definedName name="_12B_29">#N/A</definedName>
    <definedName name="_12B_3">#N/A</definedName>
    <definedName name="_12B_30">#N/A</definedName>
    <definedName name="_12B_31">#N/A</definedName>
    <definedName name="_12B_32">#N/A</definedName>
    <definedName name="_12B_33">#N/A</definedName>
    <definedName name="_12B_34">#N/A</definedName>
    <definedName name="_12B_35">#N/A</definedName>
    <definedName name="_12B_36">#N/A</definedName>
    <definedName name="_12B_37">#N/A</definedName>
    <definedName name="_12B_38">#N/A</definedName>
    <definedName name="_12B_39">#N/A</definedName>
    <definedName name="_12B_4">#N/A</definedName>
    <definedName name="_12B_40">#N/A</definedName>
    <definedName name="_12B_41">#N/A</definedName>
    <definedName name="_12B_42">#N/A</definedName>
    <definedName name="_12B_43">#N/A</definedName>
    <definedName name="_12B_44">#N/A</definedName>
    <definedName name="_12B_45">#N/A</definedName>
    <definedName name="_12B_46">#N/A</definedName>
    <definedName name="_12B_47">#N/A</definedName>
    <definedName name="_12B_48">#N/A</definedName>
    <definedName name="_12B_49">#N/A</definedName>
    <definedName name="_12B_5">#N/A</definedName>
    <definedName name="_12B_50">#N/A</definedName>
    <definedName name="_12B_51">#N/A</definedName>
    <definedName name="_12B_52">#N/A</definedName>
    <definedName name="_12B_53">#N/A</definedName>
    <definedName name="_12B_54">#N/A</definedName>
    <definedName name="_12B_55">#N/A</definedName>
    <definedName name="_12B_56">#N/A</definedName>
    <definedName name="_12B_57">#N/A</definedName>
    <definedName name="_12B_58">#N/A</definedName>
    <definedName name="_12B_59">#N/A</definedName>
    <definedName name="_12B_6">#N/A</definedName>
    <definedName name="_12B_60">#N/A</definedName>
    <definedName name="_12B_61">#N/A</definedName>
    <definedName name="_12B_62">#N/A</definedName>
    <definedName name="_12B_63">#N/A</definedName>
    <definedName name="_12B_64">#N/A</definedName>
    <definedName name="_12B_65">#N/A</definedName>
    <definedName name="_12B_66">#N/A</definedName>
    <definedName name="_12B_67">#N/A</definedName>
    <definedName name="_12B_68">#N/A</definedName>
    <definedName name="_12B_69">#N/A</definedName>
    <definedName name="_12B_7">#N/A</definedName>
    <definedName name="_12B_70">#N/A</definedName>
    <definedName name="_12B_71">#N/A</definedName>
    <definedName name="_12B_72">#N/A</definedName>
    <definedName name="_12B_73">#N/A</definedName>
    <definedName name="_12B_74">#N/A</definedName>
    <definedName name="_12B_75">#N/A</definedName>
    <definedName name="_12B_76">#N/A</definedName>
    <definedName name="_12B_77">#N/A</definedName>
    <definedName name="_12B_78">#N/A</definedName>
    <definedName name="_12B_79">#N/A</definedName>
    <definedName name="_12B_8">#N/A</definedName>
    <definedName name="_12B_80">#N/A</definedName>
    <definedName name="_12B_81">#N/A</definedName>
    <definedName name="_12B_9">#N/A</definedName>
    <definedName name="_12C_1">#N/A</definedName>
    <definedName name="_12C_10">#N/A</definedName>
    <definedName name="_12C_11">#N/A</definedName>
    <definedName name="_12C_12">#N/A</definedName>
    <definedName name="_12C_13">#N/A</definedName>
    <definedName name="_12C_14">#N/A</definedName>
    <definedName name="_12C_15">#N/A</definedName>
    <definedName name="_12C_16">#N/A</definedName>
    <definedName name="_12C_17">#N/A</definedName>
    <definedName name="_12C_18">#N/A</definedName>
    <definedName name="_12C_19">#N/A</definedName>
    <definedName name="_12C_2">#N/A</definedName>
    <definedName name="_12C_20">#N/A</definedName>
    <definedName name="_12C_21">#N/A</definedName>
    <definedName name="_12C_22">#N/A</definedName>
    <definedName name="_12C_23">#N/A</definedName>
    <definedName name="_12C_24">#N/A</definedName>
    <definedName name="_12C_25">#N/A</definedName>
    <definedName name="_12C_26">#N/A</definedName>
    <definedName name="_12C_27">#N/A</definedName>
    <definedName name="_12C_28">#N/A</definedName>
    <definedName name="_12C_29">#N/A</definedName>
    <definedName name="_12C_3">#N/A</definedName>
    <definedName name="_12C_30">#N/A</definedName>
    <definedName name="_12C_31">#N/A</definedName>
    <definedName name="_12C_32">#N/A</definedName>
    <definedName name="_12C_33">#N/A</definedName>
    <definedName name="_12C_34">#N/A</definedName>
    <definedName name="_12C_35">#N/A</definedName>
    <definedName name="_12C_36">#N/A</definedName>
    <definedName name="_12C_37">#N/A</definedName>
    <definedName name="_12C_38">#N/A</definedName>
    <definedName name="_12C_39">#N/A</definedName>
    <definedName name="_12C_4">#N/A</definedName>
    <definedName name="_12C_40">#N/A</definedName>
    <definedName name="_12C_41">#N/A</definedName>
    <definedName name="_12C_42">#N/A</definedName>
    <definedName name="_12C_43">#N/A</definedName>
    <definedName name="_12C_44">#N/A</definedName>
    <definedName name="_12C_45">#N/A</definedName>
    <definedName name="_12C_46">#N/A</definedName>
    <definedName name="_12C_47">#N/A</definedName>
    <definedName name="_12C_48">#N/A</definedName>
    <definedName name="_12C_49">#N/A</definedName>
    <definedName name="_12C_5">#N/A</definedName>
    <definedName name="_12C_50">#N/A</definedName>
    <definedName name="_12C_51">#N/A</definedName>
    <definedName name="_12C_52">#N/A</definedName>
    <definedName name="_12C_53">#N/A</definedName>
    <definedName name="_12C_54">#N/A</definedName>
    <definedName name="_12C_55">#N/A</definedName>
    <definedName name="_12C_56">#N/A</definedName>
    <definedName name="_12C_57">#N/A</definedName>
    <definedName name="_12C_58">#N/A</definedName>
    <definedName name="_12C_59">#N/A</definedName>
    <definedName name="_12C_6">#N/A</definedName>
    <definedName name="_12C_60">#N/A</definedName>
    <definedName name="_12C_61">#N/A</definedName>
    <definedName name="_12C_62">#N/A</definedName>
    <definedName name="_12C_63">#N/A</definedName>
    <definedName name="_12C_64">#N/A</definedName>
    <definedName name="_12C_65">#N/A</definedName>
    <definedName name="_12C_66">#N/A</definedName>
    <definedName name="_12C_67">#N/A</definedName>
    <definedName name="_12C_68">#N/A</definedName>
    <definedName name="_12C_69">#N/A</definedName>
    <definedName name="_12C_7">#N/A</definedName>
    <definedName name="_12C_70">#N/A</definedName>
    <definedName name="_12C_71">#N/A</definedName>
    <definedName name="_12C_72">#N/A</definedName>
    <definedName name="_12C_73">#N/A</definedName>
    <definedName name="_12C_74">#N/A</definedName>
    <definedName name="_12C_75">#N/A</definedName>
    <definedName name="_12C_76">#N/A</definedName>
    <definedName name="_12C_77">#N/A</definedName>
    <definedName name="_12C_78">#N/A</definedName>
    <definedName name="_12C_79">#N/A</definedName>
    <definedName name="_12C_8">#N/A</definedName>
    <definedName name="_12C_80">#N/A</definedName>
    <definedName name="_12C_81">#N/A</definedName>
    <definedName name="_12C_9">#N/A</definedName>
    <definedName name="_14A_1">#N/A</definedName>
    <definedName name="_14A_10">#N/A</definedName>
    <definedName name="_14A_11">#N/A</definedName>
    <definedName name="_14A_12">#N/A</definedName>
    <definedName name="_14A_13">#N/A</definedName>
    <definedName name="_14A_14">#N/A</definedName>
    <definedName name="_14A_15">#N/A</definedName>
    <definedName name="_14A_16">#N/A</definedName>
    <definedName name="_14A_17">#N/A</definedName>
    <definedName name="_14A_18">#N/A</definedName>
    <definedName name="_14A_19">#N/A</definedName>
    <definedName name="_14A_2">#N/A</definedName>
    <definedName name="_14A_20">#N/A</definedName>
    <definedName name="_14A_21">#N/A</definedName>
    <definedName name="_14A_22">#N/A</definedName>
    <definedName name="_14A_23">#N/A</definedName>
    <definedName name="_14A_24">#N/A</definedName>
    <definedName name="_14A_25">#N/A</definedName>
    <definedName name="_14A_26">#N/A</definedName>
    <definedName name="_14A_27">#N/A</definedName>
    <definedName name="_14A_28">#N/A</definedName>
    <definedName name="_14A_29">#N/A</definedName>
    <definedName name="_14A_3">#N/A</definedName>
    <definedName name="_14A_30">#N/A</definedName>
    <definedName name="_14A_4">#N/A</definedName>
    <definedName name="_14A_5">#N/A</definedName>
    <definedName name="_14A_6">#N/A</definedName>
    <definedName name="_14A_7">#N/A</definedName>
    <definedName name="_14A_8">#N/A</definedName>
    <definedName name="_14A_9">#N/A</definedName>
    <definedName name="_14B_1">#N/A</definedName>
    <definedName name="_14B_10">#N/A</definedName>
    <definedName name="_14B_11">#N/A</definedName>
    <definedName name="_14B_12">#N/A</definedName>
    <definedName name="_14B_13">#N/A</definedName>
    <definedName name="_14B_14">#N/A</definedName>
    <definedName name="_14B_15">#N/A</definedName>
    <definedName name="_14B_16">#N/A</definedName>
    <definedName name="_14B_17">#N/A</definedName>
    <definedName name="_14B_18">#N/A</definedName>
    <definedName name="_14B_19">#N/A</definedName>
    <definedName name="_14B_2">#N/A</definedName>
    <definedName name="_14B_20">#N/A</definedName>
    <definedName name="_14B_21">#N/A</definedName>
    <definedName name="_14B_22">#N/A</definedName>
    <definedName name="_14B_23">#N/A</definedName>
    <definedName name="_14B_24">#N/A</definedName>
    <definedName name="_14B_25">#N/A</definedName>
    <definedName name="_14B_26">#N/A</definedName>
    <definedName name="_14B_27">#N/A</definedName>
    <definedName name="_14B_28">#N/A</definedName>
    <definedName name="_14B_29">#N/A</definedName>
    <definedName name="_14B_3">#N/A</definedName>
    <definedName name="_14B_30">#N/A</definedName>
    <definedName name="_14B_4">#N/A</definedName>
    <definedName name="_14B_5">#N/A</definedName>
    <definedName name="_14B_6">#N/A</definedName>
    <definedName name="_14B_7">#N/A</definedName>
    <definedName name="_14B_8">#N/A</definedName>
    <definedName name="_14B_9">#N/A</definedName>
    <definedName name="_14C_1">#N/A</definedName>
    <definedName name="_14C_10">#N/A</definedName>
    <definedName name="_14C_11">#N/A</definedName>
    <definedName name="_14C_12">#N/A</definedName>
    <definedName name="_14C_13">#N/A</definedName>
    <definedName name="_14C_14">#N/A</definedName>
    <definedName name="_14C_15">#N/A</definedName>
    <definedName name="_14C_16">#N/A</definedName>
    <definedName name="_14C_17">#N/A</definedName>
    <definedName name="_14C_18">#N/A</definedName>
    <definedName name="_14C_19">#N/A</definedName>
    <definedName name="_14C_2">#N/A</definedName>
    <definedName name="_14C_20">#N/A</definedName>
    <definedName name="_14C_21">#N/A</definedName>
    <definedName name="_14C_22">#N/A</definedName>
    <definedName name="_14C_23">#N/A</definedName>
    <definedName name="_14C_24">#N/A</definedName>
    <definedName name="_14C_25">#N/A</definedName>
    <definedName name="_14C_26">#N/A</definedName>
    <definedName name="_14C_27">#N/A</definedName>
    <definedName name="_14C_28">#N/A</definedName>
    <definedName name="_14C_29">#N/A</definedName>
    <definedName name="_14C_3">#N/A</definedName>
    <definedName name="_14C_30">#N/A</definedName>
    <definedName name="_14C_4">#N/A</definedName>
    <definedName name="_14C_5">#N/A</definedName>
    <definedName name="_14C_6">#N/A</definedName>
    <definedName name="_14C_7">#N/A</definedName>
    <definedName name="_14C_8">#N/A</definedName>
    <definedName name="_14C_9">#N/A</definedName>
    <definedName name="_15A_1">#N/A</definedName>
    <definedName name="_15A_10">#N/A</definedName>
    <definedName name="_15A_11">#N/A</definedName>
    <definedName name="_15A_12">#N/A</definedName>
    <definedName name="_15A_13">#N/A</definedName>
    <definedName name="_15A_14">#N/A</definedName>
    <definedName name="_15A_15">#N/A</definedName>
    <definedName name="_15A_16">#N/A</definedName>
    <definedName name="_15A_17">#N/A</definedName>
    <definedName name="_15A_18">#N/A</definedName>
    <definedName name="_15A_19">#N/A</definedName>
    <definedName name="_15A_2">#N/A</definedName>
    <definedName name="_15A_20">#N/A</definedName>
    <definedName name="_15A_21">#N/A</definedName>
    <definedName name="_15A_22">#N/A</definedName>
    <definedName name="_15A_23">#N/A</definedName>
    <definedName name="_15A_24">#N/A</definedName>
    <definedName name="_15A_25">#N/A</definedName>
    <definedName name="_15A_26">#N/A</definedName>
    <definedName name="_15A_27">#N/A</definedName>
    <definedName name="_15A_28">#N/A</definedName>
    <definedName name="_15A_29">#N/A</definedName>
    <definedName name="_15A_3">#N/A</definedName>
    <definedName name="_15A_30">#N/A</definedName>
    <definedName name="_15A_31">#N/A</definedName>
    <definedName name="_15A_32">#N/A</definedName>
    <definedName name="_15A_33">#N/A</definedName>
    <definedName name="_15A_34">#N/A</definedName>
    <definedName name="_15A_35">#N/A</definedName>
    <definedName name="_15A_36">#N/A</definedName>
    <definedName name="_15A_37">#N/A</definedName>
    <definedName name="_15A_38">#N/A</definedName>
    <definedName name="_15A_39">#N/A</definedName>
    <definedName name="_15A_4">#N/A</definedName>
    <definedName name="_15A_40">#N/A</definedName>
    <definedName name="_15A_41">#N/A</definedName>
    <definedName name="_15A_42">#N/A</definedName>
    <definedName name="_15A_43">#N/A</definedName>
    <definedName name="_15A_44">#N/A</definedName>
    <definedName name="_15A_45">#N/A</definedName>
    <definedName name="_15A_46">#N/A</definedName>
    <definedName name="_15A_47">#N/A</definedName>
    <definedName name="_15A_48">#N/A</definedName>
    <definedName name="_15A_49">#N/A</definedName>
    <definedName name="_15A_5">#N/A</definedName>
    <definedName name="_15A_50">#N/A</definedName>
    <definedName name="_15A_51">#N/A</definedName>
    <definedName name="_15A_52">#N/A</definedName>
    <definedName name="_15A_53">#N/A</definedName>
    <definedName name="_15A_54">#N/A</definedName>
    <definedName name="_15A_55">#N/A</definedName>
    <definedName name="_15A_56">#N/A</definedName>
    <definedName name="_15A_57">#N/A</definedName>
    <definedName name="_15A_58">#N/A</definedName>
    <definedName name="_15A_59">#N/A</definedName>
    <definedName name="_15A_6">#N/A</definedName>
    <definedName name="_15A_60">#N/A</definedName>
    <definedName name="_15A_61">#N/A</definedName>
    <definedName name="_15A_62">#N/A</definedName>
    <definedName name="_15A_63">#N/A</definedName>
    <definedName name="_15A_64">#N/A</definedName>
    <definedName name="_15A_65">#N/A</definedName>
    <definedName name="_15A_66">#N/A</definedName>
    <definedName name="_15A_67">#N/A</definedName>
    <definedName name="_15A_68">#N/A</definedName>
    <definedName name="_15A_69">#N/A</definedName>
    <definedName name="_15A_7">#N/A</definedName>
    <definedName name="_15A_70">#N/A</definedName>
    <definedName name="_15A_71">#N/A</definedName>
    <definedName name="_15A_72">#N/A</definedName>
    <definedName name="_15A_73">#N/A</definedName>
    <definedName name="_15A_74">#N/A</definedName>
    <definedName name="_15A_75">#N/A</definedName>
    <definedName name="_15A_76">#N/A</definedName>
    <definedName name="_15A_77">#N/A</definedName>
    <definedName name="_15A_78">#N/A</definedName>
    <definedName name="_15A_79">#N/A</definedName>
    <definedName name="_15A_8">#N/A</definedName>
    <definedName name="_15A_80">#N/A</definedName>
    <definedName name="_15A_81">#N/A</definedName>
    <definedName name="_15A_82">#N/A</definedName>
    <definedName name="_15A_83">#N/A</definedName>
    <definedName name="_15A_84">#N/A</definedName>
    <definedName name="_15A_85">#N/A</definedName>
    <definedName name="_15A_86">#N/A</definedName>
    <definedName name="_15A_87">#N/A</definedName>
    <definedName name="_15A_88">#N/A</definedName>
    <definedName name="_15A_89">#N/A</definedName>
    <definedName name="_15A_9">#N/A</definedName>
    <definedName name="_15A_90">#N/A</definedName>
    <definedName name="_15B_1">#N/A</definedName>
    <definedName name="_15B_10">#N/A</definedName>
    <definedName name="_15B_11">#N/A</definedName>
    <definedName name="_15B_12">#N/A</definedName>
    <definedName name="_15B_13">#N/A</definedName>
    <definedName name="_15B_14">#N/A</definedName>
    <definedName name="_15B_15">#N/A</definedName>
    <definedName name="_15B_16">#N/A</definedName>
    <definedName name="_15B_17">#N/A</definedName>
    <definedName name="_15B_18">#N/A</definedName>
    <definedName name="_15B_19">#N/A</definedName>
    <definedName name="_15B_2">#N/A</definedName>
    <definedName name="_15B_20">#N/A</definedName>
    <definedName name="_15B_21">#N/A</definedName>
    <definedName name="_15B_22">#N/A</definedName>
    <definedName name="_15B_23">#N/A</definedName>
    <definedName name="_15B_24">#N/A</definedName>
    <definedName name="_15B_25">#N/A</definedName>
    <definedName name="_15B_26">#N/A</definedName>
    <definedName name="_15B_27">#N/A</definedName>
    <definedName name="_15B_28">#N/A</definedName>
    <definedName name="_15B_29">#N/A</definedName>
    <definedName name="_15B_3">#N/A</definedName>
    <definedName name="_15B_30">#N/A</definedName>
    <definedName name="_15B_31">#N/A</definedName>
    <definedName name="_15B_32">#N/A</definedName>
    <definedName name="_15B_33">#N/A</definedName>
    <definedName name="_15B_34">#N/A</definedName>
    <definedName name="_15B_35">#N/A</definedName>
    <definedName name="_15B_36">#N/A</definedName>
    <definedName name="_15B_37">#N/A</definedName>
    <definedName name="_15B_38">#N/A</definedName>
    <definedName name="_15B_39">#N/A</definedName>
    <definedName name="_15B_4">#N/A</definedName>
    <definedName name="_15B_40">#N/A</definedName>
    <definedName name="_15B_41">#N/A</definedName>
    <definedName name="_15B_42">#N/A</definedName>
    <definedName name="_15B_43">#N/A</definedName>
    <definedName name="_15B_44">#N/A</definedName>
    <definedName name="_15B_45">#N/A</definedName>
    <definedName name="_15B_46">#N/A</definedName>
    <definedName name="_15B_47">#N/A</definedName>
    <definedName name="_15B_48">#N/A</definedName>
    <definedName name="_15B_49">#N/A</definedName>
    <definedName name="_15B_5">#N/A</definedName>
    <definedName name="_15B_50">#N/A</definedName>
    <definedName name="_15B_51">#N/A</definedName>
    <definedName name="_15B_52">#N/A</definedName>
    <definedName name="_15B_53">#N/A</definedName>
    <definedName name="_15B_54">#N/A</definedName>
    <definedName name="_15B_55">#N/A</definedName>
    <definedName name="_15B_56">#N/A</definedName>
    <definedName name="_15B_57">#N/A</definedName>
    <definedName name="_15B_58">#N/A</definedName>
    <definedName name="_15B_59">#N/A</definedName>
    <definedName name="_15B_6">#N/A</definedName>
    <definedName name="_15B_60">#N/A</definedName>
    <definedName name="_15B_61">#N/A</definedName>
    <definedName name="_15B_62">#N/A</definedName>
    <definedName name="_15B_63">#N/A</definedName>
    <definedName name="_15B_64">#N/A</definedName>
    <definedName name="_15B_65">#N/A</definedName>
    <definedName name="_15B_66">#N/A</definedName>
    <definedName name="_15B_67">#N/A</definedName>
    <definedName name="_15B_68">#N/A</definedName>
    <definedName name="_15B_69">#N/A</definedName>
    <definedName name="_15B_7">#N/A</definedName>
    <definedName name="_15B_70">#N/A</definedName>
    <definedName name="_15B_71">#N/A</definedName>
    <definedName name="_15B_72">#N/A</definedName>
    <definedName name="_15B_73">#N/A</definedName>
    <definedName name="_15B_74">#N/A</definedName>
    <definedName name="_15B_75">#N/A</definedName>
    <definedName name="_15B_76">#N/A</definedName>
    <definedName name="_15B_77">#N/A</definedName>
    <definedName name="_15B_78">#N/A</definedName>
    <definedName name="_15B_79">#N/A</definedName>
    <definedName name="_15B_8">#N/A</definedName>
    <definedName name="_15B_80">#N/A</definedName>
    <definedName name="_15B_81">#N/A</definedName>
    <definedName name="_15B_82">#N/A</definedName>
    <definedName name="_15B_83">#N/A</definedName>
    <definedName name="_15B_84">#N/A</definedName>
    <definedName name="_15B_85">#N/A</definedName>
    <definedName name="_15B_86">#N/A</definedName>
    <definedName name="_15B_87">#N/A</definedName>
    <definedName name="_15B_88">#N/A</definedName>
    <definedName name="_15B_89">#N/A</definedName>
    <definedName name="_15B_9">#N/A</definedName>
    <definedName name="_15B_90">#N/A</definedName>
    <definedName name="_15C_1">#N/A</definedName>
    <definedName name="_15C_10">#N/A</definedName>
    <definedName name="_15C_11">#N/A</definedName>
    <definedName name="_15C_12">#N/A</definedName>
    <definedName name="_15C_13">#N/A</definedName>
    <definedName name="_15C_14">#N/A</definedName>
    <definedName name="_15C_15">#N/A</definedName>
    <definedName name="_15C_16">#N/A</definedName>
    <definedName name="_15C_17">#N/A</definedName>
    <definedName name="_15C_18">#N/A</definedName>
    <definedName name="_15C_19">#N/A</definedName>
    <definedName name="_15C_2">#N/A</definedName>
    <definedName name="_15C_20">#N/A</definedName>
    <definedName name="_15C_21">#N/A</definedName>
    <definedName name="_15C_22">#N/A</definedName>
    <definedName name="_15C_23">#N/A</definedName>
    <definedName name="_15C_24">#N/A</definedName>
    <definedName name="_15C_25">#N/A</definedName>
    <definedName name="_15C_26">#N/A</definedName>
    <definedName name="_15C_27">#N/A</definedName>
    <definedName name="_15C_28">#N/A</definedName>
    <definedName name="_15C_29">#N/A</definedName>
    <definedName name="_15C_3">#N/A</definedName>
    <definedName name="_15C_30">#N/A</definedName>
    <definedName name="_15C_31">#N/A</definedName>
    <definedName name="_15C_32">#N/A</definedName>
    <definedName name="_15C_33">#N/A</definedName>
    <definedName name="_15C_34">#N/A</definedName>
    <definedName name="_15C_35">#N/A</definedName>
    <definedName name="_15C_36">#N/A</definedName>
    <definedName name="_15C_37">#N/A</definedName>
    <definedName name="_15C_38">#N/A</definedName>
    <definedName name="_15C_39">#N/A</definedName>
    <definedName name="_15C_4">#N/A</definedName>
    <definedName name="_15C_40">#N/A</definedName>
    <definedName name="_15C_41">#N/A</definedName>
    <definedName name="_15C_42">#N/A</definedName>
    <definedName name="_15C_43">#N/A</definedName>
    <definedName name="_15C_44">#N/A</definedName>
    <definedName name="_15C_45">#N/A</definedName>
    <definedName name="_15C_46">#N/A</definedName>
    <definedName name="_15C_47">#N/A</definedName>
    <definedName name="_15C_48">#N/A</definedName>
    <definedName name="_15C_49">#N/A</definedName>
    <definedName name="_15C_5">#N/A</definedName>
    <definedName name="_15C_50">#N/A</definedName>
    <definedName name="_15C_51">#N/A</definedName>
    <definedName name="_15C_52">#N/A</definedName>
    <definedName name="_15C_53">#N/A</definedName>
    <definedName name="_15C_54">#N/A</definedName>
    <definedName name="_15C_55">#N/A</definedName>
    <definedName name="_15C_56">#N/A</definedName>
    <definedName name="_15C_57">#N/A</definedName>
    <definedName name="_15C_58">#N/A</definedName>
    <definedName name="_15C_59">#N/A</definedName>
    <definedName name="_15C_6">#N/A</definedName>
    <definedName name="_15C_60">#N/A</definedName>
    <definedName name="_15C_61">#N/A</definedName>
    <definedName name="_15C_62">#N/A</definedName>
    <definedName name="_15C_63">#N/A</definedName>
    <definedName name="_15C_64">#N/A</definedName>
    <definedName name="_15C_65">#N/A</definedName>
    <definedName name="_15C_66">#N/A</definedName>
    <definedName name="_15C_67">#N/A</definedName>
    <definedName name="_15C_68">#N/A</definedName>
    <definedName name="_15C_69">#N/A</definedName>
    <definedName name="_15C_7">#N/A</definedName>
    <definedName name="_15C_70">#N/A</definedName>
    <definedName name="_15C_71">#N/A</definedName>
    <definedName name="_15C_72">#N/A</definedName>
    <definedName name="_15C_73">#N/A</definedName>
    <definedName name="_15C_74">#N/A</definedName>
    <definedName name="_15C_75">#N/A</definedName>
    <definedName name="_15C_76">#N/A</definedName>
    <definedName name="_15C_77">#N/A</definedName>
    <definedName name="_15C_78">#N/A</definedName>
    <definedName name="_15C_79">#N/A</definedName>
    <definedName name="_15C_8">#N/A</definedName>
    <definedName name="_15C_80">#N/A</definedName>
    <definedName name="_15C_81">#N/A</definedName>
    <definedName name="_15C_82">#N/A</definedName>
    <definedName name="_15C_83">#N/A</definedName>
    <definedName name="_15C_84">#N/A</definedName>
    <definedName name="_15C_85">#N/A</definedName>
    <definedName name="_15C_86">#N/A</definedName>
    <definedName name="_15C_87">#N/A</definedName>
    <definedName name="_15C_88">#N/A</definedName>
    <definedName name="_15C_89">#N/A</definedName>
    <definedName name="_15C_9">#N/A</definedName>
    <definedName name="_15C_90">#N/A</definedName>
    <definedName name="_16A_10" localSheetId="2">#REF!</definedName>
    <definedName name="_16A_10" localSheetId="1">#REF!</definedName>
    <definedName name="_16A_10">#REF!</definedName>
    <definedName name="_16A_11" localSheetId="2">#REF!</definedName>
    <definedName name="_16A_11">#REF!</definedName>
    <definedName name="_16A_12" localSheetId="2">#REF!</definedName>
    <definedName name="_16A_12">#REF!</definedName>
    <definedName name="_16A_13" localSheetId="2">#REF!</definedName>
    <definedName name="_16A_13">#REF!</definedName>
    <definedName name="_16A_14" localSheetId="2">#REF!</definedName>
    <definedName name="_16A_14">#REF!</definedName>
    <definedName name="_16A_15" localSheetId="2">#REF!</definedName>
    <definedName name="_16A_15">#REF!</definedName>
    <definedName name="_16A_8" localSheetId="2">#REF!</definedName>
    <definedName name="_16A_8">#REF!</definedName>
    <definedName name="_16A_9" localSheetId="2">#REF!</definedName>
    <definedName name="_16A_9">#REF!</definedName>
    <definedName name="_16B_10" localSheetId="2">#REF!</definedName>
    <definedName name="_16B_10">#REF!</definedName>
    <definedName name="_16B_11" localSheetId="2">#REF!</definedName>
    <definedName name="_16B_11">#REF!</definedName>
    <definedName name="_16B_12" localSheetId="2">#REF!</definedName>
    <definedName name="_16B_12">#REF!</definedName>
    <definedName name="_16B_13" localSheetId="2">#REF!</definedName>
    <definedName name="_16B_13">#REF!</definedName>
    <definedName name="_16B_14" localSheetId="2">#REF!</definedName>
    <definedName name="_16B_14">#REF!</definedName>
    <definedName name="_16B_15" localSheetId="2">#REF!</definedName>
    <definedName name="_16B_15">#REF!</definedName>
    <definedName name="_16B_8" localSheetId="2">#REF!</definedName>
    <definedName name="_16B_8">#REF!</definedName>
    <definedName name="_16B_9" localSheetId="2">#REF!</definedName>
    <definedName name="_16B_9">#REF!</definedName>
    <definedName name="_16C_10" localSheetId="2">#REF!</definedName>
    <definedName name="_16C_10">#REF!</definedName>
    <definedName name="_16C_11" localSheetId="2">#REF!</definedName>
    <definedName name="_16C_11">#REF!</definedName>
    <definedName name="_16C_12" localSheetId="2">#REF!</definedName>
    <definedName name="_16C_12">#REF!</definedName>
    <definedName name="_16C_13" localSheetId="2">#REF!</definedName>
    <definedName name="_16C_13">#REF!</definedName>
    <definedName name="_16C_14" localSheetId="2">#REF!</definedName>
    <definedName name="_16C_14">#REF!</definedName>
    <definedName name="_16C_15" localSheetId="2">#REF!</definedName>
    <definedName name="_16C_15">#REF!</definedName>
    <definedName name="_16C_8" localSheetId="2">#REF!</definedName>
    <definedName name="_16C_8">#REF!</definedName>
    <definedName name="_16C_9" localSheetId="2">#REF!</definedName>
    <definedName name="_16C_9">#REF!</definedName>
    <definedName name="_17_0ten_" localSheetId="2" hidden="1">#REF!</definedName>
    <definedName name="_17_0ten_" hidden="1">#REF!</definedName>
    <definedName name="_17A_1">#N/A</definedName>
    <definedName name="_17A_10">#N/A</definedName>
    <definedName name="_17A_11">#N/A</definedName>
    <definedName name="_17A_12">#N/A</definedName>
    <definedName name="_17A_13">#N/A</definedName>
    <definedName name="_17A_14">#N/A</definedName>
    <definedName name="_17A_15">#N/A</definedName>
    <definedName name="_17A_2">#N/A</definedName>
    <definedName name="_17A_3">#N/A</definedName>
    <definedName name="_17A_4">#N/A</definedName>
    <definedName name="_17A_5">#N/A</definedName>
    <definedName name="_17A_6">#N/A</definedName>
    <definedName name="_17A_7">#N/A</definedName>
    <definedName name="_17A_8">#N/A</definedName>
    <definedName name="_17A_9">#N/A</definedName>
    <definedName name="_17B_1">#N/A</definedName>
    <definedName name="_17B_10">#N/A</definedName>
    <definedName name="_17B_11">#N/A</definedName>
    <definedName name="_17B_12">#N/A</definedName>
    <definedName name="_17B_13">#N/A</definedName>
    <definedName name="_17B_14">#N/A</definedName>
    <definedName name="_17B_15">#N/A</definedName>
    <definedName name="_17B_2">#N/A</definedName>
    <definedName name="_17B_3">#N/A</definedName>
    <definedName name="_17B_4">#N/A</definedName>
    <definedName name="_17B_5">#N/A</definedName>
    <definedName name="_17B_6">#N/A</definedName>
    <definedName name="_17B_7">#N/A</definedName>
    <definedName name="_17B_8">#N/A</definedName>
    <definedName name="_17B_9">#N/A</definedName>
    <definedName name="_17C_1">#N/A</definedName>
    <definedName name="_17C_10">#N/A</definedName>
    <definedName name="_17C_11">#N/A</definedName>
    <definedName name="_17C_12">#N/A</definedName>
    <definedName name="_17C_13">#N/A</definedName>
    <definedName name="_17C_14">#N/A</definedName>
    <definedName name="_17C_15">#N/A</definedName>
    <definedName name="_17C_2">#N/A</definedName>
    <definedName name="_17C_3">#N/A</definedName>
    <definedName name="_17C_4">#N/A</definedName>
    <definedName name="_17C_5">#N/A</definedName>
    <definedName name="_17C_6">#N/A</definedName>
    <definedName name="_17C_7">#N/A</definedName>
    <definedName name="_17C_8">#N/A</definedName>
    <definedName name="_17C_9">#N/A</definedName>
    <definedName name="_18_0xoa_" localSheetId="2" hidden="1">#REF!</definedName>
    <definedName name="_18_0xoa_" localSheetId="1" hidden="1">#REF!</definedName>
    <definedName name="_18_0xoa_" hidden="1">#REF!</definedName>
    <definedName name="_18A_1">#N/A</definedName>
    <definedName name="_18A_10">#N/A</definedName>
    <definedName name="_18A_11">#N/A</definedName>
    <definedName name="_18A_12">#N/A</definedName>
    <definedName name="_18A_13">#N/A</definedName>
    <definedName name="_18A_14">#N/A</definedName>
    <definedName name="_18A_15">#N/A</definedName>
    <definedName name="_18A_2">#N/A</definedName>
    <definedName name="_18A_3">#N/A</definedName>
    <definedName name="_18A_4">#N/A</definedName>
    <definedName name="_18A_5">#N/A</definedName>
    <definedName name="_18A_6">#N/A</definedName>
    <definedName name="_18A_7">#N/A</definedName>
    <definedName name="_18A_8">#N/A</definedName>
    <definedName name="_18A_9">#N/A</definedName>
    <definedName name="_18B_1">#N/A</definedName>
    <definedName name="_18B_10">#N/A</definedName>
    <definedName name="_18B_11">#N/A</definedName>
    <definedName name="_18B_12">#N/A</definedName>
    <definedName name="_18B_13">#N/A</definedName>
    <definedName name="_18B_14">#N/A</definedName>
    <definedName name="_18B_15">#N/A</definedName>
    <definedName name="_18B_2">#N/A</definedName>
    <definedName name="_18B_3">#N/A</definedName>
    <definedName name="_18B_4">#N/A</definedName>
    <definedName name="_18B_5">#N/A</definedName>
    <definedName name="_18B_6">#N/A</definedName>
    <definedName name="_18B_7">#N/A</definedName>
    <definedName name="_18B_8">#N/A</definedName>
    <definedName name="_18B_9">#N/A</definedName>
    <definedName name="_18C_1">#N/A</definedName>
    <definedName name="_18C_10">#N/A</definedName>
    <definedName name="_18C_11">#N/A</definedName>
    <definedName name="_18C_12">#N/A</definedName>
    <definedName name="_18C_13">#N/A</definedName>
    <definedName name="_18C_14">#N/A</definedName>
    <definedName name="_18C_15">#N/A</definedName>
    <definedName name="_18C_2">#N/A</definedName>
    <definedName name="_18C_3">#N/A</definedName>
    <definedName name="_18C_4">#N/A</definedName>
    <definedName name="_18C_5">#N/A</definedName>
    <definedName name="_18C_6">#N/A</definedName>
    <definedName name="_18C_7">#N/A</definedName>
    <definedName name="_18C_8">#N/A</definedName>
    <definedName name="_18C_9">#N/A</definedName>
    <definedName name="_19MAÕ_HAØNG" localSheetId="2">#REF!</definedName>
    <definedName name="_19MAÕ_HAØNG" localSheetId="1">#REF!</definedName>
    <definedName name="_19MAÕ_HAØNG">#REF!</definedName>
    <definedName name="_1BA2500" localSheetId="2">#REF!</definedName>
    <definedName name="_1BA2500">#REF!</definedName>
    <definedName name="_1BA3250" localSheetId="2">#REF!</definedName>
    <definedName name="_1BA3250">#REF!</definedName>
    <definedName name="_1BA400P" localSheetId="2">#REF!</definedName>
    <definedName name="_1BA400P">#REF!</definedName>
    <definedName name="_1CAP001" localSheetId="2">#REF!</definedName>
    <definedName name="_1CAP001">#REF!</definedName>
    <definedName name="_1DAU002" localSheetId="2">#REF!</definedName>
    <definedName name="_1DAU002">#REF!</definedName>
    <definedName name="_1DDAY03" localSheetId="2">#REF!</definedName>
    <definedName name="_1DDAY03">#REF!</definedName>
    <definedName name="_1DDTT01" localSheetId="2">#REF!</definedName>
    <definedName name="_1DDTT01">#REF!</definedName>
    <definedName name="_1FCO101" localSheetId="2">#REF!</definedName>
    <definedName name="_1FCO101">#REF!</definedName>
    <definedName name="_1GIA101" localSheetId="2">#REF!</definedName>
    <definedName name="_1GIA101">#REF!</definedName>
    <definedName name="_1LA1001" localSheetId="2">#REF!</definedName>
    <definedName name="_1LA1001">#REF!</definedName>
    <definedName name="_1MCCBO2" localSheetId="2">#REF!</definedName>
    <definedName name="_1MCCBO2">#REF!</definedName>
    <definedName name="_1PKCAP1" localSheetId="2">#REF!</definedName>
    <definedName name="_1PKCAP1">#REF!</definedName>
    <definedName name="_1PKTT01" localSheetId="2">#REF!</definedName>
    <definedName name="_1PKTT01">#REF!</definedName>
    <definedName name="_1TCD101" localSheetId="2">#REF!</definedName>
    <definedName name="_1TCD101">#REF!</definedName>
    <definedName name="_1TCD201" localSheetId="2">#REF!</definedName>
    <definedName name="_1TCD201">#REF!</definedName>
    <definedName name="_1TD2001" localSheetId="2">#REF!</definedName>
    <definedName name="_1TD2001">#REF!</definedName>
    <definedName name="_1TIHT01" localSheetId="2">#REF!</definedName>
    <definedName name="_1TIHT01">#REF!</definedName>
    <definedName name="_1TRU121" localSheetId="2">#REF!</definedName>
    <definedName name="_1TRU121">#REF!</definedName>
    <definedName name="_2" localSheetId="2">#REF!</definedName>
    <definedName name="_2" localSheetId="1">#N/A</definedName>
    <definedName name="_2">#REF!</definedName>
    <definedName name="_2_??????1" localSheetId="2">BlankMacro1</definedName>
    <definedName name="_2_??????1" localSheetId="1">BlankMacro1</definedName>
    <definedName name="_2_??????1">BlankMacro1</definedName>
    <definedName name="_20MAÕ_SOÁ_THUEÁ" localSheetId="2">#REF!</definedName>
    <definedName name="_20MAÕ_SOÁ_THUEÁ" localSheetId="1">#REF!</definedName>
    <definedName name="_20MAÕ_SOÁ_THUEÁ">#REF!</definedName>
    <definedName name="_21ÑÔN_GIAÙ" localSheetId="2">#REF!</definedName>
    <definedName name="_21ÑÔN_GIAÙ">#REF!</definedName>
    <definedName name="_22SOÁ_CTÖØ" localSheetId="2">#REF!</definedName>
    <definedName name="_22SOÁ_CTÖØ">#REF!</definedName>
    <definedName name="_23NA" localSheetId="2">#REF!</definedName>
    <definedName name="_23NA">#REF!</definedName>
    <definedName name="_23NB" localSheetId="2">#REF!</definedName>
    <definedName name="_23NB">#REF!</definedName>
    <definedName name="_23NC" localSheetId="2">#REF!</definedName>
    <definedName name="_23NC">#REF!</definedName>
    <definedName name="_23SOÁ_LÖÔÏNG" localSheetId="2">#REF!</definedName>
    <definedName name="_23SOÁ_LÖÔÏNG">#REF!</definedName>
    <definedName name="_24TEÂN_HAØNG" localSheetId="2">#REF!</definedName>
    <definedName name="_24TEÂN_HAØNG">#REF!</definedName>
    <definedName name="_25TEÂN_KHAÙCH_HAØ" localSheetId="2">#REF!</definedName>
    <definedName name="_25TEÂN_KHAÙCH_HAØ">#REF!</definedName>
    <definedName name="_26THAØNH_TIEÀN" localSheetId="2">#REF!</definedName>
    <definedName name="_26THAØNH_TIEÀN">#REF!</definedName>
    <definedName name="_27_02_01" localSheetId="2">#REF!</definedName>
    <definedName name="_27_02_01">#REF!</definedName>
    <definedName name="_27TRÒ_GIAÙ" localSheetId="2">#REF!</definedName>
    <definedName name="_27TRÒ_GIAÙ">#REF!</definedName>
    <definedName name="_28TRÒ_GIAÙ__VAT" localSheetId="2">#REF!</definedName>
    <definedName name="_28TRÒ_GIAÙ__VAT">#REF!</definedName>
    <definedName name="_2BLA100" localSheetId="2">#REF!</definedName>
    <definedName name="_2BLA100">#REF!</definedName>
    <definedName name="_2DAL201" localSheetId="2">#REF!</definedName>
    <definedName name="_2DAL201">#REF!</definedName>
    <definedName name="_3_??????2" localSheetId="2">BlankMacro1</definedName>
    <definedName name="_3_??????2" localSheetId="1">BlankMacro1</definedName>
    <definedName name="_3_??????2">BlankMacro1</definedName>
    <definedName name="_3BLXMD" localSheetId="2">#REF!</definedName>
    <definedName name="_3BLXMD" localSheetId="1">#REF!</definedName>
    <definedName name="_3BLXMD">#REF!</definedName>
    <definedName name="_3TU0609" localSheetId="2">#REF!</definedName>
    <definedName name="_3TU0609">#REF!</definedName>
    <definedName name="_4_??????3" localSheetId="2">BlankMacro1</definedName>
    <definedName name="_4_??????3" localSheetId="1">BlankMacro1</definedName>
    <definedName name="_4_??????3">BlankMacro1</definedName>
    <definedName name="_40x4">5100</definedName>
    <definedName name="_4CNT240" localSheetId="2">#REF!</definedName>
    <definedName name="_4CNT240" localSheetId="1">#REF!</definedName>
    <definedName name="_4CNT240">#REF!</definedName>
    <definedName name="_4CTL240" localSheetId="2">#REF!</definedName>
    <definedName name="_4CTL240">#REF!</definedName>
    <definedName name="_4FCO100" localSheetId="2">#REF!</definedName>
    <definedName name="_4FCO100">#REF!</definedName>
    <definedName name="_4HDCTT4" localSheetId="2">#REF!</definedName>
    <definedName name="_4HDCTT4">#REF!</definedName>
    <definedName name="_4HNCTT4" localSheetId="2">#REF!</definedName>
    <definedName name="_4HNCTT4">#REF!</definedName>
    <definedName name="_4LBCO01" localSheetId="2">#REF!</definedName>
    <definedName name="_4LBCO01">#REF!</definedName>
    <definedName name="_5_??????4" localSheetId="2">BlankMacro1</definedName>
    <definedName name="_5_??????4" localSheetId="1">BlankMacro1</definedName>
    <definedName name="_5_??????4">BlankMacro1</definedName>
    <definedName name="_6_??????5" localSheetId="2">BlankMacro1</definedName>
    <definedName name="_6_??????5" localSheetId="1">BlankMacro1</definedName>
    <definedName name="_6_??????5">BlankMacro1</definedName>
    <definedName name="_7_??????6" localSheetId="2">BlankMacro1</definedName>
    <definedName name="_7_??????6" localSheetId="1">BlankMacro1</definedName>
    <definedName name="_7_??????6">BlankMacro1</definedName>
    <definedName name="_a1" localSheetId="2" hidden="1">{"'Sheet1'!$L$16"}</definedName>
    <definedName name="_a1" localSheetId="1" hidden="1">{"'Sheet1'!$L$16"}</definedName>
    <definedName name="_a1" hidden="1">{"'Sheet1'!$L$16"}</definedName>
    <definedName name="_a129" localSheetId="2" hidden="1">{"Offgrid",#N/A,FALSE,"OFFGRID";"Region",#N/A,FALSE,"REGION";"Offgrid -2",#N/A,FALSE,"OFFGRID";"WTP",#N/A,FALSE,"WTP";"WTP -2",#N/A,FALSE,"WTP";"Project",#N/A,FALSE,"PROJECT";"Summary -2",#N/A,FALSE,"SUMMARY"}</definedName>
    <definedName name="_a129" localSheetId="1" hidden="1">{"Offgrid",#N/A,FALSE,"OFFGRID";"Region",#N/A,FALSE,"REGION";"Offgrid -2",#N/A,FALSE,"OFFGRID";"WTP",#N/A,FALSE,"WTP";"WTP -2",#N/A,FALSE,"WTP";"Project",#N/A,FALSE,"PROJECT";"Summary -2",#N/A,FALSE,"SUMMARY"}</definedName>
    <definedName name="_a129" hidden="1">{"Offgrid",#N/A,FALSE,"OFFGRID";"Region",#N/A,FALSE,"REGION";"Offgrid -2",#N/A,FALSE,"OFFGRID";"WTP",#N/A,FALSE,"WTP";"WTP -2",#N/A,FALSE,"WTP";"Project",#N/A,FALSE,"PROJECT";"Summary -2",#N/A,FALSE,"SUMMARY"}</definedName>
    <definedName name="_a130" localSheetId="2" hidden="1">{"Offgrid",#N/A,FALSE,"OFFGRID";"Region",#N/A,FALSE,"REGION";"Offgrid -2",#N/A,FALSE,"OFFGRID";"WTP",#N/A,FALSE,"WTP";"WTP -2",#N/A,FALSE,"WTP";"Project",#N/A,FALSE,"PROJECT";"Summary -2",#N/A,FALSE,"SUMMARY"}</definedName>
    <definedName name="_a130" localSheetId="1" hidden="1">{"Offgrid",#N/A,FALSE,"OFFGRID";"Region",#N/A,FALSE,"REGION";"Offgrid -2",#N/A,FALSE,"OFFGRID";"WTP",#N/A,FALSE,"WTP";"WTP -2",#N/A,FALSE,"WTP";"Project",#N/A,FALSE,"PROJECT";"Summary -2",#N/A,FALSE,"SUMMARY"}</definedName>
    <definedName name="_a130" hidden="1">{"Offgrid",#N/A,FALSE,"OFFGRID";"Region",#N/A,FALSE,"REGION";"Offgrid -2",#N/A,FALSE,"OFFGRID";"WTP",#N/A,FALSE,"WTP";"WTP -2",#N/A,FALSE,"WTP";"Project",#N/A,FALSE,"PROJECT";"Summary -2",#N/A,FALSE,"SUMMARY"}</definedName>
    <definedName name="_a2" localSheetId="2" hidden="1">{"'Sheet1'!$L$16"}</definedName>
    <definedName name="_a2" localSheetId="1" hidden="1">{"'Sheet1'!$L$16"}</definedName>
    <definedName name="_a2" hidden="1">{"'Sheet1'!$L$16"}</definedName>
    <definedName name="_alm1" localSheetId="2">#REF!</definedName>
    <definedName name="_alm1" localSheetId="1">#REF!</definedName>
    <definedName name="_alm1">#REF!</definedName>
    <definedName name="_alm2" localSheetId="2">#REF!</definedName>
    <definedName name="_alm2">#REF!</definedName>
    <definedName name="_atn1" localSheetId="2">#REF!</definedName>
    <definedName name="_atn1">#REF!</definedName>
    <definedName name="_atn10" localSheetId="2">#REF!</definedName>
    <definedName name="_atn10">#REF!</definedName>
    <definedName name="_atn2" localSheetId="2">#REF!</definedName>
    <definedName name="_atn2">#REF!</definedName>
    <definedName name="_atn3" localSheetId="2">#REF!</definedName>
    <definedName name="_atn3">#REF!</definedName>
    <definedName name="_atn4" localSheetId="2">#REF!</definedName>
    <definedName name="_atn4">#REF!</definedName>
    <definedName name="_atn5" localSheetId="2">#REF!</definedName>
    <definedName name="_atn5">#REF!</definedName>
    <definedName name="_atn6" localSheetId="2">#REF!</definedName>
    <definedName name="_atn6">#REF!</definedName>
    <definedName name="_atn7" localSheetId="2">#REF!</definedName>
    <definedName name="_atn7">#REF!</definedName>
    <definedName name="_atn8" localSheetId="2">#REF!</definedName>
    <definedName name="_atn8">#REF!</definedName>
    <definedName name="_atn9" localSheetId="2">#REF!</definedName>
    <definedName name="_atn9">#REF!</definedName>
    <definedName name="_boi1" localSheetId="2">#REF!</definedName>
    <definedName name="_boi1">#REF!</definedName>
    <definedName name="_boi2" localSheetId="2">#REF!</definedName>
    <definedName name="_boi2">#REF!</definedName>
    <definedName name="_btc20" localSheetId="2">#REF!</definedName>
    <definedName name="_btc20">#REF!</definedName>
    <definedName name="_btc30" localSheetId="2">#REF!</definedName>
    <definedName name="_btc30">#REF!</definedName>
    <definedName name="_btc35" localSheetId="2">#REF!</definedName>
    <definedName name="_btc35">#REF!</definedName>
    <definedName name="_btm10" localSheetId="2">#REF!</definedName>
    <definedName name="_btm10">#REF!</definedName>
    <definedName name="_BTM150" localSheetId="2">#REF!</definedName>
    <definedName name="_BTM150">#REF!</definedName>
    <definedName name="_BTM250" localSheetId="2">#REF!</definedName>
    <definedName name="_BTM250">#REF!</definedName>
    <definedName name="_btM300" localSheetId="2">#REF!</definedName>
    <definedName name="_btM300">#REF!</definedName>
    <definedName name="_BTM50" localSheetId="2">#REF!</definedName>
    <definedName name="_BTM50">#REF!</definedName>
    <definedName name="_cao1" localSheetId="2">#REF!</definedName>
    <definedName name="_cao1">#REF!</definedName>
    <definedName name="_cao2" localSheetId="2">#REF!</definedName>
    <definedName name="_cao2">#REF!</definedName>
    <definedName name="_cao3" localSheetId="2">#REF!</definedName>
    <definedName name="_cao3">#REF!</definedName>
    <definedName name="_cao4" localSheetId="2">#REF!</definedName>
    <definedName name="_cao4">#REF!</definedName>
    <definedName name="_cao5" localSheetId="2">#REF!</definedName>
    <definedName name="_cao5">#REF!</definedName>
    <definedName name="_cao6" localSheetId="2">#REF!</definedName>
    <definedName name="_cao6">#REF!</definedName>
    <definedName name="_CNA50" localSheetId="2">#REF!</definedName>
    <definedName name="_CNA50">#REF!</definedName>
    <definedName name="_coc250" localSheetId="2">#REF!</definedName>
    <definedName name="_coc250">#REF!</definedName>
    <definedName name="_coc300" localSheetId="2">#REF!</definedName>
    <definedName name="_coc300">#REF!</definedName>
    <definedName name="_coc350" localSheetId="2">#REF!</definedName>
    <definedName name="_coc350">#REF!</definedName>
    <definedName name="_CON1" localSheetId="2">#REF!</definedName>
    <definedName name="_CON1">#REF!</definedName>
    <definedName name="_CON2" localSheetId="2">#REF!</definedName>
    <definedName name="_CON2">#REF!</definedName>
    <definedName name="_cpd1" localSheetId="2">#REF!</definedName>
    <definedName name="_cpd1">#REF!</definedName>
    <definedName name="_cpd2" localSheetId="2">#REF!</definedName>
    <definedName name="_cpd2">#REF!</definedName>
    <definedName name="_dai1" localSheetId="2">#REF!</definedName>
    <definedName name="_dai1">#REF!</definedName>
    <definedName name="_dai2" localSheetId="2">#REF!</definedName>
    <definedName name="_dai2">#REF!</definedName>
    <definedName name="_dai3" localSheetId="2">#REF!</definedName>
    <definedName name="_dai3">#REF!</definedName>
    <definedName name="_dai4" localSheetId="2">#REF!</definedName>
    <definedName name="_dai4">#REF!</definedName>
    <definedName name="_dai5" localSheetId="2">#REF!</definedName>
    <definedName name="_dai5">#REF!</definedName>
    <definedName name="_dai6" localSheetId="2">#REF!</definedName>
    <definedName name="_dai6">#REF!</definedName>
    <definedName name="_dan1" localSheetId="2">#REF!</definedName>
    <definedName name="_dan1">#REF!</definedName>
    <definedName name="_dan2" localSheetId="2">#REF!</definedName>
    <definedName name="_dan2">#REF!</definedName>
    <definedName name="_dao1" localSheetId="2">#REF!</definedName>
    <definedName name="_dao1">#REF!</definedName>
    <definedName name="_dbu1" localSheetId="2">#REF!</definedName>
    <definedName name="_dbu1">#REF!</definedName>
    <definedName name="_dbu2" localSheetId="2">#REF!</definedName>
    <definedName name="_dbu2">#REF!</definedName>
    <definedName name="_ddn400" localSheetId="2">#REF!</definedName>
    <definedName name="_ddn400">#REF!</definedName>
    <definedName name="_ddn600" localSheetId="2">#REF!</definedName>
    <definedName name="_ddn600">#REF!</definedName>
    <definedName name="_deo1" localSheetId="2">#REF!</definedName>
    <definedName name="_deo1">#REF!</definedName>
    <definedName name="_deo10" localSheetId="2">#REF!</definedName>
    <definedName name="_deo10">#REF!</definedName>
    <definedName name="_deo2" localSheetId="2">#REF!</definedName>
    <definedName name="_deo2">#REF!</definedName>
    <definedName name="_deo3" localSheetId="2">#REF!</definedName>
    <definedName name="_deo3">#REF!</definedName>
    <definedName name="_deo4" localSheetId="2">#REF!</definedName>
    <definedName name="_deo4">#REF!</definedName>
    <definedName name="_deo5" localSheetId="2">#REF!</definedName>
    <definedName name="_deo5">#REF!</definedName>
    <definedName name="_deo6" localSheetId="2">#REF!</definedName>
    <definedName name="_deo6">#REF!</definedName>
    <definedName name="_deo7" localSheetId="2">#REF!</definedName>
    <definedName name="_deo7">#REF!</definedName>
    <definedName name="_deo8" localSheetId="2">#REF!</definedName>
    <definedName name="_deo8">#REF!</definedName>
    <definedName name="_deo9" localSheetId="2">#REF!</definedName>
    <definedName name="_deo9">#REF!</definedName>
    <definedName name="_E99999" localSheetId="2">#REF!</definedName>
    <definedName name="_E99999">#REF!</definedName>
    <definedName name="_Fill" localSheetId="2" hidden="1">#REF!</definedName>
    <definedName name="_Fill" localSheetId="3" hidden="1">#REF!</definedName>
    <definedName name="_Fill" hidden="1">#REF!</definedName>
    <definedName name="_xlnm._FilterDatabase" localSheetId="2" hidden="1">#REF!</definedName>
    <definedName name="_xlnm._FilterDatabase" localSheetId="1" hidden="1">#REF!</definedName>
    <definedName name="_xlnm._FilterDatabase" hidden="1">#REF!</definedName>
    <definedName name="_Goi8" localSheetId="2" hidden="1">{"'Sheet1'!$L$16"}</definedName>
    <definedName name="_Goi8" localSheetId="1" hidden="1">{"'Sheet1'!$L$16"}</definedName>
    <definedName name="_Goi8" hidden="1">{"'Sheet1'!$L$16"}</definedName>
    <definedName name="_gon4" localSheetId="2">#REF!</definedName>
    <definedName name="_gon4">#REF!</definedName>
    <definedName name="_GoN45" localSheetId="2">#REF!</definedName>
    <definedName name="_GoN45">#REF!</definedName>
    <definedName name="_GoN678" localSheetId="2">#REF!</definedName>
    <definedName name="_GoN678">#REF!</definedName>
    <definedName name="_h1" localSheetId="2" hidden="1">{"'Sheet1'!$L$16"}</definedName>
    <definedName name="_h1" localSheetId="1" hidden="1">{"'Sheet1'!$L$16"}</definedName>
    <definedName name="_h1" hidden="1">{"'Sheet1'!$L$16"}</definedName>
    <definedName name="_hom2" localSheetId="2">#REF!</definedName>
    <definedName name="_hom2">#REF!</definedName>
    <definedName name="_hsm2">1.1289</definedName>
    <definedName name="_hu1" localSheetId="2" hidden="1">{"'Sheet1'!$L$16"}</definedName>
    <definedName name="_hu1" localSheetId="1" hidden="1">{"'Sheet1'!$L$16"}</definedName>
    <definedName name="_hu1" hidden="1">{"'Sheet1'!$L$16"}</definedName>
    <definedName name="_hu2" localSheetId="2" hidden="1">{"'Sheet1'!$L$16"}</definedName>
    <definedName name="_hu2" localSheetId="1" hidden="1">{"'Sheet1'!$L$16"}</definedName>
    <definedName name="_hu2" hidden="1">{"'Sheet1'!$L$16"}</definedName>
    <definedName name="_hu5" localSheetId="2" hidden="1">{"'Sheet1'!$L$16"}</definedName>
    <definedName name="_hu5" localSheetId="1" hidden="1">{"'Sheet1'!$L$16"}</definedName>
    <definedName name="_hu5" hidden="1">{"'Sheet1'!$L$16"}</definedName>
    <definedName name="_hu6" localSheetId="2" hidden="1">{"'Sheet1'!$L$16"}</definedName>
    <definedName name="_hu6" localSheetId="1" hidden="1">{"'Sheet1'!$L$16"}</definedName>
    <definedName name="_hu6" hidden="1">{"'Sheet1'!$L$16"}</definedName>
    <definedName name="_Key1" localSheetId="2" hidden="1">#REF!</definedName>
    <definedName name="_Key1" hidden="1">#REF!</definedName>
    <definedName name="_Key2" localSheetId="2" hidden="1">#REF!</definedName>
    <definedName name="_Key2" hidden="1">#REF!</definedName>
    <definedName name="_kh1" localSheetId="2" hidden="1">{"'Sheet1'!$L$16"}</definedName>
    <definedName name="_kh1" localSheetId="1" hidden="1">{"'Sheet1'!$L$16"}</definedName>
    <definedName name="_kh1" hidden="1">{"'Sheet1'!$L$16"}</definedName>
    <definedName name="_KM188" localSheetId="2">#REF!</definedName>
    <definedName name="_KM188">#REF!</definedName>
    <definedName name="_km189" localSheetId="2">#REF!</definedName>
    <definedName name="_km189">#REF!</definedName>
    <definedName name="_km190" localSheetId="2">#REF!</definedName>
    <definedName name="_km190">#REF!</definedName>
    <definedName name="_km191" localSheetId="2">#REF!</definedName>
    <definedName name="_km191">#REF!</definedName>
    <definedName name="_km192" localSheetId="2">#REF!</definedName>
    <definedName name="_km192">#REF!</definedName>
    <definedName name="_km193" localSheetId="2">#REF!</definedName>
    <definedName name="_km193">#REF!</definedName>
    <definedName name="_km194" localSheetId="2">#REF!</definedName>
    <definedName name="_km194">#REF!</definedName>
    <definedName name="_km195" localSheetId="2">#REF!</definedName>
    <definedName name="_km195">#REF!</definedName>
    <definedName name="_km196" localSheetId="2">#REF!</definedName>
    <definedName name="_km196">#REF!</definedName>
    <definedName name="_km197" localSheetId="2">#REF!</definedName>
    <definedName name="_km197">#REF!</definedName>
    <definedName name="_km198" localSheetId="2">#REF!</definedName>
    <definedName name="_km198">#REF!</definedName>
    <definedName name="_Km36" localSheetId="2">#REF!</definedName>
    <definedName name="_Km36">#REF!</definedName>
    <definedName name="_Knc36" localSheetId="2">#REF!</definedName>
    <definedName name="_Knc36">#REF!</definedName>
    <definedName name="_Knc57" localSheetId="2">#REF!</definedName>
    <definedName name="_Knc57">#REF!</definedName>
    <definedName name="_Kvl36" localSheetId="2">#REF!</definedName>
    <definedName name="_Kvl36">#REF!</definedName>
    <definedName name="_Lan1" localSheetId="2" hidden="1">{"'Sheet1'!$L$16"}</definedName>
    <definedName name="_Lan1" localSheetId="1" hidden="1">{"'Sheet1'!$L$16"}</definedName>
    <definedName name="_Lan1" hidden="1">{"'Sheet1'!$L$16"}</definedName>
    <definedName name="_LAN3" localSheetId="2" hidden="1">{"'Sheet1'!$L$16"}</definedName>
    <definedName name="_LAN3" localSheetId="1" hidden="1">{"'Sheet1'!$L$16"}</definedName>
    <definedName name="_LAN3" hidden="1">{"'Sheet1'!$L$16"}</definedName>
    <definedName name="_lap1" localSheetId="2">#REF!</definedName>
    <definedName name="_lap1">#REF!</definedName>
    <definedName name="_lap2" localSheetId="2">#REF!</definedName>
    <definedName name="_lap2">#REF!</definedName>
    <definedName name="_lu10" localSheetId="2">#REF!</definedName>
    <definedName name="_lu10">#REF!</definedName>
    <definedName name="_lu13" localSheetId="2">#REF!</definedName>
    <definedName name="_lu13">#REF!</definedName>
    <definedName name="_MAC12" localSheetId="2">#REF!</definedName>
    <definedName name="_MAC12">#REF!</definedName>
    <definedName name="_MAC46" localSheetId="2">#REF!</definedName>
    <definedName name="_MAC46">#REF!</definedName>
    <definedName name="_mtc1" localSheetId="2">#REF!</definedName>
    <definedName name="_mtc1">#REF!</definedName>
    <definedName name="_mtc2" localSheetId="2">#REF!</definedName>
    <definedName name="_mtc2">#REF!</definedName>
    <definedName name="_mtc3" localSheetId="2">#REF!</definedName>
    <definedName name="_mtc3">#REF!</definedName>
    <definedName name="_nc1" localSheetId="2">#REF!</definedName>
    <definedName name="_nc1">#REF!</definedName>
    <definedName name="_nc151" localSheetId="2">#REF!</definedName>
    <definedName name="_nc151">#REF!</definedName>
    <definedName name="_nc2" localSheetId="2">#REF!</definedName>
    <definedName name="_nc2">#REF!</definedName>
    <definedName name="_NCL100" localSheetId="2">#REF!</definedName>
    <definedName name="_NCL100">#REF!</definedName>
    <definedName name="_NCL200" localSheetId="2">#REF!</definedName>
    <definedName name="_NCL200">#REF!</definedName>
    <definedName name="_NCL250" localSheetId="2">#REF!</definedName>
    <definedName name="_NCL250">#REF!</definedName>
    <definedName name="_NET2" localSheetId="2">#REF!</definedName>
    <definedName name="_NET2">#REF!</definedName>
    <definedName name="_nin190" localSheetId="2">#REF!</definedName>
    <definedName name="_nin190">#REF!</definedName>
    <definedName name="_NSO2" localSheetId="2" hidden="1">{"'Sheet1'!$L$16"}</definedName>
    <definedName name="_NSO2" localSheetId="1" hidden="1">{"'Sheet1'!$L$16"}</definedName>
    <definedName name="_NSO2" hidden="1">{"'Sheet1'!$L$16"}</definedName>
    <definedName name="_NSq4" localSheetId="2">#REF!</definedName>
    <definedName name="_NSq4">#REF!</definedName>
    <definedName name="_Order1" hidden="1">255</definedName>
    <definedName name="_Order2" hidden="1">255</definedName>
    <definedName name="_P1" localSheetId="2">#REF!</definedName>
    <definedName name="_P1" localSheetId="1">#REF!</definedName>
    <definedName name="_P1">#REF!</definedName>
    <definedName name="_P10" localSheetId="2">#REF!</definedName>
    <definedName name="_P10">#REF!</definedName>
    <definedName name="_P11" localSheetId="2">#REF!</definedName>
    <definedName name="_P11">#REF!</definedName>
    <definedName name="_P12" localSheetId="2">#REF!</definedName>
    <definedName name="_P12">#REF!</definedName>
    <definedName name="_P13" localSheetId="2">#REF!</definedName>
    <definedName name="_P13">#REF!</definedName>
    <definedName name="_P14" localSheetId="2">#REF!</definedName>
    <definedName name="_P14">#REF!</definedName>
    <definedName name="_P15" localSheetId="2">#REF!</definedName>
    <definedName name="_P15">#REF!</definedName>
    <definedName name="_P16" localSheetId="2">#REF!</definedName>
    <definedName name="_P16">#REF!</definedName>
    <definedName name="_P17" localSheetId="2">#REF!</definedName>
    <definedName name="_P17">#REF!</definedName>
    <definedName name="_P2" localSheetId="2">#REF!</definedName>
    <definedName name="_P2">#REF!</definedName>
    <definedName name="_P3" localSheetId="2">#REF!</definedName>
    <definedName name="_P3">#REF!</definedName>
    <definedName name="_P4" localSheetId="2">#REF!</definedName>
    <definedName name="_P4">#REF!</definedName>
    <definedName name="_P5" localSheetId="2">#REF!</definedName>
    <definedName name="_P5">#REF!</definedName>
    <definedName name="_P6" localSheetId="2">#REF!</definedName>
    <definedName name="_P6">#REF!</definedName>
    <definedName name="_P7" localSheetId="2">#REF!</definedName>
    <definedName name="_P7">#REF!</definedName>
    <definedName name="_P8" localSheetId="2">#REF!</definedName>
    <definedName name="_P8">#REF!</definedName>
    <definedName name="_P9" localSheetId="2">#REF!</definedName>
    <definedName name="_P9">#REF!</definedName>
    <definedName name="_Pa1" localSheetId="2">#REF!</definedName>
    <definedName name="_Pa1">#REF!</definedName>
    <definedName name="_PA3" localSheetId="2" hidden="1">{"'Sheet1'!$L$16"}</definedName>
    <definedName name="_PA3" localSheetId="1" hidden="1">{"'Sheet1'!$L$16"}</definedName>
    <definedName name="_PA3" hidden="1">{"'Sheet1'!$L$16"}</definedName>
    <definedName name="_PH1" localSheetId="2">#REF!</definedName>
    <definedName name="_PH1">#REF!</definedName>
    <definedName name="_phi10" localSheetId="2">#REF!</definedName>
    <definedName name="_phi10">#REF!</definedName>
    <definedName name="_phi12" localSheetId="2">#REF!</definedName>
    <definedName name="_phi12">#REF!</definedName>
    <definedName name="_phi14" localSheetId="2">#REF!</definedName>
    <definedName name="_phi14">#REF!</definedName>
    <definedName name="_phi16" localSheetId="2">#REF!</definedName>
    <definedName name="_phi16">#REF!</definedName>
    <definedName name="_phi18" localSheetId="2">#REF!</definedName>
    <definedName name="_phi18">#REF!</definedName>
    <definedName name="_phi20" localSheetId="2">#REF!</definedName>
    <definedName name="_phi20">#REF!</definedName>
    <definedName name="_phi22" localSheetId="2">#REF!</definedName>
    <definedName name="_phi22">#REF!</definedName>
    <definedName name="_phi25" localSheetId="2">#REF!</definedName>
    <definedName name="_phi25">#REF!</definedName>
    <definedName name="_phi28" localSheetId="2">#REF!</definedName>
    <definedName name="_phi28">#REF!</definedName>
    <definedName name="_phi6" localSheetId="2">#REF!</definedName>
    <definedName name="_phi6">#REF!</definedName>
    <definedName name="_phi8" localSheetId="2">#REF!</definedName>
    <definedName name="_phi8">#REF!</definedName>
    <definedName name="_RHH1" localSheetId="2">#REF!</definedName>
    <definedName name="_RHH1">#REF!</definedName>
    <definedName name="_RHH10" localSheetId="2">#REF!</definedName>
    <definedName name="_RHH10">#REF!</definedName>
    <definedName name="_RHP1" localSheetId="2">#REF!</definedName>
    <definedName name="_RHP1">#REF!</definedName>
    <definedName name="_RHP10" localSheetId="2">#REF!</definedName>
    <definedName name="_RHP10">#REF!</definedName>
    <definedName name="_RI1" localSheetId="2">#REF!</definedName>
    <definedName name="_RI1">#REF!</definedName>
    <definedName name="_RI10" localSheetId="2">#REF!</definedName>
    <definedName name="_RI10">#REF!</definedName>
    <definedName name="_RII1" localSheetId="2">#REF!</definedName>
    <definedName name="_RII1">#REF!</definedName>
    <definedName name="_RII10" localSheetId="2">#REF!</definedName>
    <definedName name="_RII10">#REF!</definedName>
    <definedName name="_RIP1" localSheetId="2">#REF!</definedName>
    <definedName name="_RIP1">#REF!</definedName>
    <definedName name="_RIP10" localSheetId="2">#REF!</definedName>
    <definedName name="_RIP10">#REF!</definedName>
    <definedName name="_san108" localSheetId="2">#REF!</definedName>
    <definedName name="_san108">#REF!</definedName>
    <definedName name="_san180" localSheetId="2">#REF!</definedName>
    <definedName name="_san180">#REF!</definedName>
    <definedName name="_san250" localSheetId="2">#REF!</definedName>
    <definedName name="_san250">#REF!</definedName>
    <definedName name="_san54" localSheetId="2">#REF!</definedName>
    <definedName name="_san54">#REF!</definedName>
    <definedName name="_san90" localSheetId="2">#REF!</definedName>
    <definedName name="_san90">#REF!</definedName>
    <definedName name="_sat10" localSheetId="2">#REF!</definedName>
    <definedName name="_sat10">#REF!</definedName>
    <definedName name="_sat12" localSheetId="2">#REF!</definedName>
    <definedName name="_sat12">#REF!</definedName>
    <definedName name="_sat14" localSheetId="2">#REF!</definedName>
    <definedName name="_sat14">#REF!</definedName>
    <definedName name="_sat16" localSheetId="2">#REF!</definedName>
    <definedName name="_sat16">#REF!</definedName>
    <definedName name="_sat20" localSheetId="2">#REF!</definedName>
    <definedName name="_sat20">#REF!</definedName>
    <definedName name="_sat8" localSheetId="2">#REF!</definedName>
    <definedName name="_sat8">#REF!</definedName>
    <definedName name="_sc1" localSheetId="2">#REF!</definedName>
    <definedName name="_sc1">#REF!</definedName>
    <definedName name="_SC2" localSheetId="2">#REF!</definedName>
    <definedName name="_SC2">#REF!</definedName>
    <definedName name="_sc3" localSheetId="2">#REF!</definedName>
    <definedName name="_sc3">#REF!</definedName>
    <definedName name="_slg1" localSheetId="2">#REF!</definedName>
    <definedName name="_slg1">#REF!</definedName>
    <definedName name="_slg2" localSheetId="2">#REF!</definedName>
    <definedName name="_slg2">#REF!</definedName>
    <definedName name="_slg3" localSheetId="2">#REF!</definedName>
    <definedName name="_slg3">#REF!</definedName>
    <definedName name="_slg4" localSheetId="2">#REF!</definedName>
    <definedName name="_slg4">#REF!</definedName>
    <definedName name="_slg5" localSheetId="2">#REF!</definedName>
    <definedName name="_slg5">#REF!</definedName>
    <definedName name="_slg6" localSheetId="2">#REF!</definedName>
    <definedName name="_slg6">#REF!</definedName>
    <definedName name="_SN3" localSheetId="2">#REF!</definedName>
    <definedName name="_SN3">#REF!</definedName>
    <definedName name="_soi2" localSheetId="2">#REF!</definedName>
    <definedName name="_soi2">#REF!</definedName>
    <definedName name="_soi3" localSheetId="2">#REF!</definedName>
    <definedName name="_soi3">#REF!</definedName>
    <definedName name="_Sort" localSheetId="2" hidden="1">#REF!</definedName>
    <definedName name="_Sort" hidden="1">#REF!</definedName>
    <definedName name="_sua20" localSheetId="2">#REF!</definedName>
    <definedName name="_sua20">#REF!</definedName>
    <definedName name="_sua30" localSheetId="2">#REF!</definedName>
    <definedName name="_sua30">#REF!</definedName>
    <definedName name="_TB1" localSheetId="2">#REF!</definedName>
    <definedName name="_TB1">#REF!</definedName>
    <definedName name="_tg427" localSheetId="2">#REF!</definedName>
    <definedName name="_tg427">#REF!</definedName>
    <definedName name="_TH20" localSheetId="2">#REF!</definedName>
    <definedName name="_TH20">#REF!</definedName>
    <definedName name="_TH35" localSheetId="2">#REF!</definedName>
    <definedName name="_TH35">#REF!</definedName>
    <definedName name="_TH50" localSheetId="2">#REF!</definedName>
    <definedName name="_TH50">#REF!</definedName>
    <definedName name="_TL1" localSheetId="2">#REF!</definedName>
    <definedName name="_TL1">#REF!</definedName>
    <definedName name="_TL2" localSheetId="2">#REF!</definedName>
    <definedName name="_TL2">#REF!</definedName>
    <definedName name="_TL3" localSheetId="2">#REF!</definedName>
    <definedName name="_TL3">#REF!</definedName>
    <definedName name="_TLA120" localSheetId="2">#REF!</definedName>
    <definedName name="_TLA120">#REF!</definedName>
    <definedName name="_TLA35" localSheetId="2">#REF!</definedName>
    <definedName name="_TLA35">#REF!</definedName>
    <definedName name="_TLA50" localSheetId="2">#REF!</definedName>
    <definedName name="_TLA50">#REF!</definedName>
    <definedName name="_TLA70" localSheetId="2">#REF!</definedName>
    <definedName name="_TLA70">#REF!</definedName>
    <definedName name="_TLA95" localSheetId="2">#REF!</definedName>
    <definedName name="_TLA95">#REF!</definedName>
    <definedName name="_tra100" localSheetId="2">#REF!</definedName>
    <definedName name="_tra100">#REF!</definedName>
    <definedName name="_tra102" localSheetId="2">#REF!</definedName>
    <definedName name="_tra102">#REF!</definedName>
    <definedName name="_tra104" localSheetId="2">#REF!</definedName>
    <definedName name="_tra104">#REF!</definedName>
    <definedName name="_tra106" localSheetId="2">#REF!</definedName>
    <definedName name="_tra106">#REF!</definedName>
    <definedName name="_tra108" localSheetId="2">#REF!</definedName>
    <definedName name="_tra108">#REF!</definedName>
    <definedName name="_tra110" localSheetId="2">#REF!</definedName>
    <definedName name="_tra110">#REF!</definedName>
    <definedName name="_tra112" localSheetId="2">#REF!</definedName>
    <definedName name="_tra112">#REF!</definedName>
    <definedName name="_tra114" localSheetId="2">#REF!</definedName>
    <definedName name="_tra114">#REF!</definedName>
    <definedName name="_tra116" localSheetId="2">#REF!</definedName>
    <definedName name="_tra116">#REF!</definedName>
    <definedName name="_tra118" localSheetId="2">#REF!</definedName>
    <definedName name="_tra118">#REF!</definedName>
    <definedName name="_tra120" localSheetId="2">#REF!</definedName>
    <definedName name="_tra120">#REF!</definedName>
    <definedName name="_tra122" localSheetId="2">#REF!</definedName>
    <definedName name="_tra122">#REF!</definedName>
    <definedName name="_tra124" localSheetId="2">#REF!</definedName>
    <definedName name="_tra124">#REF!</definedName>
    <definedName name="_tra126" localSheetId="2">#REF!</definedName>
    <definedName name="_tra126">#REF!</definedName>
    <definedName name="_tra128" localSheetId="2">#REF!</definedName>
    <definedName name="_tra128">#REF!</definedName>
    <definedName name="_tra130" localSheetId="2">#REF!</definedName>
    <definedName name="_tra130">#REF!</definedName>
    <definedName name="_tra132" localSheetId="2">#REF!</definedName>
    <definedName name="_tra132">#REF!</definedName>
    <definedName name="_tra134" localSheetId="2">#REF!</definedName>
    <definedName name="_tra134">#REF!</definedName>
    <definedName name="_tra136" localSheetId="2">#REF!</definedName>
    <definedName name="_tra136">#REF!</definedName>
    <definedName name="_tra138" localSheetId="2">#REF!</definedName>
    <definedName name="_tra138">#REF!</definedName>
    <definedName name="_tra140" localSheetId="2">#REF!</definedName>
    <definedName name="_tra140">#REF!</definedName>
    <definedName name="_tra70" localSheetId="2">#REF!</definedName>
    <definedName name="_tra70">#REF!</definedName>
    <definedName name="_tra72" localSheetId="2">#REF!</definedName>
    <definedName name="_tra72">#REF!</definedName>
    <definedName name="_tra74" localSheetId="2">#REF!</definedName>
    <definedName name="_tra74">#REF!</definedName>
    <definedName name="_tra76" localSheetId="2">#REF!</definedName>
    <definedName name="_tra76">#REF!</definedName>
    <definedName name="_tra78" localSheetId="2">#REF!</definedName>
    <definedName name="_tra78">#REF!</definedName>
    <definedName name="_tra80" localSheetId="2">#REF!</definedName>
    <definedName name="_tra80">#REF!</definedName>
    <definedName name="_tra82" localSheetId="2">#REF!</definedName>
    <definedName name="_tra82">#REF!</definedName>
    <definedName name="_tra84" localSheetId="2">#REF!</definedName>
    <definedName name="_tra84">#REF!</definedName>
    <definedName name="_tra86" localSheetId="2">#REF!</definedName>
    <definedName name="_tra86">#REF!</definedName>
    <definedName name="_tra88" localSheetId="2">#REF!</definedName>
    <definedName name="_tra88">#REF!</definedName>
    <definedName name="_tra90" localSheetId="2">#REF!</definedName>
    <definedName name="_tra90">#REF!</definedName>
    <definedName name="_tra92" localSheetId="2">#REF!</definedName>
    <definedName name="_tra92">#REF!</definedName>
    <definedName name="_tra94" localSheetId="2">#REF!</definedName>
    <definedName name="_tra94">#REF!</definedName>
    <definedName name="_tra96" localSheetId="2">#REF!</definedName>
    <definedName name="_tra96">#REF!</definedName>
    <definedName name="_tra98" localSheetId="2">#REF!</definedName>
    <definedName name="_tra98">#REF!</definedName>
    <definedName name="_TS2" localSheetId="2">#REF!</definedName>
    <definedName name="_TS2">#REF!</definedName>
    <definedName name="_TT_B">1.2</definedName>
    <definedName name="_tt3" localSheetId="2" hidden="1">{"'Sheet1'!$L$16"}</definedName>
    <definedName name="_tt3" localSheetId="1" hidden="1">{"'Sheet1'!$L$16"}</definedName>
    <definedName name="_tt3" hidden="1">{"'Sheet1'!$L$16"}</definedName>
    <definedName name="_TT31" localSheetId="2" hidden="1">{"'Sheet1'!$L$16"}</definedName>
    <definedName name="_TT31" localSheetId="1" hidden="1">{"'Sheet1'!$L$16"}</definedName>
    <definedName name="_TT31" hidden="1">{"'Sheet1'!$L$16"}</definedName>
    <definedName name="_tz593" localSheetId="2">#REF!</definedName>
    <definedName name="_tz593">#REF!</definedName>
    <definedName name="_ui100" localSheetId="2">#REF!</definedName>
    <definedName name="_ui100">#REF!</definedName>
    <definedName name="_ui105" localSheetId="2">#REF!</definedName>
    <definedName name="_ui105">#REF!</definedName>
    <definedName name="_ui108" localSheetId="2">#REF!</definedName>
    <definedName name="_ui108">#REF!</definedName>
    <definedName name="_ui130" localSheetId="2">#REF!</definedName>
    <definedName name="_ui130">#REF!</definedName>
    <definedName name="_ui140" localSheetId="2">#REF!</definedName>
    <definedName name="_ui140">#REF!</definedName>
    <definedName name="_ui160" localSheetId="2">#REF!</definedName>
    <definedName name="_ui160">#REF!</definedName>
    <definedName name="_ui180" localSheetId="2">#REF!</definedName>
    <definedName name="_ui180">#REF!</definedName>
    <definedName name="_ui250" localSheetId="2">#REF!</definedName>
    <definedName name="_ui250">#REF!</definedName>
    <definedName name="_ui271" localSheetId="2">#REF!</definedName>
    <definedName name="_ui271">#REF!</definedName>
    <definedName name="_ui320" localSheetId="2">#REF!</definedName>
    <definedName name="_ui320">#REF!</definedName>
    <definedName name="_ui45" localSheetId="2">#REF!</definedName>
    <definedName name="_ui45">#REF!</definedName>
    <definedName name="_ui50" localSheetId="2">#REF!</definedName>
    <definedName name="_ui50">#REF!</definedName>
    <definedName name="_ui54" localSheetId="2">#REF!</definedName>
    <definedName name="_ui54">#REF!</definedName>
    <definedName name="_ui65" localSheetId="2">#REF!</definedName>
    <definedName name="_ui65">#REF!</definedName>
    <definedName name="_ui75" localSheetId="2">#REF!</definedName>
    <definedName name="_ui75">#REF!</definedName>
    <definedName name="_ui80" localSheetId="2">#REF!</definedName>
    <definedName name="_ui80">#REF!</definedName>
    <definedName name="_vc1" localSheetId="2">#REF!</definedName>
    <definedName name="_vc1">#REF!</definedName>
    <definedName name="_vc2" localSheetId="2">#REF!</definedName>
    <definedName name="_vc2">#REF!</definedName>
    <definedName name="_vc3" localSheetId="2">#REF!</definedName>
    <definedName name="_vc3">#REF!</definedName>
    <definedName name="_VCD4" localSheetId="2">#REF!</definedName>
    <definedName name="_VCD4">#REF!</definedName>
    <definedName name="_vl1" localSheetId="2">#REF!</definedName>
    <definedName name="_vl1">#REF!</definedName>
    <definedName name="_VL100" localSheetId="2">#REF!</definedName>
    <definedName name="_VL100">#REF!</definedName>
    <definedName name="_vl2" localSheetId="2">#REF!</definedName>
    <definedName name="_vl2">#REF!</definedName>
    <definedName name="_VL200" localSheetId="2">#REF!</definedName>
    <definedName name="_VL200">#REF!</definedName>
    <definedName name="_VL250" localSheetId="2">#REF!</definedName>
    <definedName name="_VL250">#REF!</definedName>
    <definedName name="_vl3" localSheetId="2">#REF!</definedName>
    <definedName name="_vl3">#REF!</definedName>
    <definedName name="_vl4" localSheetId="2">#REF!</definedName>
    <definedName name="_vl4">#REF!</definedName>
    <definedName name="A" localSheetId="2">#REF!</definedName>
    <definedName name="A">#REF!</definedName>
    <definedName name="ấ" localSheetId="2" hidden="1">{"Offgrid",#N/A,FALSE,"OFFGRID";"Region",#N/A,FALSE,"REGION";"Offgrid -2",#N/A,FALSE,"OFFGRID";"WTP",#N/A,FALSE,"WTP";"WTP -2",#N/A,FALSE,"WTP";"Project",#N/A,FALSE,"PROJECT";"Summary -2",#N/A,FALSE,"SUMMARY"}</definedName>
    <definedName name="ấ" localSheetId="1" hidden="1">{"Offgrid",#N/A,FALSE,"OFFGRID";"Region",#N/A,FALSE,"REGION";"Offgrid -2",#N/A,FALSE,"OFFGRID";"WTP",#N/A,FALSE,"WTP";"WTP -2",#N/A,FALSE,"WTP";"Project",#N/A,FALSE,"PROJECT";"Summary -2",#N/A,FALSE,"SUMMARY"}</definedName>
    <definedName name="ấ" hidden="1">{"Offgrid",#N/A,FALSE,"OFFGRID";"Region",#N/A,FALSE,"REGION";"Offgrid -2",#N/A,FALSE,"OFFGRID";"WTP",#N/A,FALSE,"WTP";"WTP -2",#N/A,FALSE,"WTP";"Project",#N/A,FALSE,"PROJECT";"Summary -2",#N/A,FALSE,"SUMMARY"}</definedName>
    <definedName name="A01_">#N/A</definedName>
    <definedName name="A01AC">#N/A</definedName>
    <definedName name="A01CAT">#N/A</definedName>
    <definedName name="A01CODE">#N/A</definedName>
    <definedName name="A01DATA">#N/A</definedName>
    <definedName name="A01MI">#N/A</definedName>
    <definedName name="A01TO">#N/A</definedName>
    <definedName name="A1_" localSheetId="2">#REF!</definedName>
    <definedName name="A1_" localSheetId="1">#REF!</definedName>
    <definedName name="A1_">#REF!</definedName>
    <definedName name="A120_" localSheetId="2">#REF!</definedName>
    <definedName name="A120_">#REF!</definedName>
    <definedName name="A2_" localSheetId="2">#REF!</definedName>
    <definedName name="A2_">#REF!</definedName>
    <definedName name="a277Print_Titles" localSheetId="2">#REF!</definedName>
    <definedName name="a277Print_Titles">#REF!</definedName>
    <definedName name="A3_" localSheetId="2">#REF!</definedName>
    <definedName name="A3_">#REF!</definedName>
    <definedName name="A35_" localSheetId="2">#REF!</definedName>
    <definedName name="A35_">#REF!</definedName>
    <definedName name="A4_" localSheetId="2">#REF!</definedName>
    <definedName name="A4_">#REF!</definedName>
    <definedName name="A5_" localSheetId="2">#REF!</definedName>
    <definedName name="A5_">#REF!</definedName>
    <definedName name="A50_" localSheetId="2">#REF!</definedName>
    <definedName name="A50_">#REF!</definedName>
    <definedName name="A6_">#N/A</definedName>
    <definedName name="A7_" localSheetId="2">#REF!</definedName>
    <definedName name="A7_" localSheetId="1">#REF!</definedName>
    <definedName name="A7_">#REF!</definedName>
    <definedName name="A70_" localSheetId="2">#REF!</definedName>
    <definedName name="A70_">#REF!</definedName>
    <definedName name="A8_" localSheetId="2">#REF!</definedName>
    <definedName name="A8_">#REF!</definedName>
    <definedName name="A9_" localSheetId="2">#REF!</definedName>
    <definedName name="A9_">#REF!</definedName>
    <definedName name="A95_" localSheetId="2">#REF!</definedName>
    <definedName name="A95_">#REF!</definedName>
    <definedName name="AA" localSheetId="2">#REF!</definedName>
    <definedName name="AA">#REF!</definedName>
    <definedName name="AAA" localSheetId="2">'[9]MTL(AG)'!#REF!</definedName>
    <definedName name="AAA" localSheetId="1">'[10]MTL(AG)'!#REF!</definedName>
    <definedName name="AAA">'[9]MTL(AG)'!#REF!</definedName>
    <definedName name="AB" localSheetId="2">#REF!</definedName>
    <definedName name="AB" localSheetId="1">#REF!</definedName>
    <definedName name="AB">#REF!</definedName>
    <definedName name="abc" localSheetId="2">#REF!</definedName>
    <definedName name="abc">#REF!</definedName>
    <definedName name="AC120_" localSheetId="2">#REF!</definedName>
    <definedName name="AC120_">#REF!</definedName>
    <definedName name="AC35_" localSheetId="2">#REF!</definedName>
    <definedName name="AC35_">#REF!</definedName>
    <definedName name="AC50_" localSheetId="2">#REF!</definedName>
    <definedName name="AC50_">#REF!</definedName>
    <definedName name="AC70_" localSheetId="2">#REF!</definedName>
    <definedName name="AC70_">#REF!</definedName>
    <definedName name="AC95_" localSheetId="2">#REF!</definedName>
    <definedName name="AC95_">#REF!</definedName>
    <definedName name="ACCESS" localSheetId="2">#REF!</definedName>
    <definedName name="ACCESS">#REF!</definedName>
    <definedName name="AccessDatabase" hidden="1">"C:\My Documents\LeBinh\Xls\VP Cong ty\FORM.mdb"</definedName>
    <definedName name="AD">#N/A</definedName>
    <definedName name="ADADADD" localSheetId="2" hidden="1">{"'Sheet1'!$L$16"}</definedName>
    <definedName name="ADADADD" localSheetId="1" hidden="1">{"'Sheet1'!$L$16"}</definedName>
    <definedName name="ADADADD" hidden="1">{"'Sheet1'!$L$16"}</definedName>
    <definedName name="ADAY" localSheetId="2">#REF!</definedName>
    <definedName name="ADAY">#REF!</definedName>
    <definedName name="ADEQ" localSheetId="2">#REF!</definedName>
    <definedName name="ADEQ">#REF!</definedName>
    <definedName name="ag15F80" localSheetId="2">#REF!</definedName>
    <definedName name="ag15F80">#REF!</definedName>
    <definedName name="agencyEN" localSheetId="2">#REF!</definedName>
    <definedName name="agencyEN">#REF!</definedName>
    <definedName name="agencyVN" localSheetId="2">#REF!</definedName>
    <definedName name="agencyVN">#REF!</definedName>
    <definedName name="All_Item" localSheetId="2">#REF!</definedName>
    <definedName name="All_Item">#REF!</definedName>
    <definedName name="ALPIN">#N/A</definedName>
    <definedName name="ALPJYOU">#N/A</definedName>
    <definedName name="ALPTOI">#N/A</definedName>
    <definedName name="AMOUNT" localSheetId="2">#REF!</definedName>
    <definedName name="AMOUNT" localSheetId="1">#REF!</definedName>
    <definedName name="AMOUNT">#REF!</definedName>
    <definedName name="anpha" localSheetId="2">#REF!</definedName>
    <definedName name="anpha" localSheetId="1">#REF!</definedName>
    <definedName name="anpha">#REF!</definedName>
    <definedName name="anscount" hidden="1">1</definedName>
    <definedName name="AS2DocOpenMode" hidden="1">"AS2DocumentEdit"</definedName>
    <definedName name="asfsf" localSheetId="2" hidden="1">{"'Sheet1'!$L$16"}</definedName>
    <definedName name="asfsf" localSheetId="1" hidden="1">{"'Sheet1'!$L$16"}</definedName>
    <definedName name="asfsf" hidden="1">{"'Sheet1'!$L$16"}</definedName>
    <definedName name="ATGT" localSheetId="2" hidden="1">{"'Sheet1'!$L$16"}</definedName>
    <definedName name="ATGT" localSheetId="1" hidden="1">{"'Sheet1'!$L$16"}</definedName>
    <definedName name="ATGT" hidden="1">{"'Sheet1'!$L$16"}</definedName>
    <definedName name="ATRAM" localSheetId="2">#REF!</definedName>
    <definedName name="ATRAM">#REF!</definedName>
    <definedName name="auto" localSheetId="2">#REF!</definedName>
    <definedName name="auto">#REF!</definedName>
    <definedName name="B" localSheetId="2">#REF!</definedName>
    <definedName name="B">#REF!</definedName>
    <definedName name="b_260" localSheetId="2">#REF!</definedName>
    <definedName name="b_260">#REF!</definedName>
    <definedName name="b_350" localSheetId="2">#REF!</definedName>
    <definedName name="b_350">#REF!</definedName>
    <definedName name="B_Isc" localSheetId="2">#REF!</definedName>
    <definedName name="B_Isc">#REF!</definedName>
    <definedName name="B_tinh" localSheetId="2">#REF!</definedName>
    <definedName name="B_tinh">#REF!</definedName>
    <definedName name="B0" localSheetId="2">#REF!</definedName>
    <definedName name="B0">#REF!</definedName>
    <definedName name="B1_" localSheetId="2">#REF!</definedName>
    <definedName name="B1_">#REF!</definedName>
    <definedName name="BacKan" localSheetId="2">#REF!</definedName>
    <definedName name="BacKan">#REF!</definedName>
    <definedName name="ban" localSheetId="2">#REF!</definedName>
    <definedName name="ban">#REF!</definedName>
    <definedName name="BANG_CHI_TIET_THI_NGHIEM_CONG_TO" localSheetId="2">#REF!</definedName>
    <definedName name="BANG_CHI_TIET_THI_NGHIEM_CONG_TO">#REF!</definedName>
    <definedName name="BANG_CHI_TIET_THI_NGHIEM_DZ0.4KV" localSheetId="2">#REF!</definedName>
    <definedName name="BANG_CHI_TIET_THI_NGHIEM_DZ0.4KV">#REF!</definedName>
    <definedName name="Bang_cly" localSheetId="2">#REF!</definedName>
    <definedName name="Bang_cly">#REF!</definedName>
    <definedName name="Bang_CVC" localSheetId="2">#REF!</definedName>
    <definedName name="Bang_CVC">#REF!</definedName>
    <definedName name="bang_gia" localSheetId="2">#REF!</definedName>
    <definedName name="bang_gia">#REF!</definedName>
    <definedName name="BANG_TONG_HOP_CONG_TO" localSheetId="2">#REF!</definedName>
    <definedName name="BANG_TONG_HOP_CONG_TO">#REF!</definedName>
    <definedName name="BANG_TONG_HOP_DZ0.4KV" localSheetId="2">#REF!</definedName>
    <definedName name="BANG_TONG_HOP_DZ0.4KV">#REF!</definedName>
    <definedName name="BANG_TONG_HOP_DZ22KV" localSheetId="2">#REF!</definedName>
    <definedName name="BANG_TONG_HOP_DZ22KV">#REF!</definedName>
    <definedName name="BANG_TONG_HOP_KHO_BAI" localSheetId="2">#REF!</definedName>
    <definedName name="BANG_TONG_HOP_KHO_BAI">#REF!</definedName>
    <definedName name="BANG_TONG_HOP_TBA" localSheetId="2">#REF!</definedName>
    <definedName name="BANG_TONG_HOP_TBA">#REF!</definedName>
    <definedName name="Bang_travl" localSheetId="2">#REF!</definedName>
    <definedName name="Bang_travl">#REF!</definedName>
    <definedName name="Bang1" localSheetId="2">#REF!</definedName>
    <definedName name="Bang1">#REF!</definedName>
    <definedName name="Bang2" localSheetId="2">#REF!</definedName>
    <definedName name="Bang2">#REF!</definedName>
    <definedName name="Bang3" localSheetId="2">#REF!</definedName>
    <definedName name="Bang3">#REF!</definedName>
    <definedName name="Bang4" localSheetId="2">#REF!</definedName>
    <definedName name="Bang4">#REF!</definedName>
    <definedName name="Bang5" localSheetId="2">#REF!</definedName>
    <definedName name="Bang5">#REF!</definedName>
    <definedName name="bang6" localSheetId="2">#REF!</definedName>
    <definedName name="bang6">#REF!</definedName>
    <definedName name="bangchu" localSheetId="2">#REF!</definedName>
    <definedName name="bangchu">#REF!</definedName>
    <definedName name="bangtinh" localSheetId="2">#REF!</definedName>
    <definedName name="bangtinh">#REF!</definedName>
    <definedName name="Baoon" localSheetId="2">#REF!</definedName>
    <definedName name="Baoon">#REF!</definedName>
    <definedName name="BarData" localSheetId="2">#REF!</definedName>
    <definedName name="BarData">#REF!</definedName>
    <definedName name="BB" localSheetId="2">#REF!</definedName>
    <definedName name="BB">#REF!</definedName>
    <definedName name="BDAY" localSheetId="2">#REF!</definedName>
    <definedName name="BDAY">#REF!</definedName>
    <definedName name="bdd">1.5</definedName>
    <definedName name="begin" localSheetId="2">#REF!</definedName>
    <definedName name="begin">#REF!</definedName>
    <definedName name="bengam" localSheetId="2">#REF!</definedName>
    <definedName name="bengam">#REF!</definedName>
    <definedName name="benuoc" localSheetId="2">#REF!</definedName>
    <definedName name="benuoc">#REF!</definedName>
    <definedName name="beta" localSheetId="2">#REF!</definedName>
    <definedName name="beta">#REF!</definedName>
    <definedName name="betas" localSheetId="2">#REF!</definedName>
    <definedName name="betas">#REF!</definedName>
    <definedName name="bia" localSheetId="2">#REF!</definedName>
    <definedName name="bia">#REF!</definedName>
    <definedName name="bid_package1" localSheetId="2">#REF!</definedName>
    <definedName name="bid_package1">#REF!</definedName>
    <definedName name="Bid_Tson" localSheetId="2">#REF!</definedName>
    <definedName name="Bid_Tson">#REF!</definedName>
    <definedName name="Bien1" localSheetId="2" hidden="1">#REF!</definedName>
    <definedName name="Bien1" hidden="1">#REF!</definedName>
    <definedName name="BIGO" localSheetId="2">#REF!</definedName>
    <definedName name="BIGO">#REF!</definedName>
    <definedName name="BINHTHANH1" localSheetId="2">#REF!</definedName>
    <definedName name="BINHTHANH1">#REF!</definedName>
    <definedName name="BINHTHANH2" localSheetId="2">#REF!</definedName>
    <definedName name="BINHTHANH2">#REF!</definedName>
    <definedName name="BL240HT" localSheetId="2">#REF!</definedName>
    <definedName name="BL240HT">#REF!</definedName>
    <definedName name="BL280HT" localSheetId="2">#REF!</definedName>
    <definedName name="BL280HT">#REF!</definedName>
    <definedName name="BL320HT" localSheetId="2">#REF!</definedName>
    <definedName name="BL320HT">#REF!</definedName>
    <definedName name="blang" localSheetId="2">#REF!</definedName>
    <definedName name="blang">#REF!</definedName>
    <definedName name="BLDG" localSheetId="2">[11]LEGEND!$D$8</definedName>
    <definedName name="BLDG" localSheetId="1">[11]LEGEND!$D$8</definedName>
    <definedName name="BLDG">[12]LEGEND!$D$8</definedName>
    <definedName name="blkh" localSheetId="2">#REF!</definedName>
    <definedName name="blkh" localSheetId="1">#REF!</definedName>
    <definedName name="blkh">#REF!</definedName>
    <definedName name="blkh1" localSheetId="2">#REF!</definedName>
    <definedName name="blkh1">#REF!</definedName>
    <definedName name="BLO_1">#N/A</definedName>
    <definedName name="BLOCK1" localSheetId="2">#REF!</definedName>
    <definedName name="BLOCK1" localSheetId="1">#REF!</definedName>
    <definedName name="BLOCK1">#REF!</definedName>
    <definedName name="BLOCK2" localSheetId="2">#REF!</definedName>
    <definedName name="BLOCK2">#REF!</definedName>
    <definedName name="BLOCK3" localSheetId="2">#REF!</definedName>
    <definedName name="BLOCK3">#REF!</definedName>
    <definedName name="BM" localSheetId="2">#REF!</definedName>
    <definedName name="BM">#REF!</definedName>
    <definedName name="bomnuocdau10" localSheetId="2">#REF!</definedName>
    <definedName name="bomnuocdau10">#REF!</definedName>
    <definedName name="bomnuocdau100" localSheetId="2">#REF!</definedName>
    <definedName name="bomnuocdau100">#REF!</definedName>
    <definedName name="bomnuocdau15" localSheetId="2">#REF!</definedName>
    <definedName name="bomnuocdau15">#REF!</definedName>
    <definedName name="bomnuocdau150" localSheetId="2">#REF!</definedName>
    <definedName name="bomnuocdau150">#REF!</definedName>
    <definedName name="bomnuocdau20" localSheetId="2">#REF!</definedName>
    <definedName name="bomnuocdau20">#REF!</definedName>
    <definedName name="bomnuocdau37" localSheetId="2">#REF!</definedName>
    <definedName name="bomnuocdau37">#REF!</definedName>
    <definedName name="bomnuocdau45" localSheetId="2">#REF!</definedName>
    <definedName name="bomnuocdau45">#REF!</definedName>
    <definedName name="bomnuocdau5" localSheetId="2">#REF!</definedName>
    <definedName name="bomnuocdau5">#REF!</definedName>
    <definedName name="bomnuocdau5.5" localSheetId="2">#REF!</definedName>
    <definedName name="bomnuocdau5.5">#REF!</definedName>
    <definedName name="bomnuocdau7" localSheetId="2">#REF!</definedName>
    <definedName name="bomnuocdau7">#REF!</definedName>
    <definedName name="bomnuocdau7.5" localSheetId="2">#REF!</definedName>
    <definedName name="bomnuocdau7.5">#REF!</definedName>
    <definedName name="bomnuocdau75" localSheetId="2">#REF!</definedName>
    <definedName name="bomnuocdau75">#REF!</definedName>
    <definedName name="bomnuocdien0.55" localSheetId="2">#REF!</definedName>
    <definedName name="bomnuocdien0.55">#REF!</definedName>
    <definedName name="bomnuocdien0.75" localSheetId="2">#REF!</definedName>
    <definedName name="bomnuocdien0.75">#REF!</definedName>
    <definedName name="bomnuocdien1.5" localSheetId="2">#REF!</definedName>
    <definedName name="bomnuocdien1.5">#REF!</definedName>
    <definedName name="bomnuocdien10" localSheetId="2">#REF!</definedName>
    <definedName name="bomnuocdien10">#REF!</definedName>
    <definedName name="bomnuocdien113" localSheetId="2">#REF!</definedName>
    <definedName name="bomnuocdien113">#REF!</definedName>
    <definedName name="bomnuocdien14" localSheetId="2">#REF!</definedName>
    <definedName name="bomnuocdien14">#REF!</definedName>
    <definedName name="bomnuocdien2" localSheetId="2">#REF!</definedName>
    <definedName name="bomnuocdien2">#REF!</definedName>
    <definedName name="bomnuocdien2.8" localSheetId="2">#REF!</definedName>
    <definedName name="bomnuocdien2.8">#REF!</definedName>
    <definedName name="bomnuocdien20" localSheetId="2">#REF!</definedName>
    <definedName name="bomnuocdien20">#REF!</definedName>
    <definedName name="bomnuocdien22" localSheetId="2">#REF!</definedName>
    <definedName name="bomnuocdien22">#REF!</definedName>
    <definedName name="bomnuocdien28" localSheetId="2">#REF!</definedName>
    <definedName name="bomnuocdien28">#REF!</definedName>
    <definedName name="bomnuocdien30" localSheetId="2">#REF!</definedName>
    <definedName name="bomnuocdien30">#REF!</definedName>
    <definedName name="bomnuocdien4" localSheetId="2">#REF!</definedName>
    <definedName name="bomnuocdien4">#REF!</definedName>
    <definedName name="bomnuocdien4.5" localSheetId="2">#REF!</definedName>
    <definedName name="bomnuocdien4.5">#REF!</definedName>
    <definedName name="bomnuocdien40" localSheetId="2">#REF!</definedName>
    <definedName name="bomnuocdien40">#REF!</definedName>
    <definedName name="bomnuocdien50" localSheetId="2">#REF!</definedName>
    <definedName name="bomnuocdien50">#REF!</definedName>
    <definedName name="bomnuocdien55" localSheetId="2">#REF!</definedName>
    <definedName name="bomnuocdien55">#REF!</definedName>
    <definedName name="bomnuocdien7" localSheetId="2">#REF!</definedName>
    <definedName name="bomnuocdien7">#REF!</definedName>
    <definedName name="bomnuocdien75" localSheetId="2">#REF!</definedName>
    <definedName name="bomnuocdien75">#REF!</definedName>
    <definedName name="bomnuocxang3" localSheetId="2">#REF!</definedName>
    <definedName name="bomnuocxang3">#REF!</definedName>
    <definedName name="bomnuocxang4" localSheetId="2">#REF!</definedName>
    <definedName name="bomnuocxang4">#REF!</definedName>
    <definedName name="bomnuocxang6" localSheetId="2">#REF!</definedName>
    <definedName name="bomnuocxang6">#REF!</definedName>
    <definedName name="bomnuocxang7" localSheetId="2">#REF!</definedName>
    <definedName name="bomnuocxang7">#REF!</definedName>
    <definedName name="bomnuocxang8" localSheetId="2">#REF!</definedName>
    <definedName name="bomnuocxang8">#REF!</definedName>
    <definedName name="bonnuocdien1.1" localSheetId="2">#REF!</definedName>
    <definedName name="bonnuocdien1.1">#REF!</definedName>
    <definedName name="BOnuocngung" localSheetId="2">#REF!</definedName>
    <definedName name="BOnuocngung">#REF!</definedName>
    <definedName name="Book2" localSheetId="2">#REF!</definedName>
    <definedName name="Book2">#REF!</definedName>
    <definedName name="BOQ" localSheetId="2">#REF!</definedName>
    <definedName name="BOQ">#REF!</definedName>
    <definedName name="BT" localSheetId="2">#REF!</definedName>
    <definedName name="BT">#REF!</definedName>
    <definedName name="BT_125" localSheetId="2">#REF!</definedName>
    <definedName name="BT_125">#REF!</definedName>
    <definedName name="BT_A1" localSheetId="2">#REF!</definedName>
    <definedName name="BT_A1">#REF!</definedName>
    <definedName name="BT_A2.1" localSheetId="2">#REF!</definedName>
    <definedName name="BT_A2.1">#REF!</definedName>
    <definedName name="BT_A2.2" localSheetId="2">#REF!</definedName>
    <definedName name="BT_A2.2">#REF!</definedName>
    <definedName name="BT_B1" localSheetId="2">#REF!</definedName>
    <definedName name="BT_B1">#REF!</definedName>
    <definedName name="BT_B2" localSheetId="2">#REF!</definedName>
    <definedName name="BT_B2">#REF!</definedName>
    <definedName name="BT_C1" localSheetId="2">#REF!</definedName>
    <definedName name="BT_C1">#REF!</definedName>
    <definedName name="BT_loai_A2.1" localSheetId="2">#REF!</definedName>
    <definedName name="BT_loai_A2.1">#REF!</definedName>
    <definedName name="BT_P1" localSheetId="2">#REF!</definedName>
    <definedName name="BT_P1">#REF!</definedName>
    <definedName name="BT200_50" localSheetId="2">#REF!</definedName>
    <definedName name="BT200_50">#REF!</definedName>
    <definedName name="btchiuaxitm300" localSheetId="2">#REF!</definedName>
    <definedName name="btchiuaxitm300">#REF!</definedName>
    <definedName name="BTchiuaxm200" localSheetId="2">#REF!</definedName>
    <definedName name="BTchiuaxm200">#REF!</definedName>
    <definedName name="btcocM400" localSheetId="2">#REF!</definedName>
    <definedName name="btcocM400">#REF!</definedName>
    <definedName name="BTcot" localSheetId="2">#REF!</definedName>
    <definedName name="BTcot">#REF!</definedName>
    <definedName name="Btcot1" localSheetId="2">#REF!</definedName>
    <definedName name="Btcot1">#REF!</definedName>
    <definedName name="btham" localSheetId="2">#REF!</definedName>
    <definedName name="btham">#REF!</definedName>
    <definedName name="BTK" localSheetId="2">#REF!</definedName>
    <definedName name="BTK">#REF!</definedName>
    <definedName name="btl" localSheetId="2" hidden="1">{"'Sheet1'!$L$16"}</definedName>
    <definedName name="btl" localSheetId="1" hidden="1">{"'Sheet1'!$L$16"}</definedName>
    <definedName name="btl" hidden="1">{"'Sheet1'!$L$16"}</definedName>
    <definedName name="BTlotm100" localSheetId="2">#REF!</definedName>
    <definedName name="BTlotm100">#REF!</definedName>
    <definedName name="BTPCP" localSheetId="2">#REF!</definedName>
    <definedName name="BTPCP">#REF!</definedName>
    <definedName name="BTRAM" localSheetId="2">#REF!</definedName>
    <definedName name="BTRAM">#REF!</definedName>
    <definedName name="BU_CHENH_LECH_DZ0.4KV" localSheetId="2">#REF!</definedName>
    <definedName name="BU_CHENH_LECH_DZ0.4KV">#REF!</definedName>
    <definedName name="BU_CHENH_LECH_DZ22KV" localSheetId="2">#REF!</definedName>
    <definedName name="BU_CHENH_LECH_DZ22KV">#REF!</definedName>
    <definedName name="BU_CHENH_LECH_TBA" localSheetId="2">#REF!</definedName>
    <definedName name="BU_CHENH_LECH_TBA">#REF!</definedName>
    <definedName name="BudgetBeneficiaries" localSheetId="2">#REF!</definedName>
    <definedName name="BudgetBeneficiaries">#REF!</definedName>
    <definedName name="BudgetOther" localSheetId="2">#REF!</definedName>
    <definedName name="BudgetOther">#REF!</definedName>
    <definedName name="Bulongma">8700</definedName>
    <definedName name="button_area_1" localSheetId="2">#REF!</definedName>
    <definedName name="button_area_1" localSheetId="1">#REF!</definedName>
    <definedName name="button_area_1">#REF!</definedName>
    <definedName name="buvenh" localSheetId="2">#REF!</definedName>
    <definedName name="buvenh">#REF!</definedName>
    <definedName name="BVCISUMMARY" localSheetId="2">#REF!</definedName>
    <definedName name="BVCISUMMARY" localSheetId="1">#REF!</definedName>
    <definedName name="BVCISUMMARY">#REF!</definedName>
    <definedName name="C.1.1..Phat_tuyen" localSheetId="2">#REF!</definedName>
    <definedName name="C.1.1..Phat_tuyen">#REF!</definedName>
    <definedName name="C.1.10..VC_Thu_cong_CG" localSheetId="2">#REF!</definedName>
    <definedName name="C.1.10..VC_Thu_cong_CG">#REF!</definedName>
    <definedName name="C.1.2..Chat_cay_thu_cong" localSheetId="2">#REF!</definedName>
    <definedName name="C.1.2..Chat_cay_thu_cong">#REF!</definedName>
    <definedName name="C.1.3..Chat_cay_may" localSheetId="2">#REF!</definedName>
    <definedName name="C.1.3..Chat_cay_may">#REF!</definedName>
    <definedName name="C.1.4..Dao_goc_cay" localSheetId="2">#REF!</definedName>
    <definedName name="C.1.4..Dao_goc_cay">#REF!</definedName>
    <definedName name="C.1.5..Lam_duong_tam" localSheetId="2">#REF!</definedName>
    <definedName name="C.1.5..Lam_duong_tam">#REF!</definedName>
    <definedName name="C.1.6..Lam_cau_tam" localSheetId="2">#REF!</definedName>
    <definedName name="C.1.6..Lam_cau_tam">#REF!</definedName>
    <definedName name="C.1.7..Rai_da_chong_lun" localSheetId="2">#REF!</definedName>
    <definedName name="C.1.7..Rai_da_chong_lun">#REF!</definedName>
    <definedName name="C.1.8..Lam_kho_tam" localSheetId="2">#REF!</definedName>
    <definedName name="C.1.8..Lam_kho_tam">#REF!</definedName>
    <definedName name="C.1.8..San_mat_bang" localSheetId="2">#REF!</definedName>
    <definedName name="C.1.8..San_mat_bang">#REF!</definedName>
    <definedName name="C.2.1..VC_Thu_cong" localSheetId="2">#REF!</definedName>
    <definedName name="C.2.1..VC_Thu_cong">#REF!</definedName>
    <definedName name="C.2.2..VC_T_cong_CG" localSheetId="2">#REF!</definedName>
    <definedName name="C.2.2..VC_T_cong_CG">#REF!</definedName>
    <definedName name="C.2.3..Boc_do" localSheetId="2">#REF!</definedName>
    <definedName name="C.2.3..Boc_do">#REF!</definedName>
    <definedName name="C.3.1..Dao_dat_mong_cot" localSheetId="2">#REF!</definedName>
    <definedName name="C.3.1..Dao_dat_mong_cot">#REF!</definedName>
    <definedName name="C.3.2..Dao_dat_de_dap" localSheetId="2">#REF!</definedName>
    <definedName name="C.3.2..Dao_dat_de_dap">#REF!</definedName>
    <definedName name="C.3.3..Dap_dat_mong" localSheetId="2">#REF!</definedName>
    <definedName name="C.3.3..Dap_dat_mong">#REF!</definedName>
    <definedName name="C.3.4..Dao_dap_TDia" localSheetId="2">#REF!</definedName>
    <definedName name="C.3.4..Dao_dap_TDia">#REF!</definedName>
    <definedName name="C.3.5..Dap_bo_bao" localSheetId="2">#REF!</definedName>
    <definedName name="C.3.5..Dap_bo_bao">#REF!</definedName>
    <definedName name="C.3.6..Bom_tat_nuoc" localSheetId="2">#REF!</definedName>
    <definedName name="C.3.6..Bom_tat_nuoc">#REF!</definedName>
    <definedName name="C.3.7..Dao_bun" localSheetId="2">#REF!</definedName>
    <definedName name="C.3.7..Dao_bun">#REF!</definedName>
    <definedName name="C.3.8..Dap_cat_CT" localSheetId="2">#REF!</definedName>
    <definedName name="C.3.8..Dap_cat_CT">#REF!</definedName>
    <definedName name="C.3.9..Dao_pha_da" localSheetId="2">#REF!</definedName>
    <definedName name="C.3.9..Dao_pha_da">#REF!</definedName>
    <definedName name="C.4.1.Cot_thep" localSheetId="2">#REF!</definedName>
    <definedName name="C.4.1.Cot_thep">#REF!</definedName>
    <definedName name="C.4.2..Van_khuon" localSheetId="2">#REF!</definedName>
    <definedName name="C.4.2..Van_khuon">#REF!</definedName>
    <definedName name="C.4.3..Be_tong" localSheetId="2">#REF!</definedName>
    <definedName name="C.4.3..Be_tong">#REF!</definedName>
    <definedName name="C.4.4..Lap_BT_D.San" localSheetId="2">#REF!</definedName>
    <definedName name="C.4.4..Lap_BT_D.San">#REF!</definedName>
    <definedName name="C.4.5..Xay_da_hoc" localSheetId="2">#REF!</definedName>
    <definedName name="C.4.5..Xay_da_hoc">#REF!</definedName>
    <definedName name="C.4.6..Dong_coc" localSheetId="2">#REF!</definedName>
    <definedName name="C.4.6..Dong_coc">#REF!</definedName>
    <definedName name="C.4.7..Quet_Bi_tum" localSheetId="2">#REF!</definedName>
    <definedName name="C.4.7..Quet_Bi_tum">#REF!</definedName>
    <definedName name="C.5.1..Lap_cot_thep" localSheetId="2">#REF!</definedName>
    <definedName name="C.5.1..Lap_cot_thep">#REF!</definedName>
    <definedName name="C.5.2..Lap_cot_BT" localSheetId="2">#REF!</definedName>
    <definedName name="C.5.2..Lap_cot_BT">#REF!</definedName>
    <definedName name="C.5.3..Lap_dat_xa" localSheetId="2">#REF!</definedName>
    <definedName name="C.5.3..Lap_dat_xa">#REF!</definedName>
    <definedName name="C.5.4..Lap_tiep_dia" localSheetId="2">#REF!</definedName>
    <definedName name="C.5.4..Lap_tiep_dia">#REF!</definedName>
    <definedName name="C.5.5..Son_sat_thep" localSheetId="2">#REF!</definedName>
    <definedName name="C.5.5..Son_sat_thep">#REF!</definedName>
    <definedName name="C.6.1..Lap_su_dung" localSheetId="2">#REF!</definedName>
    <definedName name="C.6.1..Lap_su_dung">#REF!</definedName>
    <definedName name="C.6.2..Lap_su_CS" localSheetId="2">#REF!</definedName>
    <definedName name="C.6.2..Lap_su_CS">#REF!</definedName>
    <definedName name="C.6.3..Su_chuoi_do" localSheetId="2">#REF!</definedName>
    <definedName name="C.6.3..Su_chuoi_do">#REF!</definedName>
    <definedName name="C.6.4..Su_chuoi_neo" localSheetId="2">#REF!</definedName>
    <definedName name="C.6.4..Su_chuoi_neo">#REF!</definedName>
    <definedName name="C.6.5..Lap_phu_kien" localSheetId="2">#REF!</definedName>
    <definedName name="C.6.5..Lap_phu_kien">#REF!</definedName>
    <definedName name="C.6.6..Ep_noi_day" localSheetId="2">#REF!</definedName>
    <definedName name="C.6.6..Ep_noi_day">#REF!</definedName>
    <definedName name="C.6.7..KD_vuot_CN" localSheetId="2">#REF!</definedName>
    <definedName name="C.6.7..KD_vuot_CN">#REF!</definedName>
    <definedName name="C.6.8..Rai_cang_day" localSheetId="2">#REF!</definedName>
    <definedName name="C.6.8..Rai_cang_day">#REF!</definedName>
    <definedName name="C.6.9..Cap_quang" localSheetId="2">#REF!</definedName>
    <definedName name="C.6.9..Cap_quang">#REF!</definedName>
    <definedName name="C_" localSheetId="2">#REF!</definedName>
    <definedName name="C_">#REF!</definedName>
    <definedName name="ca.1111" localSheetId="2">#REF!</definedName>
    <definedName name="ca.1111">#REF!</definedName>
    <definedName name="ca.1111.th" localSheetId="2">#REF!</definedName>
    <definedName name="ca.1111.th">#REF!</definedName>
    <definedName name="CABLE2" localSheetId="2">'[13]MTO REV.0'!$A$1:$Q$570</definedName>
    <definedName name="CABLE2" localSheetId="1">'[14]MTO REV.0'!$A$1:$Q$570</definedName>
    <definedName name="CABLE2">'[13]MTO REV.0'!$A$1:$Q$570</definedName>
    <definedName name="CACAU">298161</definedName>
    <definedName name="Canon" localSheetId="2">#REF!</definedName>
    <definedName name="Canon">#REF!</definedName>
    <definedName name="cao" localSheetId="2">#REF!</definedName>
    <definedName name="cao">#REF!</definedName>
    <definedName name="cap" localSheetId="2">#REF!</definedName>
    <definedName name="cap">#REF!</definedName>
    <definedName name="Cap_DUL_doc_B" localSheetId="2">#REF!</definedName>
    <definedName name="Cap_DUL_doc_B">#REF!</definedName>
    <definedName name="CAP_DUL_ngang_B" localSheetId="2">#REF!</definedName>
    <definedName name="CAP_DUL_ngang_B">#REF!</definedName>
    <definedName name="cap0.7" localSheetId="2">#REF!</definedName>
    <definedName name="cap0.7">#REF!</definedName>
    <definedName name="capphoithiennhien" localSheetId="2">#REF!</definedName>
    <definedName name="capphoithiennhien">#REF!</definedName>
    <definedName name="catchuan" localSheetId="2">#REF!</definedName>
    <definedName name="catchuan">#REF!</definedName>
    <definedName name="Category_All" localSheetId="2">#REF!</definedName>
    <definedName name="Category_All">#REF!</definedName>
    <definedName name="cathatnho" localSheetId="2">#REF!</definedName>
    <definedName name="cathatnho">#REF!</definedName>
    <definedName name="CATIN">#N/A</definedName>
    <definedName name="CATJYOU">#N/A</definedName>
    <definedName name="catm" localSheetId="2">#REF!</definedName>
    <definedName name="catm" localSheetId="1">#REF!</definedName>
    <definedName name="catm">#REF!</definedName>
    <definedName name="catmin" localSheetId="2">#REF!</definedName>
    <definedName name="catmin">#REF!</definedName>
    <definedName name="catn" localSheetId="2">#REF!</definedName>
    <definedName name="catn">#REF!</definedName>
    <definedName name="catnen" localSheetId="2">#REF!</definedName>
    <definedName name="catnen">#REF!</definedName>
    <definedName name="CATREC">#N/A</definedName>
    <definedName name="catsan" localSheetId="2">#REF!</definedName>
    <definedName name="catsan" localSheetId="1">#REF!</definedName>
    <definedName name="catsan">#REF!</definedName>
    <definedName name="CATSYU">#N/A</definedName>
    <definedName name="catxay" localSheetId="2">#REF!</definedName>
    <definedName name="catxay" localSheetId="1">#REF!</definedName>
    <definedName name="catxay">#REF!</definedName>
    <definedName name="caubanhhoi10" localSheetId="2">#REF!</definedName>
    <definedName name="caubanhhoi10">#REF!</definedName>
    <definedName name="caubanhhoi16" localSheetId="2">#REF!</definedName>
    <definedName name="caubanhhoi16">#REF!</definedName>
    <definedName name="caubanhhoi25" localSheetId="2">#REF!</definedName>
    <definedName name="caubanhhoi25">#REF!</definedName>
    <definedName name="caubanhhoi3" localSheetId="2">#REF!</definedName>
    <definedName name="caubanhhoi3">#REF!</definedName>
    <definedName name="caubanhhoi4" localSheetId="2">#REF!</definedName>
    <definedName name="caubanhhoi4">#REF!</definedName>
    <definedName name="caubanhhoi40" localSheetId="2">#REF!</definedName>
    <definedName name="caubanhhoi40">#REF!</definedName>
    <definedName name="caubanhhoi5" localSheetId="2">#REF!</definedName>
    <definedName name="caubanhhoi5">#REF!</definedName>
    <definedName name="caubanhhoi6" localSheetId="2">#REF!</definedName>
    <definedName name="caubanhhoi6">#REF!</definedName>
    <definedName name="caubanhhoi65" localSheetId="2">#REF!</definedName>
    <definedName name="caubanhhoi65">#REF!</definedName>
    <definedName name="caubanhhoi7" localSheetId="2">#REF!</definedName>
    <definedName name="caubanhhoi7">#REF!</definedName>
    <definedName name="caubanhhoi8" localSheetId="2">#REF!</definedName>
    <definedName name="caubanhhoi8">#REF!</definedName>
    <definedName name="caubanhhoi90" localSheetId="2">#REF!</definedName>
    <definedName name="caubanhhoi90">#REF!</definedName>
    <definedName name="caubanhxich10" localSheetId="2">#REF!</definedName>
    <definedName name="caubanhxich10">#REF!</definedName>
    <definedName name="caubanhxich100" localSheetId="2">#REF!</definedName>
    <definedName name="caubanhxich100">#REF!</definedName>
    <definedName name="caubanhxich16" localSheetId="2">#REF!</definedName>
    <definedName name="caubanhxich16">#REF!</definedName>
    <definedName name="caubanhxich25" localSheetId="2">#REF!</definedName>
    <definedName name="caubanhxich25">#REF!</definedName>
    <definedName name="caubanhxich28" localSheetId="2">#REF!</definedName>
    <definedName name="caubanhxich28">#REF!</definedName>
    <definedName name="caubanhxich40" localSheetId="2">#REF!</definedName>
    <definedName name="caubanhxich40">#REF!</definedName>
    <definedName name="caubanhxich5" localSheetId="2">#REF!</definedName>
    <definedName name="caubanhxich5">#REF!</definedName>
    <definedName name="caubanhxich50" localSheetId="2">#REF!</definedName>
    <definedName name="caubanhxich50">#REF!</definedName>
    <definedName name="caubanhxich63" localSheetId="2">#REF!</definedName>
    <definedName name="caubanhxich63">#REF!</definedName>
    <definedName name="caubanhxich7" localSheetId="2">#REF!</definedName>
    <definedName name="caubanhxich7">#REF!</definedName>
    <definedName name="Caùt" localSheetId="2">#REF!</definedName>
    <definedName name="Caùt">#REF!</definedName>
    <definedName name="cauthap10" localSheetId="2">#REF!</definedName>
    <definedName name="cauthap10">#REF!</definedName>
    <definedName name="cauthap12" localSheetId="2">#REF!</definedName>
    <definedName name="cauthap12">#REF!</definedName>
    <definedName name="cauthap15" localSheetId="2">#REF!</definedName>
    <definedName name="cauthap15">#REF!</definedName>
    <definedName name="cauthap20" localSheetId="2">#REF!</definedName>
    <definedName name="cauthap20">#REF!</definedName>
    <definedName name="cauthap25" localSheetId="2">#REF!</definedName>
    <definedName name="cauthap25">#REF!</definedName>
    <definedName name="cauthap3" localSheetId="2">#REF!</definedName>
    <definedName name="cauthap3">#REF!</definedName>
    <definedName name="cauthap30" localSheetId="2">#REF!</definedName>
    <definedName name="cauthap30">#REF!</definedName>
    <definedName name="cauthap40" localSheetId="2">#REF!</definedName>
    <definedName name="cauthap40">#REF!</definedName>
    <definedName name="cauthap5" localSheetId="2">#REF!</definedName>
    <definedName name="cauthap5">#REF!</definedName>
    <definedName name="cauthap50" localSheetId="2">#REF!</definedName>
    <definedName name="cauthap50">#REF!</definedName>
    <definedName name="cauthap8" localSheetId="2">#REF!</definedName>
    <definedName name="cauthap8">#REF!</definedName>
    <definedName name="CB" localSheetId="2">#REF!</definedName>
    <definedName name="CB">#REF!</definedName>
    <definedName name="CBA35HT" localSheetId="2">#REF!</definedName>
    <definedName name="CBA35HT">#REF!</definedName>
    <definedName name="CBA50HT" localSheetId="2">#REF!</definedName>
    <definedName name="CBA50HT">#REF!</definedName>
    <definedName name="CBA70HT" localSheetId="2">#REF!</definedName>
    <definedName name="CBA70HT">#REF!</definedName>
    <definedName name="CC" localSheetId="2">#REF!</definedName>
    <definedName name="CC">#REF!</definedName>
    <definedName name="CCOng" localSheetId="2">'[15]Don_gia XL'!#REF!</definedName>
    <definedName name="CCOng" localSheetId="1">'[16]Don_gia XL'!#REF!</definedName>
    <definedName name="CCOng">'[15]Don_gia XL'!#REF!</definedName>
    <definedName name="CCS" localSheetId="2">#REF!</definedName>
    <definedName name="CCS" localSheetId="1">#REF!</definedName>
    <definedName name="CCS">#REF!</definedName>
    <definedName name="CCT" localSheetId="2">#REF!</definedName>
    <definedName name="CCT">#REF!</definedName>
    <definedName name="cd" localSheetId="2">#REF!</definedName>
    <definedName name="cd">#REF!</definedName>
    <definedName name="CDAY" localSheetId="2">#REF!</definedName>
    <definedName name="CDAY">#REF!</definedName>
    <definedName name="CDD" localSheetId="2">#REF!</definedName>
    <definedName name="CDD">#REF!</definedName>
    <definedName name="CDDD1PHA" localSheetId="2">#REF!</definedName>
    <definedName name="CDDD1PHA">#REF!</definedName>
    <definedName name="CDDD3PHA" localSheetId="2">#REF!</definedName>
    <definedName name="CDDD3PHA">#REF!</definedName>
    <definedName name="CDHT" localSheetId="2">#REF!</definedName>
    <definedName name="CDHT">#REF!</definedName>
    <definedName name="cdn" localSheetId="2">#REF!</definedName>
    <definedName name="cdn">#REF!</definedName>
    <definedName name="Cdnum" localSheetId="2">#REF!</definedName>
    <definedName name="Cdnum">#REF!</definedName>
    <definedName name="CDVAÄN_CHUYEÅN" localSheetId="2">#REF!</definedName>
    <definedName name="CDVAÄN_CHUYEÅN">#REF!</definedName>
    <definedName name="CDVC" localSheetId="2">#REF!</definedName>
    <definedName name="CDVC">#REF!</definedName>
    <definedName name="celltips_area" localSheetId="2">#REF!</definedName>
    <definedName name="celltips_area">#REF!</definedName>
    <definedName name="cfc" localSheetId="2">#REF!</definedName>
    <definedName name="cfc">#REF!</definedName>
    <definedName name="CH" localSheetId="2">#REF!</definedName>
    <definedName name="CH">#REF!</definedName>
    <definedName name="chay1" localSheetId="2">#REF!</definedName>
    <definedName name="chay1">#REF!</definedName>
    <definedName name="chay10" localSheetId="2">#REF!</definedName>
    <definedName name="chay10">#REF!</definedName>
    <definedName name="chay2" localSheetId="2">#REF!</definedName>
    <definedName name="chay2">#REF!</definedName>
    <definedName name="chay3" localSheetId="2">#REF!</definedName>
    <definedName name="chay3">#REF!</definedName>
    <definedName name="chay4" localSheetId="2">#REF!</definedName>
    <definedName name="chay4">#REF!</definedName>
    <definedName name="chay5" localSheetId="2">#REF!</definedName>
    <definedName name="chay5">#REF!</definedName>
    <definedName name="chay6" localSheetId="2">#REF!</definedName>
    <definedName name="chay6">#REF!</definedName>
    <definedName name="chay7" localSheetId="2">#REF!</definedName>
    <definedName name="chay7">#REF!</definedName>
    <definedName name="chay8" localSheetId="2">#REF!</definedName>
    <definedName name="chay8">#REF!</definedName>
    <definedName name="chay9" localSheetId="2">#REF!</definedName>
    <definedName name="chay9">#REF!</definedName>
    <definedName name="Chdate" localSheetId="2" hidden="1">#REF!</definedName>
    <definedName name="Chdate" hidden="1">#REF!</definedName>
    <definedName name="Chi_tieát_phi" localSheetId="2">#REF!</definedName>
    <definedName name="Chi_tieát_phi">#REF!</definedName>
    <definedName name="chl" localSheetId="2" hidden="1">{"'Sheet1'!$L$16"}</definedName>
    <definedName name="chl" localSheetId="1" hidden="1">{"'Sheet1'!$L$16"}</definedName>
    <definedName name="chl" hidden="1">{"'Sheet1'!$L$16"}</definedName>
    <definedName name="CHSO4" localSheetId="2">#REF!</definedName>
    <definedName name="CHSO4">#REF!</definedName>
    <definedName name="chung">66</definedName>
    <definedName name="chuyen" localSheetId="2" hidden="1">{"'Sheet1'!$L$16"}</definedName>
    <definedName name="chuyen" localSheetId="1" hidden="1">{"'Sheet1'!$L$16"}</definedName>
    <definedName name="chuyen" hidden="1">{"'Sheet1'!$L$16"}</definedName>
    <definedName name="CK" localSheetId="2">#REF!</definedName>
    <definedName name="CK">#REF!</definedName>
    <definedName name="CL" localSheetId="2">#REF!</definedName>
    <definedName name="CL">#REF!</definedName>
    <definedName name="CLECH_0.4" localSheetId="2">#REF!</definedName>
    <definedName name="CLECH_0.4">#REF!</definedName>
    <definedName name="CLIENT" localSheetId="2">[11]LEGEND!$D$6</definedName>
    <definedName name="CLIENT" localSheetId="1">[11]LEGEND!$D$6</definedName>
    <definedName name="CLIENT">[12]LEGEND!$D$6</definedName>
    <definedName name="CLVC3">0.1</definedName>
    <definedName name="CLVC35" localSheetId="2">#REF!</definedName>
    <definedName name="CLVC35" localSheetId="1">#REF!</definedName>
    <definedName name="CLVC35">#REF!</definedName>
    <definedName name="CLVCTB" localSheetId="2">#REF!</definedName>
    <definedName name="CLVCTB">#REF!</definedName>
    <definedName name="CLVL" localSheetId="2">#REF!</definedName>
    <definedName name="CLVL" localSheetId="1">#REF!</definedName>
    <definedName name="CLVL">#REF!</definedName>
    <definedName name="cn" localSheetId="2">#REF!</definedName>
    <definedName name="cn">#REF!</definedName>
    <definedName name="CNC" localSheetId="2">#REF!</definedName>
    <definedName name="CNC">#REF!</definedName>
    <definedName name="CND" localSheetId="2">#REF!</definedName>
    <definedName name="CND">#REF!</definedName>
    <definedName name="cne" localSheetId="2">#REF!</definedName>
    <definedName name="cne">#REF!</definedName>
    <definedName name="CNG" localSheetId="2">#REF!</definedName>
    <definedName name="CNG">#REF!</definedName>
    <definedName name="Co" localSheetId="2">#REF!</definedName>
    <definedName name="Co">#REF!</definedName>
    <definedName name="COAT" localSheetId="2">#REF!</definedName>
    <definedName name="COAT">#REF!</definedName>
    <definedName name="COC_1.2" localSheetId="2">#REF!</definedName>
    <definedName name="COC_1.2">#REF!</definedName>
    <definedName name="Coc_2m" localSheetId="2">#REF!</definedName>
    <definedName name="Coc_2m">#REF!</definedName>
    <definedName name="cocbtct" localSheetId="2">#REF!</definedName>
    <definedName name="cocbtct">#REF!</definedName>
    <definedName name="cocly" localSheetId="2" hidden="1">{"'Sheet1'!$L$16"}</definedName>
    <definedName name="cocly" localSheetId="1" hidden="1">{"'Sheet1'!$L$16"}</definedName>
    <definedName name="cocly" hidden="1">{"'Sheet1'!$L$16"}</definedName>
    <definedName name="cocot" localSheetId="2">#REF!</definedName>
    <definedName name="cocot">#REF!</definedName>
    <definedName name="cocott" localSheetId="2">#REF!</definedName>
    <definedName name="cocott">#REF!</definedName>
    <definedName name="coctre" localSheetId="2">#REF!</definedName>
    <definedName name="coctre">#REF!</definedName>
    <definedName name="COD" localSheetId="2">#REF!</definedName>
    <definedName name="COD">#REF!</definedName>
    <definedName name="Cöï_ly_vaän_chuyeãn" localSheetId="2">#REF!</definedName>
    <definedName name="Cöï_ly_vaän_chuyeãn">#REF!</definedName>
    <definedName name="CÖÏ_LY_VAÄN_CHUYEÅN" localSheetId="2">#REF!</definedName>
    <definedName name="CÖÏ_LY_VAÄN_CHUYEÅN">#REF!</definedName>
    <definedName name="Comm" localSheetId="2">BlankMacro1</definedName>
    <definedName name="Comm" localSheetId="1">BlankMacro1</definedName>
    <definedName name="Comm">BlankMacro1</definedName>
    <definedName name="COMMON" localSheetId="2">#REF!</definedName>
    <definedName name="COMMON" localSheetId="1">#REF!</definedName>
    <definedName name="COMMON">#REF!</definedName>
    <definedName name="comong" localSheetId="2">#REF!</definedName>
    <definedName name="comong">#REF!</definedName>
    <definedName name="CON_EQP_COS" localSheetId="2">#REF!</definedName>
    <definedName name="CON_EQP_COS" localSheetId="1">#REF!</definedName>
    <definedName name="CON_EQP_COS">#REF!</definedName>
    <definedName name="CON_EQP_COST" localSheetId="2">#REF!</definedName>
    <definedName name="CON_EQP_COST">#REF!</definedName>
    <definedName name="Cong_HM_DTCT" localSheetId="2">#REF!</definedName>
    <definedName name="Cong_HM_DTCT">#REF!</definedName>
    <definedName name="Cong_M_DTCT" localSheetId="2">#REF!</definedName>
    <definedName name="Cong_M_DTCT">#REF!</definedName>
    <definedName name="Cong_NC_DTCT" localSheetId="2">#REF!</definedName>
    <definedName name="Cong_NC_DTCT">#REF!</definedName>
    <definedName name="Cong_VL_DTCT" localSheetId="2">#REF!</definedName>
    <definedName name="Cong_VL_DTCT">#REF!</definedName>
    <definedName name="congbengam" localSheetId="2">#REF!</definedName>
    <definedName name="congbengam">#REF!</definedName>
    <definedName name="congbenuoc" localSheetId="2">#REF!</definedName>
    <definedName name="congbenuoc">#REF!</definedName>
    <definedName name="congcoc" localSheetId="2">#REF!</definedName>
    <definedName name="congcoc">#REF!</definedName>
    <definedName name="congcocot" localSheetId="2">#REF!</definedName>
    <definedName name="congcocot">#REF!</definedName>
    <definedName name="congcocott" localSheetId="2">#REF!</definedName>
    <definedName name="congcocott">#REF!</definedName>
    <definedName name="congcomong" localSheetId="2">#REF!</definedName>
    <definedName name="congcomong">#REF!</definedName>
    <definedName name="congcottron" localSheetId="2">#REF!</definedName>
    <definedName name="congcottron">#REF!</definedName>
    <definedName name="congcotvuong" localSheetId="2">#REF!</definedName>
    <definedName name="congcotvuong">#REF!</definedName>
    <definedName name="congdam" localSheetId="2">#REF!</definedName>
    <definedName name="congdam">#REF!</definedName>
    <definedName name="congdan1" localSheetId="2">#REF!</definedName>
    <definedName name="congdan1">#REF!</definedName>
    <definedName name="congdan2" localSheetId="2">#REF!</definedName>
    <definedName name="congdan2">#REF!</definedName>
    <definedName name="congdandusan" localSheetId="2">#REF!</definedName>
    <definedName name="congdandusan">#REF!</definedName>
    <definedName name="conglanhto" localSheetId="2">#REF!</definedName>
    <definedName name="conglanhto">#REF!</definedName>
    <definedName name="congmong" localSheetId="2">#REF!</definedName>
    <definedName name="congmong">#REF!</definedName>
    <definedName name="congmongbang" localSheetId="2">#REF!</definedName>
    <definedName name="congmongbang">#REF!</definedName>
    <definedName name="congmongdon" localSheetId="2">#REF!</definedName>
    <definedName name="congmongdon">#REF!</definedName>
    <definedName name="congpanen" localSheetId="2">#REF!</definedName>
    <definedName name="congpanen">#REF!</definedName>
    <definedName name="congsan" localSheetId="2">#REF!</definedName>
    <definedName name="congsan">#REF!</definedName>
    <definedName name="congthang" localSheetId="2">#REF!</definedName>
    <definedName name="congthang">#REF!</definedName>
    <definedName name="CONST_EQ" localSheetId="2">#REF!</definedName>
    <definedName name="CONST_EQ">#REF!</definedName>
    <definedName name="continue1" localSheetId="2">#REF!</definedName>
    <definedName name="continue1">#REF!</definedName>
    <definedName name="COT" localSheetId="2">#REF!</definedName>
    <definedName name="COT">#REF!</definedName>
    <definedName name="cot7.5" localSheetId="2">#REF!</definedName>
    <definedName name="cot7.5">#REF!</definedName>
    <definedName name="cot8.5" localSheetId="2">#REF!</definedName>
    <definedName name="cot8.5">#REF!</definedName>
    <definedName name="COTBTPCP" localSheetId="2">#REF!</definedName>
    <definedName name="COTBTPCP">#REF!</definedName>
    <definedName name="Cotsatma">9726</definedName>
    <definedName name="Cotthepma">9726</definedName>
    <definedName name="cottron" localSheetId="2">#REF!</definedName>
    <definedName name="cottron" localSheetId="1">#REF!</definedName>
    <definedName name="cottron">#REF!</definedName>
    <definedName name="cotvuong" localSheetId="2">#REF!</definedName>
    <definedName name="cotvuong">#REF!</definedName>
    <definedName name="COVER" localSheetId="2">#REF!</definedName>
    <definedName name="COVER" localSheetId="1">#REF!</definedName>
    <definedName name="COVER">#REF!</definedName>
    <definedName name="CP.M10.1a" localSheetId="2">'[17]Giai trinh'!#REF!</definedName>
    <definedName name="CP.M10.1a" localSheetId="1">'[18]Giai trinh'!#REF!</definedName>
    <definedName name="CP.M10.1a">'[17]Giai trinh'!#REF!</definedName>
    <definedName name="CP.M10.1b" localSheetId="2">'[17]Giai trinh'!#REF!</definedName>
    <definedName name="CP.M10.1b" localSheetId="1">'[18]Giai trinh'!#REF!</definedName>
    <definedName name="CP.M10.1b">'[17]Giai trinh'!#REF!</definedName>
    <definedName name="CP.M10.1c" localSheetId="2">'[17]Giai trinh'!#REF!</definedName>
    <definedName name="CP.M10.1c" localSheetId="1">'[18]Giai trinh'!#REF!</definedName>
    <definedName name="CP.M10.1c">'[17]Giai trinh'!#REF!</definedName>
    <definedName name="CP.M10.1d" localSheetId="2">'[17]Giai trinh'!#REF!</definedName>
    <definedName name="CP.M10.1d" localSheetId="1">'[18]Giai trinh'!#REF!</definedName>
    <definedName name="CP.M10.1d">'[17]Giai trinh'!#REF!</definedName>
    <definedName name="CP.M10.1e" localSheetId="2">'[17]Giai trinh'!#REF!</definedName>
    <definedName name="CP.M10.1e" localSheetId="1">'[18]Giai trinh'!#REF!</definedName>
    <definedName name="CP.M10.1e">'[17]Giai trinh'!#REF!</definedName>
    <definedName name="CP.M10.2a" localSheetId="2">'[17]Giai trinh'!#REF!</definedName>
    <definedName name="CP.M10.2a" localSheetId="1">'[18]Giai trinh'!#REF!</definedName>
    <definedName name="CP.M10.2a">'[17]Giai trinh'!#REF!</definedName>
    <definedName name="CP.M10.2b" localSheetId="2">'[17]Giai trinh'!#REF!</definedName>
    <definedName name="CP.M10.2b" localSheetId="1">'[18]Giai trinh'!#REF!</definedName>
    <definedName name="CP.M10.2b">'[17]Giai trinh'!#REF!</definedName>
    <definedName name="CP.M10.2c" localSheetId="2">'[17]Giai trinh'!#REF!</definedName>
    <definedName name="CP.M10.2c" localSheetId="1">'[18]Giai trinh'!#REF!</definedName>
    <definedName name="CP.M10.2c">'[17]Giai trinh'!#REF!</definedName>
    <definedName name="CP.M10.2d" localSheetId="2">'[17]Giai trinh'!#REF!</definedName>
    <definedName name="CP.M10.2d" localSheetId="1">'[18]Giai trinh'!#REF!</definedName>
    <definedName name="CP.M10.2d">'[17]Giai trinh'!#REF!</definedName>
    <definedName name="CP.M10.2e" localSheetId="2">'[17]Giai trinh'!#REF!</definedName>
    <definedName name="CP.M10.2e" localSheetId="1">'[18]Giai trinh'!#REF!</definedName>
    <definedName name="CP.M10.2e">'[17]Giai trinh'!#REF!</definedName>
    <definedName name="CP.MDTa" localSheetId="2">'[17]Giai trinh'!#REF!</definedName>
    <definedName name="CP.MDTa" localSheetId="1">'[18]Giai trinh'!#REF!</definedName>
    <definedName name="CP.MDTa">'[17]Giai trinh'!#REF!</definedName>
    <definedName name="CP.MDTb" localSheetId="2">'[17]Giai trinh'!#REF!</definedName>
    <definedName name="CP.MDTb" localSheetId="1">'[18]Giai trinh'!#REF!</definedName>
    <definedName name="CP.MDTb">'[17]Giai trinh'!#REF!</definedName>
    <definedName name="CP.MDTc" localSheetId="2">'[17]Giai trinh'!#REF!</definedName>
    <definedName name="CP.MDTc" localSheetId="1">'[18]Giai trinh'!#REF!</definedName>
    <definedName name="CP.MDTc">'[17]Giai trinh'!#REF!</definedName>
    <definedName name="CP.MDTd" localSheetId="2">'[17]Giai trinh'!#REF!</definedName>
    <definedName name="CP.MDTd" localSheetId="1">'[18]Giai trinh'!#REF!</definedName>
    <definedName name="CP.MDTd">'[17]Giai trinh'!#REF!</definedName>
    <definedName name="CP.MDTe" localSheetId="2">'[17]Giai trinh'!#REF!</definedName>
    <definedName name="CP.MDTe" localSheetId="1">'[18]Giai trinh'!#REF!</definedName>
    <definedName name="CP.MDTe">'[17]Giai trinh'!#REF!</definedName>
    <definedName name="cp_1" localSheetId="2">#REF!</definedName>
    <definedName name="cp_1" localSheetId="1">#REF!</definedName>
    <definedName name="cp_1">#REF!</definedName>
    <definedName name="cp_2" localSheetId="2">#REF!</definedName>
    <definedName name="cp_2">#REF!</definedName>
    <definedName name="cp_3" localSheetId="2">#REF!</definedName>
    <definedName name="cp_3">#REF!</definedName>
    <definedName name="cp_4" localSheetId="2">#REF!</definedName>
    <definedName name="cp_4">#REF!</definedName>
    <definedName name="cp_5" localSheetId="2">#REF!</definedName>
    <definedName name="cp_5">#REF!</definedName>
    <definedName name="CPBH_GTTB" localSheetId="2">#REF!</definedName>
    <definedName name="CPBH_GTTB">#REF!</definedName>
    <definedName name="CPC" localSheetId="2">#REF!</definedName>
    <definedName name="CPC">#REF!</definedName>
    <definedName name="cpddhh" localSheetId="2">#REF!</definedName>
    <definedName name="cpddhh">#REF!</definedName>
    <definedName name="CPForex" localSheetId="2">#REF!</definedName>
    <definedName name="CPForex">#REF!</definedName>
    <definedName name="CPFund" localSheetId="2">#REF!</definedName>
    <definedName name="CPFund">#REF!</definedName>
    <definedName name="CPK" localSheetId="2">#REF!</definedName>
    <definedName name="CPK">#REF!</definedName>
    <definedName name="CPM" localSheetId="2" hidden="1">{#N/A,#N/A,FALSE,"Chi tiÆt"}</definedName>
    <definedName name="CPM" localSheetId="1" hidden="1">{#N/A,#N/A,FALSE,"Chi tiÆt"}</definedName>
    <definedName name="CPM" hidden="1">{#N/A,#N/A,FALSE,"Chi tiÆt"}</definedName>
    <definedName name="cpmtc" localSheetId="2">#REF!</definedName>
    <definedName name="cpmtc" localSheetId="1">#REF!</definedName>
    <definedName name="cpmtc">#REF!</definedName>
    <definedName name="cpnc" localSheetId="2">#REF!</definedName>
    <definedName name="cpnc">#REF!</definedName>
    <definedName name="cptt" localSheetId="2">#REF!</definedName>
    <definedName name="cptt">#REF!</definedName>
    <definedName name="CPVC100" localSheetId="2">#REF!</definedName>
    <definedName name="CPVC100">#REF!</definedName>
    <definedName name="CPVC35" localSheetId="2">#REF!</definedName>
    <definedName name="CPVC35">#REF!</definedName>
    <definedName name="CPVCDN" localSheetId="2">#REF!</definedName>
    <definedName name="CPVCDN">#REF!</definedName>
    <definedName name="cpvl" localSheetId="2">#REF!</definedName>
    <definedName name="cpvl">#REF!</definedName>
    <definedName name="CPVLHTXL" localSheetId="2">#REF!</definedName>
    <definedName name="CPVLHTXL">#REF!</definedName>
    <definedName name="CRD" localSheetId="2">#REF!</definedName>
    <definedName name="CRD">#REF!</definedName>
    <definedName name="CRIT1" localSheetId="2">#REF!</definedName>
    <definedName name="CRIT1">#REF!</definedName>
    <definedName name="CRIT10" localSheetId="2">#REF!</definedName>
    <definedName name="CRIT10">#REF!</definedName>
    <definedName name="CRIT2" localSheetId="2">#REF!</definedName>
    <definedName name="CRIT2">#REF!</definedName>
    <definedName name="CRIT3" localSheetId="2">#REF!</definedName>
    <definedName name="CRIT3">#REF!</definedName>
    <definedName name="CRIT4" localSheetId="2">#REF!</definedName>
    <definedName name="CRIT4">#REF!</definedName>
    <definedName name="CRIT5" localSheetId="2">#REF!</definedName>
    <definedName name="CRIT5">#REF!</definedName>
    <definedName name="CRIT6" localSheetId="2">#REF!</definedName>
    <definedName name="CRIT6">#REF!</definedName>
    <definedName name="CRIT7" localSheetId="2">#REF!</definedName>
    <definedName name="CRIT7">#REF!</definedName>
    <definedName name="CRIT8" localSheetId="2">#REF!</definedName>
    <definedName name="CRIT8">#REF!</definedName>
    <definedName name="CRIT9" localSheetId="2">#REF!</definedName>
    <definedName name="CRIT9">#REF!</definedName>
    <definedName name="CRITINST" localSheetId="2">#REF!</definedName>
    <definedName name="CRITINST">#REF!</definedName>
    <definedName name="CRITPURC" localSheetId="2">#REF!</definedName>
    <definedName name="CRITPURC">#REF!</definedName>
    <definedName name="CRS" localSheetId="2">#REF!</definedName>
    <definedName name="CRS">#REF!</definedName>
    <definedName name="CS" localSheetId="2">#REF!</definedName>
    <definedName name="CS">#REF!</definedName>
    <definedName name="CS_10" localSheetId="2">#REF!</definedName>
    <definedName name="CS_10">#REF!</definedName>
    <definedName name="CS_100" localSheetId="2">#REF!</definedName>
    <definedName name="CS_100">#REF!</definedName>
    <definedName name="CS_10S" localSheetId="2">#REF!</definedName>
    <definedName name="CS_10S">#REF!</definedName>
    <definedName name="CS_120" localSheetId="2">#REF!</definedName>
    <definedName name="CS_120">#REF!</definedName>
    <definedName name="CS_140" localSheetId="2">#REF!</definedName>
    <definedName name="CS_140">#REF!</definedName>
    <definedName name="CS_160" localSheetId="2">#REF!</definedName>
    <definedName name="CS_160">#REF!</definedName>
    <definedName name="CS_20" localSheetId="2">#REF!</definedName>
    <definedName name="CS_20">#REF!</definedName>
    <definedName name="CS_30" localSheetId="2">#REF!</definedName>
    <definedName name="CS_30">#REF!</definedName>
    <definedName name="CS_40" localSheetId="2">#REF!</definedName>
    <definedName name="CS_40">#REF!</definedName>
    <definedName name="CS_40S" localSheetId="2">#REF!</definedName>
    <definedName name="CS_40S">#REF!</definedName>
    <definedName name="CS_5S" localSheetId="2">#REF!</definedName>
    <definedName name="CS_5S">#REF!</definedName>
    <definedName name="CS_60" localSheetId="2">#REF!</definedName>
    <definedName name="CS_60">#REF!</definedName>
    <definedName name="CS_80" localSheetId="2">#REF!</definedName>
    <definedName name="CS_80">#REF!</definedName>
    <definedName name="CS_80S" localSheetId="2">#REF!</definedName>
    <definedName name="CS_80S">#REF!</definedName>
    <definedName name="CS_STD" localSheetId="2">#REF!</definedName>
    <definedName name="CS_STD">#REF!</definedName>
    <definedName name="CS_XS" localSheetId="2">#REF!</definedName>
    <definedName name="CS_XS">#REF!</definedName>
    <definedName name="CS_XXS" localSheetId="2">#REF!</definedName>
    <definedName name="CS_XXS">#REF!</definedName>
    <definedName name="csd3p" localSheetId="2">#REF!</definedName>
    <definedName name="csd3p">#REF!</definedName>
    <definedName name="csddg1p" localSheetId="2">#REF!</definedName>
    <definedName name="csddg1p">#REF!</definedName>
    <definedName name="csddt1p" localSheetId="2">#REF!</definedName>
    <definedName name="csddt1p">#REF!</definedName>
    <definedName name="csht3p" localSheetId="2">#REF!</definedName>
    <definedName name="csht3p">#REF!</definedName>
    <definedName name="ct" localSheetId="2">#REF!</definedName>
    <definedName name="ct">#REF!</definedName>
    <definedName name="CT.M10.1" localSheetId="2">'[17]Giai trinh'!#REF!</definedName>
    <definedName name="CT.M10.1" localSheetId="1">'[18]Giai trinh'!#REF!</definedName>
    <definedName name="CT.M10.1">'[17]Giai trinh'!#REF!</definedName>
    <definedName name="CT.M10.2" localSheetId="2">'[17]Giai trinh'!#REF!</definedName>
    <definedName name="CT.M10.2" localSheetId="1">'[18]Giai trinh'!#REF!</definedName>
    <definedName name="CT.M10.2">'[17]Giai trinh'!#REF!</definedName>
    <definedName name="CT.MDT" localSheetId="2">'[17]Giai trinh'!#REF!</definedName>
    <definedName name="CT.MDT" localSheetId="1">'[18]Giai trinh'!#REF!</definedName>
    <definedName name="CT.MDT">'[17]Giai trinh'!#REF!</definedName>
    <definedName name="CT_50" localSheetId="2">#REF!</definedName>
    <definedName name="CT_50" localSheetId="1">#REF!</definedName>
    <definedName name="CT_50">#REF!</definedName>
    <definedName name="CT_KSTK" localSheetId="2">#REF!</definedName>
    <definedName name="CT_KSTK">#REF!</definedName>
    <definedName name="CTCT1" localSheetId="2" hidden="1">{"'Sheet1'!$L$16"}</definedName>
    <definedName name="CTCT1" localSheetId="1" hidden="1">{"'Sheet1'!$L$16"}</definedName>
    <definedName name="CTCT1" hidden="1">{"'Sheet1'!$L$16"}</definedName>
    <definedName name="ctdn9697" localSheetId="2">#REF!</definedName>
    <definedName name="ctdn9697">#REF!</definedName>
    <definedName name="ctiep" localSheetId="2">#REF!</definedName>
    <definedName name="ctiep">#REF!</definedName>
    <definedName name="CTIET" localSheetId="2">#REF!</definedName>
    <definedName name="CTIET">#REF!</definedName>
    <definedName name="ctieu" localSheetId="2" hidden="1">{"'Sheet1'!$L$16"}</definedName>
    <definedName name="ctieu" localSheetId="1" hidden="1">{"'Sheet1'!$L$16"}</definedName>
    <definedName name="ctieu" hidden="1">{"'Sheet1'!$L$16"}</definedName>
    <definedName name="ctmai" localSheetId="2">#REF!</definedName>
    <definedName name="ctmai">#REF!</definedName>
    <definedName name="ctong" localSheetId="2">#REF!</definedName>
    <definedName name="ctong">#REF!</definedName>
    <definedName name="CTÖØ" localSheetId="2">#REF!</definedName>
    <definedName name="CTÖØ">#REF!</definedName>
    <definedName name="CTRAM" localSheetId="2">#REF!</definedName>
    <definedName name="CTRAM">#REF!</definedName>
    <definedName name="ctre" localSheetId="2">#REF!</definedName>
    <definedName name="ctre">#REF!</definedName>
    <definedName name="Cty_TNHH_HYDRO_AGRI" localSheetId="2">#REF!</definedName>
    <definedName name="Cty_TNHH_HYDRO_AGRI">#REF!</definedName>
    <definedName name="CTY_VTKTNN_CAÀN_THÔ" localSheetId="2">#REF!</definedName>
    <definedName name="CTY_VTKTNN_CAÀN_THÔ">#REF!</definedName>
    <definedName name="CU_LY" localSheetId="2">#REF!</definedName>
    <definedName name="CU_LY">#REF!</definedName>
    <definedName name="CU_LY_VAN_CHUYEN_GIA_QUYEN" localSheetId="2">#REF!</definedName>
    <definedName name="CU_LY_VAN_CHUYEN_GIA_QUYEN">#REF!</definedName>
    <definedName name="CU_LY_VAN_CHUYEN_THU_CONG" localSheetId="2">#REF!</definedName>
    <definedName name="CU_LY_VAN_CHUYEN_THU_CONG">#REF!</definedName>
    <definedName name="CUCHI" localSheetId="2">#REF!</definedName>
    <definedName name="CUCHI">#REF!</definedName>
    <definedName name="cun" localSheetId="2">#REF!</definedName>
    <definedName name="cun">#REF!</definedName>
    <definedName name="Cung2" localSheetId="2" hidden="1">{"'Sheet1'!$L$16"}</definedName>
    <definedName name="Cung2" localSheetId="1" hidden="1">{"'Sheet1'!$L$16"}</definedName>
    <definedName name="Cung2" hidden="1">{"'Sheet1'!$L$16"}</definedName>
    <definedName name="cuoc_vc" localSheetId="2">#REF!</definedName>
    <definedName name="cuoc_vc">#REF!</definedName>
    <definedName name="cuoc89" localSheetId="2">#REF!</definedName>
    <definedName name="cuoc89">#REF!</definedName>
    <definedName name="CurDate" localSheetId="2" hidden="1">#REF!</definedName>
    <definedName name="CurDate" hidden="1">#REF!</definedName>
    <definedName name="CURRENCY" localSheetId="2">#REF!</definedName>
    <definedName name="CURRENCY">#REF!</definedName>
    <definedName name="current" localSheetId="2">#REF!</definedName>
    <definedName name="current">#REF!</definedName>
    <definedName name="cv" localSheetId="2">[19]gvl!$N$17</definedName>
    <definedName name="cv" localSheetId="1">[20]gvl!$N$17</definedName>
    <definedName name="cv">[19]gvl!$N$17</definedName>
    <definedName name="CV.M10.1" localSheetId="2">'[17]Giai trinh'!#REF!</definedName>
    <definedName name="CV.M10.1" localSheetId="1">'[18]Giai trinh'!#REF!</definedName>
    <definedName name="CV.M10.1">'[17]Giai trinh'!#REF!</definedName>
    <definedName name="CV.M10.2" localSheetId="2">'[17]Giai trinh'!#REF!</definedName>
    <definedName name="CV.M10.2" localSheetId="1">'[18]Giai trinh'!#REF!</definedName>
    <definedName name="CV.M10.2">'[17]Giai trinh'!#REF!</definedName>
    <definedName name="CV.MDT" localSheetId="2">'[17]Giai trinh'!#REF!</definedName>
    <definedName name="CV.MDT" localSheetId="1">'[18]Giai trinh'!#REF!</definedName>
    <definedName name="CV.MDT">'[17]Giai trinh'!#REF!</definedName>
    <definedName name="cx" localSheetId="2">#REF!</definedName>
    <definedName name="cx" localSheetId="1">#REF!</definedName>
    <definedName name="cx">#REF!</definedName>
    <definedName name="d" localSheetId="2">{"Book1"}</definedName>
    <definedName name="d" localSheetId="1">{"Book1"}</definedName>
    <definedName name="d">{"Book1"}</definedName>
    <definedName name="D.M10.1a" localSheetId="2">'[17]Giai trinh'!#REF!</definedName>
    <definedName name="D.M10.1a" localSheetId="1">'[18]Giai trinh'!#REF!</definedName>
    <definedName name="D.M10.1a">'[17]Giai trinh'!#REF!</definedName>
    <definedName name="D.M10.1b" localSheetId="2">'[17]Giai trinh'!#REF!</definedName>
    <definedName name="D.M10.1b" localSheetId="1">'[18]Giai trinh'!#REF!</definedName>
    <definedName name="D.M10.1b">'[17]Giai trinh'!#REF!</definedName>
    <definedName name="D.M10.2a" localSheetId="2">'[17]Giai trinh'!#REF!</definedName>
    <definedName name="D.M10.2a" localSheetId="1">'[18]Giai trinh'!#REF!</definedName>
    <definedName name="D.M10.2a">'[17]Giai trinh'!#REF!</definedName>
    <definedName name="D.M10.2b" localSheetId="2">'[17]Giai trinh'!#REF!</definedName>
    <definedName name="D.M10.2b" localSheetId="1">'[18]Giai trinh'!#REF!</definedName>
    <definedName name="D.M10.2b">'[17]Giai trinh'!#REF!</definedName>
    <definedName name="D.MDTa" localSheetId="2">'[17]Giai trinh'!#REF!</definedName>
    <definedName name="D.MDTa" localSheetId="1">'[18]Giai trinh'!#REF!</definedName>
    <definedName name="D.MDTa">'[17]Giai trinh'!#REF!</definedName>
    <definedName name="D.MDTb" localSheetId="2">'[17]Giai trinh'!#REF!</definedName>
    <definedName name="D.MDTb" localSheetId="1">'[18]Giai trinh'!#REF!</definedName>
    <definedName name="D.MDTb">'[17]Giai trinh'!#REF!</definedName>
    <definedName name="D_7101A_B" localSheetId="2">#REF!</definedName>
    <definedName name="D_7101A_B" localSheetId="1">#REF!</definedName>
    <definedName name="D_7101A_B">#REF!</definedName>
    <definedName name="D_L" localSheetId="2">#REF!</definedName>
    <definedName name="D_L">#REF!</definedName>
    <definedName name="d0.5" localSheetId="2">#REF!</definedName>
    <definedName name="d0.5">#REF!</definedName>
    <definedName name="d1.2" localSheetId="2">#REF!</definedName>
    <definedName name="d1.2">#REF!</definedName>
    <definedName name="d2.4" localSheetId="2">#REF!</definedName>
    <definedName name="d2.4">#REF!</definedName>
    <definedName name="d4.6" localSheetId="2">#REF!</definedName>
    <definedName name="d4.6">#REF!</definedName>
    <definedName name="d6.8" localSheetId="2">#REF!</definedName>
    <definedName name="d6.8">#REF!</definedName>
    <definedName name="da" localSheetId="2">#REF!</definedName>
    <definedName name="da">#REF!</definedName>
    <definedName name="da1x2" localSheetId="2">#REF!</definedName>
    <definedName name="da1x2">#REF!</definedName>
    <definedName name="DACAN" localSheetId="2">#REF!</definedName>
    <definedName name="DACAN">#REF!</definedName>
    <definedName name="dacbiet" localSheetId="2">#REF!</definedName>
    <definedName name="dacbiet">#REF!</definedName>
    <definedName name="dah" localSheetId="2">#REF!</definedName>
    <definedName name="dah">#REF!</definedName>
    <definedName name="dahoc" localSheetId="2">#REF!</definedName>
    <definedName name="dahoc">#REF!</definedName>
    <definedName name="dam">78000</definedName>
    <definedName name="damban0.4" localSheetId="2">#REF!</definedName>
    <definedName name="damban0.4">#REF!</definedName>
    <definedName name="damban0.6" localSheetId="2">#REF!</definedName>
    <definedName name="damban0.6">#REF!</definedName>
    <definedName name="damban0.8" localSheetId="2">#REF!</definedName>
    <definedName name="damban0.8">#REF!</definedName>
    <definedName name="damban1" localSheetId="2">#REF!</definedName>
    <definedName name="damban1">#REF!</definedName>
    <definedName name="dambaoGT" localSheetId="2">#REF!</definedName>
    <definedName name="dambaoGT">#REF!</definedName>
    <definedName name="damcanh1" localSheetId="2">#REF!</definedName>
    <definedName name="damcanh1">#REF!</definedName>
    <definedName name="damchancuu5.5" localSheetId="2">#REF!</definedName>
    <definedName name="damchancuu5.5">#REF!</definedName>
    <definedName name="damchancuu9" localSheetId="2">#REF!</definedName>
    <definedName name="damchancuu9">#REF!</definedName>
    <definedName name="damdui0.6" localSheetId="2">#REF!</definedName>
    <definedName name="damdui0.6">#REF!</definedName>
    <definedName name="damdui0.8" localSheetId="2">#REF!</definedName>
    <definedName name="damdui0.8">#REF!</definedName>
    <definedName name="damdui1" localSheetId="2">#REF!</definedName>
    <definedName name="damdui1">#REF!</definedName>
    <definedName name="damdui1.5" localSheetId="2">#REF!</definedName>
    <definedName name="damdui1.5">#REF!</definedName>
    <definedName name="damdui2.8" localSheetId="2">#REF!</definedName>
    <definedName name="damdui2.8">#REF!</definedName>
    <definedName name="damrung15" localSheetId="2">#REF!</definedName>
    <definedName name="damrung15">#REF!</definedName>
    <definedName name="damrung18" localSheetId="2">#REF!</definedName>
    <definedName name="damrung18">#REF!</definedName>
    <definedName name="damrung8" localSheetId="2">#REF!</definedName>
    <definedName name="damrung8">#REF!</definedName>
    <definedName name="damtay60" localSheetId="2">#REF!</definedName>
    <definedName name="damtay60">#REF!</definedName>
    <definedName name="damtay80" localSheetId="2">#REF!</definedName>
    <definedName name="damtay80">#REF!</definedName>
    <definedName name="danducsan" localSheetId="2">#REF!</definedName>
    <definedName name="danducsan">#REF!</definedName>
    <definedName name="dao" localSheetId="2">#REF!</definedName>
    <definedName name="dao">#REF!</definedName>
    <definedName name="DAO_DAT" localSheetId="2">#REF!</definedName>
    <definedName name="DAO_DAT">#REF!</definedName>
    <definedName name="dap" localSheetId="2">#REF!</definedName>
    <definedName name="dap">#REF!</definedName>
    <definedName name="DAT" localSheetId="2">#REF!</definedName>
    <definedName name="DAT">#REF!</definedName>
    <definedName name="data" localSheetId="2">#REF!</definedName>
    <definedName name="data">#REF!</definedName>
    <definedName name="DATA_DATA2_List" localSheetId="2">#REF!</definedName>
    <definedName name="DATA_DATA2_List">#REF!</definedName>
    <definedName name="data1" localSheetId="2" hidden="1">#REF!</definedName>
    <definedName name="data1" hidden="1">#REF!</definedName>
    <definedName name="Data11" localSheetId="2">#REF!</definedName>
    <definedName name="Data11">#REF!</definedName>
    <definedName name="data2" localSheetId="2" hidden="1">#REF!</definedName>
    <definedName name="data2" hidden="1">#REF!</definedName>
    <definedName name="Data41" localSheetId="2">#REF!</definedName>
    <definedName name="Data41">#REF!</definedName>
    <definedName name="_xlnm.Database" localSheetId="2">#REF!</definedName>
    <definedName name="_xlnm.Database">#REF!</definedName>
    <definedName name="database2" localSheetId="2">#REF!</definedName>
    <definedName name="database2">#REF!</definedName>
    <definedName name="DataFilter" localSheetId="2">[21]!DataFilter</definedName>
    <definedName name="DataFilter" localSheetId="1">[22]!DataFilter</definedName>
    <definedName name="DataFilter">[21]!DataFilter</definedName>
    <definedName name="datak" localSheetId="2">#REF!</definedName>
    <definedName name="datak" localSheetId="1">#REF!</definedName>
    <definedName name="datak">#REF!</definedName>
    <definedName name="datal" localSheetId="2">#REF!</definedName>
    <definedName name="datal">#REF!</definedName>
    <definedName name="DataSort" localSheetId="2">[21]!DataSort</definedName>
    <definedName name="DataSort" localSheetId="1">[22]!DataSort</definedName>
    <definedName name="DataSort">[21]!DataSort</definedName>
    <definedName name="DATATKDT" localSheetId="2">#REF!</definedName>
    <definedName name="DATATKDT" localSheetId="1">#REF!</definedName>
    <definedName name="DATATKDT">#REF!</definedName>
    <definedName name="datdo" localSheetId="2">#REF!</definedName>
    <definedName name="datdo">#REF!</definedName>
    <definedName name="dathai" localSheetId="2">#REF!</definedName>
    <definedName name="dathai">#REF!</definedName>
    <definedName name="datnen" localSheetId="2">#REF!</definedName>
    <definedName name="datnen">#REF!</definedName>
    <definedName name="DauPT" localSheetId="2">#REF!</definedName>
    <definedName name="DauPT">#REF!</definedName>
    <definedName name="DauTH" localSheetId="2">#REF!</definedName>
    <definedName name="DauTH">#REF!</definedName>
    <definedName name="dba" localSheetId="2">#REF!</definedName>
    <definedName name="dba">#REF!</definedName>
    <definedName name="DBASE" localSheetId="2">#REF!</definedName>
    <definedName name="DBASE">#REF!</definedName>
    <definedName name="dbhdkx12.5" localSheetId="2">#REF!</definedName>
    <definedName name="dbhdkx12.5">#REF!</definedName>
    <definedName name="dbhdkx18" localSheetId="2">#REF!</definedName>
    <definedName name="dbhdkx18">#REF!</definedName>
    <definedName name="dbhdkx25" localSheetId="2">#REF!</definedName>
    <definedName name="dbhdkx25">#REF!</definedName>
    <definedName name="dbhdkx26.5" localSheetId="2">#REF!</definedName>
    <definedName name="dbhdkx26.5">#REF!</definedName>
    <definedName name="dbhdkx9" localSheetId="2">#REF!</definedName>
    <definedName name="dbhdkx9">#REF!</definedName>
    <definedName name="dbhth16" localSheetId="2">#REF!</definedName>
    <definedName name="dbhth16">#REF!</definedName>
    <definedName name="dbhth17.5" localSheetId="2">#REF!</definedName>
    <definedName name="dbhth17.5">#REF!</definedName>
    <definedName name="dbhth25" localSheetId="2">#REF!</definedName>
    <definedName name="dbhth25">#REF!</definedName>
    <definedName name="dche" localSheetId="2">#REF!</definedName>
    <definedName name="dche">#REF!</definedName>
    <definedName name="DCL_22">12117600</definedName>
    <definedName name="DCL_35">13127400</definedName>
    <definedName name="DÇm_33" localSheetId="2">#REF!</definedName>
    <definedName name="DÇm_33">#REF!</definedName>
    <definedName name="DD" localSheetId="2">#REF!</definedName>
    <definedName name="DD">#REF!</definedName>
    <definedName name="dd1x2" localSheetId="2">[19]gvl!$N$9</definedName>
    <definedName name="dd1x2" localSheetId="1">[20]gvl!$N$9</definedName>
    <definedName name="dd1x2">[19]gvl!$N$9</definedName>
    <definedName name="ddam" localSheetId="2">#REF!</definedName>
    <definedName name="ddam" localSheetId="1">#REF!</definedName>
    <definedName name="ddam">#REF!</definedName>
    <definedName name="DDAY" localSheetId="2">#REF!</definedName>
    <definedName name="DDAY">#REF!</definedName>
    <definedName name="DDHT" localSheetId="2">#REF!</definedName>
    <definedName name="DDHT">#REF!</definedName>
    <definedName name="DEMI1">#N/A</definedName>
    <definedName name="DEMI2">#N/A</definedName>
    <definedName name="den_bu" localSheetId="2">#REF!</definedName>
    <definedName name="den_bu" localSheetId="1">#REF!</definedName>
    <definedName name="den_bu">#REF!</definedName>
    <definedName name="denbu" localSheetId="2">#REF!</definedName>
    <definedName name="denbu">#REF!</definedName>
    <definedName name="DenDK" localSheetId="2" hidden="1">{"'Sheet1'!$L$16"}</definedName>
    <definedName name="DenDK" localSheetId="1" hidden="1">{"'Sheet1'!$L$16"}</definedName>
    <definedName name="DenDK" hidden="1">{"'Sheet1'!$L$16"}</definedName>
    <definedName name="DENEO" localSheetId="2">#REF!</definedName>
    <definedName name="DENEO">#REF!</definedName>
    <definedName name="DESCRIPTIONS" localSheetId="2">#REF!</definedName>
    <definedName name="DESCRIPTIONS">#REF!</definedName>
    <definedName name="Det32x3" localSheetId="2">#REF!</definedName>
    <definedName name="Det32x3">#REF!</definedName>
    <definedName name="Det35x3" localSheetId="2">#REF!</definedName>
    <definedName name="Det35x3">#REF!</definedName>
    <definedName name="Det40x4" localSheetId="2">#REF!</definedName>
    <definedName name="Det40x4">#REF!</definedName>
    <definedName name="Det50x5" localSheetId="2">#REF!</definedName>
    <definedName name="Det50x5">#REF!</definedName>
    <definedName name="Det63x6" localSheetId="2">#REF!</definedName>
    <definedName name="Det63x6">#REF!</definedName>
    <definedName name="Det75x6" localSheetId="2">#REF!</definedName>
    <definedName name="Det75x6">#REF!</definedName>
    <definedName name="dfdsgfsdg" localSheetId="2" hidden="1">{"Offgrid",#N/A,FALSE,"OFFGRID";"Region",#N/A,FALSE,"REGION";"Offgrid -2",#N/A,FALSE,"OFFGRID";"WTP",#N/A,FALSE,"WTP";"WTP -2",#N/A,FALSE,"WTP";"Project",#N/A,FALSE,"PROJECT";"Summary -2",#N/A,FALSE,"SUMMARY"}</definedName>
    <definedName name="dfdsgfsdg" localSheetId="1" hidden="1">{"Offgrid",#N/A,FALSE,"OFFGRID";"Region",#N/A,FALSE,"REGION";"Offgrid -2",#N/A,FALSE,"OFFGRID";"WTP",#N/A,FALSE,"WTP";"WTP -2",#N/A,FALSE,"WTP";"Project",#N/A,FALSE,"PROJECT";"Summary -2",#N/A,FALSE,"SUMMARY"}</definedName>
    <definedName name="dfdsgfsdg" hidden="1">{"Offgrid",#N/A,FALSE,"OFFGRID";"Region",#N/A,FALSE,"REGION";"Offgrid -2",#N/A,FALSE,"OFFGRID";"WTP",#N/A,FALSE,"WTP";"WTP -2",#N/A,FALSE,"WTP";"Project",#N/A,FALSE,"PROJECT";"Summary -2",#N/A,FALSE,"SUMMARY"}</definedName>
    <definedName name="DFH" localSheetId="2" hidden="1">{#N/A,#N/A,FALSE,"Chi tiÆt"}</definedName>
    <definedName name="DFH" localSheetId="1" hidden="1">{#N/A,#N/A,FALSE,"Chi tiÆt"}</definedName>
    <definedName name="DFH" hidden="1">{#N/A,#N/A,FALSE,"Chi tiÆt"}</definedName>
    <definedName name="DFHFH" localSheetId="2">#REF!</definedName>
    <definedName name="DFHFH" localSheetId="1">#REF!</definedName>
    <definedName name="DFHFH">#REF!</definedName>
    <definedName name="DFSDF" localSheetId="2" hidden="1">{"'Sheet1'!$L$16"}</definedName>
    <definedName name="DFSDF" localSheetId="1" hidden="1">{"'Sheet1'!$L$16"}</definedName>
    <definedName name="DFSDF" hidden="1">{"'Sheet1'!$L$16"}</definedName>
    <definedName name="dgbdII" localSheetId="2">#REF!</definedName>
    <definedName name="dgbdII">#REF!</definedName>
    <definedName name="DGCTI592" localSheetId="2">#REF!</definedName>
    <definedName name="DGCTI592">#REF!</definedName>
    <definedName name="dgctp2" localSheetId="2" hidden="1">{"'Sheet1'!$L$16"}</definedName>
    <definedName name="dgctp2" localSheetId="1" hidden="1">{"'Sheet1'!$L$16"}</definedName>
    <definedName name="dgctp2" hidden="1">{"'Sheet1'!$L$16"}</definedName>
    <definedName name="dgfdghh" localSheetId="2" hidden="1">{"'Sheet1'!$L$16"}</definedName>
    <definedName name="dgfdghh" localSheetId="1" hidden="1">{"'Sheet1'!$L$16"}</definedName>
    <definedName name="dgfdghh" hidden="1">{"'Sheet1'!$L$16"}</definedName>
    <definedName name="dghp" localSheetId="2">#REF!</definedName>
    <definedName name="dghp">#REF!</definedName>
    <definedName name="DGiaDZ" localSheetId="2">#REF!</definedName>
    <definedName name="DGiaDZ">#REF!</definedName>
    <definedName name="DGiaNCTr" localSheetId="2">#REF!</definedName>
    <definedName name="DGiaNCTr">#REF!</definedName>
    <definedName name="DGiaTBA" localSheetId="2">#REF!</definedName>
    <definedName name="DGiaTBA">#REF!</definedName>
    <definedName name="DGiaTr" localSheetId="2">#REF!</definedName>
    <definedName name="DGiaTr">#REF!</definedName>
    <definedName name="dgnc" localSheetId="2">#REF!</definedName>
    <definedName name="dgnc">#REF!</definedName>
    <definedName name="dgnen" localSheetId="2">#REF!</definedName>
    <definedName name="dgnen">#REF!</definedName>
    <definedName name="dgqndn" localSheetId="2">#REF!</definedName>
    <definedName name="dgqndn">#REF!</definedName>
    <definedName name="DGTHBM" localSheetId="2">#REF!</definedName>
    <definedName name="DGTHBM">#REF!</definedName>
    <definedName name="DGTV" localSheetId="2">#REF!</definedName>
    <definedName name="DGTV">#REF!</definedName>
    <definedName name="dgvl" localSheetId="2">#REF!</definedName>
    <definedName name="dgvl">#REF!</definedName>
    <definedName name="đh" localSheetId="2" hidden="1">{"'Sheet1'!$L$16"}</definedName>
    <definedName name="đh" localSheetId="1" hidden="1">{"'Sheet1'!$L$16"}</definedName>
    <definedName name="đh" hidden="1">{"'Sheet1'!$L$16"}</definedName>
    <definedName name="đhfh" localSheetId="2" hidden="1">{"Offgrid",#N/A,FALSE,"OFFGRID";"Region",#N/A,FALSE,"REGION";"Offgrid -2",#N/A,FALSE,"OFFGRID";"WTP",#N/A,FALSE,"WTP";"WTP -2",#N/A,FALSE,"WTP";"Project",#N/A,FALSE,"PROJECT";"Summary -2",#N/A,FALSE,"SUMMARY"}</definedName>
    <definedName name="đhfh" localSheetId="1" hidden="1">{"Offgrid",#N/A,FALSE,"OFFGRID";"Region",#N/A,FALSE,"REGION";"Offgrid -2",#N/A,FALSE,"OFFGRID";"WTP",#N/A,FALSE,"WTP";"WTP -2",#N/A,FALSE,"WTP";"Project",#N/A,FALSE,"PROJECT";"Summary -2",#N/A,FALSE,"SUMMARY"}</definedName>
    <definedName name="đhfh" hidden="1">{"Offgrid",#N/A,FALSE,"OFFGRID";"Region",#N/A,FALSE,"REGION";"Offgrid -2",#N/A,FALSE,"OFFGRID";"WTP",#N/A,FALSE,"WTP";"WTP -2",#N/A,FALSE,"WTP";"Project",#N/A,FALSE,"PROJECT";"Summary -2",#N/A,FALSE,"SUMMARY"}</definedName>
    <definedName name="dhoc" localSheetId="2">#REF!</definedName>
    <definedName name="dhoc" localSheetId="1">#REF!</definedName>
    <definedName name="dhoc">#REF!</definedName>
    <definedName name="dhom" localSheetId="2">#REF!</definedName>
    <definedName name="dhom">#REF!</definedName>
    <definedName name="dhrj" localSheetId="2" hidden="1">{"'Sheet1'!$L$16"}</definedName>
    <definedName name="dhrj" localSheetId="1" hidden="1">{"'Sheet1'!$L$16"}</definedName>
    <definedName name="dhrj" hidden="1">{"'Sheet1'!$L$16"}</definedName>
    <definedName name="DICH11" localSheetId="2">'[3]EIRR&gt;1&lt;1'!#REF!</definedName>
    <definedName name="DICH11" localSheetId="1">'[4]EIRR&gt;1&lt;1'!#REF!</definedName>
    <definedName name="DICH11">'[3]EIRR&gt;1&lt;1'!#REF!</definedName>
    <definedName name="dich22" localSheetId="2">'[3]EIRR&gt; 2'!#REF!</definedName>
    <definedName name="dich22" localSheetId="1">'[4]EIRR&gt; 2'!#REF!</definedName>
    <definedName name="dich22">'[3]EIRR&gt; 2'!#REF!</definedName>
    <definedName name="Dien" localSheetId="2">#REF!</definedName>
    <definedName name="Dien">#REF!</definedName>
    <definedName name="dientichck" localSheetId="2">#REF!</definedName>
    <definedName name="dientichck">#REF!</definedName>
    <definedName name="diezel" localSheetId="2">#REF!</definedName>
    <definedName name="diezel">#REF!</definedName>
    <definedName name="Dinhmuc" localSheetId="2">#REF!</definedName>
    <definedName name="Dinhmuc">#REF!</definedName>
    <definedName name="display_area_2" localSheetId="2" hidden="1">#REF!</definedName>
    <definedName name="display_area_2" hidden="1">#REF!</definedName>
    <definedName name="dl" localSheetId="2">#REF!</definedName>
    <definedName name="dl">#REF!</definedName>
    <definedName name="DL10HT" localSheetId="2">#REF!</definedName>
    <definedName name="DL10HT">#REF!</definedName>
    <definedName name="DL11HT" localSheetId="2">#REF!</definedName>
    <definedName name="DL11HT">#REF!</definedName>
    <definedName name="DL12HT" localSheetId="2">#REF!</definedName>
    <definedName name="DL12HT">#REF!</definedName>
    <definedName name="DL13HT" localSheetId="2">#REF!</definedName>
    <definedName name="DL13HT">#REF!</definedName>
    <definedName name="DL14HT" localSheetId="2">#REF!</definedName>
    <definedName name="DL14HT">#REF!</definedName>
    <definedName name="DL17HT" localSheetId="2">#REF!</definedName>
    <definedName name="DL17HT">#REF!</definedName>
    <definedName name="DL18HT" localSheetId="2">#REF!</definedName>
    <definedName name="DL18HT">#REF!</definedName>
    <definedName name="DL1HT" localSheetId="2">#REF!</definedName>
    <definedName name="DL1HT">#REF!</definedName>
    <definedName name="DL21HT" localSheetId="2">#REF!</definedName>
    <definedName name="DL21HT">#REF!</definedName>
    <definedName name="DL22HT" localSheetId="2">#REF!</definedName>
    <definedName name="DL22HT">#REF!</definedName>
    <definedName name="DL23HT" localSheetId="2">#REF!</definedName>
    <definedName name="DL23HT">#REF!</definedName>
    <definedName name="DL24HT" localSheetId="2">#REF!</definedName>
    <definedName name="DL24HT">#REF!</definedName>
    <definedName name="DL25HT" localSheetId="2">#REF!</definedName>
    <definedName name="DL25HT">#REF!</definedName>
    <definedName name="DL26HT" localSheetId="2">#REF!</definedName>
    <definedName name="DL26HT">#REF!</definedName>
    <definedName name="DL2HT" localSheetId="2">#REF!</definedName>
    <definedName name="DL2HT">#REF!</definedName>
    <definedName name="DL3HT" localSheetId="2">#REF!</definedName>
    <definedName name="DL3HT">#REF!</definedName>
    <definedName name="DL4HT" localSheetId="2">#REF!</definedName>
    <definedName name="DL4HT">#REF!</definedName>
    <definedName name="DL5HT" localSheetId="2">#REF!</definedName>
    <definedName name="DL5HT">#REF!</definedName>
    <definedName name="DL6HT" localSheetId="2">#REF!</definedName>
    <definedName name="DL6HT">#REF!</definedName>
    <definedName name="DL7HT" localSheetId="2">#REF!</definedName>
    <definedName name="DL7HT">#REF!</definedName>
    <definedName name="DL8HT" localSheetId="2">#REF!</definedName>
    <definedName name="DL8HT">#REF!</definedName>
    <definedName name="DL9HT" localSheetId="2">#REF!</definedName>
    <definedName name="DL9HT">#REF!</definedName>
    <definedName name="DLC" localSheetId="2">#REF!</definedName>
    <definedName name="DLC">#REF!</definedName>
    <definedName name="DLCC" localSheetId="2">#REF!</definedName>
    <definedName name="DLCC">#REF!</definedName>
    <definedName name="DM" localSheetId="2">#REF!</definedName>
    <definedName name="DM">#REF!</definedName>
    <definedName name="dm56bxd" localSheetId="2">#REF!</definedName>
    <definedName name="dm56bxd">#REF!</definedName>
    <definedName name="dmat" localSheetId="2">#REF!</definedName>
    <definedName name="dmat">#REF!</definedName>
    <definedName name="dmdv" localSheetId="2">#REF!</definedName>
    <definedName name="dmdv">#REF!</definedName>
    <definedName name="DMHH" localSheetId="2">#REF!</definedName>
    <definedName name="DMHH">#REF!</definedName>
    <definedName name="DN" localSheetId="2">#REF!</definedName>
    <definedName name="DN">#REF!</definedName>
    <definedName name="DÑt45x4" localSheetId="2">#REF!</definedName>
    <definedName name="DÑt45x4">#REF!</definedName>
    <definedName name="doan1" localSheetId="2">#REF!</definedName>
    <definedName name="doan1">#REF!</definedName>
    <definedName name="doan2" localSheetId="2">#REF!</definedName>
    <definedName name="doan2">#REF!</definedName>
    <definedName name="doan3" localSheetId="2">#REF!</definedName>
    <definedName name="doan3">#REF!</definedName>
    <definedName name="doan4" localSheetId="2">#REF!</definedName>
    <definedName name="doan4">#REF!</definedName>
    <definedName name="doan5" localSheetId="2">#REF!</definedName>
    <definedName name="doan5">#REF!</definedName>
    <definedName name="doan6" localSheetId="2">#REF!</definedName>
    <definedName name="doan6">#REF!</definedName>
    <definedName name="dobt" localSheetId="2">#REF!</definedName>
    <definedName name="dobt">#REF!</definedName>
    <definedName name="dochai" localSheetId="2">#REF!</definedName>
    <definedName name="dochai">#REF!</definedName>
    <definedName name="Document_array" localSheetId="2">{"Book1"}</definedName>
    <definedName name="Document_array" localSheetId="1">{"Book1"}</definedName>
    <definedName name="Document_array">{"Book1"}</definedName>
    <definedName name="DON_GIA_3282" localSheetId="2">#REF!</definedName>
    <definedName name="DON_GIA_3282">#REF!</definedName>
    <definedName name="DON_GIA_3283" localSheetId="2">#REF!</definedName>
    <definedName name="DON_GIA_3283">#REF!</definedName>
    <definedName name="DON_GIA_3285" localSheetId="2">#REF!</definedName>
    <definedName name="DON_GIA_3285">#REF!</definedName>
    <definedName name="DON_GIA_VAN_CHUYEN_36" localSheetId="2">#REF!</definedName>
    <definedName name="DON_GIA_VAN_CHUYEN_36">#REF!</definedName>
    <definedName name="Donvi" localSheetId="2">#REF!</definedName>
    <definedName name="Donvi">#REF!</definedName>
    <definedName name="DPHT250" localSheetId="2">#REF!</definedName>
    <definedName name="DPHT250">#REF!</definedName>
    <definedName name="DPHT350" localSheetId="2">#REF!</definedName>
    <definedName name="DPHT350">#REF!</definedName>
    <definedName name="DPHT50" localSheetId="2">#REF!</definedName>
    <definedName name="DPHT50">#REF!</definedName>
    <definedName name="ds" localSheetId="2">#REF!</definedName>
    <definedName name="ds">#REF!</definedName>
    <definedName name="DS1p1vc" localSheetId="2">#REF!</definedName>
    <definedName name="DS1p1vc">#REF!</definedName>
    <definedName name="ds1p2nc" localSheetId="2">#REF!</definedName>
    <definedName name="ds1p2nc">#REF!</definedName>
    <definedName name="ds1p2vc" localSheetId="2">#REF!</definedName>
    <definedName name="ds1p2vc">#REF!</definedName>
    <definedName name="ds1pnc" localSheetId="2">#REF!</definedName>
    <definedName name="ds1pnc">#REF!</definedName>
    <definedName name="ds1pvl" localSheetId="2">#REF!</definedName>
    <definedName name="ds1pvl">#REF!</definedName>
    <definedName name="ds3pctnc" localSheetId="2">#REF!</definedName>
    <definedName name="ds3pctnc">#REF!</definedName>
    <definedName name="ds3pctvc" localSheetId="2">#REF!</definedName>
    <definedName name="ds3pctvc">#REF!</definedName>
    <definedName name="ds3pctvl" localSheetId="2">#REF!</definedName>
    <definedName name="ds3pctvl">#REF!</definedName>
    <definedName name="ds3pnc" localSheetId="2">#REF!</definedName>
    <definedName name="ds3pnc">#REF!</definedName>
    <definedName name="ds3pvl" localSheetId="2">#REF!</definedName>
    <definedName name="ds3pvl">#REF!</definedName>
    <definedName name="DSCL" localSheetId="2">#REF!</definedName>
    <definedName name="DSCL">#REF!</definedName>
    <definedName name="dsct3pnc" localSheetId="2">#REF!</definedName>
    <definedName name="dsct3pnc">#REF!</definedName>
    <definedName name="dsct3pvl" localSheetId="2">#REF!</definedName>
    <definedName name="dsct3pvl">#REF!</definedName>
    <definedName name="DSPK1p1nc" localSheetId="2">#REF!</definedName>
    <definedName name="DSPK1p1nc">#REF!</definedName>
    <definedName name="DSPK1p1vl" localSheetId="2">#REF!</definedName>
    <definedName name="DSPK1p1vl">#REF!</definedName>
    <definedName name="DSPK1pnc" localSheetId="2">#REF!</definedName>
    <definedName name="DSPK1pnc">#REF!</definedName>
    <definedName name="DSPK1pvl" localSheetId="2">#REF!</definedName>
    <definedName name="DSPK1pvl">#REF!</definedName>
    <definedName name="DSTD_Clear">#N/A</definedName>
    <definedName name="DSUMDATA" localSheetId="2">#REF!</definedName>
    <definedName name="DSUMDATA" localSheetId="1">#REF!</definedName>
    <definedName name="DSUMDATA">#REF!</definedName>
    <definedName name="DTBH" localSheetId="2">#REF!</definedName>
    <definedName name="DTBH">#REF!</definedName>
    <definedName name="dthaihh" localSheetId="2">#REF!</definedName>
    <definedName name="dthaihh">#REF!</definedName>
    <definedName name="dthft" localSheetId="2" hidden="1">{"'Sheet1'!$L$16"}</definedName>
    <definedName name="dthft" localSheetId="1" hidden="1">{"'Sheet1'!$L$16"}</definedName>
    <definedName name="dthft" hidden="1">{"'Sheet1'!$L$16"}</definedName>
    <definedName name="DTHU" localSheetId="2">#REF!</definedName>
    <definedName name="DTHU">#REF!</definedName>
    <definedName name="dtich1" localSheetId="2">#REF!</definedName>
    <definedName name="dtich1">#REF!</definedName>
    <definedName name="dtich2" localSheetId="2">#REF!</definedName>
    <definedName name="dtich2">#REF!</definedName>
    <definedName name="dtich3" localSheetId="2">#REF!</definedName>
    <definedName name="dtich3">#REF!</definedName>
    <definedName name="dtich4" localSheetId="2">#REF!</definedName>
    <definedName name="dtich4">#REF!</definedName>
    <definedName name="dtich5" localSheetId="2">#REF!</definedName>
    <definedName name="dtich5">#REF!</definedName>
    <definedName name="dtich6" localSheetId="2">#REF!</definedName>
    <definedName name="dtich6">#REF!</definedName>
    <definedName name="dtru" localSheetId="2">#REF!</definedName>
    <definedName name="dtru">#REF!</definedName>
    <definedName name="DU_TOAN_CHI_TIET_CONG_TO" localSheetId="2">#REF!</definedName>
    <definedName name="DU_TOAN_CHI_TIET_CONG_TO">#REF!</definedName>
    <definedName name="DU_TOAN_CHI_TIET_DZ22KV" localSheetId="2">#REF!</definedName>
    <definedName name="DU_TOAN_CHI_TIET_DZ22KV">#REF!</definedName>
    <definedName name="DU_TOAN_CHI_TIET_KHO_BAI" localSheetId="2">#REF!</definedName>
    <definedName name="DU_TOAN_CHI_TIET_KHO_BAI">#REF!</definedName>
    <definedName name="duoi" localSheetId="2">#REF!</definedName>
    <definedName name="duoi">#REF!</definedName>
    <definedName name="Duongnaco" localSheetId="2" hidden="1">{"'Sheet1'!$L$16"}</definedName>
    <definedName name="Duongnaco" localSheetId="1" hidden="1">{"'Sheet1'!$L$16"}</definedName>
    <definedName name="Duongnaco" hidden="1">{"'Sheet1'!$L$16"}</definedName>
    <definedName name="DUT" localSheetId="2">#REF!</definedName>
    <definedName name="DUT">#REF!</definedName>
    <definedName name="DutoanDongmo" localSheetId="2">#REF!</definedName>
    <definedName name="DutoanDongmo">#REF!</definedName>
    <definedName name="Eb" localSheetId="2">#REF!</definedName>
    <definedName name="Eb">#REF!</definedName>
    <definedName name="Ebdam" localSheetId="2">#REF!</definedName>
    <definedName name="Ebdam">#REF!</definedName>
    <definedName name="Ecot1" localSheetId="2">#REF!</definedName>
    <definedName name="Ecot1">#REF!</definedName>
    <definedName name="EDR" localSheetId="2">#REF!</definedName>
    <definedName name="EDR">#REF!</definedName>
    <definedName name="EIRR11" localSheetId="2">'[3]EIRR&gt;1&lt;1'!#REF!</definedName>
    <definedName name="EIRR11" localSheetId="1">'[4]EIRR&gt;1&lt;1'!#REF!</definedName>
    <definedName name="EIRR11">'[3]EIRR&gt;1&lt;1'!#REF!</definedName>
    <definedName name="EIRR22" localSheetId="2">'[3]EIRR&lt;2'!#REF!</definedName>
    <definedName name="EIRR22" localSheetId="1">'[4]EIRR&lt;2'!#REF!</definedName>
    <definedName name="EIRR22">'[3]EIRR&lt;2'!#REF!</definedName>
    <definedName name="emb" localSheetId="2">#REF!</definedName>
    <definedName name="emb" localSheetId="1">#REF!</definedName>
    <definedName name="emb">#REF!</definedName>
    <definedName name="end" localSheetId="2">#REF!</definedName>
    <definedName name="end">#REF!</definedName>
    <definedName name="End_1" localSheetId="2">#REF!</definedName>
    <definedName name="End_1">#REF!</definedName>
    <definedName name="End_10" localSheetId="2">#REF!</definedName>
    <definedName name="End_10">#REF!</definedName>
    <definedName name="End_11" localSheetId="2">#REF!</definedName>
    <definedName name="End_11">#REF!</definedName>
    <definedName name="End_12" localSheetId="2">#REF!</definedName>
    <definedName name="End_12">#REF!</definedName>
    <definedName name="End_13" localSheetId="2">#REF!</definedName>
    <definedName name="End_13">#REF!</definedName>
    <definedName name="End_2" localSheetId="2">#REF!</definedName>
    <definedName name="End_2">#REF!</definedName>
    <definedName name="End_3" localSheetId="2">#REF!</definedName>
    <definedName name="End_3">#REF!</definedName>
    <definedName name="End_4" localSheetId="2">#REF!</definedName>
    <definedName name="End_4">#REF!</definedName>
    <definedName name="End_5" localSheetId="2">#REF!</definedName>
    <definedName name="End_5">#REF!</definedName>
    <definedName name="End_6" localSheetId="2">#REF!</definedName>
    <definedName name="End_6">#REF!</definedName>
    <definedName name="End_7" localSheetId="2">#REF!</definedName>
    <definedName name="End_7">#REF!</definedName>
    <definedName name="End_8" localSheetId="2">#REF!</definedName>
    <definedName name="End_8">#REF!</definedName>
    <definedName name="End_9" localSheetId="2">#REF!</definedName>
    <definedName name="End_9">#REF!</definedName>
    <definedName name="EQ" localSheetId="2">#REF!</definedName>
    <definedName name="EQ">#REF!</definedName>
    <definedName name="EQI" localSheetId="2">#REF!</definedName>
    <definedName name="EQI">#REF!</definedName>
    <definedName name="ỂT" localSheetId="2">#REF!</definedName>
    <definedName name="ỂT">#REF!</definedName>
    <definedName name="ỂTRY" localSheetId="2">#REF!</definedName>
    <definedName name="ỂTRY">#REF!</definedName>
    <definedName name="EVNB" localSheetId="2">#REF!</definedName>
    <definedName name="EVNB">#REF!</definedName>
    <definedName name="ex" localSheetId="2">#REF!</definedName>
    <definedName name="ex">#REF!</definedName>
    <definedName name="Excell_HCM" localSheetId="2">#REF!</definedName>
    <definedName name="Excell_HCM">#REF!</definedName>
    <definedName name="_xlnm.Extract" localSheetId="2">#REF!</definedName>
    <definedName name="_xlnm.Extract">#REF!</definedName>
    <definedName name="f" localSheetId="2">#REF!</definedName>
    <definedName name="f">#REF!</definedName>
    <definedName name="f82E46" localSheetId="2">#REF!</definedName>
    <definedName name="f82E46">#REF!</definedName>
    <definedName name="f92F56" localSheetId="2">#REF!</definedName>
    <definedName name="f92F56">#REF!</definedName>
    <definedName name="FACTOR" localSheetId="2">#REF!</definedName>
    <definedName name="FACTOR">#REF!</definedName>
    <definedName name="FB" localSheetId="2">#REF!</definedName>
    <definedName name="FB">#REF!</definedName>
    <definedName name="Fbr" localSheetId="2">#REF!</definedName>
    <definedName name="Fbr">#REF!</definedName>
    <definedName name="Fbtan" localSheetId="2">#REF!</definedName>
    <definedName name="Fbtan">#REF!</definedName>
    <definedName name="FCode" localSheetId="2" hidden="1">#REF!</definedName>
    <definedName name="FCode" hidden="1">#REF!</definedName>
    <definedName name="fdggg" localSheetId="2" hidden="1">{"Offgrid",#N/A,FALSE,"OFFGRID";"Region",#N/A,FALSE,"REGION";"Offgrid -2",#N/A,FALSE,"OFFGRID";"WTP",#N/A,FALSE,"WTP";"WTP -2",#N/A,FALSE,"WTP";"Project",#N/A,FALSE,"PROJECT";"Summary -2",#N/A,FALSE,"SUMMARY"}</definedName>
    <definedName name="fdggg" localSheetId="1" hidden="1">{"Offgrid",#N/A,FALSE,"OFFGRID";"Region",#N/A,FALSE,"REGION";"Offgrid -2",#N/A,FALSE,"OFFGRID";"WTP",#N/A,FALSE,"WTP";"WTP -2",#N/A,FALSE,"WTP";"Project",#N/A,FALSE,"PROJECT";"Summary -2",#N/A,FALSE,"SUMMARY"}</definedName>
    <definedName name="fdggg" hidden="1">{"Offgrid",#N/A,FALSE,"OFFGRID";"Region",#N/A,FALSE,"REGION";"Offgrid -2",#N/A,FALSE,"OFFGRID";"WTP",#N/A,FALSE,"WTP";"WTP -2",#N/A,FALSE,"WTP";"Project",#N/A,FALSE,"PROJECT";"Summary -2",#N/A,FALSE,"SUMMARY"}</definedName>
    <definedName name="FDR" localSheetId="2">#REF!</definedName>
    <definedName name="FDR" localSheetId="1">#REF!</definedName>
    <definedName name="FDR">#REF!</definedName>
    <definedName name="Fdtan" localSheetId="2">#REF!</definedName>
    <definedName name="Fdtan">#REF!</definedName>
    <definedName name="fff" localSheetId="2" hidden="1">{"'Sheet1'!$L$16"}</definedName>
    <definedName name="fff" localSheetId="1" hidden="1">{"'Sheet1'!$L$16"}</definedName>
    <definedName name="fff" hidden="1">{"'Sheet1'!$L$16"}</definedName>
    <definedName name="Fg" localSheetId="2">#REF!</definedName>
    <definedName name="Fg">#REF!</definedName>
    <definedName name="FGHH" localSheetId="2" hidden="1">{"'Sheet1'!$L$16"}</definedName>
    <definedName name="FGHH" localSheetId="1" hidden="1">{"'Sheet1'!$L$16"}</definedName>
    <definedName name="FGHH" hidden="1">{"'Sheet1'!$L$16"}</definedName>
    <definedName name="FH" localSheetId="2" hidden="1">{"Offgrid",#N/A,FALSE,"OFFGRID";"Region",#N/A,FALSE,"REGION";"Offgrid -2",#N/A,FALSE,"OFFGRID";"WTP",#N/A,FALSE,"WTP";"WTP -2",#N/A,FALSE,"WTP";"Project",#N/A,FALSE,"PROJECT";"Summary -2",#N/A,FALSE,"SUMMARY"}</definedName>
    <definedName name="FH" localSheetId="1" hidden="1">{"Offgrid",#N/A,FALSE,"OFFGRID";"Region",#N/A,FALSE,"REGION";"Offgrid -2",#N/A,FALSE,"OFFGRID";"WTP",#N/A,FALSE,"WTP";"WTP -2",#N/A,FALSE,"WTP";"Project",#N/A,FALSE,"PROJECT";"Summary -2",#N/A,FALSE,"SUMMARY"}</definedName>
    <definedName name="FH" hidden="1">{"Offgrid",#N/A,FALSE,"OFFGRID";"Region",#N/A,FALSE,"REGION";"Offgrid -2",#N/A,FALSE,"OFFGRID";"WTP",#N/A,FALSE,"WTP";"WTP -2",#N/A,FALSE,"WTP";"Project",#N/A,FALSE,"PROJECT";"Summary -2",#N/A,FALSE,"SUMMARY"}</definedName>
    <definedName name="fhfgh" localSheetId="2">#REF!</definedName>
    <definedName name="fhfgh" localSheetId="1">#REF!</definedName>
    <definedName name="fhfgh">#REF!</definedName>
    <definedName name="FHG" localSheetId="2">#REF!</definedName>
    <definedName name="FHG">#REF!</definedName>
    <definedName name="FHJF" localSheetId="2" hidden="1">{"'Sheet1'!$L$16"}</definedName>
    <definedName name="FHJF" localSheetId="1" hidden="1">{"'Sheet1'!$L$16"}</definedName>
    <definedName name="FHJF" hidden="1">{"'Sheet1'!$L$16"}</definedName>
    <definedName name="fhjfgj" localSheetId="2" hidden="1">{"'Sheet1'!$L$16"}</definedName>
    <definedName name="fhjfgj" localSheetId="1" hidden="1">{"'Sheet1'!$L$16"}</definedName>
    <definedName name="fhjfgj" hidden="1">{"'Sheet1'!$L$16"}</definedName>
    <definedName name="fhjfjfj" localSheetId="2" hidden="1">{"'Sheet1'!$L$16"}</definedName>
    <definedName name="fhjfjfj" localSheetId="1" hidden="1">{"'Sheet1'!$L$16"}</definedName>
    <definedName name="fhjfjfj" hidden="1">{"'Sheet1'!$L$16"}</definedName>
    <definedName name="FI_12">4820</definedName>
    <definedName name="FIT" localSheetId="2">BlankMacro1</definedName>
    <definedName name="FIT" localSheetId="1">BlankMacro1</definedName>
    <definedName name="FIT">BlankMacro1</definedName>
    <definedName name="FITT2" localSheetId="2">BlankMacro1</definedName>
    <definedName name="FITT2" localSheetId="1">BlankMacro1</definedName>
    <definedName name="FITT2">BlankMacro1</definedName>
    <definedName name="FITTING2" localSheetId="2">BlankMacro1</definedName>
    <definedName name="FITTING2" localSheetId="1">BlankMacro1</definedName>
    <definedName name="FITTING2">BlankMacro1</definedName>
    <definedName name="FJ" localSheetId="2" hidden="1">{"'Sheet1'!$L$16"}</definedName>
    <definedName name="FJ" localSheetId="1" hidden="1">{"'Sheet1'!$L$16"}</definedName>
    <definedName name="FJ" hidden="1">{"'Sheet1'!$L$16"}</definedName>
    <definedName name="FJDF" localSheetId="2" hidden="1">{"'Sheet1'!$L$16"}</definedName>
    <definedName name="FJDF" localSheetId="1" hidden="1">{"'Sheet1'!$L$16"}</definedName>
    <definedName name="FJDF" hidden="1">{"'Sheet1'!$L$16"}</definedName>
    <definedName name="fjfj" localSheetId="2" hidden="1">{"'Sheet1'!$L$16"}</definedName>
    <definedName name="fjfj" localSheetId="1" hidden="1">{"'Sheet1'!$L$16"}</definedName>
    <definedName name="fjfj" hidden="1">{"'Sheet1'!$L$16"}</definedName>
    <definedName name="FLG" localSheetId="2">BlankMacro1</definedName>
    <definedName name="FLG" localSheetId="1">BlankMacro1</definedName>
    <definedName name="FLG">BlankMacro1</definedName>
    <definedName name="Fnet" localSheetId="2">#REF!</definedName>
    <definedName name="Fnet" localSheetId="1">#REF!</definedName>
    <definedName name="Fnet">#REF!</definedName>
    <definedName name="FO">#N/A</definedName>
    <definedName name="Forex1" localSheetId="2">#REF!</definedName>
    <definedName name="Forex1" localSheetId="1">#REF!</definedName>
    <definedName name="Forex1">#REF!</definedName>
    <definedName name="FP" localSheetId="2">#REF!</definedName>
    <definedName name="FP">#REF!</definedName>
    <definedName name="FS" localSheetId="2">#REF!</definedName>
    <definedName name="FS">#REF!</definedName>
    <definedName name="fsdfdsf" localSheetId="2" hidden="1">{"'Sheet1'!$L$16"}</definedName>
    <definedName name="fsdfdsf" localSheetId="1" hidden="1">{"'Sheet1'!$L$16"}</definedName>
    <definedName name="fsdfdsf" hidden="1">{"'Sheet1'!$L$16"}</definedName>
    <definedName name="Ftrtan" localSheetId="2">#REF!</definedName>
    <definedName name="Ftrtan">#REF!</definedName>
    <definedName name="fuji" localSheetId="2">#REF!</definedName>
    <definedName name="fuji">#REF!</definedName>
    <definedName name="Fy" localSheetId="2">#REF!</definedName>
    <definedName name="Fy">#REF!</definedName>
    <definedName name="Fyb" localSheetId="2">#REF!</definedName>
    <definedName name="Fyb">#REF!</definedName>
    <definedName name="Fyd" localSheetId="2">#REF!</definedName>
    <definedName name="Fyd">#REF!</definedName>
    <definedName name="Fyg" localSheetId="2">#REF!</definedName>
    <definedName name="Fyg">#REF!</definedName>
    <definedName name="Fyt" localSheetId="2">#REF!</definedName>
    <definedName name="Fyt">#REF!</definedName>
    <definedName name="G" localSheetId="2">#REF!</definedName>
    <definedName name="G">#REF!</definedName>
    <definedName name="G_ME" localSheetId="2">#REF!</definedName>
    <definedName name="G_ME">#REF!</definedName>
    <definedName name="gach" localSheetId="2">#REF!</definedName>
    <definedName name="gach">#REF!</definedName>
    <definedName name="gachchongtron" localSheetId="2">#REF!</definedName>
    <definedName name="gachchongtron">#REF!</definedName>
    <definedName name="gachlanem" localSheetId="2">#REF!</definedName>
    <definedName name="gachlanem">#REF!</definedName>
    <definedName name="gachvo" localSheetId="2">#REF!</definedName>
    <definedName name="gachvo">#REF!</definedName>
    <definedName name="GAHT" localSheetId="2">#REF!</definedName>
    <definedName name="GAHT">#REF!</definedName>
    <definedName name="gama" localSheetId="2">#REF!</definedName>
    <definedName name="gama">#REF!</definedName>
    <definedName name="Gamadam" localSheetId="2">#REF!</definedName>
    <definedName name="Gamadam">#REF!</definedName>
    <definedName name="GBBQ" localSheetId="2">#REF!</definedName>
    <definedName name="GBBQ">#REF!</definedName>
    <definedName name="geo" localSheetId="2">#REF!</definedName>
    <definedName name="geo">#REF!</definedName>
    <definedName name="gfj" localSheetId="2" hidden="1">{"'Sheet1'!$L$16"}</definedName>
    <definedName name="gfj" localSheetId="1" hidden="1">{"'Sheet1'!$L$16"}</definedName>
    <definedName name="gfj" hidden="1">{"'Sheet1'!$L$16"}</definedName>
    <definedName name="ggg" localSheetId="2" hidden="1">{"'Sheet1'!$L$16"}</definedName>
    <definedName name="ggg" localSheetId="1" hidden="1">{"'Sheet1'!$L$16"}</definedName>
    <definedName name="ggg" hidden="1">{"'Sheet1'!$L$16"}</definedName>
    <definedName name="GHFGH" localSheetId="2">#REF!</definedName>
    <definedName name="GHFGH">#REF!</definedName>
    <definedName name="ghip" localSheetId="2">#REF!</definedName>
    <definedName name="ghip">#REF!</definedName>
    <definedName name="gi">0.4</definedName>
    <definedName name="gia" localSheetId="2">#REF!</definedName>
    <definedName name="gia" localSheetId="1">#REF!</definedName>
    <definedName name="gia">#REF!</definedName>
    <definedName name="Gia_CT" localSheetId="2">#REF!</definedName>
    <definedName name="Gia_CT">#REF!</definedName>
    <definedName name="GIA_CU_LY_VAN_CHUYEN" localSheetId="2">#REF!</definedName>
    <definedName name="GIA_CU_LY_VAN_CHUYEN">#REF!</definedName>
    <definedName name="gia_tien" localSheetId="2">#REF!</definedName>
    <definedName name="gia_tien">#REF!</definedName>
    <definedName name="gia_tien_BTN" localSheetId="2">#REF!</definedName>
    <definedName name="gia_tien_BTN">#REF!</definedName>
    <definedName name="Gia_VT" localSheetId="2">#REF!</definedName>
    <definedName name="Gia_VT">#REF!</definedName>
    <definedName name="GIADNEO" localSheetId="2">#REF!</definedName>
    <definedName name="GIADNEO">#REF!</definedName>
    <definedName name="GIATB" localSheetId="2">#REF!</definedName>
    <definedName name="GIATB">#REF!</definedName>
    <definedName name="GiaTon06">55000</definedName>
    <definedName name="GIAVLHT" localSheetId="2">#REF!</definedName>
    <definedName name="GIAVLHT" localSheetId="1">#REF!</definedName>
    <definedName name="GIAVLHT">#REF!</definedName>
    <definedName name="GIAVLIEUTN" localSheetId="2">#REF!</definedName>
    <definedName name="GIAVLIEUTN">#REF!</definedName>
    <definedName name="Giocong" localSheetId="2">#REF!</definedName>
    <definedName name="Giocong">#REF!</definedName>
    <definedName name="giotuoi" localSheetId="2">#REF!</definedName>
    <definedName name="giotuoi">#REF!</definedName>
    <definedName name="gj" localSheetId="2" hidden="1">{"Offgrid",#N/A,FALSE,"OFFGRID";"Region",#N/A,FALSE,"REGION";"Offgrid -2",#N/A,FALSE,"OFFGRID";"WTP",#N/A,FALSE,"WTP";"WTP -2",#N/A,FALSE,"WTP";"Project",#N/A,FALSE,"PROJECT";"Summary -2",#N/A,FALSE,"SUMMARY"}</definedName>
    <definedName name="gj" localSheetId="1" hidden="1">{"Offgrid",#N/A,FALSE,"OFFGRID";"Region",#N/A,FALSE,"REGION";"Offgrid -2",#N/A,FALSE,"OFFGRID";"WTP",#N/A,FALSE,"WTP";"WTP -2",#N/A,FALSE,"WTP";"Project",#N/A,FALSE,"PROJECT";"Summary -2",#N/A,FALSE,"SUMMARY"}</definedName>
    <definedName name="gj" hidden="1">{"Offgrid",#N/A,FALSE,"OFFGRID";"Region",#N/A,FALSE,"REGION";"Offgrid -2",#N/A,FALSE,"OFFGRID";"WTP",#N/A,FALSE,"WTP";"WTP -2",#N/A,FALSE,"WTP";"Project",#N/A,FALSE,"PROJECT";"Summary -2",#N/A,FALSE,"SUMMARY"}</definedName>
    <definedName name="GK" localSheetId="2" hidden="1">{"'Sheet1'!$L$16"}</definedName>
    <definedName name="GK" localSheetId="1" hidden="1">{"'Sheet1'!$L$16"}</definedName>
    <definedName name="GK" hidden="1">{"'Sheet1'!$L$16"}</definedName>
    <definedName name="GKGH" localSheetId="2" hidden="1">{"'Sheet1'!$L$16"}</definedName>
    <definedName name="GKGH" localSheetId="1" hidden="1">{"'Sheet1'!$L$16"}</definedName>
    <definedName name="GKGH" hidden="1">{"'Sheet1'!$L$16"}</definedName>
    <definedName name="gl3p" localSheetId="2">#REF!</definedName>
    <definedName name="gl3p">#REF!</definedName>
    <definedName name="gld" localSheetId="2">#REF!</definedName>
    <definedName name="gld">#REF!</definedName>
    <definedName name="go" localSheetId="2">#REF!</definedName>
    <definedName name="go">#REF!</definedName>
    <definedName name="GoBack" localSheetId="2">[21]Sheet1!GoBack</definedName>
    <definedName name="GoBack" localSheetId="1">[22]Sheet1!GoBack</definedName>
    <definedName name="GoBack">[21]Sheet1!GoBack</definedName>
    <definedName name="Goc32x3" localSheetId="2">#REF!</definedName>
    <definedName name="Goc32x3" localSheetId="1">#REF!</definedName>
    <definedName name="Goc32x3">#REF!</definedName>
    <definedName name="Goc35x3" localSheetId="2">#REF!</definedName>
    <definedName name="Goc35x3">#REF!</definedName>
    <definedName name="Goc40x4" localSheetId="2">#REF!</definedName>
    <definedName name="Goc40x4">#REF!</definedName>
    <definedName name="Goc45x4" localSheetId="2">#REF!</definedName>
    <definedName name="Goc45x4">#REF!</definedName>
    <definedName name="Goc50x5" localSheetId="2">#REF!</definedName>
    <definedName name="Goc50x5">#REF!</definedName>
    <definedName name="Goc63x6" localSheetId="2">#REF!</definedName>
    <definedName name="Goc63x6">#REF!</definedName>
    <definedName name="Goc75x6" localSheetId="2">#REF!</definedName>
    <definedName name="Goc75x6">#REF!</definedName>
    <definedName name="gochongda" localSheetId="2">#REF!</definedName>
    <definedName name="gochongda">#REF!</definedName>
    <definedName name="gonhom4" localSheetId="2">#REF!</definedName>
    <definedName name="gonhom4">#REF!</definedName>
    <definedName name="govankhuon" localSheetId="2">#REF!</definedName>
    <definedName name="govankhuon">#REF!</definedName>
    <definedName name="GOVAP1" localSheetId="2">#REF!</definedName>
    <definedName name="GOVAP1">#REF!</definedName>
    <definedName name="GOVAP2" localSheetId="2">#REF!</definedName>
    <definedName name="GOVAP2">#REF!</definedName>
    <definedName name="GPT_GROUNDING_PT" localSheetId="2">'[23]NEW-PANEL'!#REF!</definedName>
    <definedName name="GPT_GROUNDING_PT" localSheetId="1">'[24]NEW-PANEL'!#REF!</definedName>
    <definedName name="GPT_GROUNDING_PT">'[23]NEW-PANEL'!#REF!</definedName>
    <definedName name="GrantTotal" localSheetId="2">#REF!</definedName>
    <definedName name="GrantTotal" localSheetId="1">#REF!</definedName>
    <definedName name="GrantTotal">#REF!</definedName>
    <definedName name="Gtb" localSheetId="2">#REF!</definedName>
    <definedName name="Gtb">#REF!</definedName>
    <definedName name="gtbtt" localSheetId="2">#REF!</definedName>
    <definedName name="gtbtt">#REF!</definedName>
    <definedName name="gtc" localSheetId="2">#REF!</definedName>
    <definedName name="gtc">#REF!</definedName>
    <definedName name="GTRI" localSheetId="2">#REF!</definedName>
    <definedName name="GTRI">#REF!</definedName>
    <definedName name="gtst" localSheetId="2">#REF!</definedName>
    <definedName name="gtst">#REF!</definedName>
    <definedName name="GTXL" localSheetId="2">#REF!</definedName>
    <definedName name="GTXL">#REF!</definedName>
    <definedName name="GTXX" localSheetId="2">#REF!</definedName>
    <definedName name="GTXX">#REF!</definedName>
    <definedName name="GTXxuong" localSheetId="2">#REF!</definedName>
    <definedName name="GTXxuong">#REF!</definedName>
    <definedName name="GUMAK" localSheetId="2">#REF!</definedName>
    <definedName name="GUMAK">#REF!</definedName>
    <definedName name="GVLDGCT" localSheetId="2">#REF!</definedName>
    <definedName name="GVLDGCT">#REF!</definedName>
    <definedName name="Gxl" localSheetId="2">#REF!</definedName>
    <definedName name="Gxl">#REF!</definedName>
    <definedName name="gxltt" localSheetId="2">#REF!</definedName>
    <definedName name="gxltt">#REF!</definedName>
    <definedName name="h" localSheetId="2" hidden="1">{"'Sheet1'!$L$16"}</definedName>
    <definedName name="h" localSheetId="1" hidden="1">{"'Sheet1'!$L$16"}</definedName>
    <definedName name="h" localSheetId="3" hidden="1">{"'Sheet1'!$L$16"}</definedName>
    <definedName name="h" hidden="1">{"'Sheet1'!$L$16"}</definedName>
    <definedName name="H_30" localSheetId="2">#REF!</definedName>
    <definedName name="H_30">#REF!</definedName>
    <definedName name="H_ng_mòc_cáng_trÖnh" localSheetId="2">#REF!</definedName>
    <definedName name="H_ng_mòc_cáng_trÖnh">#REF!</definedName>
    <definedName name="H_THUCHTHH" localSheetId="2">#REF!</definedName>
    <definedName name="H_THUCHTHH">#REF!</definedName>
    <definedName name="H_THUCTT" localSheetId="2">#REF!</definedName>
    <definedName name="H_THUCTT">#REF!</definedName>
    <definedName name="hai" localSheetId="2">'[25]TH-Dien'!$D$10</definedName>
    <definedName name="hai" localSheetId="1">'[25]TH-Dien'!$D$10</definedName>
    <definedName name="hai">'[26]TH-Dien'!$D$10</definedName>
    <definedName name="handau10.2" localSheetId="2">#REF!</definedName>
    <definedName name="handau10.2" localSheetId="1">#REF!</definedName>
    <definedName name="handau10.2">#REF!</definedName>
    <definedName name="handau27.5" localSheetId="2">#REF!</definedName>
    <definedName name="handau27.5">#REF!</definedName>
    <definedName name="handau4" localSheetId="2">#REF!</definedName>
    <definedName name="handau4">#REF!</definedName>
    <definedName name="hangmuc" localSheetId="2">#REF!</definedName>
    <definedName name="hangmuc">#REF!</definedName>
    <definedName name="hanmotchieu40" localSheetId="2">#REF!</definedName>
    <definedName name="hanmotchieu40">#REF!</definedName>
    <definedName name="hanmotchieu50" localSheetId="2">#REF!</definedName>
    <definedName name="hanmotchieu50">#REF!</definedName>
    <definedName name="hanxang20" localSheetId="2">#REF!</definedName>
    <definedName name="hanxang20">#REF!</definedName>
    <definedName name="hanxang9" localSheetId="2">#REF!</definedName>
    <definedName name="hanxang9">#REF!</definedName>
    <definedName name="hanxoaychieu23" localSheetId="2">#REF!</definedName>
    <definedName name="hanxoaychieu23">#REF!</definedName>
    <definedName name="hanxoaychieu29.2" localSheetId="2">#REF!</definedName>
    <definedName name="hanxoaychieu29.2">#REF!</definedName>
    <definedName name="hanxoaychieu33.5" localSheetId="2">#REF!</definedName>
    <definedName name="hanxoaychieu33.5">#REF!</definedName>
    <definedName name="HapCKVA" localSheetId="2">#REF!</definedName>
    <definedName name="HapCKVA">#REF!</definedName>
    <definedName name="HapCKvar" localSheetId="2">#REF!</definedName>
    <definedName name="HapCKvar">#REF!</definedName>
    <definedName name="HapCKW" localSheetId="2">#REF!</definedName>
    <definedName name="HapCKW">#REF!</definedName>
    <definedName name="HapIKVA" localSheetId="2">#REF!</definedName>
    <definedName name="HapIKVA">#REF!</definedName>
    <definedName name="HapIKvar" localSheetId="2">#REF!</definedName>
    <definedName name="HapIKvar">#REF!</definedName>
    <definedName name="HapIKW" localSheetId="2">#REF!</definedName>
    <definedName name="HapIKW">#REF!</definedName>
    <definedName name="HapKVA" localSheetId="2">#REF!</definedName>
    <definedName name="HapKVA">#REF!</definedName>
    <definedName name="HapSKVA" localSheetId="2">#REF!</definedName>
    <definedName name="HapSKVA">#REF!</definedName>
    <definedName name="HapSKW" localSheetId="2">#REF!</definedName>
    <definedName name="HapSKW">#REF!</definedName>
    <definedName name="hb" localSheetId="2">#REF!</definedName>
    <definedName name="hb">#REF!</definedName>
    <definedName name="HBC" localSheetId="2">#REF!</definedName>
    <definedName name="HBC">#REF!</definedName>
    <definedName name="HBL" localSheetId="2">#REF!</definedName>
    <definedName name="HBL">#REF!</definedName>
    <definedName name="HCM" localSheetId="2">#REF!</definedName>
    <definedName name="HCM">#REF!</definedName>
    <definedName name="HCNA" localSheetId="2" hidden="1">{"'Sheet1'!$L$16"}</definedName>
    <definedName name="HCNA" localSheetId="1" hidden="1">{"'Sheet1'!$L$16"}</definedName>
    <definedName name="HCNA" hidden="1">{"'Sheet1'!$L$16"}</definedName>
    <definedName name="HCPH" localSheetId="2">#REF!</definedName>
    <definedName name="HCPH">#REF!</definedName>
    <definedName name="HCS" localSheetId="2">#REF!</definedName>
    <definedName name="HCS">#REF!</definedName>
    <definedName name="HCU" localSheetId="2">#REF!</definedName>
    <definedName name="HCU">#REF!</definedName>
    <definedName name="HDC" localSheetId="2">#REF!</definedName>
    <definedName name="HDC">#REF!</definedName>
    <definedName name="HDU" localSheetId="2">#REF!</definedName>
    <definedName name="HDU">#REF!</definedName>
    <definedName name="HE_SO_KHO_KHAN_CANG_DAY" localSheetId="2">#REF!</definedName>
    <definedName name="HE_SO_KHO_KHAN_CANG_DAY">#REF!</definedName>
    <definedName name="Heä_soá_laép_xaø_H">1.7</definedName>
    <definedName name="heä_soá_sình_laày" localSheetId="2">#REF!</definedName>
    <definedName name="heä_soá_sình_laày" localSheetId="1">#REF!</definedName>
    <definedName name="heä_soá_sình_laày">#REF!</definedName>
    <definedName name="HESO" localSheetId="2">#REF!</definedName>
    <definedName name="HESO">#REF!</definedName>
    <definedName name="Hesotang">1.05</definedName>
    <definedName name="Hesoton">1</definedName>
    <definedName name="HH" localSheetId="2">#REF!</definedName>
    <definedName name="HH" localSheetId="1">#REF!</definedName>
    <definedName name="HH">#REF!</definedName>
    <definedName name="HH10HT" localSheetId="2">#REF!</definedName>
    <definedName name="HH10HT">#REF!</definedName>
    <definedName name="HH11HT" localSheetId="2">#REF!</definedName>
    <definedName name="HH11HT">#REF!</definedName>
    <definedName name="HH12HT" localSheetId="2">#REF!</definedName>
    <definedName name="HH12HT">#REF!</definedName>
    <definedName name="HH13HT" localSheetId="2">#REF!</definedName>
    <definedName name="HH13HT">#REF!</definedName>
    <definedName name="HH14HT" localSheetId="2">#REF!</definedName>
    <definedName name="HH14HT">#REF!</definedName>
    <definedName name="HH17HT" localSheetId="2">#REF!</definedName>
    <definedName name="HH17HT">#REF!</definedName>
    <definedName name="HH18HT" localSheetId="2">#REF!</definedName>
    <definedName name="HH18HT">#REF!</definedName>
    <definedName name="HH1HT" localSheetId="2">#REF!</definedName>
    <definedName name="HH1HT">#REF!</definedName>
    <definedName name="HH21HT" localSheetId="2">#REF!</definedName>
    <definedName name="HH21HT">#REF!</definedName>
    <definedName name="HH22HT" localSheetId="2">#REF!</definedName>
    <definedName name="HH22HT">#REF!</definedName>
    <definedName name="HH23HT" localSheetId="2">#REF!</definedName>
    <definedName name="HH23HT">#REF!</definedName>
    <definedName name="HH24HT" localSheetId="2">#REF!</definedName>
    <definedName name="HH24HT">#REF!</definedName>
    <definedName name="HH25HT" localSheetId="2">#REF!</definedName>
    <definedName name="HH25HT">#REF!</definedName>
    <definedName name="HH26HT" localSheetId="2">#REF!</definedName>
    <definedName name="HH26HT">#REF!</definedName>
    <definedName name="HH2HT" localSheetId="2">#REF!</definedName>
    <definedName name="HH2HT">#REF!</definedName>
    <definedName name="HH3HT" localSheetId="2">#REF!</definedName>
    <definedName name="HH3HT">#REF!</definedName>
    <definedName name="HH4HT" localSheetId="2">#REF!</definedName>
    <definedName name="HH4HT">#REF!</definedName>
    <definedName name="HH5HT" localSheetId="2">#REF!</definedName>
    <definedName name="HH5HT">#REF!</definedName>
    <definedName name="HH6HT" localSheetId="2">#REF!</definedName>
    <definedName name="HH6HT">#REF!</definedName>
    <definedName name="HH7HT" localSheetId="2">#REF!</definedName>
    <definedName name="HH7HT">#REF!</definedName>
    <definedName name="HH8HT" localSheetId="2">#REF!</definedName>
    <definedName name="HH8HT">#REF!</definedName>
    <definedName name="HH9HT" localSheetId="2">#REF!</definedName>
    <definedName name="HH9HT">#REF!</definedName>
    <definedName name="HHcat" localSheetId="2">#REF!</definedName>
    <definedName name="HHcat">#REF!</definedName>
    <definedName name="HHda" localSheetId="2">#REF!</definedName>
    <definedName name="HHda">#REF!</definedName>
    <definedName name="HHHT" localSheetId="2">#REF!</definedName>
    <definedName name="HHHT">#REF!</definedName>
    <definedName name="HHIC" localSheetId="2">#REF!</definedName>
    <definedName name="HHIC">#REF!</definedName>
    <definedName name="HHT" localSheetId="2">#REF!</definedName>
    <definedName name="HHT">#REF!</definedName>
    <definedName name="HHTT" localSheetId="2">#REF!</definedName>
    <definedName name="HHTT">#REF!</definedName>
    <definedName name="HHxm" localSheetId="2">#REF!</definedName>
    <definedName name="HHxm">#REF!</definedName>
    <definedName name="HiddenRows" localSheetId="2" hidden="1">#REF!</definedName>
    <definedName name="HiddenRows" hidden="1">#REF!</definedName>
    <definedName name="hien" localSheetId="2">#REF!</definedName>
    <definedName name="hien">#REF!</definedName>
    <definedName name="Hinh_thuc" localSheetId="2">#REF!</definedName>
    <definedName name="Hinh_thuc">#REF!</definedName>
    <definedName name="HK" localSheetId="2" hidden="1">{"'Sheet1'!$L$16"}</definedName>
    <definedName name="HK" localSheetId="1" hidden="1">{"'Sheet1'!$L$16"}</definedName>
    <definedName name="HK" hidden="1">{"'Sheet1'!$L$16"}</definedName>
    <definedName name="HKE" localSheetId="2">#REF!</definedName>
    <definedName name="HKE">#REF!</definedName>
    <definedName name="HKL" localSheetId="2">#REF!</definedName>
    <definedName name="HKL">#REF!</definedName>
    <definedName name="HKLHI" localSheetId="2">#REF!</definedName>
    <definedName name="HKLHI">#REF!</definedName>
    <definedName name="HKLL" localSheetId="2">#REF!</definedName>
    <definedName name="HKLL">#REF!</definedName>
    <definedName name="HKLLLO" localSheetId="2">#REF!</definedName>
    <definedName name="HKLLLO">#REF!</definedName>
    <definedName name="HLC" localSheetId="2">#REF!</definedName>
    <definedName name="HLC">#REF!</definedName>
    <definedName name="HLIC" localSheetId="2">#REF!</definedName>
    <definedName name="HLIC">#REF!</definedName>
    <definedName name="HLU" localSheetId="2">#REF!</definedName>
    <definedName name="HLU">#REF!</definedName>
    <definedName name="Hoa" localSheetId="2">#REF!</definedName>
    <definedName name="Hoa">#REF!</definedName>
    <definedName name="hoc">55000</definedName>
    <definedName name="HOCMON" localSheetId="2">#REF!</definedName>
    <definedName name="HOCMON" localSheetId="1">#REF!</definedName>
    <definedName name="HOCMON">#REF!</definedName>
    <definedName name="HOME_MANP" localSheetId="2">#REF!</definedName>
    <definedName name="HOME_MANP" localSheetId="1">#REF!</definedName>
    <definedName name="HOME_MANP">#REF!</definedName>
    <definedName name="HOMEOFFICE_COST" localSheetId="2">#REF!</definedName>
    <definedName name="HOMEOFFICE_COST" localSheetId="1">#REF!</definedName>
    <definedName name="HOMEOFFICE_COST">#REF!</definedName>
    <definedName name="HPh" localSheetId="2">#REF!</definedName>
    <definedName name="HPh">#REF!</definedName>
    <definedName name="HR" localSheetId="2">#REF!</definedName>
    <definedName name="HR">#REF!</definedName>
    <definedName name="HRC" localSheetId="2">#REF!</definedName>
    <definedName name="HRC">#REF!</definedName>
    <definedName name="hs" localSheetId="2">#REF!</definedName>
    <definedName name="hs">#REF!</definedName>
    <definedName name="HSCT3">0.1</definedName>
    <definedName name="hsd" localSheetId="2">#REF!</definedName>
    <definedName name="hsd" localSheetId="1">#REF!</definedName>
    <definedName name="hsd">#REF!</definedName>
    <definedName name="hsdc" localSheetId="2">#REF!</definedName>
    <definedName name="hsdc">#REF!</definedName>
    <definedName name="hsdc1" localSheetId="2">#REF!</definedName>
    <definedName name="hsdc1">#REF!</definedName>
    <definedName name="HSDN">2.5</definedName>
    <definedName name="HSG">1.1</definedName>
    <definedName name="HSHH" localSheetId="2">#REF!</definedName>
    <definedName name="HSHH" localSheetId="1">#REF!</definedName>
    <definedName name="HSHH">#REF!</definedName>
    <definedName name="HSHHUT" localSheetId="2">#REF!</definedName>
    <definedName name="HSHHUT">#REF!</definedName>
    <definedName name="hsk" localSheetId="2">#REF!</definedName>
    <definedName name="hsk">#REF!</definedName>
    <definedName name="HSKK35" localSheetId="2">#REF!</definedName>
    <definedName name="HSKK35">#REF!</definedName>
    <definedName name="HSLX" localSheetId="2">#REF!</definedName>
    <definedName name="HSLX">#REF!</definedName>
    <definedName name="HSLXH">1.7</definedName>
    <definedName name="HSLXP" localSheetId="2">#REF!</definedName>
    <definedName name="HSLXP" localSheetId="1">#REF!</definedName>
    <definedName name="HSLXP">#REF!</definedName>
    <definedName name="hsm" localSheetId="2">#REF!</definedName>
    <definedName name="hsm">#REF!</definedName>
    <definedName name="HSMTC" localSheetId="2">#REF!</definedName>
    <definedName name="HSMTC">#REF!</definedName>
    <definedName name="hsn">0.5</definedName>
    <definedName name="hsnc" localSheetId="2">#REF!</definedName>
    <definedName name="hsnc">#REF!</definedName>
    <definedName name="hsnc_cau">2.5039</definedName>
    <definedName name="hsnc_cau2">1.626</definedName>
    <definedName name="hsnc_d">1.6356</definedName>
    <definedName name="hsnc_d2">1.6356</definedName>
    <definedName name="HSSL" localSheetId="2">#REF!</definedName>
    <definedName name="HSSL" localSheetId="1">#REF!</definedName>
    <definedName name="HSSL">#REF!</definedName>
    <definedName name="hßm4" localSheetId="2">#REF!</definedName>
    <definedName name="hßm4">#REF!</definedName>
    <definedName name="hstb" localSheetId="2">#REF!</definedName>
    <definedName name="hstb">#REF!</definedName>
    <definedName name="hstdtk" localSheetId="2">#REF!</definedName>
    <definedName name="hstdtk">#REF!</definedName>
    <definedName name="hsthep" localSheetId="2">#REF!</definedName>
    <definedName name="hsthep">#REF!</definedName>
    <definedName name="HSVC1" localSheetId="2">#REF!</definedName>
    <definedName name="HSVC1">#REF!</definedName>
    <definedName name="HSVC2" localSheetId="2">#REF!</definedName>
    <definedName name="HSVC2">#REF!</definedName>
    <definedName name="HSVC3" localSheetId="2">#REF!</definedName>
    <definedName name="HSVC3">#REF!</definedName>
    <definedName name="hsvl" localSheetId="2">#REF!</definedName>
    <definedName name="hsvl">#REF!</definedName>
    <definedName name="hsvl2">1</definedName>
    <definedName name="HTHH" localSheetId="2">#REF!</definedName>
    <definedName name="HTHH" localSheetId="1">#REF!</definedName>
    <definedName name="HTHH">#REF!</definedName>
    <definedName name="htlm" localSheetId="2" hidden="1">{"'Sheet1'!$L$16"}</definedName>
    <definedName name="htlm" localSheetId="1" hidden="1">{"'Sheet1'!$L$16"}</definedName>
    <definedName name="htlm" hidden="1">{"'Sheet1'!$L$16"}</definedName>
    <definedName name="HTML_CodePage" hidden="1">950</definedName>
    <definedName name="HTML_Control" localSheetId="2" hidden="1">{"'Sheet1'!$L$16"}</definedName>
    <definedName name="HTML_Control" localSheetId="1" hidden="1">{"'Sheet1'!$L$16"}</definedName>
    <definedName name="HTML_Control" localSheetId="3" hidden="1">{"'Sheet1'!$L$16"}</definedName>
    <definedName name="HTML_Control" hidden="1">{"'Sheet1'!$L$16"}</definedName>
    <definedName name="HTML_Description" hidden="1">""</definedName>
    <definedName name="HTML_Email" hidden="1">""</definedName>
    <definedName name="HTML_Header" hidden="1">"Sheet1"</definedName>
    <definedName name="HTML_LastUpdate" hidden="1">"2000/9/14"</definedName>
    <definedName name="HTML_LineAfter" hidden="1">FALSE</definedName>
    <definedName name="HTML_LineBefore" hidden="1">FALSE</definedName>
    <definedName name="HTML_Name" hidden="1">"J.C.WONG"</definedName>
    <definedName name="HTML_OBDlg2" hidden="1">TRUE</definedName>
    <definedName name="HTML_OBDlg4" hidden="1">TRUE</definedName>
    <definedName name="HTML_OS" hidden="1">0</definedName>
    <definedName name="HTML_PathFile" hidden="1">"C:\2689\Q\國內\00q3961台化龍德PTA3建造\MyHTML.htm"</definedName>
    <definedName name="HTML_Title" hidden="1">"00Q3961-SUM"</definedName>
    <definedName name="HTNC" localSheetId="2">#REF!</definedName>
    <definedName name="HTNC" localSheetId="1">#REF!</definedName>
    <definedName name="HTNC">#REF!</definedName>
    <definedName name="htrhrt" localSheetId="2" hidden="1">{"'Sheet1'!$L$16"}</definedName>
    <definedName name="htrhrt" localSheetId="1" hidden="1">{"'Sheet1'!$L$16"}</definedName>
    <definedName name="htrhrt" hidden="1">{"'Sheet1'!$L$16"}</definedName>
    <definedName name="HTS" localSheetId="2">#REF!</definedName>
    <definedName name="HTS">#REF!</definedName>
    <definedName name="HTU" localSheetId="2">#REF!</definedName>
    <definedName name="HTU">#REF!</definedName>
    <definedName name="HTVC" localSheetId="2">#REF!</definedName>
    <definedName name="HTVC">#REF!</definedName>
    <definedName name="HTVL" localSheetId="2">#REF!</definedName>
    <definedName name="HTVL">#REF!</definedName>
    <definedName name="huy" localSheetId="2" hidden="1">{"'Sheet1'!$L$16"}</definedName>
    <definedName name="huy" localSheetId="1" hidden="1">{"'Sheet1'!$L$16"}</definedName>
    <definedName name="huy" localSheetId="3" hidden="1">{"'Sheet1'!$L$16"}</definedName>
    <definedName name="huy" hidden="1">{"'Sheet1'!$L$16"}</definedName>
    <definedName name="HUYHAN" localSheetId="2">#REF!</definedName>
    <definedName name="HUYHAN">#REF!</definedName>
    <definedName name="HV" localSheetId="2">#REF!</definedName>
    <definedName name="HV">#REF!</definedName>
    <definedName name="HVBC" localSheetId="2">#REF!</definedName>
    <definedName name="HVBC">#REF!</definedName>
    <definedName name="HVC" localSheetId="2">#REF!</definedName>
    <definedName name="HVC">#REF!</definedName>
    <definedName name="HVL" localSheetId="2">#REF!</definedName>
    <definedName name="HVL">#REF!</definedName>
    <definedName name="HVP" localSheetId="2">#REF!</definedName>
    <definedName name="HVP">#REF!</definedName>
    <definedName name="I" localSheetId="2">#REF!</definedName>
    <definedName name="I">#REF!</definedName>
    <definedName name="I_A" localSheetId="2">#REF!</definedName>
    <definedName name="I_A">#REF!</definedName>
    <definedName name="I_B" localSheetId="2">#REF!</definedName>
    <definedName name="I_B">#REF!</definedName>
    <definedName name="I_c" localSheetId="2">#REF!</definedName>
    <definedName name="I_c">#REF!</definedName>
    <definedName name="IDLAB_COST" localSheetId="2">#REF!</definedName>
    <definedName name="IDLAB_COST">#REF!</definedName>
    <definedName name="II_A" localSheetId="2">#REF!</definedName>
    <definedName name="II_A">#REF!</definedName>
    <definedName name="II_B" localSheetId="2">#REF!</definedName>
    <definedName name="II_B">#REF!</definedName>
    <definedName name="II_c" localSheetId="2">#REF!</definedName>
    <definedName name="II_c">#REF!</definedName>
    <definedName name="III_a" localSheetId="2">#REF!</definedName>
    <definedName name="III_a">#REF!</definedName>
    <definedName name="III_B" localSheetId="2">#REF!</definedName>
    <definedName name="III_B">#REF!</definedName>
    <definedName name="III_c" localSheetId="2">#REF!</definedName>
    <definedName name="III_c">#REF!</definedName>
    <definedName name="IND_LAB" localSheetId="2">#REF!</definedName>
    <definedName name="IND_LAB">#REF!</definedName>
    <definedName name="INDMANP" localSheetId="2">#REF!</definedName>
    <definedName name="INDMANP">#REF!</definedName>
    <definedName name="inputCosti" localSheetId="2">#REF!</definedName>
    <definedName name="inputCosti">#REF!</definedName>
    <definedName name="inputLf" localSheetId="2">#REF!</definedName>
    <definedName name="inputLf">#REF!</definedName>
    <definedName name="inputWTP" localSheetId="2">#REF!</definedName>
    <definedName name="inputWTP">#REF!</definedName>
    <definedName name="INT" localSheetId="2">#REF!</definedName>
    <definedName name="INT">#REF!</definedName>
    <definedName name="IO" localSheetId="2">#REF!</definedName>
    <definedName name="IO">#REF!</definedName>
    <definedName name="IWTP" localSheetId="2">#REF!</definedName>
    <definedName name="IWTP">#REF!</definedName>
    <definedName name="j" localSheetId="2">#REF!</definedName>
    <definedName name="j">#REF!</definedName>
    <definedName name="J.O" localSheetId="2">#REF!</definedName>
    <definedName name="J.O">#REF!</definedName>
    <definedName name="J.O_GT" localSheetId="2">#REF!</definedName>
    <definedName name="J.O_GT">#REF!</definedName>
    <definedName name="j356C8" localSheetId="2">#REF!</definedName>
    <definedName name="j356C8">#REF!</definedName>
    <definedName name="Jbrt" localSheetId="2">#REF!</definedName>
    <definedName name="Jbrt">#REF!</definedName>
    <definedName name="Jg" localSheetId="2">#REF!</definedName>
    <definedName name="Jg">#REF!</definedName>
    <definedName name="JH" localSheetId="2">#REF!</definedName>
    <definedName name="JH">#REF!</definedName>
    <definedName name="JJ" localSheetId="2">#REF!</definedName>
    <definedName name="JJ">#REF!</definedName>
    <definedName name="jjj" localSheetId="2" hidden="1">{#N/A,#N/A,FALSE,"Sheet1"}</definedName>
    <definedName name="jjj" localSheetId="1" hidden="1">{#N/A,#N/A,FALSE,"Sheet1"}</definedName>
    <definedName name="jjj" hidden="1">{#N/A,#N/A,FALSE,"Sheet1"}</definedName>
    <definedName name="jk" localSheetId="2" hidden="1">{"'Sheet1'!$L$16"}</definedName>
    <definedName name="jk" localSheetId="1" hidden="1">{"'Sheet1'!$L$16"}</definedName>
    <definedName name="jk" hidden="1">{"'Sheet1'!$L$16"}</definedName>
    <definedName name="jl" localSheetId="2" hidden="1">{"'Sheet1'!$L$16"}</definedName>
    <definedName name="jl" localSheetId="1" hidden="1">{"'Sheet1'!$L$16"}</definedName>
    <definedName name="jl" hidden="1">{"'Sheet1'!$L$16"}</definedName>
    <definedName name="jljk" localSheetId="2" hidden="1">{"'Sheet1'!$L$16"}</definedName>
    <definedName name="jljk" localSheetId="1" hidden="1">{"'Sheet1'!$L$16"}</definedName>
    <definedName name="jljk" hidden="1">{"'Sheet1'!$L$16"}</definedName>
    <definedName name="jljkl" localSheetId="2" hidden="1">{"Offgrid",#N/A,FALSE,"OFFGRID";"Region",#N/A,FALSE,"REGION";"Offgrid -2",#N/A,FALSE,"OFFGRID";"WTP",#N/A,FALSE,"WTP";"WTP -2",#N/A,FALSE,"WTP";"Project",#N/A,FALSE,"PROJECT";"Summary -2",#N/A,FALSE,"SUMMARY"}</definedName>
    <definedName name="jljkl" localSheetId="1" hidden="1">{"Offgrid",#N/A,FALSE,"OFFGRID";"Region",#N/A,FALSE,"REGION";"Offgrid -2",#N/A,FALSE,"OFFGRID";"WTP",#N/A,FALSE,"WTP";"WTP -2",#N/A,FALSE,"WTP";"Project",#N/A,FALSE,"PROJECT";"Summary -2",#N/A,FALSE,"SUMMARY"}</definedName>
    <definedName name="jljkl" hidden="1">{"Offgrid",#N/A,FALSE,"OFFGRID";"Region",#N/A,FALSE,"REGION";"Offgrid -2",#N/A,FALSE,"OFFGRID";"WTP",#N/A,FALSE,"WTP";"WTP -2",#N/A,FALSE,"WTP";"Project",#N/A,FALSE,"PROJECT";"Summary -2",#N/A,FALSE,"SUMMARY"}</definedName>
    <definedName name="Jnet" localSheetId="2">#REF!</definedName>
    <definedName name="Jnet" localSheetId="1">#REF!</definedName>
    <definedName name="Jnet">#REF!</definedName>
    <definedName name="k" localSheetId="2">[21]!DataFilter</definedName>
    <definedName name="k" localSheetId="1" hidden="1">{"Offgrid",#N/A,FALSE,"OFFGRID";"Region",#N/A,FALSE,"REGION";"Offgrid -2",#N/A,FALSE,"OFFGRID";"WTP",#N/A,FALSE,"WTP";"WTP -2",#N/A,FALSE,"WTP";"Project",#N/A,FALSE,"PROJECT";"Summary -2",#N/A,FALSE,"SUMMARY"}</definedName>
    <definedName name="k">[21]!DataFilter</definedName>
    <definedName name="K_L" localSheetId="2">#REF!</definedName>
    <definedName name="K_L" localSheetId="1">#REF!</definedName>
    <definedName name="K_L">#REF!</definedName>
    <definedName name="kcong" localSheetId="2">#REF!</definedName>
    <definedName name="kcong">#REF!</definedName>
    <definedName name="KetQua" localSheetId="2">#REF!</definedName>
    <definedName name="KetQua">#REF!</definedName>
    <definedName name="kh" localSheetId="2">#REF!</definedName>
    <definedName name="kh">#REF!</definedName>
    <definedName name="KH_Chang" localSheetId="2">#REF!</definedName>
    <definedName name="KH_Chang">#REF!</definedName>
    <definedName name="khac">2</definedName>
    <definedName name="Khâi" localSheetId="2">#REF!</definedName>
    <definedName name="Khâi" localSheetId="1">#REF!</definedName>
    <definedName name="Khâi">#REF!</definedName>
    <definedName name="khanang" localSheetId="2">#REF!</definedName>
    <definedName name="khanang">#REF!</definedName>
    <definedName name="khoantructiep" localSheetId="2">#REF!</definedName>
    <definedName name="khoantructiep">#REF!</definedName>
    <definedName name="KHOI_LUONG_DAT_DAO_DAP" localSheetId="2">#REF!</definedName>
    <definedName name="KHOI_LUONG_DAT_DAO_DAP">#REF!</definedName>
    <definedName name="khong" localSheetId="2">#REF!</definedName>
    <definedName name="khong">#REF!</definedName>
    <definedName name="KhongOndinhSX" localSheetId="2">#REF!</definedName>
    <definedName name="KhongOndinhSX">#REF!</definedName>
    <definedName name="khongtruotgia" localSheetId="2" hidden="1">{"'Sheet1'!$L$16"}</definedName>
    <definedName name="khongtruotgia" localSheetId="1" hidden="1">{"'Sheet1'!$L$16"}</definedName>
    <definedName name="khongtruotgia" hidden="1">{"'Sheet1'!$L$16"}</definedName>
    <definedName name="khuvuc" localSheetId="2">#REF!</definedName>
    <definedName name="khuvuc">#REF!</definedName>
    <definedName name="KhuyenmaiUPS">"AutoShape 264"</definedName>
    <definedName name="Kiem_tra_trung_ten" localSheetId="2">#REF!</definedName>
    <definedName name="Kiem_tra_trung_ten" localSheetId="1">#REF!</definedName>
    <definedName name="Kiem_tra_trung_ten">#REF!</definedName>
    <definedName name="KINH_PHI_DEN_BU" localSheetId="2">#REF!</definedName>
    <definedName name="KINH_PHI_DEN_BU">#REF!</definedName>
    <definedName name="KINH_PHI_DZ0.4KV" localSheetId="2">#REF!</definedName>
    <definedName name="KINH_PHI_DZ0.4KV">#REF!</definedName>
    <definedName name="KINH_PHI_KHAO_SAT__LAP_BCNCKT__TKKTTC" localSheetId="2">#REF!</definedName>
    <definedName name="KINH_PHI_KHAO_SAT__LAP_BCNCKT__TKKTTC">#REF!</definedName>
    <definedName name="KINH_PHI_KHO_BAI" localSheetId="2">#REF!</definedName>
    <definedName name="KINH_PHI_KHO_BAI">#REF!</definedName>
    <definedName name="KINH_PHI_TBA" localSheetId="2">#REF!</definedName>
    <definedName name="KINH_PHI_TBA">#REF!</definedName>
    <definedName name="KK" localSheetId="2">#REF!</definedName>
    <definedName name="KK">#REF!</definedName>
    <definedName name="kl_ME" localSheetId="2">#REF!</definedName>
    <definedName name="kl_ME">#REF!</definedName>
    <definedName name="KLC" localSheetId="2">#REF!</definedName>
    <definedName name="KLC">#REF!</definedName>
    <definedName name="kldd1p" localSheetId="2">#REF!</definedName>
    <definedName name="kldd1p">#REF!</definedName>
    <definedName name="KLTHDN" localSheetId="2">#REF!</definedName>
    <definedName name="KLTHDN">#REF!</definedName>
    <definedName name="KLVANKHUON" localSheetId="2">#REF!</definedName>
    <definedName name="KLVANKHUON">#REF!</definedName>
    <definedName name="kn" localSheetId="2" hidden="1">{"Offgrid",#N/A,FALSE,"OFFGRID";"Region",#N/A,FALSE,"REGION";"Offgrid -2",#N/A,FALSE,"OFFGRID";"WTP",#N/A,FALSE,"WTP";"WTP -2",#N/A,FALSE,"WTP";"Project",#N/A,FALSE,"PROJECT";"Summary -2",#N/A,FALSE,"SUMMARY"}</definedName>
    <definedName name="kn" localSheetId="1" hidden="1">{"Offgrid",#N/A,FALSE,"OFFGRID";"Region",#N/A,FALSE,"REGION";"Offgrid -2",#N/A,FALSE,"OFFGRID";"WTP",#N/A,FALSE,"WTP";"WTP -2",#N/A,FALSE,"WTP";"Project",#N/A,FALSE,"PROJECT";"Summary -2",#N/A,FALSE,"SUMMARY"}</definedName>
    <definedName name="kn" hidden="1">{"Offgrid",#N/A,FALSE,"OFFGRID";"Region",#N/A,FALSE,"REGION";"Offgrid -2",#N/A,FALSE,"OFFGRID";"WTP",#N/A,FALSE,"WTP";"WTP -2",#N/A,FALSE,"WTP";"Project",#N/A,FALSE,"PROJECT";"Summary -2",#N/A,FALSE,"SUMMARY"}</definedName>
    <definedName name="KNEHT" localSheetId="2">#REF!</definedName>
    <definedName name="KNEHT" localSheetId="1">#REF!</definedName>
    <definedName name="KNEHT">#REF!</definedName>
    <definedName name="kp1ph" localSheetId="2">#REF!</definedName>
    <definedName name="kp1ph">#REF!</definedName>
    <definedName name="KQHDKD" localSheetId="2">#REF!</definedName>
    <definedName name="KQHDKD">#REF!</definedName>
    <definedName name="KSTK" localSheetId="2">#REF!</definedName>
    <definedName name="KSTK">#REF!</definedName>
    <definedName name="Kte" localSheetId="2">#REF!</definedName>
    <definedName name="Kte">#REF!</definedName>
    <definedName name="KVC" localSheetId="2">#REF!</definedName>
    <definedName name="KVC">#REF!</definedName>
    <definedName name="l" localSheetId="2">#REF!</definedName>
    <definedName name="l">#REF!</definedName>
    <definedName name="l_1" localSheetId="2">#REF!</definedName>
    <definedName name="l_1">#REF!</definedName>
    <definedName name="L_mong" localSheetId="2">#REF!</definedName>
    <definedName name="L_mong">#REF!</definedName>
    <definedName name="L63x6">5800</definedName>
    <definedName name="lan" localSheetId="2">#REF!</definedName>
    <definedName name="lan" localSheetId="1">#REF!</definedName>
    <definedName name="lan">#REF!</definedName>
    <definedName name="lanhto" localSheetId="2">#REF!</definedName>
    <definedName name="lanhto">#REF!</definedName>
    <definedName name="lantrai" localSheetId="2">#REF!</definedName>
    <definedName name="lantrai">#REF!</definedName>
    <definedName name="LAP_DAT_TBA" localSheetId="2">#REF!</definedName>
    <definedName name="LAP_DAT_TBA">#REF!</definedName>
    <definedName name="Lapmay" localSheetId="2">#REF!</definedName>
    <definedName name="Lapmay">#REF!</definedName>
    <definedName name="LAST" localSheetId="2">#REF!</definedName>
    <definedName name="LAST">#REF!</definedName>
    <definedName name="Last_Row">#N/A</definedName>
    <definedName name="LBS_22">107800000</definedName>
    <definedName name="Lcot" localSheetId="2">#REF!</definedName>
    <definedName name="Lcot">#REF!</definedName>
    <definedName name="LCT" localSheetId="2">#REF!</definedName>
    <definedName name="LCT">#REF!</definedName>
    <definedName name="LCTT_GT_page1" localSheetId="2">#REF!</definedName>
    <definedName name="LCTT_GT_page1">#REF!</definedName>
    <definedName name="LCTT_GT_page2" localSheetId="2">#REF!</definedName>
    <definedName name="LCTT_GT_page2">#REF!</definedName>
    <definedName name="LIET_KE_VI_TRI_DZ0.4KV" localSheetId="2">#REF!</definedName>
    <definedName name="LIET_KE_VI_TRI_DZ0.4KV">#REF!</definedName>
    <definedName name="LIET_KE_VI_TRI_DZ22KV" localSheetId="2">#REF!</definedName>
    <definedName name="LIET_KE_VI_TRI_DZ22KV">#REF!</definedName>
    <definedName name="light">"Picture 1"</definedName>
    <definedName name="list" localSheetId="2">#REF!</definedName>
    <definedName name="list" localSheetId="1">#REF!</definedName>
    <definedName name="list">#REF!</definedName>
    <definedName name="ListPTVT" localSheetId="2">#REF!</definedName>
    <definedName name="ListPTVT">#REF!</definedName>
    <definedName name="ListTHVT" localSheetId="2">#REF!</definedName>
    <definedName name="ListTHVT">#REF!</definedName>
    <definedName name="LK_hathe" localSheetId="2">#REF!</definedName>
    <definedName name="LK_hathe">#REF!</definedName>
    <definedName name="Lmk" localSheetId="2">#REF!</definedName>
    <definedName name="Lmk">#REF!</definedName>
    <definedName name="ln" localSheetId="1">#REF!</definedName>
    <definedName name="ln">1.2</definedName>
    <definedName name="lnl" localSheetId="2">#REF!</definedName>
    <definedName name="lnl" localSheetId="1">#REF!</definedName>
    <definedName name="lnl">#REF!</definedName>
    <definedName name="lns" localSheetId="2">#REF!</definedName>
    <definedName name="lns">#REF!</definedName>
    <definedName name="Lnsc" localSheetId="2">#REF!</definedName>
    <definedName name="Lnsc">#REF!</definedName>
    <definedName name="lntt" localSheetId="2">#REF!</definedName>
    <definedName name="lntt">#REF!</definedName>
    <definedName name="Lo" localSheetId="2">#REF!</definedName>
    <definedName name="Lo">#REF!</definedName>
    <definedName name="LO283K" localSheetId="2">#REF!</definedName>
    <definedName name="LO283K">#REF!</definedName>
    <definedName name="LO815K" localSheetId="2">#REF!</definedName>
    <definedName name="LO815K">#REF!</definedName>
    <definedName name="Loai_TD" localSheetId="2">#REF!</definedName>
    <definedName name="Loai_TD">#REF!</definedName>
    <definedName name="LoanTotal" localSheetId="2">#REF!</definedName>
    <definedName name="LoanTotal">#REF!</definedName>
    <definedName name="loc" localSheetId="2">#REF!</definedName>
    <definedName name="loc">#REF!</definedName>
    <definedName name="LOCATION" localSheetId="2">[11]LEGEND!$D$7</definedName>
    <definedName name="LOCATION" localSheetId="1">[11]LEGEND!$D$7</definedName>
    <definedName name="LOCATION">[12]LEGEND!$D$7</definedName>
    <definedName name="loinhuan" localSheetId="2">#REF!</definedName>
    <definedName name="loinhuan" localSheetId="1">#REF!</definedName>
    <definedName name="loinhuan">#REF!</definedName>
    <definedName name="lón2" localSheetId="2">[27]Temp!$B$3</definedName>
    <definedName name="lón2" localSheetId="1">[28]Temp!$B$3</definedName>
    <definedName name="lón2">[27]Temp!$B$3</definedName>
    <definedName name="lón3" localSheetId="2">[27]Temp!$B$4</definedName>
    <definedName name="lón3" localSheetId="1">[28]Temp!$B$4</definedName>
    <definedName name="lón3">[27]Temp!$B$4</definedName>
    <definedName name="lón5" localSheetId="2">[27]Temp!$B$6</definedName>
    <definedName name="lón5" localSheetId="1">[28]Temp!$B$6</definedName>
    <definedName name="lón5">[27]Temp!$B$6</definedName>
    <definedName name="LOPCC" localSheetId="2">#REF!</definedName>
    <definedName name="LOPCC" localSheetId="1">#REF!</definedName>
    <definedName name="LOPCC">#REF!</definedName>
    <definedName name="LRMC" localSheetId="2">#REF!</definedName>
    <definedName name="LRMC">#REF!</definedName>
    <definedName name="ltre" localSheetId="2">#REF!</definedName>
    <definedName name="ltre">#REF!</definedName>
    <definedName name="lu12.2" localSheetId="2">#REF!</definedName>
    <definedName name="lu12.2">#REF!</definedName>
    <definedName name="lu14.5" localSheetId="2">#REF!</definedName>
    <definedName name="lu14.5">#REF!</definedName>
    <definedName name="lu15.5" localSheetId="2">#REF!</definedName>
    <definedName name="lu15.5">#REF!</definedName>
    <definedName name="lu8.5" localSheetId="2">#REF!</definedName>
    <definedName name="lu8.5">#REF!</definedName>
    <definedName name="luong" localSheetId="2">#REF!</definedName>
    <definedName name="luong">#REF!</definedName>
    <definedName name="luongphu" localSheetId="2">#REF!</definedName>
    <definedName name="luongphu">#REF!</definedName>
    <definedName name="luudong" localSheetId="2">#REF!</definedName>
    <definedName name="luudong">#REF!</definedName>
    <definedName name="lVC" localSheetId="2">#REF!</definedName>
    <definedName name="lVC">#REF!</definedName>
    <definedName name="m" localSheetId="2">#REF!</definedName>
    <definedName name="m">#REF!</definedName>
    <definedName name="M10.1" localSheetId="2">'[17]Giai trinh'!#REF!</definedName>
    <definedName name="M10.1" localSheetId="1">'[18]Giai trinh'!#REF!</definedName>
    <definedName name="M10.1">'[17]Giai trinh'!#REF!</definedName>
    <definedName name="M10.1a" localSheetId="2">'[17]Giai trinh'!#REF!</definedName>
    <definedName name="M10.1a" localSheetId="1">'[18]Giai trinh'!#REF!</definedName>
    <definedName name="M10.1a">'[17]Giai trinh'!#REF!</definedName>
    <definedName name="M10.2" localSheetId="2">'[17]Giai trinh'!#REF!</definedName>
    <definedName name="M10.2" localSheetId="1">'[18]Giai trinh'!#REF!</definedName>
    <definedName name="M10.2">'[17]Giai trinh'!#REF!</definedName>
    <definedName name="M10.2a" localSheetId="2">'[17]Giai trinh'!#REF!</definedName>
    <definedName name="M10.2a" localSheetId="1">'[18]Giai trinh'!#REF!</definedName>
    <definedName name="M10.2a">'[17]Giai trinh'!#REF!</definedName>
    <definedName name="M102bn" localSheetId="2">#REF!</definedName>
    <definedName name="M102bn" localSheetId="1">#REF!</definedName>
    <definedName name="M102bn">#REF!</definedName>
    <definedName name="M102bnvc" localSheetId="2">#REF!</definedName>
    <definedName name="M102bnvc">#REF!</definedName>
    <definedName name="M10bbnc" localSheetId="2">#REF!</definedName>
    <definedName name="M10bbnc">#REF!</definedName>
    <definedName name="M10bbvc" localSheetId="2">#REF!</definedName>
    <definedName name="M10bbvc">#REF!</definedName>
    <definedName name="M10bbvl" localSheetId="2">#REF!</definedName>
    <definedName name="M10bbvl">#REF!</definedName>
    <definedName name="M122bnvc" localSheetId="2">#REF!</definedName>
    <definedName name="M122bnvc">#REF!</definedName>
    <definedName name="M12ba3p" localSheetId="2">#REF!</definedName>
    <definedName name="M12ba3p">#REF!</definedName>
    <definedName name="M12bb1p" localSheetId="2">#REF!</definedName>
    <definedName name="M12bb1p">#REF!</definedName>
    <definedName name="M12bnnc" localSheetId="2">#REF!</definedName>
    <definedName name="M12bnnc">#REF!</definedName>
    <definedName name="M12bnvl" localSheetId="2">#REF!</definedName>
    <definedName name="M12bnvl">#REF!</definedName>
    <definedName name="M12cbnc" localSheetId="2">#REF!</definedName>
    <definedName name="M12cbnc">#REF!</definedName>
    <definedName name="M12cbvl" localSheetId="2">#REF!</definedName>
    <definedName name="M12cbvl">#REF!</definedName>
    <definedName name="M14bb1p" localSheetId="2">#REF!</definedName>
    <definedName name="M14bb1p">#REF!</definedName>
    <definedName name="M8aaHT" localSheetId="2">#REF!</definedName>
    <definedName name="M8aaHT">#REF!</definedName>
    <definedName name="m8aanc" localSheetId="2">#REF!</definedName>
    <definedName name="m8aanc">#REF!</definedName>
    <definedName name="m8aavl" localSheetId="2">#REF!</definedName>
    <definedName name="m8aavl">#REF!</definedName>
    <definedName name="M8aHT" localSheetId="2">#REF!</definedName>
    <definedName name="M8aHT">#REF!</definedName>
    <definedName name="Ma3pnc" localSheetId="2">#REF!</definedName>
    <definedName name="Ma3pnc">#REF!</definedName>
    <definedName name="Ma3pvl" localSheetId="2">#REF!</definedName>
    <definedName name="Ma3pvl">#REF!</definedName>
    <definedName name="Maa3pnc" localSheetId="2">#REF!</definedName>
    <definedName name="Maa3pnc">#REF!</definedName>
    <definedName name="Maa3pvl" localSheetId="2">#REF!</definedName>
    <definedName name="Maa3pvl">#REF!</definedName>
    <definedName name="Mac" localSheetId="2">#REF!</definedName>
    <definedName name="Mac">#REF!</definedName>
    <definedName name="macbt" localSheetId="2">#REF!</definedName>
    <definedName name="macbt">#REF!</definedName>
    <definedName name="Macro2" localSheetId="2">#REF!</definedName>
    <definedName name="Macro2">#REF!</definedName>
    <definedName name="MAHANG" localSheetId="2">#REF!</definedName>
    <definedName name="MAHANG">#REF!</definedName>
    <definedName name="MAJ_CON_EQP" localSheetId="2">#REF!</definedName>
    <definedName name="MAJ_CON_EQP">#REF!</definedName>
    <definedName name="MANPP" localSheetId="2">#REF!</definedName>
    <definedName name="MANPP">#REF!</definedName>
    <definedName name="Maõ_hieäu" localSheetId="2">#REF!</definedName>
    <definedName name="Maõ_hieäu">#REF!</definedName>
    <definedName name="MAÕCOÙ" localSheetId="2">#REF!</definedName>
    <definedName name="MAÕCOÙ">#REF!</definedName>
    <definedName name="MAÕNÔÏ" localSheetId="2">#REF!</definedName>
    <definedName name="MAÕNÔÏ">#REF!</definedName>
    <definedName name="MASP" localSheetId="2">#REF!</definedName>
    <definedName name="MASP">#REF!</definedName>
    <definedName name="MAT" localSheetId="2">#REF!</definedName>
    <definedName name="MAT">#REF!</definedName>
    <definedName name="MATP_GT" localSheetId="2">#REF!</definedName>
    <definedName name="MATP_GT">#REF!</definedName>
    <definedName name="Maùc" localSheetId="2">#REF!</definedName>
    <definedName name="Maùc">#REF!</definedName>
    <definedName name="MAVANKHUON" localSheetId="2">#REF!</definedName>
    <definedName name="MAVANKHUON">#REF!</definedName>
    <definedName name="MaViet" localSheetId="2">#REF!</definedName>
    <definedName name="MaViet">#REF!</definedName>
    <definedName name="mavlieu" localSheetId="2">#REF!</definedName>
    <definedName name="mavlieu">#REF!</definedName>
    <definedName name="MAVLTHDN" localSheetId="2">#REF!</definedName>
    <definedName name="MAVLTHDN">#REF!</definedName>
    <definedName name="mavtag" localSheetId="2">#REF!-#REF!</definedName>
    <definedName name="mavtag" localSheetId="1">#REF!-#REF!</definedName>
    <definedName name="mavtag">#REF!-#REF!</definedName>
    <definedName name="may" localSheetId="2">#REF!</definedName>
    <definedName name="may">#REF!</definedName>
    <definedName name="mayrhhbtn100" localSheetId="2">#REF!</definedName>
    <definedName name="mayrhhbtn100">#REF!</definedName>
    <definedName name="mayrhhbtn65" localSheetId="2">#REF!</definedName>
    <definedName name="mayrhhbtn65">#REF!</definedName>
    <definedName name="MB20nc" localSheetId="2">#REF!</definedName>
    <definedName name="MB20nc">#REF!</definedName>
    <definedName name="MB20vc" localSheetId="2">#REF!</definedName>
    <definedName name="MB20vc">#REF!</definedName>
    <definedName name="MB20vl" localSheetId="2">#REF!</definedName>
    <definedName name="MB20vl">#REF!</definedName>
    <definedName name="Mba1p" localSheetId="2">#REF!</definedName>
    <definedName name="Mba1p">#REF!</definedName>
    <definedName name="Mba3p" localSheetId="2">#REF!</definedName>
    <definedName name="Mba3p">#REF!</definedName>
    <definedName name="Mbb3p" localSheetId="2">#REF!</definedName>
    <definedName name="Mbb3p">#REF!</definedName>
    <definedName name="Mbn1p" localSheetId="2">#REF!</definedName>
    <definedName name="Mbn1p">#REF!</definedName>
    <definedName name="mc" localSheetId="2">#REF!</definedName>
    <definedName name="mc">#REF!</definedName>
    <definedName name="MDT" localSheetId="2">'[17]Giai trinh'!#REF!</definedName>
    <definedName name="MDT" localSheetId="1">'[18]Giai trinh'!#REF!</definedName>
    <definedName name="MDT">'[17]Giai trinh'!#REF!</definedName>
    <definedName name="MDTa" localSheetId="2">'[17]Giai trinh'!#REF!</definedName>
    <definedName name="MDTa" localSheetId="1">'[18]Giai trinh'!#REF!</definedName>
    <definedName name="MDTa">'[17]Giai trinh'!#REF!</definedName>
    <definedName name="me" localSheetId="2">#REF!</definedName>
    <definedName name="me" localSheetId="1">#REF!</definedName>
    <definedName name="me">#REF!</definedName>
    <definedName name="Mè_A1" localSheetId="2">#REF!</definedName>
    <definedName name="Mè_A1">#REF!</definedName>
    <definedName name="Mè_A2" localSheetId="2">#REF!</definedName>
    <definedName name="Mè_A2">#REF!</definedName>
    <definedName name="MF" localSheetId="2">#REF!</definedName>
    <definedName name="MF">#REF!</definedName>
    <definedName name="MG_A" localSheetId="2">#REF!</definedName>
    <definedName name="MG_A">#REF!</definedName>
    <definedName name="mh" localSheetId="2">#REF!</definedName>
    <definedName name="mh">#REF!</definedName>
    <definedName name="MH.NC" localSheetId="2">#REF!</definedName>
    <definedName name="MH.NC">#REF!</definedName>
    <definedName name="MHDM.VL" localSheetId="2">#REF!</definedName>
    <definedName name="MHDM.VL">#REF!</definedName>
    <definedName name="MHIEU" localSheetId="2">#REF!</definedName>
    <definedName name="MHIEU">#REF!</definedName>
    <definedName name="Minolta" localSheetId="2">#REF!</definedName>
    <definedName name="Minolta">#REF!</definedName>
    <definedName name="Mita" localSheetId="2">#REF!</definedName>
    <definedName name="Mita">#REF!</definedName>
    <definedName name="mm" localSheetId="2">#REF!</definedName>
    <definedName name="mm">#REF!</definedName>
    <definedName name="MN" localSheetId="2">#REF!</definedName>
    <definedName name="MN">#REF!</definedName>
    <definedName name="MNPP" localSheetId="2">#REF!</definedName>
    <definedName name="MNPP">#REF!</definedName>
    <definedName name="mo" localSheetId="2" hidden="1">{"'Sheet1'!$L$16"}</definedName>
    <definedName name="mo" localSheetId="1" hidden="1">{"'Sheet1'!$L$16"}</definedName>
    <definedName name="mo" hidden="1">{"'Sheet1'!$L$16"}</definedName>
    <definedName name="moi" localSheetId="2" hidden="1">{"'Sheet1'!$L$16"}</definedName>
    <definedName name="moi" localSheetId="1" hidden="1">{"'Sheet1'!$L$16"}</definedName>
    <definedName name="moi" hidden="1">{"'Sheet1'!$L$16"}</definedName>
    <definedName name="mongbang" localSheetId="2">#REF!</definedName>
    <definedName name="mongbang">#REF!</definedName>
    <definedName name="mongdon" localSheetId="2">#REF!</definedName>
    <definedName name="mongdon">#REF!</definedName>
    <definedName name="Morong" localSheetId="2">#REF!</definedName>
    <definedName name="Morong">#REF!</definedName>
    <definedName name="Morong4054_85" localSheetId="2">#REF!</definedName>
    <definedName name="Morong4054_85">#REF!</definedName>
    <definedName name="morong4054_98" localSheetId="2">#REF!</definedName>
    <definedName name="morong4054_98">#REF!</definedName>
    <definedName name="Moùng" localSheetId="2">#REF!</definedName>
    <definedName name="Moùng">#REF!</definedName>
    <definedName name="MSCT" localSheetId="2">#REF!</definedName>
    <definedName name="MSCT">#REF!</definedName>
    <definedName name="MST" localSheetId="2">#REF!</definedName>
    <definedName name="MST">#REF!</definedName>
    <definedName name="mtcdg" localSheetId="2">#REF!</definedName>
    <definedName name="mtcdg">#REF!</definedName>
    <definedName name="MTCLD" localSheetId="2">#REF!</definedName>
    <definedName name="MTCLD">#REF!</definedName>
    <definedName name="MTCMB" localSheetId="2">#REF!</definedName>
    <definedName name="MTCMB">#REF!</definedName>
    <definedName name="MTMAC12" localSheetId="2">#REF!</definedName>
    <definedName name="MTMAC12">#REF!</definedName>
    <definedName name="MTN" localSheetId="2">#REF!</definedName>
    <definedName name="MTN">#REF!</definedName>
    <definedName name="mtram" localSheetId="2">#REF!</definedName>
    <definedName name="mtram">#REF!</definedName>
    <definedName name="MUA" localSheetId="2">#REF!</definedName>
    <definedName name="MUA">#REF!</definedName>
    <definedName name="MuyBulong" localSheetId="2">#REF!</definedName>
    <definedName name="MuyBulong">#REF!</definedName>
    <definedName name="Muycat" localSheetId="2">#REF!</definedName>
    <definedName name="Muycat">#REF!</definedName>
    <definedName name="Muyep" localSheetId="2">#REF!</definedName>
    <definedName name="Muyep">#REF!</definedName>
    <definedName name="mvtp" localSheetId="2">#REF!</definedName>
    <definedName name="mvtp">#REF!</definedName>
    <definedName name="myle" localSheetId="2">#REF!</definedName>
    <definedName name="myle">#REF!</definedName>
    <definedName name="n" localSheetId="2">#REF!</definedName>
    <definedName name="n">#REF!</definedName>
    <definedName name="N.THAÙNG" localSheetId="2">#REF!</definedName>
    <definedName name="N.THAÙNG">#REF!</definedName>
    <definedName name="n1pig" localSheetId="2">#REF!</definedName>
    <definedName name="n1pig">#REF!</definedName>
    <definedName name="N1pIGvc" localSheetId="2">#REF!</definedName>
    <definedName name="N1pIGvc">#REF!</definedName>
    <definedName name="n1pind" localSheetId="2">#REF!</definedName>
    <definedName name="n1pind">#REF!</definedName>
    <definedName name="N1pINDvc" localSheetId="2">#REF!</definedName>
    <definedName name="N1pINDvc">#REF!</definedName>
    <definedName name="n1ping" localSheetId="2">#REF!</definedName>
    <definedName name="n1ping">#REF!</definedName>
    <definedName name="N1pINGvc" localSheetId="2">#REF!</definedName>
    <definedName name="N1pINGvc">#REF!</definedName>
    <definedName name="n1pint" localSheetId="2">#REF!</definedName>
    <definedName name="n1pint">#REF!</definedName>
    <definedName name="NAME" localSheetId="2">#REF!</definedName>
    <definedName name="NAME">#REF!</definedName>
    <definedName name="Ñaù" localSheetId="2">#REF!</definedName>
    <definedName name="Ñaù">#REF!</definedName>
    <definedName name="NC.M10.1" localSheetId="2">'[17]Giai trinh'!#REF!</definedName>
    <definedName name="NC.M10.1" localSheetId="1">'[18]Giai trinh'!#REF!</definedName>
    <definedName name="NC.M10.1">'[17]Giai trinh'!#REF!</definedName>
    <definedName name="NC.M10.2" localSheetId="2">'[17]Giai trinh'!#REF!</definedName>
    <definedName name="NC.M10.2" localSheetId="1">'[18]Giai trinh'!#REF!</definedName>
    <definedName name="NC.M10.2">'[17]Giai trinh'!#REF!</definedName>
    <definedName name="NC.MDT" localSheetId="2">'[17]Giai trinh'!#REF!</definedName>
    <definedName name="NC.MDT" localSheetId="1">'[18]Giai trinh'!#REF!</definedName>
    <definedName name="NC.MDT">'[17]Giai trinh'!#REF!</definedName>
    <definedName name="nc_btm10" localSheetId="2">#REF!</definedName>
    <definedName name="nc_btm10" localSheetId="1">#REF!</definedName>
    <definedName name="nc_btm10">#REF!</definedName>
    <definedName name="nc1p" localSheetId="2">#REF!</definedName>
    <definedName name="nc1p">#REF!</definedName>
    <definedName name="nc2.0" localSheetId="2">#REF!</definedName>
    <definedName name="nc2.0">#REF!</definedName>
    <definedName name="nc2.1" localSheetId="2">#REF!</definedName>
    <definedName name="nc2.1">#REF!</definedName>
    <definedName name="nc2.2" localSheetId="2">#REF!</definedName>
    <definedName name="nc2.2">#REF!</definedName>
    <definedName name="nc2.3" localSheetId="2">#REF!</definedName>
    <definedName name="nc2.3">#REF!</definedName>
    <definedName name="nc2.4" localSheetId="2">#REF!</definedName>
    <definedName name="nc2.4">#REF!</definedName>
    <definedName name="nc2.5" localSheetId="2">#REF!</definedName>
    <definedName name="nc2.5">#REF!</definedName>
    <definedName name="nc2.6" localSheetId="2">#REF!</definedName>
    <definedName name="nc2.6">#REF!</definedName>
    <definedName name="nc2.7" localSheetId="2">#REF!</definedName>
    <definedName name="nc2.7">#REF!</definedName>
    <definedName name="nc2.8" localSheetId="2">#REF!</definedName>
    <definedName name="nc2.8">#REF!</definedName>
    <definedName name="nc2.9" localSheetId="2">#REF!</definedName>
    <definedName name="nc2.9">#REF!</definedName>
    <definedName name="nc3.0" localSheetId="2">#REF!</definedName>
    <definedName name="nc3.0">#REF!</definedName>
    <definedName name="nc3.1" localSheetId="2">#REF!</definedName>
    <definedName name="nc3.1">#REF!</definedName>
    <definedName name="nc3.2" localSheetId="2">#REF!</definedName>
    <definedName name="nc3.2">#REF!</definedName>
    <definedName name="nc3.3" localSheetId="2">#REF!</definedName>
    <definedName name="nc3.3">#REF!</definedName>
    <definedName name="nc3.4" localSheetId="2">#REF!</definedName>
    <definedName name="nc3.4">#REF!</definedName>
    <definedName name="nc3.6" localSheetId="2">#REF!</definedName>
    <definedName name="nc3.6">#REF!</definedName>
    <definedName name="nc3.8" localSheetId="2">#REF!</definedName>
    <definedName name="nc3.8">#REF!</definedName>
    <definedName name="nc3.9" localSheetId="2">#REF!</definedName>
    <definedName name="nc3.9">#REF!</definedName>
    <definedName name="nc3p" localSheetId="2">#REF!</definedName>
    <definedName name="nc3p">#REF!</definedName>
    <definedName name="nc4.0" localSheetId="2">#REF!</definedName>
    <definedName name="nc4.0">#REF!</definedName>
    <definedName name="nc4.1" localSheetId="2">#REF!</definedName>
    <definedName name="nc4.1">#REF!</definedName>
    <definedName name="nc4.2" localSheetId="2">#REF!</definedName>
    <definedName name="nc4.2">#REF!</definedName>
    <definedName name="nc4.3" localSheetId="2">#REF!</definedName>
    <definedName name="nc4.3">#REF!</definedName>
    <definedName name="nc4.4" localSheetId="2">#REF!</definedName>
    <definedName name="nc4.4">#REF!</definedName>
    <definedName name="nc4.6" localSheetId="2">#REF!</definedName>
    <definedName name="nc4.6">#REF!</definedName>
    <definedName name="nc4.7" localSheetId="2">#REF!</definedName>
    <definedName name="nc4.7">#REF!</definedName>
    <definedName name="nc4.8" localSheetId="2">#REF!</definedName>
    <definedName name="nc4.8">#REF!</definedName>
    <definedName name="nc4.9" localSheetId="2">#REF!</definedName>
    <definedName name="nc4.9">#REF!</definedName>
    <definedName name="nc5.0" localSheetId="2">#REF!</definedName>
    <definedName name="nc5.0">#REF!</definedName>
    <definedName name="nc5.1" localSheetId="2">#REF!</definedName>
    <definedName name="nc5.1">#REF!</definedName>
    <definedName name="nc5.2" localSheetId="2">#REF!</definedName>
    <definedName name="nc5.2">#REF!</definedName>
    <definedName name="nc5.3" localSheetId="2">#REF!</definedName>
    <definedName name="nc5.3">#REF!</definedName>
    <definedName name="nc5.4" localSheetId="2">#REF!</definedName>
    <definedName name="nc5.4">#REF!</definedName>
    <definedName name="nc5.5" localSheetId="2">#REF!</definedName>
    <definedName name="nc5.5">#REF!</definedName>
    <definedName name="nc5.6" localSheetId="2">#REF!</definedName>
    <definedName name="nc5.6">#REF!</definedName>
    <definedName name="nc5.7" localSheetId="2">#REF!</definedName>
    <definedName name="nc5.7">#REF!</definedName>
    <definedName name="nc5.8" localSheetId="2">#REF!</definedName>
    <definedName name="nc5.8">#REF!</definedName>
    <definedName name="nc5.9" localSheetId="2">#REF!</definedName>
    <definedName name="nc5.9">#REF!</definedName>
    <definedName name="nc6.0" localSheetId="2">#REF!</definedName>
    <definedName name="nc6.0">#REF!</definedName>
    <definedName name="nc6.1" localSheetId="2">#REF!</definedName>
    <definedName name="nc6.1">#REF!</definedName>
    <definedName name="nc6.2" localSheetId="2">#REF!</definedName>
    <definedName name="nc6.2">#REF!</definedName>
    <definedName name="nc6.3" localSheetId="2">#REF!</definedName>
    <definedName name="nc6.3">#REF!</definedName>
    <definedName name="nc6.4" localSheetId="2">#REF!</definedName>
    <definedName name="nc6.4">#REF!</definedName>
    <definedName name="nc6.5" localSheetId="2">#REF!</definedName>
    <definedName name="nc6.5">#REF!</definedName>
    <definedName name="nc6.6" localSheetId="2">#REF!</definedName>
    <definedName name="nc6.6">#REF!</definedName>
    <definedName name="nc6.7" localSheetId="2">#REF!</definedName>
    <definedName name="nc6.7">#REF!</definedName>
    <definedName name="nc6.8" localSheetId="2">#REF!</definedName>
    <definedName name="nc6.8">#REF!</definedName>
    <definedName name="nc6.9" localSheetId="2">#REF!</definedName>
    <definedName name="nc6.9">#REF!</definedName>
    <definedName name="nc7.0" localSheetId="2">#REF!</definedName>
    <definedName name="nc7.0">#REF!</definedName>
    <definedName name="NCBD100" localSheetId="2">#REF!</definedName>
    <definedName name="NCBD100">#REF!</definedName>
    <definedName name="NCBD200" localSheetId="2">#REF!</definedName>
    <definedName name="NCBD200">#REF!</definedName>
    <definedName name="NCBD250" localSheetId="2">#REF!</definedName>
    <definedName name="NCBD250">#REF!</definedName>
    <definedName name="NCcap0.7" localSheetId="2">#REF!</definedName>
    <definedName name="NCcap0.7">#REF!</definedName>
    <definedName name="NCcap1" localSheetId="2">#REF!</definedName>
    <definedName name="NCcap1">#REF!</definedName>
    <definedName name="nccs" localSheetId="2">#REF!</definedName>
    <definedName name="nccs">#REF!</definedName>
    <definedName name="NCCT3p" localSheetId="2">#REF!</definedName>
    <definedName name="NCCT3p">#REF!</definedName>
    <definedName name="ncdg" localSheetId="2">#REF!</definedName>
    <definedName name="ncdg">#REF!</definedName>
    <definedName name="ncgff" localSheetId="2">#REF!</definedName>
    <definedName name="ncgff">#REF!</definedName>
    <definedName name="NCKT" localSheetId="2">#REF!</definedName>
    <definedName name="NCKT">#REF!</definedName>
    <definedName name="NCLD" localSheetId="2">#REF!</definedName>
    <definedName name="NCLD">#REF!</definedName>
    <definedName name="ncong" localSheetId="2">#REF!</definedName>
    <definedName name="ncong">#REF!</definedName>
    <definedName name="NCPP" localSheetId="2">#REF!</definedName>
    <definedName name="NCPP">#REF!</definedName>
    <definedName name="NCT_BKTC" localSheetId="2">#REF!</definedName>
    <definedName name="NCT_BKTC">#REF!</definedName>
    <definedName name="nctn" localSheetId="2">#REF!</definedName>
    <definedName name="nctn">#REF!</definedName>
    <definedName name="nctram" localSheetId="2">#REF!</definedName>
    <definedName name="nctram">#REF!</definedName>
    <definedName name="NCVC100" localSheetId="2">#REF!</definedName>
    <definedName name="NCVC100">#REF!</definedName>
    <definedName name="NCVC200" localSheetId="2">#REF!</definedName>
    <definedName name="NCVC200">#REF!</definedName>
    <definedName name="NCVC250" localSheetId="2">#REF!</definedName>
    <definedName name="NCVC250">#REF!</definedName>
    <definedName name="NCVC3P" localSheetId="2">#REF!</definedName>
    <definedName name="NCVC3P">#REF!</definedName>
    <definedName name="NCVCM100" localSheetId="2">#REF!</definedName>
    <definedName name="NCVCM100">#REF!</definedName>
    <definedName name="NCVCM200" localSheetId="2">#REF!</definedName>
    <definedName name="NCVCM200">#REF!</definedName>
    <definedName name="Ne" localSheetId="2" hidden="1">{"'Sheet1'!$L$16"}</definedName>
    <definedName name="Ne" localSheetId="1" hidden="1">{"'Sheet1'!$L$16"}</definedName>
    <definedName name="Ne" hidden="1">{"'Sheet1'!$L$16"}</definedName>
    <definedName name="Nen_Duong" localSheetId="2">#REF!</definedName>
    <definedName name="Nen_Duong">#REF!</definedName>
    <definedName name="nenkhidau102" localSheetId="2">#REF!</definedName>
    <definedName name="nenkhidau102">#REF!</definedName>
    <definedName name="nenkhidau120" localSheetId="2">#REF!</definedName>
    <definedName name="nenkhidau120">#REF!</definedName>
    <definedName name="nenkhidau1200" localSheetId="2">#REF!</definedName>
    <definedName name="nenkhidau1200">#REF!</definedName>
    <definedName name="nenkhidau200" localSheetId="2">#REF!</definedName>
    <definedName name="nenkhidau200">#REF!</definedName>
    <definedName name="nenkhidau240" localSheetId="2">#REF!</definedName>
    <definedName name="nenkhidau240">#REF!</definedName>
    <definedName name="nenkhidau300" localSheetId="2">#REF!</definedName>
    <definedName name="nenkhidau300">#REF!</definedName>
    <definedName name="nenkhidau360" localSheetId="2">#REF!</definedName>
    <definedName name="nenkhidau360">#REF!</definedName>
    <definedName name="nenkhidau5.5" localSheetId="2">#REF!</definedName>
    <definedName name="nenkhidau5.5">#REF!</definedName>
    <definedName name="nenkhidau540" localSheetId="2">#REF!</definedName>
    <definedName name="nenkhidau540">#REF!</definedName>
    <definedName name="nenkhidau600" localSheetId="2">#REF!</definedName>
    <definedName name="nenkhidau600">#REF!</definedName>
    <definedName name="nenkhidau660" localSheetId="2">#REF!</definedName>
    <definedName name="nenkhidau660">#REF!</definedName>
    <definedName name="nenkhidau75" localSheetId="2">#REF!</definedName>
    <definedName name="nenkhidau75">#REF!</definedName>
    <definedName name="nenkhidien10" localSheetId="2">#REF!</definedName>
    <definedName name="nenkhidien10">#REF!</definedName>
    <definedName name="nenkhidien150" localSheetId="2">#REF!</definedName>
    <definedName name="nenkhidien150">#REF!</definedName>
    <definedName name="nenkhidien216" localSheetId="2">#REF!</definedName>
    <definedName name="nenkhidien216">#REF!</definedName>
    <definedName name="nenkhidien22" localSheetId="2">#REF!</definedName>
    <definedName name="nenkhidien22">#REF!</definedName>
    <definedName name="nenkhidien270" localSheetId="2">#REF!</definedName>
    <definedName name="nenkhidien270">#REF!</definedName>
    <definedName name="nenkhidien30" localSheetId="2">#REF!</definedName>
    <definedName name="nenkhidien30">#REF!</definedName>
    <definedName name="nenkhidien300" localSheetId="2">#REF!</definedName>
    <definedName name="nenkhidien300">#REF!</definedName>
    <definedName name="nenkhidien5" localSheetId="2">#REF!</definedName>
    <definedName name="nenkhidien5">#REF!</definedName>
    <definedName name="nenkhidien56" localSheetId="2">#REF!</definedName>
    <definedName name="nenkhidien56">#REF!</definedName>
    <definedName name="nenkhidien600" localSheetId="2">#REF!</definedName>
    <definedName name="nenkhidien600">#REF!</definedName>
    <definedName name="nenkhixang11" localSheetId="2">#REF!</definedName>
    <definedName name="nenkhixang11">#REF!</definedName>
    <definedName name="nenkhixang120" localSheetId="2">#REF!</definedName>
    <definedName name="nenkhixang120">#REF!</definedName>
    <definedName name="nenkhixang200" localSheetId="2">#REF!</definedName>
    <definedName name="nenkhixang200">#REF!</definedName>
    <definedName name="nenkhixang25" localSheetId="2">#REF!</definedName>
    <definedName name="nenkhixang25">#REF!</definedName>
    <definedName name="nenkhixang3" localSheetId="2">#REF!</definedName>
    <definedName name="nenkhixang3">#REF!</definedName>
    <definedName name="nenkhixang300" localSheetId="2">#REF!</definedName>
    <definedName name="nenkhixang300">#REF!</definedName>
    <definedName name="nenkhixang40" localSheetId="2">#REF!</definedName>
    <definedName name="nenkhixang40">#REF!</definedName>
    <definedName name="nenkhixang600" localSheetId="2">#REF!</definedName>
    <definedName name="nenkhixang600">#REF!</definedName>
    <definedName name="NET" localSheetId="2">#REF!</definedName>
    <definedName name="NET">#REF!</definedName>
    <definedName name="NET_1" localSheetId="2">#REF!</definedName>
    <definedName name="NET_1">#REF!</definedName>
    <definedName name="NET_ANA" localSheetId="2">#REF!</definedName>
    <definedName name="NET_ANA">#REF!</definedName>
    <definedName name="NET_ANA_1" localSheetId="2">#REF!</definedName>
    <definedName name="NET_ANA_1">#REF!</definedName>
    <definedName name="NET_ANA_2" localSheetId="2">#REF!</definedName>
    <definedName name="NET_ANA_2">#REF!</definedName>
    <definedName name="NEWNAME" localSheetId="2" hidden="1">{#N/A,#N/A,FALSE,"CCTV"}</definedName>
    <definedName name="NEWNAME" localSheetId="1" hidden="1">{#N/A,#N/A,FALSE,"CCTV"}</definedName>
    <definedName name="NEWNAME" hidden="1">{#N/A,#N/A,FALSE,"CCTV"}</definedName>
    <definedName name="NG_THANG" localSheetId="2">#REF!</definedName>
    <definedName name="NG_THANG" localSheetId="1">#REF!</definedName>
    <definedName name="NG_THANG">#REF!</definedName>
    <definedName name="NGAØY" localSheetId="2">#REF!</definedName>
    <definedName name="NGAØY">#REF!</definedName>
    <definedName name="ngau" localSheetId="2">#REF!</definedName>
    <definedName name="ngau">#REF!</definedName>
    <definedName name="ngu" localSheetId="2" hidden="1">{"'Sheet1'!$L$16"}</definedName>
    <definedName name="ngu" localSheetId="1" hidden="1">{"'Sheet1'!$L$16"}</definedName>
    <definedName name="ngu" hidden="1">{"'Sheet1'!$L$16"}</definedName>
    <definedName name="NH" localSheetId="2">#REF!</definedName>
    <definedName name="NH">#REF!</definedName>
    <definedName name="Nh_n_cáng" localSheetId="2">#REF!</definedName>
    <definedName name="Nh_n_cáng">#REF!</definedName>
    <definedName name="NHAÂN_COÂNG" localSheetId="2">'CP Tham dinh, nghiem thu'!BTRAM</definedName>
    <definedName name="NHAÂN_COÂNG" localSheetId="1">BTRAM</definedName>
    <definedName name="NHAÂN_COÂNG">BTRAM</definedName>
    <definedName name="NHAÄP" localSheetId="2">#REF!</definedName>
    <definedName name="NHAÄP" localSheetId="1">#REF!</definedName>
    <definedName name="NHAÄP">#REF!</definedName>
    <definedName name="NHANH2_CG4" localSheetId="2" hidden="1">{"'Sheet1'!$L$16"}</definedName>
    <definedName name="NHANH2_CG4" localSheetId="1" hidden="1">{"'Sheet1'!$L$16"}</definedName>
    <definedName name="NHANH2_CG4" hidden="1">{"'Sheet1'!$L$16"}</definedName>
    <definedName name="nhn" localSheetId="2">#REF!</definedName>
    <definedName name="nhn">#REF!</definedName>
    <definedName name="NHot" localSheetId="2">#REF!</definedName>
    <definedName name="NHot">#REF!</definedName>
    <definedName name="nhu" localSheetId="2">#REF!</definedName>
    <definedName name="nhu">#REF!</definedName>
    <definedName name="nhua" localSheetId="2">#REF!</definedName>
    <definedName name="nhua">#REF!</definedName>
    <definedName name="nhuad" localSheetId="2">#REF!</definedName>
    <definedName name="nhuad">#REF!</definedName>
    <definedName name="nhuaduong" localSheetId="2">#REF!</definedName>
    <definedName name="nhuaduong">#REF!</definedName>
    <definedName name="nig" localSheetId="2">#REF!</definedName>
    <definedName name="nig">#REF!</definedName>
    <definedName name="nig1p" localSheetId="2">#REF!</definedName>
    <definedName name="nig1p">#REF!</definedName>
    <definedName name="nig3p" localSheetId="2">#REF!</definedName>
    <definedName name="nig3p">#REF!</definedName>
    <definedName name="NIGnc" localSheetId="2">#REF!</definedName>
    <definedName name="NIGnc">#REF!</definedName>
    <definedName name="nignc1p" localSheetId="2">#REF!</definedName>
    <definedName name="nignc1p">#REF!</definedName>
    <definedName name="NIGvc" localSheetId="2">#REF!</definedName>
    <definedName name="NIGvc">#REF!</definedName>
    <definedName name="NIGvl" localSheetId="2">#REF!</definedName>
    <definedName name="NIGvl">#REF!</definedName>
    <definedName name="nigvl1p" localSheetId="2">#REF!</definedName>
    <definedName name="nigvl1p">#REF!</definedName>
    <definedName name="nin" localSheetId="2">#REF!</definedName>
    <definedName name="nin">#REF!</definedName>
    <definedName name="nin14nc3p" localSheetId="2">#REF!</definedName>
    <definedName name="nin14nc3p">#REF!</definedName>
    <definedName name="nin14vl3p" localSheetId="2">#REF!</definedName>
    <definedName name="nin14vl3p">#REF!</definedName>
    <definedName name="nin1903p" localSheetId="2">#REF!</definedName>
    <definedName name="nin1903p">#REF!</definedName>
    <definedName name="nin190nc3p" localSheetId="2">#REF!</definedName>
    <definedName name="nin190nc3p">#REF!</definedName>
    <definedName name="nin190vl3p" localSheetId="2">#REF!</definedName>
    <definedName name="nin190vl3p">#REF!</definedName>
    <definedName name="NIN20nc" localSheetId="2">#REF!</definedName>
    <definedName name="NIN20nc">#REF!</definedName>
    <definedName name="NIN20vc" localSheetId="2">#REF!</definedName>
    <definedName name="NIN20vc">#REF!</definedName>
    <definedName name="NIN20vl" localSheetId="2">#REF!</definedName>
    <definedName name="NIN20vl">#REF!</definedName>
    <definedName name="nin2903p" localSheetId="2">#REF!</definedName>
    <definedName name="nin2903p">#REF!</definedName>
    <definedName name="nin290nc3p" localSheetId="2">#REF!</definedName>
    <definedName name="nin290nc3p">#REF!</definedName>
    <definedName name="nin290vl3p" localSheetId="2">#REF!</definedName>
    <definedName name="nin290vl3p">#REF!</definedName>
    <definedName name="nin3p" localSheetId="2">#REF!</definedName>
    <definedName name="nin3p">#REF!</definedName>
    <definedName name="NIN9020nc" localSheetId="2">#REF!</definedName>
    <definedName name="NIN9020nc">#REF!</definedName>
    <definedName name="NIN9020vc" localSheetId="2">#REF!</definedName>
    <definedName name="NIN9020vc">#REF!</definedName>
    <definedName name="NIN9020vl" localSheetId="2">#REF!</definedName>
    <definedName name="NIN9020vl">#REF!</definedName>
    <definedName name="NIN90nc" localSheetId="2">#REF!</definedName>
    <definedName name="NIN90nc">#REF!</definedName>
    <definedName name="NIN90vc" localSheetId="2">#REF!</definedName>
    <definedName name="NIN90vc">#REF!</definedName>
    <definedName name="NIN90vl" localSheetId="2">#REF!</definedName>
    <definedName name="NIN90vl">#REF!</definedName>
    <definedName name="nind" localSheetId="2">#REF!</definedName>
    <definedName name="nind">#REF!</definedName>
    <definedName name="nind1p" localSheetId="2">#REF!</definedName>
    <definedName name="nind1p">#REF!</definedName>
    <definedName name="nind3p" localSheetId="2">#REF!</definedName>
    <definedName name="nind3p">#REF!</definedName>
    <definedName name="nindnc1p" localSheetId="2">#REF!</definedName>
    <definedName name="nindnc1p">#REF!</definedName>
    <definedName name="nindnc3p" localSheetId="2">#REF!</definedName>
    <definedName name="nindnc3p">#REF!</definedName>
    <definedName name="NINDvc" localSheetId="2">#REF!</definedName>
    <definedName name="NINDvc">#REF!</definedName>
    <definedName name="nindvl1p" localSheetId="2">#REF!</definedName>
    <definedName name="nindvl1p">#REF!</definedName>
    <definedName name="nindvl3p" localSheetId="2">#REF!</definedName>
    <definedName name="nindvl3p">#REF!</definedName>
    <definedName name="ning1p" localSheetId="2">#REF!</definedName>
    <definedName name="ning1p">#REF!</definedName>
    <definedName name="ningnc1p" localSheetId="2">#REF!</definedName>
    <definedName name="ningnc1p">#REF!</definedName>
    <definedName name="ningvl1p" localSheetId="2">#REF!</definedName>
    <definedName name="ningvl1p">#REF!</definedName>
    <definedName name="ninnc3p" localSheetId="2">#REF!</definedName>
    <definedName name="ninnc3p">#REF!</definedName>
    <definedName name="nint1p" localSheetId="2">#REF!</definedName>
    <definedName name="nint1p">#REF!</definedName>
    <definedName name="nintnc1p" localSheetId="2">#REF!</definedName>
    <definedName name="nintnc1p">#REF!</definedName>
    <definedName name="nintvl1p" localSheetId="2">#REF!</definedName>
    <definedName name="nintvl1p">#REF!</definedName>
    <definedName name="NINvc" localSheetId="2">#REF!</definedName>
    <definedName name="NINvc">#REF!</definedName>
    <definedName name="ninvl3p" localSheetId="2">#REF!</definedName>
    <definedName name="ninvl3p">#REF!</definedName>
    <definedName name="nl" localSheetId="2">#REF!</definedName>
    <definedName name="nl">#REF!</definedName>
    <definedName name="NL12nc" localSheetId="2">#REF!</definedName>
    <definedName name="NL12nc">#REF!</definedName>
    <definedName name="NL12vl" localSheetId="2">#REF!</definedName>
    <definedName name="NL12vl">#REF!</definedName>
    <definedName name="nl1p" localSheetId="2">#REF!</definedName>
    <definedName name="nl1p">#REF!</definedName>
    <definedName name="nl3p" localSheetId="2">#REF!</definedName>
    <definedName name="nl3p">#REF!</definedName>
    <definedName name="nlnc3p" localSheetId="2">#REF!</definedName>
    <definedName name="nlnc3p">#REF!</definedName>
    <definedName name="nlnc3pha" localSheetId="2">#REF!</definedName>
    <definedName name="nlnc3pha">#REF!</definedName>
    <definedName name="NLTK1p" localSheetId="2">#REF!</definedName>
    <definedName name="NLTK1p">#REF!</definedName>
    <definedName name="nlvl3p" localSheetId="2">#REF!</definedName>
    <definedName name="nlvl3p">#REF!</definedName>
    <definedName name="nn" localSheetId="2">#REF!</definedName>
    <definedName name="nn">#REF!</definedName>
    <definedName name="nn1p" localSheetId="2">#REF!</definedName>
    <definedName name="nn1p">#REF!</definedName>
    <definedName name="nn3p" localSheetId="2">#REF!</definedName>
    <definedName name="nn3p">#REF!</definedName>
    <definedName name="nnn" localSheetId="2" hidden="1">{"'Sheet1'!$L$16"}</definedName>
    <definedName name="nnn" localSheetId="1" hidden="1">{"'Sheet1'!$L$16"}</definedName>
    <definedName name="nnn" hidden="1">{"'Sheet1'!$L$16"}</definedName>
    <definedName name="nnnc3p" localSheetId="2">#REF!</definedName>
    <definedName name="nnnc3p">#REF!</definedName>
    <definedName name="nnvl3p" localSheetId="2">#REF!</definedName>
    <definedName name="nnvl3p">#REF!</definedName>
    <definedName name="No" localSheetId="2">#REF!</definedName>
    <definedName name="No">#REF!</definedName>
    <definedName name="NOÄI_DUNG" localSheetId="2">#REF!</definedName>
    <definedName name="NOÄI_DUNG">#REF!</definedName>
    <definedName name="none" localSheetId="2">#REF!</definedName>
    <definedName name="none">#REF!</definedName>
    <definedName name="NopQ" localSheetId="2">#REF!</definedName>
    <definedName name="NopQ">#REF!</definedName>
    <definedName name="NPP" localSheetId="2">#REF!</definedName>
    <definedName name="NPP">#REF!</definedName>
    <definedName name="nsc" localSheetId="2">#REF!</definedName>
    <definedName name="nsc">#REF!</definedName>
    <definedName name="nsk" localSheetId="2">#REF!</definedName>
    <definedName name="nsk">#REF!</definedName>
    <definedName name="NU" localSheetId="2">#REF!</definedName>
    <definedName name="NU">#REF!</definedName>
    <definedName name="Number_of_Payments" localSheetId="2">MATCH(0.01,End_Bal,-1)+1</definedName>
    <definedName name="Number_of_Payments" localSheetId="1">MATCH(0.01,End_Bal,-1)+1</definedName>
    <definedName name="Number_of_Payments">MATCH(0.01,End_Bal,-1)+1</definedName>
    <definedName name="nuoc" localSheetId="2">[19]gvl!$N$38</definedName>
    <definedName name="nuoc" localSheetId="1">[20]gvl!$N$38</definedName>
    <definedName name="nuoc">[19]gvl!$N$38</definedName>
    <definedName name="Nuoclanh" localSheetId="2">#REF!</definedName>
    <definedName name="Nuoclanh">#REF!</definedName>
    <definedName name="nuocngung" localSheetId="2">#REF!</definedName>
    <definedName name="nuocngung">#REF!</definedName>
    <definedName name="NV" localSheetId="2">#REF!</definedName>
    <definedName name="NV">#REF!</definedName>
    <definedName name="NXHT" localSheetId="2">#REF!</definedName>
    <definedName name="NXHT">#REF!</definedName>
    <definedName name="NXnc" localSheetId="2">#REF!</definedName>
    <definedName name="NXnc">#REF!</definedName>
    <definedName name="NXT" localSheetId="2">#REF!</definedName>
    <definedName name="NXT">#REF!</definedName>
    <definedName name="NXvl" localSheetId="2">#REF!</definedName>
    <definedName name="NXvl">#REF!</definedName>
    <definedName name="O_M" localSheetId="2">#REF!</definedName>
    <definedName name="O_M">#REF!</definedName>
    <definedName name="OD" localSheetId="2">#REF!</definedName>
    <definedName name="OD">#REF!</definedName>
    <definedName name="ODC" localSheetId="2">#REF!</definedName>
    <definedName name="ODC">#REF!</definedName>
    <definedName name="ODS" localSheetId="2">#REF!</definedName>
    <definedName name="ODS">#REF!</definedName>
    <definedName name="ODU" localSheetId="2">#REF!</definedName>
    <definedName name="ODU">#REF!</definedName>
    <definedName name="OM" localSheetId="2">#REF!</definedName>
    <definedName name="OM">#REF!</definedName>
    <definedName name="OMC" localSheetId="2">#REF!</definedName>
    <definedName name="OMC">#REF!</definedName>
    <definedName name="OME" localSheetId="2">#REF!</definedName>
    <definedName name="OME">#REF!</definedName>
    <definedName name="OMW" localSheetId="2">#REF!</definedName>
    <definedName name="OMW">#REF!</definedName>
    <definedName name="OOM" localSheetId="2">#REF!</definedName>
    <definedName name="OOM">#REF!</definedName>
    <definedName name="open" localSheetId="2">#REF!</definedName>
    <definedName name="open">#REF!</definedName>
    <definedName name="ophom" localSheetId="2">#REF!</definedName>
    <definedName name="ophom">#REF!</definedName>
    <definedName name="ORD" localSheetId="2">#REF!</definedName>
    <definedName name="ORD">#REF!</definedName>
    <definedName name="ORF" localSheetId="2">#REF!</definedName>
    <definedName name="ORF">#REF!</definedName>
    <definedName name="OTHER_PANEL" localSheetId="2">'[23]NEW-PANEL'!#REF!</definedName>
    <definedName name="OTHER_PANEL" localSheetId="1">'[24]NEW-PANEL'!#REF!</definedName>
    <definedName name="OTHER_PANEL">'[23]NEW-PANEL'!#REF!</definedName>
    <definedName name="otobt6" localSheetId="2">#REF!</definedName>
    <definedName name="otobt6" localSheetId="1">#REF!</definedName>
    <definedName name="otobt6">#REF!</definedName>
    <definedName name="otothung10" localSheetId="2">#REF!</definedName>
    <definedName name="otothung10">#REF!</definedName>
    <definedName name="otothung12" localSheetId="2">#REF!</definedName>
    <definedName name="otothung12">#REF!</definedName>
    <definedName name="otothung12.5" localSheetId="2">#REF!</definedName>
    <definedName name="otothung12.5">#REF!</definedName>
    <definedName name="otothung2" localSheetId="2">#REF!</definedName>
    <definedName name="otothung2">#REF!</definedName>
    <definedName name="otothung2.5" localSheetId="2">#REF!</definedName>
    <definedName name="otothung2.5">#REF!</definedName>
    <definedName name="otothung20" localSheetId="2">#REF!</definedName>
    <definedName name="otothung20">#REF!</definedName>
    <definedName name="otothung4" localSheetId="2">#REF!</definedName>
    <definedName name="otothung4">#REF!</definedName>
    <definedName name="otothung5" localSheetId="2">#REF!</definedName>
    <definedName name="otothung5">#REF!</definedName>
    <definedName name="otothung6" localSheetId="2">#REF!</definedName>
    <definedName name="otothung6">#REF!</definedName>
    <definedName name="otothung7" localSheetId="2">#REF!</definedName>
    <definedName name="otothung7">#REF!</definedName>
    <definedName name="ototudo10" localSheetId="2">#REF!</definedName>
    <definedName name="ototudo10">#REF!</definedName>
    <definedName name="ototudo12" localSheetId="2">#REF!</definedName>
    <definedName name="ototudo12">#REF!</definedName>
    <definedName name="ototudo15" localSheetId="2">#REF!</definedName>
    <definedName name="ototudo15">#REF!</definedName>
    <definedName name="ototudo2.5" localSheetId="2">#REF!</definedName>
    <definedName name="ototudo2.5">#REF!</definedName>
    <definedName name="ototudo20" localSheetId="2">#REF!</definedName>
    <definedName name="ototudo20">#REF!</definedName>
    <definedName name="ototudo25" localSheetId="2">#REF!</definedName>
    <definedName name="ototudo25">#REF!</definedName>
    <definedName name="ototudo27" localSheetId="2">#REF!</definedName>
    <definedName name="ototudo27">#REF!</definedName>
    <definedName name="ototudo3.5" localSheetId="2">#REF!</definedName>
    <definedName name="ototudo3.5">#REF!</definedName>
    <definedName name="ototudo4" localSheetId="2">#REF!</definedName>
    <definedName name="ototudo4">#REF!</definedName>
    <definedName name="ototudo5" localSheetId="2">#REF!</definedName>
    <definedName name="ototudo5">#REF!</definedName>
    <definedName name="ototudo6" localSheetId="2">#REF!</definedName>
    <definedName name="ototudo6">#REF!</definedName>
    <definedName name="ototudo7" localSheetId="2">#REF!</definedName>
    <definedName name="ototudo7">#REF!</definedName>
    <definedName name="ototudo9" localSheetId="2">#REF!</definedName>
    <definedName name="ototudo9">#REF!</definedName>
    <definedName name="ototuoinuoc4" localSheetId="2">#REF!</definedName>
    <definedName name="ototuoinuoc4">#REF!</definedName>
    <definedName name="ototuoinuoc5" localSheetId="2">#REF!</definedName>
    <definedName name="ototuoinuoc5">#REF!</definedName>
    <definedName name="ototuoinuoc6" localSheetId="2">#REF!</definedName>
    <definedName name="ototuoinuoc6">#REF!</definedName>
    <definedName name="ototuoinuoc7" localSheetId="2">#REF!</definedName>
    <definedName name="ototuoinuoc7">#REF!</definedName>
    <definedName name="oxy" localSheetId="2">#REF!</definedName>
    <definedName name="oxy">#REF!</definedName>
    <definedName name="P" localSheetId="2">#REF!</definedName>
    <definedName name="P">#REF!</definedName>
    <definedName name="PA" localSheetId="2">#REF!</definedName>
    <definedName name="PA">#REF!</definedName>
    <definedName name="panen" localSheetId="2">#REF!</definedName>
    <definedName name="panen">#REF!</definedName>
    <definedName name="PChe" localSheetId="2">#REF!</definedName>
    <definedName name="PChe">#REF!</definedName>
    <definedName name="PEJM" localSheetId="2">#REF!</definedName>
    <definedName name="PEJM">#REF!</definedName>
    <definedName name="PF" localSheetId="2">#REF!</definedName>
    <definedName name="PF">#REF!</definedName>
    <definedName name="PHAN_DIEN_DZ0.4KV" localSheetId="2">#REF!</definedName>
    <definedName name="PHAN_DIEN_DZ0.4KV">#REF!</definedName>
    <definedName name="PHAN_DIEN_TBA" localSheetId="2">#REF!</definedName>
    <definedName name="PHAN_DIEN_TBA">#REF!</definedName>
    <definedName name="PHAN_MUA_SAM_DZ0.4KV" localSheetId="2">#REF!</definedName>
    <definedName name="PHAN_MUA_SAM_DZ0.4KV">#REF!</definedName>
    <definedName name="phatdien10" localSheetId="2">#REF!</definedName>
    <definedName name="phatdien10">#REF!</definedName>
    <definedName name="phatdien112" localSheetId="2">#REF!</definedName>
    <definedName name="phatdien112">#REF!</definedName>
    <definedName name="phatdien122" localSheetId="2">#REF!</definedName>
    <definedName name="phatdien122">#REF!</definedName>
    <definedName name="phatdien15" localSheetId="2">#REF!</definedName>
    <definedName name="phatdien15">#REF!</definedName>
    <definedName name="phatdien20" localSheetId="2">#REF!</definedName>
    <definedName name="phatdien20">#REF!</definedName>
    <definedName name="phatdien25" localSheetId="2">#REF!</definedName>
    <definedName name="phatdien25">#REF!</definedName>
    <definedName name="phatdien30" localSheetId="2">#REF!</definedName>
    <definedName name="phatdien30">#REF!</definedName>
    <definedName name="phatdien38" localSheetId="2">#REF!</definedName>
    <definedName name="phatdien38">#REF!</definedName>
    <definedName name="phatdien45" localSheetId="2">#REF!</definedName>
    <definedName name="phatdien45">#REF!</definedName>
    <definedName name="phatdien5.2" localSheetId="2">#REF!</definedName>
    <definedName name="phatdien5.2">#REF!</definedName>
    <definedName name="phatdien50" localSheetId="2">#REF!</definedName>
    <definedName name="phatdien50">#REF!</definedName>
    <definedName name="phatdien60" localSheetId="2">#REF!</definedName>
    <definedName name="phatdien60">#REF!</definedName>
    <definedName name="phatdien75" localSheetId="2">#REF!</definedName>
    <definedName name="phatdien75">#REF!</definedName>
    <definedName name="phatdien8" localSheetId="2">#REF!</definedName>
    <definedName name="phatdien8">#REF!</definedName>
    <definedName name="PHC" localSheetId="2">#REF!</definedName>
    <definedName name="PHC">#REF!</definedName>
    <definedName name="phu_luc_vua" localSheetId="2">#REF!</definedName>
    <definedName name="phu_luc_vua">#REF!</definedName>
    <definedName name="PHUNHUAN" localSheetId="2">#REF!</definedName>
    <definedName name="PHUNHUAN">#REF!</definedName>
    <definedName name="PIP" localSheetId="2">BlankMacro1</definedName>
    <definedName name="PIP" localSheetId="1">BlankMacro1</definedName>
    <definedName name="PIP">BlankMacro1</definedName>
    <definedName name="PIPE2" localSheetId="2">BlankMacro1</definedName>
    <definedName name="PIPE2" localSheetId="1">BlankMacro1</definedName>
    <definedName name="PIPE2">BlankMacro1</definedName>
    <definedName name="PIPE40" localSheetId="2">#REF!</definedName>
    <definedName name="PIPE40" localSheetId="1">#REF!</definedName>
    <definedName name="PIPE40">#REF!</definedName>
    <definedName name="PK" localSheetId="2">#REF!</definedName>
    <definedName name="PK" localSheetId="1">#REF!</definedName>
    <definedName name="PK">#REF!</definedName>
    <definedName name="PKmayin" localSheetId="2">#REF!</definedName>
    <definedName name="PKmayin">#REF!</definedName>
    <definedName name="PL" localSheetId="2" hidden="1">{"'Sheet1'!$L$16"}</definedName>
    <definedName name="PL" localSheetId="1" hidden="1">{"'Sheet1'!$L$16"}</definedName>
    <definedName name="PL" hidden="1">{"'Sheet1'!$L$16"}</definedName>
    <definedName name="PL_指示燈___P.B.___REST_P.B._壓扣開關" localSheetId="2">'[23]NEW-PANEL'!#REF!</definedName>
    <definedName name="PL_指示燈___P.B.___REST_P.B._壓扣開關" localSheetId="1">'[24]NEW-PANEL'!#REF!</definedName>
    <definedName name="PL_指示燈___P.B.___REST_P.B._壓扣開關">'[23]NEW-PANEL'!#REF!</definedName>
    <definedName name="PlucBcaoTD" localSheetId="2" hidden="1">{"'Sheet1'!$L$16"}</definedName>
    <definedName name="PlucBcaoTD" localSheetId="1" hidden="1">{"'Sheet1'!$L$16"}</definedName>
    <definedName name="PlucBcaoTD" hidden="1">{"'Sheet1'!$L$16"}</definedName>
    <definedName name="PM" localSheetId="2">[29]IBASE!$AH$16:$AV$110</definedName>
    <definedName name="PM" localSheetId="1">[30]IBASE!$AH$16:$AV$110</definedName>
    <definedName name="PM">[29]IBASE!$AH$16:$AV$110</definedName>
    <definedName name="PMS" localSheetId="2" hidden="1">{"'Sheet1'!$L$16"}</definedName>
    <definedName name="PMS" localSheetId="1" hidden="1">{"'Sheet1'!$L$16"}</definedName>
    <definedName name="PMS" hidden="1">{"'Sheet1'!$L$16"}</definedName>
    <definedName name="pope" localSheetId="2" hidden="1">{"'Sheet1'!$L$16"}</definedName>
    <definedName name="pope" localSheetId="1" hidden="1">{"'Sheet1'!$L$16"}</definedName>
    <definedName name="pope" hidden="1">{"'Sheet1'!$L$16"}</definedName>
    <definedName name="PPP" localSheetId="2">BlankMacro1</definedName>
    <definedName name="PPP" localSheetId="1">BlankMacro1</definedName>
    <definedName name="PPP">BlankMacro1</definedName>
    <definedName name="PRC" localSheetId="2">#REF!</definedName>
    <definedName name="PRC" localSheetId="1">#REF!</definedName>
    <definedName name="PRC">#REF!</definedName>
    <definedName name="PRICE" localSheetId="2">#REF!</definedName>
    <definedName name="PRICE">#REF!</definedName>
    <definedName name="PRICE1" localSheetId="2">#REF!</definedName>
    <definedName name="PRICE1">#REF!</definedName>
    <definedName name="_xlnm.Print_Area" localSheetId="2">'CP Tham dinh, nghiem thu'!$A$1:$F$33</definedName>
    <definedName name="_xlnm.Print_Area" localSheetId="1">GT!$A$1:$F$24</definedName>
    <definedName name="_xlnm.Print_Area" localSheetId="3">'Tien luong hop remote'!$A$1:$K$35</definedName>
    <definedName name="_xlnm.Print_Area" localSheetId="0">'Tổng hợp chung'!$A$1:$J$35</definedName>
    <definedName name="_xlnm.Print_Area">#REF!</definedName>
    <definedName name="Print_Area_MI" localSheetId="2">#REF!</definedName>
    <definedName name="Print_Area_MI">#REF!</definedName>
    <definedName name="_xlnm.Print_Titles" localSheetId="1">GT!$4:$4</definedName>
    <definedName name="_xlnm.Print_Titles" localSheetId="3">'Tien luong hop remote'!$8:$9</definedName>
    <definedName name="_xlnm.Print_Titles" localSheetId="0">'Tổng hợp chung'!$4:$4</definedName>
    <definedName name="_xlnm.Print_Titles">#N/A</definedName>
    <definedName name="Print_Titles_MI" localSheetId="2">#REF!</definedName>
    <definedName name="Print_Titles_MI" localSheetId="1">#REF!</definedName>
    <definedName name="Print_Titles_MI">#REF!</definedName>
    <definedName name="PRINTA" localSheetId="2">#REF!</definedName>
    <definedName name="PRINTA" localSheetId="1">#REF!</definedName>
    <definedName name="PRINTA">#REF!</definedName>
    <definedName name="PRINTB" localSheetId="2">#REF!</definedName>
    <definedName name="PRINTB">#REF!</definedName>
    <definedName name="PRINTC" localSheetId="2">#REF!</definedName>
    <definedName name="PRINTC">#REF!</definedName>
    <definedName name="prjName" localSheetId="2">#REF!</definedName>
    <definedName name="prjName">#REF!</definedName>
    <definedName name="prjNo" localSheetId="2">#REF!</definedName>
    <definedName name="prjNo">#REF!</definedName>
    <definedName name="PROJ" localSheetId="2">[11]LEGEND!$D$4</definedName>
    <definedName name="PROJ" localSheetId="1">[11]LEGEND!$D$4</definedName>
    <definedName name="PROJ">[12]LEGEND!$D$4</definedName>
    <definedName name="ProjectOwnerVN" localSheetId="2">#REF!</definedName>
    <definedName name="ProjectOwnerVN" localSheetId="1">#REF!</definedName>
    <definedName name="ProjectOwnerVN">#REF!</definedName>
    <definedName name="PROPOSAL" localSheetId="2">#REF!</definedName>
    <definedName name="PROPOSAL">#REF!</definedName>
    <definedName name="PT" localSheetId="2">BlankMacro1</definedName>
    <definedName name="PT" localSheetId="1">BlankMacro1</definedName>
    <definedName name="PT">BlankMacro1</definedName>
    <definedName name="PT_A1" localSheetId="2">#REF!</definedName>
    <definedName name="PT_A1" localSheetId="1">#REF!</definedName>
    <definedName name="PT_A1">#REF!</definedName>
    <definedName name="PT_Duong" localSheetId="2">#REF!</definedName>
    <definedName name="PT_Duong">#REF!</definedName>
    <definedName name="ptdg" localSheetId="2">#REF!</definedName>
    <definedName name="ptdg">#REF!</definedName>
    <definedName name="PTDG_cau" localSheetId="2">#REF!</definedName>
    <definedName name="PTDG_cau">#REF!</definedName>
    <definedName name="ptdg_cong" localSheetId="2">#REF!</definedName>
    <definedName name="ptdg_cong">#REF!</definedName>
    <definedName name="ptdg_duong" localSheetId="2">#REF!</definedName>
    <definedName name="ptdg_duong">#REF!</definedName>
    <definedName name="ptdg_ke" localSheetId="2">#REF!</definedName>
    <definedName name="ptdg_ke">#REF!</definedName>
    <definedName name="PtichDTL">#N/A</definedName>
    <definedName name="pvd" localSheetId="2">#REF!</definedName>
    <definedName name="pvd" localSheetId="1">#REF!</definedName>
    <definedName name="pvd">#REF!</definedName>
    <definedName name="q1u" localSheetId="2">#REF!</definedName>
    <definedName name="q1u">#REF!</definedName>
    <definedName name="qtdm" localSheetId="2">#REF!</definedName>
    <definedName name="qtdm">#REF!</definedName>
    <definedName name="QUAN1" localSheetId="2">#REF!</definedName>
    <definedName name="QUAN1">#REF!</definedName>
    <definedName name="QUAN10" localSheetId="2">#REF!</definedName>
    <definedName name="QUAN10">#REF!</definedName>
    <definedName name="QUAN11" localSheetId="2">#REF!</definedName>
    <definedName name="QUAN11">#REF!</definedName>
    <definedName name="QUAN12" localSheetId="2">#REF!</definedName>
    <definedName name="QUAN12">#REF!</definedName>
    <definedName name="QUAN2" localSheetId="2">#REF!</definedName>
    <definedName name="QUAN2">#REF!</definedName>
    <definedName name="QUAN4" localSheetId="2">#REF!</definedName>
    <definedName name="QUAN4">#REF!</definedName>
    <definedName name="QUAN7" localSheetId="2">#REF!</definedName>
    <definedName name="QUAN7">#REF!</definedName>
    <definedName name="QUAN8B" localSheetId="2">#REF!</definedName>
    <definedName name="QUAN8B">#REF!</definedName>
    <definedName name="QUANGTIEN2" localSheetId="2">#REF!</definedName>
    <definedName name="QUANGTIEN2">#REF!</definedName>
    <definedName name="Ra" localSheetId="2">#REF!</definedName>
    <definedName name="Ra">#REF!</definedName>
    <definedName name="ra11p" localSheetId="2">#REF!</definedName>
    <definedName name="ra11p">#REF!</definedName>
    <definedName name="ra13p" localSheetId="2">#REF!</definedName>
    <definedName name="ra13p">#REF!</definedName>
    <definedName name="Racot" localSheetId="2">#REF!</definedName>
    <definedName name="Racot">#REF!</definedName>
    <definedName name="Radam" localSheetId="2">#REF!</definedName>
    <definedName name="Radam">#REF!</definedName>
    <definedName name="rate">14000</definedName>
    <definedName name="RBOHT" localSheetId="2">#REF!</definedName>
    <definedName name="RBOHT" localSheetId="1">#REF!</definedName>
    <definedName name="RBOHT">#REF!</definedName>
    <definedName name="RBOSHT" localSheetId="2">#REF!</definedName>
    <definedName name="RBOSHT">#REF!</definedName>
    <definedName name="RBSHT" localSheetId="2">#REF!</definedName>
    <definedName name="RBSHT">#REF!</definedName>
    <definedName name="RCF" localSheetId="2">#REF!</definedName>
    <definedName name="RCF">#REF!</definedName>
    <definedName name="RCKM" localSheetId="2">#REF!</definedName>
    <definedName name="RCKM">#REF!</definedName>
    <definedName name="RDEC" localSheetId="2">#REF!</definedName>
    <definedName name="RDEC">#REF!</definedName>
    <definedName name="RDEFF" localSheetId="2">#REF!</definedName>
    <definedName name="RDEFF">#REF!</definedName>
    <definedName name="RDFC" localSheetId="2">#REF!</definedName>
    <definedName name="RDFC">#REF!</definedName>
    <definedName name="RDFU" localSheetId="2">#REF!</definedName>
    <definedName name="RDFU">#REF!</definedName>
    <definedName name="RDLIF" localSheetId="2">#REF!</definedName>
    <definedName name="RDLIF">#REF!</definedName>
    <definedName name="RDOM" localSheetId="2">#REF!</definedName>
    <definedName name="RDOM">#REF!</definedName>
    <definedName name="rdpcf" localSheetId="2">#REF!</definedName>
    <definedName name="rdpcf">#REF!</definedName>
    <definedName name="RDRC" localSheetId="2">#REF!</definedName>
    <definedName name="RDRC">#REF!</definedName>
    <definedName name="RDRF" localSheetId="2">#REF!</definedName>
    <definedName name="RDRF">#REF!</definedName>
    <definedName name="_xlnm.Recorder" localSheetId="2">#REF!</definedName>
    <definedName name="_xlnm.Recorder">#REF!</definedName>
    <definedName name="RECOUT">#N/A</definedName>
    <definedName name="REG" localSheetId="2">#REF!</definedName>
    <definedName name="REG" localSheetId="1">#REF!</definedName>
    <definedName name="REG">#REF!</definedName>
    <definedName name="RFP003A" localSheetId="2">#REF!</definedName>
    <definedName name="RFP003A">#REF!</definedName>
    <definedName name="RFP003B" localSheetId="2">#REF!</definedName>
    <definedName name="RFP003B">#REF!</definedName>
    <definedName name="RFP003C" localSheetId="2">#REF!</definedName>
    <definedName name="RFP003C">#REF!</definedName>
    <definedName name="RFP003D" localSheetId="2">#REF!</definedName>
    <definedName name="RFP003D">#REF!</definedName>
    <definedName name="RFP003E" localSheetId="2">#REF!</definedName>
    <definedName name="RFP003E">#REF!</definedName>
    <definedName name="RFP003F" localSheetId="2">#REF!</definedName>
    <definedName name="RFP003F">#REF!</definedName>
    <definedName name="RGLIF" localSheetId="2">#REF!</definedName>
    <definedName name="RGLIF">#REF!</definedName>
    <definedName name="RHEC" localSheetId="2">#REF!</definedName>
    <definedName name="RHEC">#REF!</definedName>
    <definedName name="RHEFF" localSheetId="2">#REF!</definedName>
    <definedName name="RHEFF">#REF!</definedName>
    <definedName name="RHHC" localSheetId="2">#REF!</definedName>
    <definedName name="RHHC">#REF!</definedName>
    <definedName name="RHLIF" localSheetId="2">#REF!</definedName>
    <definedName name="RHLIF">#REF!</definedName>
    <definedName name="RHOM" localSheetId="2">#REF!</definedName>
    <definedName name="RHOM">#REF!</definedName>
    <definedName name="RHSHT" localSheetId="2">#REF!</definedName>
    <definedName name="RHSHT">#REF!</definedName>
    <definedName name="Ricoh" localSheetId="2">#REF!</definedName>
    <definedName name="Ricoh">#REF!</definedName>
    <definedName name="RIR" localSheetId="2">#REF!</definedName>
    <definedName name="RIR">#REF!</definedName>
    <definedName name="RLF" localSheetId="2">#REF!</definedName>
    <definedName name="RLF">#REF!</definedName>
    <definedName name="RLKM" localSheetId="2">#REF!</definedName>
    <definedName name="RLKM">#REF!</definedName>
    <definedName name="RLL" localSheetId="2">#REF!</definedName>
    <definedName name="RLL">#REF!</definedName>
    <definedName name="RLOM" localSheetId="2">#REF!</definedName>
    <definedName name="RLOM">#REF!</definedName>
    <definedName name="RMSHT" localSheetId="2">#REF!</definedName>
    <definedName name="RMSHT">#REF!</definedName>
    <definedName name="Rn" localSheetId="2">#REF!</definedName>
    <definedName name="Rn">#REF!</definedName>
    <definedName name="Rncot" localSheetId="2">#REF!</definedName>
    <definedName name="Rncot">#REF!</definedName>
    <definedName name="Rndam" localSheetId="2">#REF!</definedName>
    <definedName name="Rndam">#REF!</definedName>
    <definedName name="rnp">32</definedName>
    <definedName name="rong1" localSheetId="2">#REF!</definedName>
    <definedName name="rong1" localSheetId="1">#REF!</definedName>
    <definedName name="rong1">#REF!</definedName>
    <definedName name="rong2" localSheetId="2">#REF!</definedName>
    <definedName name="rong2">#REF!</definedName>
    <definedName name="rong3" localSheetId="2">#REF!</definedName>
    <definedName name="rong3">#REF!</definedName>
    <definedName name="rong4" localSheetId="2">#REF!</definedName>
    <definedName name="rong4">#REF!</definedName>
    <definedName name="rong5" localSheetId="2">#REF!</definedName>
    <definedName name="rong5">#REF!</definedName>
    <definedName name="rong6" localSheetId="2">#REF!</definedName>
    <definedName name="rong6">#REF!</definedName>
    <definedName name="RPHEC" localSheetId="2">#REF!</definedName>
    <definedName name="RPHEC">#REF!</definedName>
    <definedName name="RPHLIF" localSheetId="2">#REF!</definedName>
    <definedName name="RPHLIF">#REF!</definedName>
    <definedName name="RPHOM" localSheetId="2">#REF!</definedName>
    <definedName name="RPHOM">#REF!</definedName>
    <definedName name="RPHPC" localSheetId="2">#REF!</definedName>
    <definedName name="RPHPC">#REF!</definedName>
    <definedName name="RSBC" localSheetId="2">#REF!</definedName>
    <definedName name="RSBC">#REF!</definedName>
    <definedName name="RSBLIF" localSheetId="2">#REF!</definedName>
    <definedName name="RSBLIF">#REF!</definedName>
    <definedName name="RSIC" localSheetId="2">#REF!</definedName>
    <definedName name="RSIC">#REF!</definedName>
    <definedName name="RSIN" localSheetId="2">#REF!</definedName>
    <definedName name="RSIN">#REF!</definedName>
    <definedName name="RSLIF" localSheetId="2">#REF!</definedName>
    <definedName name="RSLIF">#REF!</definedName>
    <definedName name="RSOM" localSheetId="2">#REF!</definedName>
    <definedName name="RSOM">#REF!</definedName>
    <definedName name="RSPI" localSheetId="2">#REF!</definedName>
    <definedName name="RSPI">#REF!</definedName>
    <definedName name="RSSC" localSheetId="2">#REF!</definedName>
    <definedName name="RSSC">#REF!</definedName>
    <definedName name="RT" localSheetId="2">#REF!</definedName>
    <definedName name="RT">#REF!</definedName>
    <definedName name="RWTPhi" localSheetId="2">#REF!</definedName>
    <definedName name="RWTPhi">#REF!</definedName>
    <definedName name="RWTPlo" localSheetId="2">#REF!</definedName>
    <definedName name="RWTPlo">#REF!</definedName>
    <definedName name="S_2_Bï_v_nh" localSheetId="2">#REF!</definedName>
    <definedName name="S_2_Bï_v_nh">#REF!</definedName>
    <definedName name="s8.1" localSheetId="2">#REF!</definedName>
    <definedName name="s8.1">#REF!</definedName>
    <definedName name="s8.2u" localSheetId="2">#REF!</definedName>
    <definedName name="s8.2u">#REF!</definedName>
    <definedName name="s8.2v" localSheetId="2">#REF!</definedName>
    <definedName name="s8.2v">#REF!</definedName>
    <definedName name="s8.3au" localSheetId="2">#REF!</definedName>
    <definedName name="s8.3au">#REF!</definedName>
    <definedName name="s8.3av" localSheetId="2">#REF!</definedName>
    <definedName name="s8.3av">#REF!</definedName>
    <definedName name="s8.3bu" localSheetId="2">#REF!</definedName>
    <definedName name="s8.3bu">#REF!</definedName>
    <definedName name="s8.3bv" localSheetId="2">#REF!</definedName>
    <definedName name="s8.3bv">#REF!</definedName>
    <definedName name="s8.4u" localSheetId="2">#REF!</definedName>
    <definedName name="s8.4u">#REF!</definedName>
    <definedName name="s8.4v" localSheetId="2">#REF!</definedName>
    <definedName name="s8.4v">#REF!</definedName>
    <definedName name="san" localSheetId="2">#REF!</definedName>
    <definedName name="san">#REF!</definedName>
    <definedName name="San1x2" localSheetId="2">#REF!</definedName>
    <definedName name="San1x2">#REF!</definedName>
    <definedName name="San2x4" localSheetId="2">#REF!</definedName>
    <definedName name="San2x4">#REF!</definedName>
    <definedName name="San4x6" localSheetId="2">#REF!</definedName>
    <definedName name="San4x6">#REF!</definedName>
    <definedName name="sand" localSheetId="2">#REF!</definedName>
    <definedName name="sand">#REF!</definedName>
    <definedName name="sang___10" localSheetId="2">#REF!</definedName>
    <definedName name="sang___10">#REF!</definedName>
    <definedName name="sas" localSheetId="2" hidden="1">{"'Sheet1'!$L$16"}</definedName>
    <definedName name="sas" localSheetId="1" hidden="1">{"'Sheet1'!$L$16"}</definedName>
    <definedName name="sas" hidden="1">{"'Sheet1'!$L$16"}</definedName>
    <definedName name="SB" localSheetId="2">[29]IBASE!$AH$7:$AL$14</definedName>
    <definedName name="SB" localSheetId="1">[30]IBASE!$AH$7:$AL$14</definedName>
    <definedName name="SB">[29]IBASE!$AH$7:$AL$14</definedName>
    <definedName name="SBBK" localSheetId="2">#REF!</definedName>
    <definedName name="SBBK" localSheetId="1">#REF!</definedName>
    <definedName name="SBBK">#REF!</definedName>
    <definedName name="scao98" localSheetId="2">#REF!</definedName>
    <definedName name="scao98">#REF!</definedName>
    <definedName name="SCCR" localSheetId="2">#REF!</definedName>
    <definedName name="SCCR">#REF!</definedName>
    <definedName name="SCDT" localSheetId="2">#REF!</definedName>
    <definedName name="SCDT">#REF!</definedName>
    <definedName name="SCH" localSheetId="2">#REF!</definedName>
    <definedName name="SCH">#REF!</definedName>
    <definedName name="SCHUYEN" localSheetId="2">#REF!</definedName>
    <definedName name="SCHUYEN">#REF!</definedName>
    <definedName name="SCT_BKTC" localSheetId="2">#REF!</definedName>
    <definedName name="SCT_BKTC">#REF!</definedName>
    <definedName name="sd1p" localSheetId="2">#REF!</definedName>
    <definedName name="sd1p">#REF!</definedName>
    <definedName name="SDF" localSheetId="2">#REF!</definedName>
    <definedName name="SDF">#REF!</definedName>
    <definedName name="sdfsd" localSheetId="2">#REF!</definedName>
    <definedName name="sdfsd">#REF!</definedName>
    <definedName name="sdfsdf" localSheetId="2" hidden="1">{"'Sheet1'!$L$16"}</definedName>
    <definedName name="sdfsdf" localSheetId="1" hidden="1">{"'Sheet1'!$L$16"}</definedName>
    <definedName name="sdfsdf" hidden="1">{"'Sheet1'!$L$16"}</definedName>
    <definedName name="SDMONG" localSheetId="2">#REF!</definedName>
    <definedName name="SDMONG">#REF!</definedName>
    <definedName name="SEDI" localSheetId="2">#REF!</definedName>
    <definedName name="SEDI">#REF!</definedName>
    <definedName name="sencount" hidden="1">1</definedName>
    <definedName name="sff" localSheetId="2" hidden="1">{"'Sheet1'!$L$16"}</definedName>
    <definedName name="sff" localSheetId="1" hidden="1">{"'Sheet1'!$L$16"}</definedName>
    <definedName name="sff" hidden="1">{"'Sheet1'!$L$16"}</definedName>
    <definedName name="sfsd" localSheetId="2" hidden="1">{"'Sheet1'!$L$16"}</definedName>
    <definedName name="sfsd" localSheetId="1" hidden="1">{"'Sheet1'!$L$16"}</definedName>
    <definedName name="sfsd" hidden="1">{"'Sheet1'!$L$16"}</definedName>
    <definedName name="SFSDFS" localSheetId="2">#REF!</definedName>
    <definedName name="SFSDFS">#REF!</definedName>
    <definedName name="SFSDGDG" localSheetId="2" hidden="1">{"'Sheet1'!$L$16"}</definedName>
    <definedName name="SFSDGDG" localSheetId="1" hidden="1">{"'Sheet1'!$L$16"}</definedName>
    <definedName name="SFSDGDG" hidden="1">{"'Sheet1'!$L$16"}</definedName>
    <definedName name="sgfsđghfg" localSheetId="2" hidden="1">{"Offgrid",#N/A,FALSE,"OFFGRID";"Region",#N/A,FALSE,"REGION";"Offgrid -2",#N/A,FALSE,"OFFGRID";"WTP",#N/A,FALSE,"WTP";"WTP -2",#N/A,FALSE,"WTP";"Project",#N/A,FALSE,"PROJECT";"Summary -2",#N/A,FALSE,"SUMMARY"}</definedName>
    <definedName name="sgfsđghfg" localSheetId="1" hidden="1">{"Offgrid",#N/A,FALSE,"OFFGRID";"Region",#N/A,FALSE,"REGION";"Offgrid -2",#N/A,FALSE,"OFFGRID";"WTP",#N/A,FALSE,"WTP";"WTP -2",#N/A,FALSE,"WTP";"Project",#N/A,FALSE,"PROJECT";"Summary -2",#N/A,FALSE,"SUMMARY"}</definedName>
    <definedName name="sgfsđghfg" hidden="1">{"Offgrid",#N/A,FALSE,"OFFGRID";"Region",#N/A,FALSE,"REGION";"Offgrid -2",#N/A,FALSE,"OFFGRID";"WTP",#N/A,FALSE,"WTP";"WTP -2",#N/A,FALSE,"WTP";"Project",#N/A,FALSE,"PROJECT";"Summary -2",#N/A,FALSE,"SUMMARY"}</definedName>
    <definedName name="sharp" localSheetId="2">#REF!</definedName>
    <definedName name="sharp" localSheetId="1">#REF!</definedName>
    <definedName name="sharp">#REF!</definedName>
    <definedName name="Sheet1" localSheetId="2">#REF!</definedName>
    <definedName name="Sheet1">#REF!</definedName>
    <definedName name="sho" localSheetId="2">#REF!</definedName>
    <definedName name="sho">#REF!</definedName>
    <definedName name="sht1p" localSheetId="2">#REF!</definedName>
    <definedName name="sht1p">#REF!</definedName>
    <definedName name="sieucao" localSheetId="2">#REF!</definedName>
    <definedName name="sieucao">#REF!</definedName>
    <definedName name="SIZE" localSheetId="2">#REF!</definedName>
    <definedName name="SIZE">#REF!</definedName>
    <definedName name="SL" localSheetId="2">#REF!</definedName>
    <definedName name="SL">#REF!</definedName>
    <definedName name="SL_CRD" localSheetId="2">#REF!</definedName>
    <definedName name="SL_CRD">#REF!</definedName>
    <definedName name="SL_CRS" localSheetId="2">#REF!</definedName>
    <definedName name="SL_CRS">#REF!</definedName>
    <definedName name="SL_CS" localSheetId="2">#REF!</definedName>
    <definedName name="SL_CS">#REF!</definedName>
    <definedName name="SL_DD" localSheetId="2">#REF!</definedName>
    <definedName name="SL_DD">#REF!</definedName>
    <definedName name="slg" localSheetId="2">#REF!</definedName>
    <definedName name="slg">#REF!</definedName>
    <definedName name="slk" localSheetId="2">#REF!</definedName>
    <definedName name="slk">#REF!</definedName>
    <definedName name="sll" localSheetId="2">#REF!</definedName>
    <definedName name="sll">#REF!</definedName>
    <definedName name="SLTT" localSheetId="2">#REF!</definedName>
    <definedName name="SLTT">#REF!</definedName>
    <definedName name="SOÁ_CHUYEÁN" localSheetId="2">#REF!</definedName>
    <definedName name="SOÁ_CHUYEÁN">#REF!</definedName>
    <definedName name="soc3p" localSheetId="2">#REF!</definedName>
    <definedName name="soc3p">#REF!</definedName>
    <definedName name="SOHT" localSheetId="2">#REF!</definedName>
    <definedName name="SOHT">#REF!</definedName>
    <definedName name="soi" localSheetId="2">#REF!</definedName>
    <definedName name="soi">#REF!</definedName>
    <definedName name="solieu" localSheetId="2">#REF!</definedName>
    <definedName name="solieu">#REF!</definedName>
    <definedName name="son" localSheetId="2">#REF!</definedName>
    <definedName name="son">#REF!</definedName>
    <definedName name="SORT" localSheetId="2">#REF!</definedName>
    <definedName name="SORT">#REF!</definedName>
    <definedName name="SORT_AREA" localSheetId="2">'[31]DI-ESTI'!$A$8:$R$489</definedName>
    <definedName name="SORT_AREA" localSheetId="1">'[32]DI-ESTI'!$A$8:$R$489</definedName>
    <definedName name="SORT_AREA">'[31]DI-ESTI'!$A$8:$R$489</definedName>
    <definedName name="Sothutu" localSheetId="2">#REF!</definedName>
    <definedName name="Sothutu" localSheetId="1">#REF!</definedName>
    <definedName name="Sothutu">#REF!</definedName>
    <definedName name="SOTIEN_BKTC" localSheetId="2">#REF!</definedName>
    <definedName name="SOTIEN_BKTC">#REF!</definedName>
    <definedName name="SP" localSheetId="2">#REF!</definedName>
    <definedName name="SP">#REF!</definedName>
    <definedName name="Spanner_Auto_File">"C:\My Documents\tinh cdo.x2a"</definedName>
    <definedName name="SPEC" localSheetId="2">#REF!</definedName>
    <definedName name="SPEC" localSheetId="1">#REF!</definedName>
    <definedName name="SPEC">#REF!</definedName>
    <definedName name="SPECSUMMARY" localSheetId="2">#REF!</definedName>
    <definedName name="SPECSUMMARY" localSheetId="1">#REF!</definedName>
    <definedName name="SPECSUMMARY">#REF!</definedName>
    <definedName name="spk1p" localSheetId="2">#REF!</definedName>
    <definedName name="spk1p">#REF!</definedName>
    <definedName name="Sprack" localSheetId="2">#REF!</definedName>
    <definedName name="Sprack">#REF!</definedName>
    <definedName name="SS" localSheetId="2" hidden="1">{"'Sheet1'!$L$16"}</definedName>
    <definedName name="SS" localSheetId="1" hidden="1">{"'Sheet1'!$L$16"}</definedName>
    <definedName name="SS" hidden="1">{"'Sheet1'!$L$16"}</definedName>
    <definedName name="ST_TH2_131">3</definedName>
    <definedName name="st1p" localSheetId="2">#REF!</definedName>
    <definedName name="st1p" localSheetId="1">#REF!</definedName>
    <definedName name="st1p">#REF!</definedName>
    <definedName name="start" localSheetId="2">#REF!</definedName>
    <definedName name="start">#REF!</definedName>
    <definedName name="Start_1" localSheetId="2">#REF!</definedName>
    <definedName name="Start_1" localSheetId="1">#REF!</definedName>
    <definedName name="Start_1">#REF!</definedName>
    <definedName name="Start_10" localSheetId="2">#REF!</definedName>
    <definedName name="Start_10">#REF!</definedName>
    <definedName name="Start_11" localSheetId="2">#REF!</definedName>
    <definedName name="Start_11">#REF!</definedName>
    <definedName name="Start_12" localSheetId="2">#REF!</definedName>
    <definedName name="Start_12">#REF!</definedName>
    <definedName name="Start_13" localSheetId="2">#REF!</definedName>
    <definedName name="Start_13">#REF!</definedName>
    <definedName name="Start_2" localSheetId="2">#REF!</definedName>
    <definedName name="Start_2">#REF!</definedName>
    <definedName name="Start_3" localSheetId="2">#REF!</definedName>
    <definedName name="Start_3">#REF!</definedName>
    <definedName name="Start_4" localSheetId="2">#REF!</definedName>
    <definedName name="Start_4">#REF!</definedName>
    <definedName name="Start_5" localSheetId="2">#REF!</definedName>
    <definedName name="Start_5">#REF!</definedName>
    <definedName name="Start_6" localSheetId="2">#REF!</definedName>
    <definedName name="Start_6">#REF!</definedName>
    <definedName name="Start_7" localSheetId="2">#REF!</definedName>
    <definedName name="Start_7">#REF!</definedName>
    <definedName name="Start_8" localSheetId="2">#REF!</definedName>
    <definedName name="Start_8">#REF!</definedName>
    <definedName name="Start_9" localSheetId="2">#REF!</definedName>
    <definedName name="Start_9">#REF!</definedName>
    <definedName name="Stt" localSheetId="2">#REF!</definedName>
    <definedName name="Stt">#REF!</definedName>
    <definedName name="SU" localSheetId="2">#REF!</definedName>
    <definedName name="SU">#REF!</definedName>
    <definedName name="sub" localSheetId="2">#REF!</definedName>
    <definedName name="sub">#REF!</definedName>
    <definedName name="SUL" localSheetId="2">#REF!</definedName>
    <definedName name="SUL">#REF!</definedName>
    <definedName name="SUM" localSheetId="2">#REF!,#REF!</definedName>
    <definedName name="SUM" localSheetId="1">#REF!,#REF!</definedName>
    <definedName name="SUM">#REF!,#REF!</definedName>
    <definedName name="SUMITOMO" localSheetId="2">#REF!</definedName>
    <definedName name="SUMITOMO" localSheetId="1">#REF!</definedName>
    <definedName name="SUMITOMO">#REF!</definedName>
    <definedName name="SUMITOMO_GT" localSheetId="2">#REF!</definedName>
    <definedName name="SUMITOMO_GT">#REF!</definedName>
    <definedName name="SumLisPT" localSheetId="2">#REF!</definedName>
    <definedName name="SumLisPT">#REF!</definedName>
    <definedName name="SUMMARY" localSheetId="2">#REF!</definedName>
    <definedName name="SUMMARY">#REF!</definedName>
    <definedName name="sumTB" localSheetId="2">#REF!</definedName>
    <definedName name="sumTB">#REF!</definedName>
    <definedName name="sumXL" localSheetId="2">#REF!</definedName>
    <definedName name="sumXL">#REF!</definedName>
    <definedName name="sung">#N/A</definedName>
    <definedName name="sur" localSheetId="2">#REF!</definedName>
    <definedName name="sur" localSheetId="1">#REF!</definedName>
    <definedName name="sur">#REF!</definedName>
    <definedName name="T" localSheetId="2">#REF!</definedName>
    <definedName name="T" localSheetId="1">#REF!</definedName>
    <definedName name="T">#REF!</definedName>
    <definedName name="T.3" localSheetId="2" hidden="1">{"'Sheet1'!$L$16"}</definedName>
    <definedName name="T.3" localSheetId="1" hidden="1">{"'Sheet1'!$L$16"}</definedName>
    <definedName name="T.3" hidden="1">{"'Sheet1'!$L$16"}</definedName>
    <definedName name="T.6KV" localSheetId="2">'[33]DD 10KV'!#REF!</definedName>
    <definedName name="T.6KV" localSheetId="1">'[34]DD 10KV'!#REF!</definedName>
    <definedName name="T.6KV">'[33]DD 10KV'!#REF!</definedName>
    <definedName name="T.TBA" localSheetId="2">#REF!</definedName>
    <definedName name="T.TBA">#REF!</definedName>
    <definedName name="T0.4" localSheetId="2">#REF!</definedName>
    <definedName name="T0.4">#REF!</definedName>
    <definedName name="T02_DANH_MUC_CONG_VIEC" localSheetId="2">#REF!</definedName>
    <definedName name="T02_DANH_MUC_CONG_VIEC">#REF!</definedName>
    <definedName name="T09_DINH_MUC_DU_TOAN" localSheetId="2">#REF!</definedName>
    <definedName name="T09_DINH_MUC_DU_TOAN">#REF!</definedName>
    <definedName name="t101p" localSheetId="2">#REF!</definedName>
    <definedName name="t101p">#REF!</definedName>
    <definedName name="t103p" localSheetId="2">#REF!</definedName>
    <definedName name="t103p">#REF!</definedName>
    <definedName name="T10HT" localSheetId="2">#REF!</definedName>
    <definedName name="T10HT">#REF!</definedName>
    <definedName name="t10nc1p" localSheetId="2">#REF!</definedName>
    <definedName name="t10nc1p">#REF!</definedName>
    <definedName name="t10vl1p" localSheetId="2">#REF!</definedName>
    <definedName name="t10vl1p">#REF!</definedName>
    <definedName name="t121p" localSheetId="2">#REF!</definedName>
    <definedName name="t121p">#REF!</definedName>
    <definedName name="t123p" localSheetId="2">#REF!</definedName>
    <definedName name="t123p">#REF!</definedName>
    <definedName name="T12vc" localSheetId="2">#REF!</definedName>
    <definedName name="T12vc">#REF!</definedName>
    <definedName name="t141p" localSheetId="2">#REF!</definedName>
    <definedName name="t141p">#REF!</definedName>
    <definedName name="t143p" localSheetId="2">#REF!</definedName>
    <definedName name="t143p">#REF!</definedName>
    <definedName name="t14nc3p" localSheetId="2">#REF!</definedName>
    <definedName name="t14nc3p">#REF!</definedName>
    <definedName name="t14vl3p" localSheetId="2">#REF!</definedName>
    <definedName name="t14vl3p">#REF!</definedName>
    <definedName name="T44QUAN3" localSheetId="2">#REF!</definedName>
    <definedName name="T44QUAN3">#REF!</definedName>
    <definedName name="T45GOVAP1" localSheetId="2">#REF!</definedName>
    <definedName name="T45GOVAP1">#REF!</definedName>
    <definedName name="T45HCUCHI" localSheetId="2">#REF!</definedName>
    <definedName name="T45HCUCHI">#REF!</definedName>
    <definedName name="T45HHOCMON" localSheetId="2">#REF!</definedName>
    <definedName name="T45HHOCMON">#REF!</definedName>
    <definedName name="T45QBINHCHANH" localSheetId="2">#REF!</definedName>
    <definedName name="T45QBINHCHANH">#REF!</definedName>
    <definedName name="T45QBINHTAN" localSheetId="2">#REF!</definedName>
    <definedName name="T45QBINHTAN">#REF!</definedName>
    <definedName name="T45QBINHTHANH1" localSheetId="2">#REF!</definedName>
    <definedName name="T45QBINHTHANH1">#REF!</definedName>
    <definedName name="T45QBINHTHANH2" localSheetId="2">#REF!</definedName>
    <definedName name="T45QBINHTHANH2">#REF!</definedName>
    <definedName name="T45QGOVAP1" localSheetId="2">#REF!</definedName>
    <definedName name="T45QGOVAP1">#REF!</definedName>
    <definedName name="T45QGOVAP2" localSheetId="2">#REF!</definedName>
    <definedName name="T45QGOVAP2">#REF!</definedName>
    <definedName name="T45QPHUNHUAN" localSheetId="2">#REF!</definedName>
    <definedName name="T45QPHUNHUAN">#REF!</definedName>
    <definedName name="T45QTANBINH2" localSheetId="2">#REF!</definedName>
    <definedName name="T45QTANBINH2">#REF!</definedName>
    <definedName name="T45QTANHBINH1" localSheetId="2">#REF!</definedName>
    <definedName name="T45QTANHBINH1">#REF!</definedName>
    <definedName name="T45QTANPHU" localSheetId="2">#REF!</definedName>
    <definedName name="T45QTANPHU">#REF!</definedName>
    <definedName name="T45QTHUDUC1" localSheetId="2">#REF!</definedName>
    <definedName name="T45QTHUDUC1">#REF!</definedName>
    <definedName name="T45QTHUDUC2" localSheetId="2">#REF!</definedName>
    <definedName name="T45QTHUDUC2">#REF!</definedName>
    <definedName name="T45QUAN1" localSheetId="2">#REF!</definedName>
    <definedName name="T45QUAN1">#REF!</definedName>
    <definedName name="T45QUAN10" localSheetId="2">#REF!</definedName>
    <definedName name="T45QUAN10">#REF!</definedName>
    <definedName name="T45QUAN11" localSheetId="2">#REF!</definedName>
    <definedName name="T45QUAN11">#REF!</definedName>
    <definedName name="T45QUAN12" localSheetId="2">#REF!</definedName>
    <definedName name="T45QUAN12">#REF!</definedName>
    <definedName name="T45QUAN2" localSheetId="2">#REF!</definedName>
    <definedName name="T45QUAN2">#REF!</definedName>
    <definedName name="T45QUAN3" localSheetId="2">#REF!</definedName>
    <definedName name="T45QUAN3">#REF!</definedName>
    <definedName name="T45QUAN4" localSheetId="2">#REF!</definedName>
    <definedName name="T45QUAN4">#REF!</definedName>
    <definedName name="T45QUAN6A" localSheetId="2">#REF!</definedName>
    <definedName name="T45QUAN6A">#REF!</definedName>
    <definedName name="T45QUAN6B" localSheetId="2">#REF!</definedName>
    <definedName name="T45QUAN6B">#REF!</definedName>
    <definedName name="T45QUAN7" localSheetId="2">#REF!</definedName>
    <definedName name="T45QUAN7">#REF!</definedName>
    <definedName name="T45QUAN8B" localSheetId="2">#REF!</definedName>
    <definedName name="T45QUAN8B">#REF!</definedName>
    <definedName name="T45QUAN9" localSheetId="2">#REF!</definedName>
    <definedName name="T45QUAN9">#REF!</definedName>
    <definedName name="T7HT" localSheetId="2">#REF!</definedName>
    <definedName name="T7HT">#REF!</definedName>
    <definedName name="T8HT" localSheetId="2">#REF!</definedName>
    <definedName name="T8HT">#REF!</definedName>
    <definedName name="tadao" localSheetId="2">#REF!</definedName>
    <definedName name="tadao">#REF!</definedName>
    <definedName name="Tæng_c_ng_suÊt_hiÖn_t_i">"THOP"</definedName>
    <definedName name="TAMTINH" localSheetId="2">#REF!</definedName>
    <definedName name="TAMTINH" localSheetId="1">#REF!</definedName>
    <definedName name="TAMTINH">#REF!</definedName>
    <definedName name="TANBINH1" localSheetId="2">#REF!</definedName>
    <definedName name="TANBINH1">#REF!</definedName>
    <definedName name="TANBINH2" localSheetId="2">#REF!</definedName>
    <definedName name="TANBINH2">#REF!</definedName>
    <definedName name="TANK" localSheetId="2">#REF!</definedName>
    <definedName name="TANK">#REF!</definedName>
    <definedName name="TANPHU" localSheetId="2">#REF!</definedName>
    <definedName name="TANPHU">#REF!</definedName>
    <definedName name="taun" localSheetId="2">#REF!</definedName>
    <definedName name="taun">#REF!</definedName>
    <definedName name="Tax" localSheetId="2">#REF!</definedName>
    <definedName name="Tax">#REF!</definedName>
    <definedName name="TaxTV">10%</definedName>
    <definedName name="TaxXL">5%</definedName>
    <definedName name="TBA" localSheetId="2">#REF!</definedName>
    <definedName name="TBA" localSheetId="1">#REF!</definedName>
    <definedName name="TBA">#REF!</definedName>
    <definedName name="tbtram" localSheetId="2">#REF!</definedName>
    <definedName name="tbtram">#REF!</definedName>
    <definedName name="TBTT" localSheetId="2">#REF!</definedName>
    <definedName name="TBTT">#REF!</definedName>
    <definedName name="TBXD" localSheetId="2">#REF!</definedName>
    <definedName name="TBXD">#REF!</definedName>
    <definedName name="TC" localSheetId="2">#REF!</definedName>
    <definedName name="TC">#REF!</definedName>
    <definedName name="TC_NHANH1" localSheetId="2">#REF!</definedName>
    <definedName name="TC_NHANH1">#REF!</definedName>
    <definedName name="TC44HCUCHI" localSheetId="2">#REF!</definedName>
    <definedName name="TC44HCUCHI">#REF!</definedName>
    <definedName name="TC44HHOCMON" localSheetId="2">#REF!</definedName>
    <definedName name="TC44HHOCMON">#REF!</definedName>
    <definedName name="TC44QBINHCHANH" localSheetId="2">#REF!</definedName>
    <definedName name="TC44QBINHCHANH">#REF!</definedName>
    <definedName name="TC44QBINHTAN" localSheetId="2">#REF!</definedName>
    <definedName name="TC44QBINHTAN">#REF!</definedName>
    <definedName name="TC44QBINHTHANH1" localSheetId="2">#REF!</definedName>
    <definedName name="TC44QBINHTHANH1">#REF!</definedName>
    <definedName name="TC44QBINHTHANH2" localSheetId="2">#REF!</definedName>
    <definedName name="TC44QBINHTHANH2">#REF!</definedName>
    <definedName name="TC44QGOVAP1" localSheetId="2">#REF!</definedName>
    <definedName name="TC44QGOVAP1">#REF!</definedName>
    <definedName name="TC44QGOVAP2" localSheetId="2">#REF!</definedName>
    <definedName name="TC44QGOVAP2">#REF!</definedName>
    <definedName name="TC44QPHUNHUAN" localSheetId="2">#REF!</definedName>
    <definedName name="TC44QPHUNHUAN">#REF!</definedName>
    <definedName name="TC44QTANBINH1" localSheetId="2">#REF!</definedName>
    <definedName name="TC44QTANBINH1">#REF!</definedName>
    <definedName name="TC44QTANBINH2" localSheetId="2">#REF!</definedName>
    <definedName name="TC44QTANBINH2">#REF!</definedName>
    <definedName name="TC44QTANPHU" localSheetId="2">#REF!</definedName>
    <definedName name="TC44QTANPHU">#REF!</definedName>
    <definedName name="TC44QTHUDUC1" localSheetId="2">#REF!</definedName>
    <definedName name="TC44QTHUDUC1">#REF!</definedName>
    <definedName name="TC44QTHUDUC2" localSheetId="2">#REF!</definedName>
    <definedName name="TC44QTHUDUC2">#REF!</definedName>
    <definedName name="TC44QUAN1" localSheetId="2">#REF!</definedName>
    <definedName name="TC44QUAN1">#REF!</definedName>
    <definedName name="TC44QUAN10" localSheetId="2">#REF!</definedName>
    <definedName name="TC44QUAN10">#REF!</definedName>
    <definedName name="TC44QUAN11" localSheetId="2">#REF!</definedName>
    <definedName name="TC44QUAN11">#REF!</definedName>
    <definedName name="TC44QUAN12" localSheetId="2">#REF!</definedName>
    <definedName name="TC44QUAN12">#REF!</definedName>
    <definedName name="TC44QUAN2" localSheetId="2">#REF!</definedName>
    <definedName name="TC44QUAN2">#REF!</definedName>
    <definedName name="TC44QUAN32" localSheetId="2">#REF!</definedName>
    <definedName name="TC44QUAN32">#REF!</definedName>
    <definedName name="TC44QUAN4" localSheetId="2">#REF!</definedName>
    <definedName name="TC44QUAN4">#REF!</definedName>
    <definedName name="TC44QUAN5" localSheetId="2">#REF!</definedName>
    <definedName name="TC44QUAN5">#REF!</definedName>
    <definedName name="TC44QUAN6A" localSheetId="2">#REF!</definedName>
    <definedName name="TC44QUAN6A">#REF!</definedName>
    <definedName name="TC44QUAN6B" localSheetId="2">#REF!</definedName>
    <definedName name="TC44QUAN6B">#REF!</definedName>
    <definedName name="TC44QUAN7" localSheetId="2">#REF!</definedName>
    <definedName name="TC44QUAN7">#REF!</definedName>
    <definedName name="TC44QUAN8A" localSheetId="2">#REF!</definedName>
    <definedName name="TC44QUAN8A">#REF!</definedName>
    <definedName name="TC44QUAN8B" localSheetId="2">#REF!</definedName>
    <definedName name="TC44QUAN8B">#REF!</definedName>
    <definedName name="TCDHT" localSheetId="2">#REF!</definedName>
    <definedName name="TCDHT">#REF!</definedName>
    <definedName name="Tchuan" localSheetId="2">#REF!</definedName>
    <definedName name="Tchuan">#REF!</definedName>
    <definedName name="TCT" localSheetId="2">#REF!</definedName>
    <definedName name="TCT">#REF!</definedName>
    <definedName name="TCTRU" localSheetId="2">#REF!</definedName>
    <definedName name="TCTRU">#REF!</definedName>
    <definedName name="td10vl" localSheetId="2">#REF!</definedName>
    <definedName name="td10vl">#REF!</definedName>
    <definedName name="td12nc" localSheetId="2">#REF!</definedName>
    <definedName name="td12nc">#REF!</definedName>
    <definedName name="TD12vl" localSheetId="2">#REF!</definedName>
    <definedName name="TD12vl">#REF!</definedName>
    <definedName name="td1p" localSheetId="2">#REF!</definedName>
    <definedName name="td1p">#REF!</definedName>
    <definedName name="TD1p1nc" localSheetId="2">#REF!</definedName>
    <definedName name="TD1p1nc">#REF!</definedName>
    <definedName name="td1p1vc" localSheetId="2">#REF!</definedName>
    <definedName name="td1p1vc">#REF!</definedName>
    <definedName name="TD1p1vl" localSheetId="2">#REF!</definedName>
    <definedName name="TD1p1vl">#REF!</definedName>
    <definedName name="td3p" localSheetId="2">#REF!</definedName>
    <definedName name="td3p">#REF!</definedName>
    <definedName name="TDctnc" localSheetId="2">#REF!</definedName>
    <definedName name="TDctnc">#REF!</definedName>
    <definedName name="TDctvc" localSheetId="2">#REF!</definedName>
    <definedName name="TDctvc">#REF!</definedName>
    <definedName name="TDctvl" localSheetId="2">#REF!</definedName>
    <definedName name="TDctvl">#REF!</definedName>
    <definedName name="tdia" localSheetId="2">#REF!</definedName>
    <definedName name="tdia">#REF!</definedName>
    <definedName name="tdnc1p" localSheetId="2">#REF!</definedName>
    <definedName name="tdnc1p">#REF!</definedName>
    <definedName name="tdt" localSheetId="2">#REF!</definedName>
    <definedName name="tdt">#REF!</definedName>
    <definedName name="tdtr2cnc" localSheetId="2">#REF!</definedName>
    <definedName name="tdtr2cnc">#REF!</definedName>
    <definedName name="tdtr2cvl" localSheetId="2">#REF!</definedName>
    <definedName name="tdtr2cvl">#REF!</definedName>
    <definedName name="tdvl1p" localSheetId="2">#REF!</definedName>
    <definedName name="tdvl1p">#REF!</definedName>
    <definedName name="tenck" localSheetId="2">#REF!</definedName>
    <definedName name="tenck">#REF!</definedName>
    <definedName name="TenCtr" localSheetId="2">#REF!</definedName>
    <definedName name="TenCtr">#REF!</definedName>
    <definedName name="Tengoi" localSheetId="2">#REF!</definedName>
    <definedName name="Tengoi">#REF!</definedName>
    <definedName name="TenHMuc" localSheetId="2">#REF!</definedName>
    <definedName name="TenHMuc">#REF!</definedName>
    <definedName name="test" localSheetId="2">#REF!</definedName>
    <definedName name="test">#REF!</definedName>
    <definedName name="Test5">NA()</definedName>
    <definedName name="text" localSheetId="2">#REF!,#REF!,#REF!,#REF!,#REF!</definedName>
    <definedName name="text" localSheetId="1">#REF!,#REF!,#REF!,#REF!,#REF!</definedName>
    <definedName name="text">#REF!,#REF!,#REF!,#REF!,#REF!</definedName>
    <definedName name="tg" localSheetId="2">#REF!</definedName>
    <definedName name="tg" localSheetId="1">#REF!</definedName>
    <definedName name="tg">#REF!</definedName>
    <definedName name="TH.tinh" localSheetId="2">#REF!</definedName>
    <definedName name="TH.tinh">#REF!</definedName>
    <definedName name="tha" localSheetId="2" hidden="1">{"'Sheet1'!$L$16"}</definedName>
    <definedName name="tha" localSheetId="1" hidden="1">{"'Sheet1'!$L$16"}</definedName>
    <definedName name="tha" hidden="1">{"'Sheet1'!$L$16"}</definedName>
    <definedName name="thang" localSheetId="2">#REF!</definedName>
    <definedName name="thang">#REF!</definedName>
    <definedName name="Thang_Long" localSheetId="2">#REF!</definedName>
    <definedName name="Thang_Long">#REF!</definedName>
    <definedName name="Thang_Long_GT" localSheetId="2">#REF!</definedName>
    <definedName name="Thang_Long_GT">#REF!</definedName>
    <definedName name="Thang1" localSheetId="2" hidden="1">{"'Sheet1'!$L$16"}</definedName>
    <definedName name="Thang1" localSheetId="1" hidden="1">{"'Sheet1'!$L$16"}</definedName>
    <definedName name="Thang1" hidden="1">{"'Sheet1'!$L$16"}</definedName>
    <definedName name="thang10" localSheetId="2" hidden="1">{"'Sheet1'!$L$16"}</definedName>
    <definedName name="thang10" localSheetId="1" hidden="1">{"'Sheet1'!$L$16"}</definedName>
    <definedName name="thang10" hidden="1">{"'Sheet1'!$L$16"}</definedName>
    <definedName name="thanh" localSheetId="2">#REF!</definedName>
    <definedName name="thanh">#REF!</definedName>
    <definedName name="Thanh_CT" localSheetId="2">#REF!</definedName>
    <definedName name="Thanh_CT">#REF!</definedName>
    <definedName name="thanhtien" localSheetId="2">#REF!</definedName>
    <definedName name="thanhtien">#REF!</definedName>
    <definedName name="Thautinh" localSheetId="2">#REF!</definedName>
    <definedName name="Thautinh">#REF!</definedName>
    <definedName name="thcp2">#N/A</definedName>
    <definedName name="thdt" localSheetId="2">#REF!</definedName>
    <definedName name="thdt" localSheetId="1">#REF!</definedName>
    <definedName name="thdt">#REF!</definedName>
    <definedName name="THDT_CT_XOM_NOI" localSheetId="2">#REF!</definedName>
    <definedName name="THDT_CT_XOM_NOI">#REF!</definedName>
    <definedName name="THDT_HT_DAO_THUONG" localSheetId="2">#REF!</definedName>
    <definedName name="THDT_HT_DAO_THUONG">#REF!</definedName>
    <definedName name="THDT_HT_XOM_NOI" localSheetId="2">#REF!</definedName>
    <definedName name="THDT_HT_XOM_NOI">#REF!</definedName>
    <definedName name="THDT_NPP_XOM_NOI" localSheetId="2">#REF!</definedName>
    <definedName name="THDT_NPP_XOM_NOI">#REF!</definedName>
    <definedName name="THDT_TBA_XOM_NOI" localSheetId="2">#REF!</definedName>
    <definedName name="THDT_TBA_XOM_NOI">#REF!</definedName>
    <definedName name="thdtct">#N/A</definedName>
    <definedName name="thep" localSheetId="2">#REF!</definedName>
    <definedName name="thep" localSheetId="1">#REF!</definedName>
    <definedName name="thep">#REF!</definedName>
    <definedName name="THEP_D32" localSheetId="2">#REF!</definedName>
    <definedName name="THEP_D32">#REF!</definedName>
    <definedName name="thep18" localSheetId="2">#REF!</definedName>
    <definedName name="thep18">#REF!</definedName>
    <definedName name="thepban" localSheetId="2">#REF!</definedName>
    <definedName name="thepban">#REF!</definedName>
    <definedName name="thepbuoc" localSheetId="2">#REF!</definedName>
    <definedName name="thepbuoc">#REF!</definedName>
    <definedName name="thepma">10500</definedName>
    <definedName name="thepto" localSheetId="2">#REF!</definedName>
    <definedName name="thepto" localSheetId="1">#REF!</definedName>
    <definedName name="thepto">#REF!</definedName>
    <definedName name="thetichck" localSheetId="2">#REF!</definedName>
    <definedName name="thetichck">#REF!</definedName>
    <definedName name="THGO1pnc" localSheetId="2">#REF!</definedName>
    <definedName name="THGO1pnc">#REF!</definedName>
    <definedName name="thht" localSheetId="2">#REF!</definedName>
    <definedName name="thht">#REF!</definedName>
    <definedName name="THI" localSheetId="2">#REF!</definedName>
    <definedName name="THI">#REF!</definedName>
    <definedName name="Thinghiem" localSheetId="2">#REF!</definedName>
    <definedName name="Thinghiem">#REF!</definedName>
    <definedName name="THK" localSheetId="2">#REF!</definedName>
    <definedName name="THK">#REF!</definedName>
    <definedName name="thkp3" localSheetId="2">#REF!</definedName>
    <definedName name="thkp3">#REF!</definedName>
    <definedName name="THlnns" localSheetId="2">#REF!</definedName>
    <definedName name="THlnns">#REF!</definedName>
    <definedName name="THOP">"THOP"</definedName>
    <definedName name="THop2" localSheetId="2">[35]TDT!$D$88</definedName>
    <definedName name="THop2" localSheetId="1">[36]TDT!$D$88</definedName>
    <definedName name="THop2">[35]TDT!$D$88</definedName>
    <definedName name="THT" localSheetId="2">#REF!</definedName>
    <definedName name="THT" localSheetId="1">#REF!</definedName>
    <definedName name="THT">#REF!</definedName>
    <definedName name="thtich1" localSheetId="2">#REF!</definedName>
    <definedName name="thtich1">#REF!</definedName>
    <definedName name="thtich2" localSheetId="2">#REF!</definedName>
    <definedName name="thtich2">#REF!</definedName>
    <definedName name="thtich3" localSheetId="2">#REF!</definedName>
    <definedName name="thtich3">#REF!</definedName>
    <definedName name="thtich4" localSheetId="2">#REF!</definedName>
    <definedName name="thtich4">#REF!</definedName>
    <definedName name="thtich5" localSheetId="2">#REF!</definedName>
    <definedName name="thtich5">#REF!</definedName>
    <definedName name="thtich6" localSheetId="2">#REF!</definedName>
    <definedName name="thtich6">#REF!</definedName>
    <definedName name="thtt" localSheetId="2">#REF!</definedName>
    <definedName name="thtt">#REF!</definedName>
    <definedName name="THUDUC1" localSheetId="2">#REF!</definedName>
    <definedName name="THUDUC1">#REF!</definedName>
    <definedName name="THUDUC2" localSheetId="2">#REF!</definedName>
    <definedName name="THUDUC2">#REF!</definedName>
    <definedName name="thue">6</definedName>
    <definedName name="thuhut" localSheetId="2">#REF!</definedName>
    <definedName name="thuhut" localSheetId="1">#REF!</definedName>
    <definedName name="thuhut">#REF!</definedName>
    <definedName name="thuy" localSheetId="2" hidden="1">{"'Sheet1'!$L$16"}</definedName>
    <definedName name="thuy" localSheetId="1" hidden="1">{"'Sheet1'!$L$16"}</definedName>
    <definedName name="thuy" hidden="1">{"'Sheet1'!$L$16"}</definedName>
    <definedName name="TI" localSheetId="2">#REF!</definedName>
    <definedName name="TI">#REF!</definedName>
    <definedName name="Tien" localSheetId="2">#REF!</definedName>
    <definedName name="Tien">#REF!</definedName>
    <definedName name="TIENDO" localSheetId="2">#REF!</definedName>
    <definedName name="TIENDO">#REF!</definedName>
    <definedName name="TIENDO1" localSheetId="2">#REF!</definedName>
    <definedName name="TIENDO1">#REF!</definedName>
    <definedName name="TIENLUONG" localSheetId="2">#REF!</definedName>
    <definedName name="TIENLUONG">#REF!</definedName>
    <definedName name="TIENVC" localSheetId="2">#REF!</definedName>
    <definedName name="TIENVC">#REF!</definedName>
    <definedName name="Tiepdiama">9500</definedName>
    <definedName name="TIEU_HAO_VAT_TU_DZ0.4KV" localSheetId="2">#REF!</definedName>
    <definedName name="TIEU_HAO_VAT_TU_DZ0.4KV" localSheetId="1">#REF!</definedName>
    <definedName name="TIEU_HAO_VAT_TU_DZ0.4KV">#REF!</definedName>
    <definedName name="TIEU_HAO_VAT_TU_DZ22KV" localSheetId="2">#REF!</definedName>
    <definedName name="TIEU_HAO_VAT_TU_DZ22KV">#REF!</definedName>
    <definedName name="TIEU_HAO_VAT_TU_TBA" localSheetId="2">#REF!</definedName>
    <definedName name="TIEU_HAO_VAT_TU_TBA">#REF!</definedName>
    <definedName name="Tim_Lan_Xuat_Hien" localSheetId="2">#REF!</definedName>
    <definedName name="Tim_Lan_Xuat_Hien">#REF!</definedName>
    <definedName name="tim_xuat_hien" localSheetId="2">#REF!</definedName>
    <definedName name="tim_xuat_hien">#REF!</definedName>
    <definedName name="TIT" localSheetId="2">#REF!</definedName>
    <definedName name="TIT">#REF!</definedName>
    <definedName name="TITAN" localSheetId="2">#REF!</definedName>
    <definedName name="TITAN">#REF!</definedName>
    <definedName name="TK" localSheetId="2">#REF!</definedName>
    <definedName name="TK">#REF!</definedName>
    <definedName name="TKB" localSheetId="2">#REF!</definedName>
    <definedName name="TKB">#REF!</definedName>
    <definedName name="TKCOÙ" localSheetId="2">#REF!</definedName>
    <definedName name="TKCOÙ">#REF!</definedName>
    <definedName name="TKNÔÏ" localSheetId="2">#REF!</definedName>
    <definedName name="TKNÔÏ">#REF!</definedName>
    <definedName name="TKP" localSheetId="2">#REF!</definedName>
    <definedName name="TKP">#REF!</definedName>
    <definedName name="TL" localSheetId="2">#REF!</definedName>
    <definedName name="TL">#REF!</definedName>
    <definedName name="TLAC120" localSheetId="2">#REF!</definedName>
    <definedName name="TLAC120">#REF!</definedName>
    <definedName name="TLAC35" localSheetId="2">#REF!</definedName>
    <definedName name="TLAC35">#REF!</definedName>
    <definedName name="TLAC50" localSheetId="2">#REF!</definedName>
    <definedName name="TLAC50">#REF!</definedName>
    <definedName name="TLAC70" localSheetId="2">#REF!</definedName>
    <definedName name="TLAC70">#REF!</definedName>
    <definedName name="TLAC95" localSheetId="2">#REF!</definedName>
    <definedName name="TLAC95">#REF!</definedName>
    <definedName name="TLDPK" localSheetId="2">#REF!</definedName>
    <definedName name="TLDPK">#REF!</definedName>
    <definedName name="Tle" localSheetId="2">#REF!</definedName>
    <definedName name="Tle">#REF!</definedName>
    <definedName name="tluong" localSheetId="2">#REF!</definedName>
    <definedName name="tluong">#REF!</definedName>
    <definedName name="TMDT1" localSheetId="2">#REF!</definedName>
    <definedName name="TMDT1">#REF!</definedName>
    <definedName name="TMDT2" localSheetId="2">#REF!</definedName>
    <definedName name="TMDT2">#REF!</definedName>
    <definedName name="TMDTmoi" localSheetId="2">#REF!</definedName>
    <definedName name="TMDTmoi">#REF!</definedName>
    <definedName name="TN" localSheetId="2">#REF!</definedName>
    <definedName name="TN">#REF!</definedName>
    <definedName name="tnk">1.5</definedName>
    <definedName name="Toanbo" localSheetId="2">#REF!</definedName>
    <definedName name="Toanbo">#REF!</definedName>
    <definedName name="Tong" localSheetId="2">#REF!</definedName>
    <definedName name="Tong">#REF!</definedName>
    <definedName name="TONG_GIA_TRI_CONG_TRINH" localSheetId="2">#REF!</definedName>
    <definedName name="TONG_GIA_TRI_CONG_TRINH">#REF!</definedName>
    <definedName name="TONG_HOP_THI_NGHIEM_DZ0.4KV" localSheetId="2">#REF!</definedName>
    <definedName name="TONG_HOP_THI_NGHIEM_DZ0.4KV">#REF!</definedName>
    <definedName name="TONG_HOP_THI_NGHIEM_DZ22KV" localSheetId="2">#REF!</definedName>
    <definedName name="TONG_HOP_THI_NGHIEM_DZ22KV">#REF!</definedName>
    <definedName name="TONG_KE_TBA" localSheetId="2">#REF!</definedName>
    <definedName name="TONG_KE_TBA">#REF!</definedName>
    <definedName name="Tong_nhom" localSheetId="2">#REF!</definedName>
    <definedName name="Tong_nhom">#REF!</definedName>
    <definedName name="tongbt" localSheetId="2">#REF!</definedName>
    <definedName name="tongbt">#REF!</definedName>
    <definedName name="tongcong" localSheetId="2">#REF!</definedName>
    <definedName name="tongcong">#REF!</definedName>
    <definedName name="tongdientich" localSheetId="2">#REF!</definedName>
    <definedName name="tongdientich">#REF!</definedName>
    <definedName name="TONGDUTOAN" localSheetId="2">#REF!</definedName>
    <definedName name="TONGDUTOAN">#REF!</definedName>
    <definedName name="tonghop" localSheetId="2">#REF!</definedName>
    <definedName name="tonghop">#REF!</definedName>
    <definedName name="TongLN" localSheetId="2">#REF!</definedName>
    <definedName name="TongLN">#REF!</definedName>
    <definedName name="TongNgS" localSheetId="2">#REF!</definedName>
    <definedName name="TongNgS">#REF!</definedName>
    <definedName name="tongthep" localSheetId="2">#REF!</definedName>
    <definedName name="tongthep">#REF!</definedName>
    <definedName name="tongthetich" localSheetId="2">#REF!</definedName>
    <definedName name="tongthetich">#REF!</definedName>
    <definedName name="Tonmai" localSheetId="2">#REF!</definedName>
    <definedName name="Tonmai">#REF!</definedName>
    <definedName name="TOP" localSheetId="2">#REF!</definedName>
    <definedName name="TOP">#REF!</definedName>
    <definedName name="TOSHIBA" localSheetId="2">#REF!</definedName>
    <definedName name="TOSHIBA">#REF!</definedName>
    <definedName name="TOTAL" localSheetId="2">#REF!</definedName>
    <definedName name="TOTAL">#REF!</definedName>
    <definedName name="TotalDonorFund" localSheetId="2">#REF!</definedName>
    <definedName name="TotalDonorFund">#REF!</definedName>
    <definedName name="TotalFund" localSheetId="2">#REF!</definedName>
    <definedName name="TotalFund">#REF!</definedName>
    <definedName name="TPLRP" localSheetId="2">#REF!</definedName>
    <definedName name="TPLRP">#REF!</definedName>
    <definedName name="TR10HT" localSheetId="2">#REF!</definedName>
    <definedName name="TR10HT">#REF!</definedName>
    <definedName name="TR11HT" localSheetId="2">#REF!</definedName>
    <definedName name="TR11HT">#REF!</definedName>
    <definedName name="TR12HT" localSheetId="2">#REF!</definedName>
    <definedName name="TR12HT">#REF!</definedName>
    <definedName name="TR13HT" localSheetId="2">#REF!</definedName>
    <definedName name="TR13HT">#REF!</definedName>
    <definedName name="TR14HT" localSheetId="2">#REF!</definedName>
    <definedName name="TR14HT">#REF!</definedName>
    <definedName name="TR17HT" localSheetId="2">#REF!</definedName>
    <definedName name="TR17HT">#REF!</definedName>
    <definedName name="TR18HT" localSheetId="2">#REF!</definedName>
    <definedName name="TR18HT">#REF!</definedName>
    <definedName name="TR1HT" localSheetId="2">#REF!</definedName>
    <definedName name="TR1HT">#REF!</definedName>
    <definedName name="TR21HT" localSheetId="2">#REF!</definedName>
    <definedName name="TR21HT">#REF!</definedName>
    <definedName name="TR22HT" localSheetId="2">#REF!</definedName>
    <definedName name="TR22HT">#REF!</definedName>
    <definedName name="TR23HT" localSheetId="2">#REF!</definedName>
    <definedName name="TR23HT">#REF!</definedName>
    <definedName name="TR24HT" localSheetId="2">#REF!</definedName>
    <definedName name="TR24HT">#REF!</definedName>
    <definedName name="TR25HT" localSheetId="2">#REF!</definedName>
    <definedName name="TR25HT">#REF!</definedName>
    <definedName name="TR26HT" localSheetId="2">#REF!</definedName>
    <definedName name="TR26HT">#REF!</definedName>
    <definedName name="TR2HT" localSheetId="2">#REF!</definedName>
    <definedName name="TR2HT">#REF!</definedName>
    <definedName name="TR3HT" localSheetId="2">#REF!</definedName>
    <definedName name="TR3HT">#REF!</definedName>
    <definedName name="TR4HT" localSheetId="2">#REF!</definedName>
    <definedName name="TR4HT">#REF!</definedName>
    <definedName name="TR5HT" localSheetId="2">#REF!</definedName>
    <definedName name="TR5HT">#REF!</definedName>
    <definedName name="TR6HT" localSheetId="2">#REF!</definedName>
    <definedName name="TR6HT">#REF!</definedName>
    <definedName name="TR7HT" localSheetId="2">#REF!</definedName>
    <definedName name="TR7HT">#REF!</definedName>
    <definedName name="TR8HT" localSheetId="2">#REF!</definedName>
    <definedName name="TR8HT">#REF!</definedName>
    <definedName name="TR9HT" localSheetId="2">#REF!</definedName>
    <definedName name="TR9HT">#REF!</definedName>
    <definedName name="Tra_Cot" localSheetId="2">#REF!</definedName>
    <definedName name="Tra_Cot">#REF!</definedName>
    <definedName name="Tra_DM_su_dung" localSheetId="2">#REF!</definedName>
    <definedName name="Tra_DM_su_dung">#REF!</definedName>
    <definedName name="Tra_don_gia_KS" localSheetId="2">#REF!</definedName>
    <definedName name="Tra_don_gia_KS">#REF!</definedName>
    <definedName name="Tra_DTCT" localSheetId="2">#REF!</definedName>
    <definedName name="Tra_DTCT">#REF!</definedName>
    <definedName name="Tra_ten_cong" localSheetId="2">#REF!</definedName>
    <definedName name="Tra_ten_cong">#REF!</definedName>
    <definedName name="Tra_tim_hang_mucPT_trung" localSheetId="2">#REF!</definedName>
    <definedName name="Tra_tim_hang_mucPT_trung">#REF!</definedName>
    <definedName name="Tra_TL" localSheetId="2">#REF!</definedName>
    <definedName name="Tra_TL">#REF!</definedName>
    <definedName name="Tra_ty_le2" localSheetId="2">#REF!</definedName>
    <definedName name="Tra_ty_le2">#REF!</definedName>
    <definedName name="Tra_ty_le3" localSheetId="2">#REF!</definedName>
    <definedName name="Tra_ty_le3">#REF!</definedName>
    <definedName name="Tra_ty_le4" localSheetId="2">#REF!</definedName>
    <definedName name="Tra_ty_le4">#REF!</definedName>
    <definedName name="Tra_ty_le5" localSheetId="2">#REF!</definedName>
    <definedName name="Tra_ty_le5">#REF!</definedName>
    <definedName name="TRA_VAT_LIEU" localSheetId="2">#REF!</definedName>
    <definedName name="TRA_VAT_LIEU">#REF!</definedName>
    <definedName name="traA103" localSheetId="2">#REF!</definedName>
    <definedName name="traA103">#REF!</definedName>
    <definedName name="TRADE2" localSheetId="2">#REF!</definedName>
    <definedName name="TRADE2">#REF!</definedName>
    <definedName name="tramatcong1" localSheetId="2">#REF!</definedName>
    <definedName name="tramatcong1">#REF!</definedName>
    <definedName name="tramatcong2" localSheetId="2">#REF!</definedName>
    <definedName name="tramatcong2">#REF!</definedName>
    <definedName name="tramtbtn25" localSheetId="2">#REF!</definedName>
    <definedName name="tramtbtn25">#REF!</definedName>
    <definedName name="tramtbtn30" localSheetId="2">#REF!</definedName>
    <definedName name="tramtbtn30">#REF!</definedName>
    <definedName name="tramtbtn40" localSheetId="2">#REF!</definedName>
    <definedName name="tramtbtn40">#REF!</definedName>
    <definedName name="tramtbtn50" localSheetId="2">#REF!</definedName>
    <definedName name="tramtbtn50">#REF!</definedName>
    <definedName name="tramtbtn60" localSheetId="2">#REF!</definedName>
    <definedName name="tramtbtn60">#REF!</definedName>
    <definedName name="tramtbtn80" localSheetId="2">#REF!</definedName>
    <definedName name="tramtbtn80">#REF!</definedName>
    <definedName name="tranhietdo" localSheetId="2">#REF!</definedName>
    <definedName name="tranhietdo">#REF!</definedName>
    <definedName name="TRANSFORMER" localSheetId="2">'[23]NEW-PANEL'!#REF!</definedName>
    <definedName name="TRANSFORMER" localSheetId="1">'[24]NEW-PANEL'!#REF!</definedName>
    <definedName name="TRANSFORMER">'[23]NEW-PANEL'!#REF!</definedName>
    <definedName name="TRAvH" localSheetId="2">#REF!</definedName>
    <definedName name="TRAvH" localSheetId="1">#REF!</definedName>
    <definedName name="TRAvH">#REF!</definedName>
    <definedName name="TRAVL" localSheetId="2">#REF!</definedName>
    <definedName name="TRAVL">#REF!</definedName>
    <definedName name="TRHT" localSheetId="2">#REF!</definedName>
    <definedName name="TRHT">#REF!</definedName>
    <definedName name="TRISO" localSheetId="2">#REF!</definedName>
    <definedName name="TRISO">#REF!</definedName>
    <definedName name="Trô_P1" localSheetId="2">#REF!</definedName>
    <definedName name="Trô_P1">#REF!</definedName>
    <definedName name="Trô_P10" localSheetId="2">#REF!</definedName>
    <definedName name="Trô_P10">#REF!</definedName>
    <definedName name="Trô_P11" localSheetId="2">#REF!</definedName>
    <definedName name="Trô_P11">#REF!</definedName>
    <definedName name="Trô_P2" localSheetId="2">#REF!</definedName>
    <definedName name="Trô_P2">#REF!</definedName>
    <definedName name="Trô_P3" localSheetId="2">#REF!</definedName>
    <definedName name="Trô_P3">#REF!</definedName>
    <definedName name="Trô_P4" localSheetId="2">#REF!</definedName>
    <definedName name="Trô_P4">#REF!</definedName>
    <definedName name="Trô_P5" localSheetId="2">#REF!</definedName>
    <definedName name="Trô_P5">#REF!</definedName>
    <definedName name="Trô_P6" localSheetId="2">#REF!</definedName>
    <definedName name="Trô_P6">#REF!</definedName>
    <definedName name="Trô_P7" localSheetId="2">#REF!</definedName>
    <definedName name="Trô_P7">#REF!</definedName>
    <definedName name="Trô_P8" localSheetId="2">#REF!</definedName>
    <definedName name="Trô_P8">#REF!</definedName>
    <definedName name="Trô_P9" localSheetId="2">#REF!</definedName>
    <definedName name="Trô_P9">#REF!</definedName>
    <definedName name="tronbetong100" localSheetId="2">#REF!</definedName>
    <definedName name="tronbetong100">#REF!</definedName>
    <definedName name="tronbetong1150" localSheetId="2">#REF!</definedName>
    <definedName name="tronbetong1150">#REF!</definedName>
    <definedName name="tronbetong150" localSheetId="2">#REF!</definedName>
    <definedName name="tronbetong150">#REF!</definedName>
    <definedName name="tronbetong1600" localSheetId="2">#REF!</definedName>
    <definedName name="tronbetong1600">#REF!</definedName>
    <definedName name="tronbetong200" localSheetId="2">#REF!</definedName>
    <definedName name="tronbetong200">#REF!</definedName>
    <definedName name="tronbetong250" localSheetId="2">#REF!</definedName>
    <definedName name="tronbetong250">#REF!</definedName>
    <definedName name="tronbetong425" localSheetId="2">#REF!</definedName>
    <definedName name="tronbetong425">#REF!</definedName>
    <definedName name="tronbetong500" localSheetId="2">#REF!</definedName>
    <definedName name="tronbetong500">#REF!</definedName>
    <definedName name="tronbetong800" localSheetId="2">#REF!</definedName>
    <definedName name="tronbetong800">#REF!</definedName>
    <definedName name="tronvua110" localSheetId="2">#REF!</definedName>
    <definedName name="tronvua110">#REF!</definedName>
    <definedName name="tronvua150" localSheetId="2">#REF!</definedName>
    <definedName name="tronvua150">#REF!</definedName>
    <definedName name="tronvua200" localSheetId="2">#REF!</definedName>
    <definedName name="tronvua200">#REF!</definedName>
    <definedName name="tronvua250" localSheetId="2">#REF!</definedName>
    <definedName name="tronvua250">#REF!</definedName>
    <definedName name="tronvua325" localSheetId="2">#REF!</definedName>
    <definedName name="tronvua325">#REF!</definedName>
    <definedName name="tronvua80" localSheetId="2">#REF!</definedName>
    <definedName name="tronvua80">#REF!</definedName>
    <definedName name="trt" localSheetId="2">#REF!</definedName>
    <definedName name="trt">#REF!</definedName>
    <definedName name="TRU" localSheetId="2">#REF!</definedName>
    <definedName name="TRU">#REF!</definedName>
    <definedName name="TS" localSheetId="2">#REF!</definedName>
    <definedName name="TS">#REF!</definedName>
    <definedName name="TSNB" localSheetId="2">#REF!</definedName>
    <definedName name="TSNB">#REF!</definedName>
    <definedName name="tt" localSheetId="2">#REF!</definedName>
    <definedName name="tt">#REF!</definedName>
    <definedName name="TT_1P" localSheetId="2">#REF!</definedName>
    <definedName name="TT_1P">#REF!</definedName>
    <definedName name="TT_3p" localSheetId="2">#REF!</definedName>
    <definedName name="TT_3p">#REF!</definedName>
    <definedName name="ttao" localSheetId="2">#REF!</definedName>
    <definedName name="ttao">#REF!</definedName>
    <definedName name="ttbt" localSheetId="2">#REF!</definedName>
    <definedName name="ttbt">#REF!</definedName>
    <definedName name="ttdb">1.2</definedName>
    <definedName name="TTDD1P" localSheetId="2">#REF!</definedName>
    <definedName name="TTDD1P" localSheetId="1">#REF!</definedName>
    <definedName name="TTDD1P">#REF!</definedName>
    <definedName name="TTDKKH" localSheetId="2">#REF!</definedName>
    <definedName name="TTDKKH">#REF!</definedName>
    <definedName name="tthi" localSheetId="2">#REF!</definedName>
    <definedName name="tthi">#REF!</definedName>
    <definedName name="TTMTC" localSheetId="2">#REF!</definedName>
    <definedName name="TTMTC">#REF!</definedName>
    <definedName name="TTNC" localSheetId="2">#REF!</definedName>
    <definedName name="TTNC">#REF!</definedName>
    <definedName name="ttronmk" localSheetId="2">#REF!</definedName>
    <definedName name="ttronmk">#REF!</definedName>
    <definedName name="TTVAn5" localSheetId="2">#REF!</definedName>
    <definedName name="TTVAn5">#REF!</definedName>
    <definedName name="TUAN45" localSheetId="2">#REF!</definedName>
    <definedName name="TUAN45">#REF!</definedName>
    <definedName name="TUAN46" localSheetId="2">#REF!</definedName>
    <definedName name="TUAN46">#REF!</definedName>
    <definedName name="TUAN48" localSheetId="2">#REF!</definedName>
    <definedName name="TUAN48">#REF!</definedName>
    <definedName name="TUAN49" localSheetId="2">#REF!</definedName>
    <definedName name="TUAN49">#REF!</definedName>
    <definedName name="TUAN50" localSheetId="2">#REF!</definedName>
    <definedName name="TUAN50">#REF!</definedName>
    <definedName name="TUAN51" localSheetId="2">#REF!</definedName>
    <definedName name="TUAN51">#REF!</definedName>
    <definedName name="TUAN52" localSheetId="2">#REF!</definedName>
    <definedName name="TUAN52">#REF!</definedName>
    <definedName name="Tuong_dau_HD" localSheetId="2">#REF!</definedName>
    <definedName name="Tuong_dau_HD">#REF!</definedName>
    <definedName name="Tuvan" localSheetId="2">#REF!</definedName>
    <definedName name="Tuvan">#REF!</definedName>
    <definedName name="tuyennhanh" localSheetId="2" hidden="1">{"'Sheet1'!$L$16"}</definedName>
    <definedName name="tuyennhanh" localSheetId="1" hidden="1">{"'Sheet1'!$L$16"}</definedName>
    <definedName name="tuyennhanh" hidden="1">{"'Sheet1'!$L$16"}</definedName>
    <definedName name="tv75nc" localSheetId="2">#REF!</definedName>
    <definedName name="tv75nc">#REF!</definedName>
    <definedName name="tv75vl" localSheetId="2">#REF!</definedName>
    <definedName name="tv75vl">#REF!</definedName>
    <definedName name="TXB11QBINHCHANH" localSheetId="2">#REF!</definedName>
    <definedName name="TXB11QBINHCHANH">#REF!</definedName>
    <definedName name="TXB11QBINHTAN" localSheetId="2">#REF!</definedName>
    <definedName name="TXB11QBINHTAN">#REF!</definedName>
    <definedName name="TXB11QBINHTHANH1" localSheetId="2">#REF!</definedName>
    <definedName name="TXB11QBINHTHANH1">#REF!</definedName>
    <definedName name="TXB11QBINHTHANH2" localSheetId="2">#REF!</definedName>
    <definedName name="TXB11QBINHTHANH2">#REF!</definedName>
    <definedName name="TXB11QCUCHI" localSheetId="2">#REF!</definedName>
    <definedName name="TXB11QCUCHI">#REF!</definedName>
    <definedName name="TXB11QGOVAP1" localSheetId="2">#REF!</definedName>
    <definedName name="TXB11QGOVAP1">#REF!</definedName>
    <definedName name="TXB11QGOVAP2" localSheetId="2">#REF!</definedName>
    <definedName name="TXB11QGOVAP2">#REF!</definedName>
    <definedName name="TXB11QHOCMON" localSheetId="2">#REF!</definedName>
    <definedName name="TXB11QHOCMON">#REF!</definedName>
    <definedName name="TXB11QPHUNHUAN" localSheetId="2">#REF!</definedName>
    <definedName name="TXB11QPHUNHUAN">#REF!</definedName>
    <definedName name="TXB11QTANBINH1" localSheetId="2">#REF!</definedName>
    <definedName name="TXB11QTANBINH1">#REF!</definedName>
    <definedName name="TXB11QTANBINH2" localSheetId="2">#REF!</definedName>
    <definedName name="TXB11QTANBINH2">#REF!</definedName>
    <definedName name="TXB11QTANPHU" localSheetId="2">#REF!</definedName>
    <definedName name="TXB11QTANPHU">#REF!</definedName>
    <definedName name="TXB11QTHUDUC1" localSheetId="2">#REF!</definedName>
    <definedName name="TXB11QTHUDUC1">#REF!</definedName>
    <definedName name="TXB11QTHUDUC2" localSheetId="2">#REF!</definedName>
    <definedName name="TXB11QTHUDUC2">#REF!</definedName>
    <definedName name="TXB11QUAN1" localSheetId="2">#REF!</definedName>
    <definedName name="TXB11QUAN1">#REF!</definedName>
    <definedName name="TXB11QUAN10" localSheetId="2">#REF!</definedName>
    <definedName name="TXB11QUAN10">#REF!</definedName>
    <definedName name="TXB11QUAN11" localSheetId="2">#REF!</definedName>
    <definedName name="TXB11QUAN11">#REF!</definedName>
    <definedName name="TXB11QUAN12" localSheetId="2">#REF!</definedName>
    <definedName name="TXB11QUAN12">#REF!</definedName>
    <definedName name="TXB11QUAN2" localSheetId="2">#REF!</definedName>
    <definedName name="TXB11QUAN2">#REF!</definedName>
    <definedName name="TXB11QUAN4" localSheetId="2">#REF!</definedName>
    <definedName name="TXB11QUAN4">#REF!</definedName>
    <definedName name="TXB11QUAN6B" localSheetId="2">#REF!</definedName>
    <definedName name="TXB11QUAN6B">#REF!</definedName>
    <definedName name="TXB11QUAN7" localSheetId="2">#REF!</definedName>
    <definedName name="TXB11QUAN7">#REF!</definedName>
    <definedName name="TXB11QUAN8A" localSheetId="2">#REF!</definedName>
    <definedName name="TXB11QUAN8A">#REF!</definedName>
    <definedName name="TXB11QUAN8B" localSheetId="2">#REF!</definedName>
    <definedName name="TXB11QUAN8B">#REF!</definedName>
    <definedName name="TXB44QUAN5" localSheetId="2">#REF!</definedName>
    <definedName name="TXB44QUAN5">#REF!</definedName>
    <definedName name="TXB44QUAN6A" localSheetId="2">#REF!</definedName>
    <definedName name="TXB44QUAN6A">#REF!</definedName>
    <definedName name="TXL">#N/A</definedName>
    <definedName name="ty_le" localSheetId="2">#REF!</definedName>
    <definedName name="ty_le" localSheetId="1">#REF!</definedName>
    <definedName name="ty_le">#REF!</definedName>
    <definedName name="ty_le_BTN" localSheetId="2">#REF!</definedName>
    <definedName name="ty_le_BTN">#REF!</definedName>
    <definedName name="Ty_le1" localSheetId="2">#REF!</definedName>
    <definedName name="Ty_le1">#REF!</definedName>
    <definedName name="TYPE" localSheetId="2">#REF!</definedName>
    <definedName name="TYPE">#REF!</definedName>
    <definedName name="TYPEEA" localSheetId="2">#REF!</definedName>
    <definedName name="TYPEEA">#REF!</definedName>
    <definedName name="TYT" localSheetId="2">BlankMacro1</definedName>
    <definedName name="TYT" localSheetId="1">BlankMacro1</definedName>
    <definedName name="TYT">BlankMacro1</definedName>
    <definedName name="ưdw" localSheetId="2" hidden="1">{"'Sheet1'!$L$16"}</definedName>
    <definedName name="ưdw" localSheetId="1" hidden="1">{"'Sheet1'!$L$16"}</definedName>
    <definedName name="ưdw" hidden="1">{"'Sheet1'!$L$16"}</definedName>
    <definedName name="UNIT" localSheetId="2">#REF!</definedName>
    <definedName name="UNIT">#REF!</definedName>
    <definedName name="unitt" localSheetId="2">BlankMacro1</definedName>
    <definedName name="unitt" localSheetId="1">BlankMacro1</definedName>
    <definedName name="unitt">BlankMacro1</definedName>
    <definedName name="UNL" localSheetId="2">#REF!</definedName>
    <definedName name="UNL" localSheetId="1">#REF!</definedName>
    <definedName name="UNL">#REF!</definedName>
    <definedName name="UP" localSheetId="2">#REF!,#REF!,#REF!,#REF!,#REF!,#REF!,#REF!,#REF!,#REF!,#REF!,#REF!</definedName>
    <definedName name="UP" localSheetId="1">#REF!,#REF!,#REF!,#REF!,#REF!,#REF!,#REF!,#REF!,#REF!,#REF!,#REF!</definedName>
    <definedName name="UP">#REF!,#REF!,#REF!,#REF!,#REF!,#REF!,#REF!,#REF!,#REF!,#REF!,#REF!</definedName>
    <definedName name="upnoc" localSheetId="2">#REF!</definedName>
    <definedName name="upnoc" localSheetId="1">#REF!</definedName>
    <definedName name="upnoc">#REF!</definedName>
    <definedName name="usd" localSheetId="2">[37]SUMMARY!$I$16</definedName>
    <definedName name="usd" localSheetId="1">#REF!</definedName>
    <definedName name="usd">[37]SUMMARY!$I$16</definedName>
    <definedName name="ut" localSheetId="2">BlankMacro1</definedName>
    <definedName name="ut" localSheetId="1">BlankMacro1</definedName>
    <definedName name="ut">BlankMacro1</definedName>
    <definedName name="V_t_tõ" localSheetId="2">#REF!</definedName>
    <definedName name="V_t_tõ" localSheetId="1">#REF!</definedName>
    <definedName name="V_t_tõ">#REF!</definedName>
    <definedName name="VAÄT_LIEÄU">"ATRAM"</definedName>
    <definedName name="VaDate" localSheetId="2" hidden="1">#REF!</definedName>
    <definedName name="VaDate" localSheetId="1" hidden="1">#REF!</definedName>
    <definedName name="VaDate" hidden="1">#REF!</definedName>
    <definedName name="Value0" localSheetId="2">#REF!</definedName>
    <definedName name="Value0">#REF!</definedName>
    <definedName name="Value1" localSheetId="2">#REF!</definedName>
    <definedName name="Value1">#REF!</definedName>
    <definedName name="Value10" localSheetId="2">#REF!</definedName>
    <definedName name="Value10">#REF!</definedName>
    <definedName name="Value11" localSheetId="2">#REF!</definedName>
    <definedName name="Value11">#REF!</definedName>
    <definedName name="Value12" localSheetId="2">#REF!</definedName>
    <definedName name="Value12">#REF!</definedName>
    <definedName name="Value13" localSheetId="2">#REF!</definedName>
    <definedName name="Value13">#REF!</definedName>
    <definedName name="Value14" localSheetId="2">#REF!</definedName>
    <definedName name="Value14">#REF!</definedName>
    <definedName name="Value15" localSheetId="2">#REF!</definedName>
    <definedName name="Value15">#REF!</definedName>
    <definedName name="Value16" localSheetId="2">#REF!</definedName>
    <definedName name="Value16">#REF!</definedName>
    <definedName name="Value17" localSheetId="2">#REF!</definedName>
    <definedName name="Value17">#REF!</definedName>
    <definedName name="Value18" localSheetId="2">#REF!</definedName>
    <definedName name="Value18">#REF!</definedName>
    <definedName name="Value19" localSheetId="2">#REF!</definedName>
    <definedName name="Value19">#REF!</definedName>
    <definedName name="Value2" localSheetId="2">#REF!</definedName>
    <definedName name="Value2">#REF!</definedName>
    <definedName name="Value20" localSheetId="2">#REF!</definedName>
    <definedName name="Value20">#REF!</definedName>
    <definedName name="Value21" localSheetId="2">#REF!</definedName>
    <definedName name="Value21">#REF!</definedName>
    <definedName name="Value22" localSheetId="2">#REF!</definedName>
    <definedName name="Value22">#REF!</definedName>
    <definedName name="Value23" localSheetId="2">#REF!</definedName>
    <definedName name="Value23">#REF!</definedName>
    <definedName name="Value24" localSheetId="2">#REF!</definedName>
    <definedName name="Value24">#REF!</definedName>
    <definedName name="Value25" localSheetId="2">#REF!</definedName>
    <definedName name="Value25">#REF!</definedName>
    <definedName name="Value26" localSheetId="2">#REF!</definedName>
    <definedName name="Value26">#REF!</definedName>
    <definedName name="Value27" localSheetId="2">#REF!</definedName>
    <definedName name="Value27">#REF!</definedName>
    <definedName name="Value28" localSheetId="2">#REF!</definedName>
    <definedName name="Value28">#REF!</definedName>
    <definedName name="Value29" localSheetId="2">#REF!</definedName>
    <definedName name="Value29">#REF!</definedName>
    <definedName name="Value3" localSheetId="2">#REF!</definedName>
    <definedName name="Value3">#REF!</definedName>
    <definedName name="Value30" localSheetId="2">#REF!</definedName>
    <definedName name="Value30">#REF!</definedName>
    <definedName name="Value31" localSheetId="2">#REF!</definedName>
    <definedName name="Value31">#REF!</definedName>
    <definedName name="Value32" localSheetId="2">#REF!</definedName>
    <definedName name="Value32">#REF!</definedName>
    <definedName name="Value33" localSheetId="2">#REF!</definedName>
    <definedName name="Value33">#REF!</definedName>
    <definedName name="Value34" localSheetId="2">#REF!</definedName>
    <definedName name="Value34">#REF!</definedName>
    <definedName name="Value35" localSheetId="2">#REF!</definedName>
    <definedName name="Value35">#REF!</definedName>
    <definedName name="Value36" localSheetId="2">#REF!</definedName>
    <definedName name="Value36">#REF!</definedName>
    <definedName name="Value37" localSheetId="2">#REF!</definedName>
    <definedName name="Value37">#REF!</definedName>
    <definedName name="Value38" localSheetId="2">#REF!</definedName>
    <definedName name="Value38">#REF!</definedName>
    <definedName name="Value39" localSheetId="2">#REF!</definedName>
    <definedName name="Value39">#REF!</definedName>
    <definedName name="Value4" localSheetId="2">#REF!</definedName>
    <definedName name="Value4">#REF!</definedName>
    <definedName name="Value40" localSheetId="2">#REF!</definedName>
    <definedName name="Value40">#REF!</definedName>
    <definedName name="Value41" localSheetId="2">#REF!</definedName>
    <definedName name="Value41">#REF!</definedName>
    <definedName name="Value42" localSheetId="2">#REF!</definedName>
    <definedName name="Value42">#REF!</definedName>
    <definedName name="Value43" localSheetId="2">#REF!</definedName>
    <definedName name="Value43">#REF!</definedName>
    <definedName name="Value44" localSheetId="2">#REF!</definedName>
    <definedName name="Value44">#REF!</definedName>
    <definedName name="Value45" localSheetId="2">#REF!</definedName>
    <definedName name="Value45">#REF!</definedName>
    <definedName name="Value46" localSheetId="2">#REF!</definedName>
    <definedName name="Value46">#REF!</definedName>
    <definedName name="Value47" localSheetId="2">#REF!</definedName>
    <definedName name="Value47">#REF!</definedName>
    <definedName name="Value48" localSheetId="2">#REF!</definedName>
    <definedName name="Value48">#REF!</definedName>
    <definedName name="Value49" localSheetId="2">#REF!</definedName>
    <definedName name="Value49">#REF!</definedName>
    <definedName name="Value5" localSheetId="2">#REF!</definedName>
    <definedName name="Value5">#REF!</definedName>
    <definedName name="Value50" localSheetId="2">#REF!</definedName>
    <definedName name="Value50">#REF!</definedName>
    <definedName name="Value51" localSheetId="2">#REF!</definedName>
    <definedName name="Value51">#REF!</definedName>
    <definedName name="Value52" localSheetId="2">#REF!</definedName>
    <definedName name="Value52">#REF!</definedName>
    <definedName name="Value53" localSheetId="2">#REF!</definedName>
    <definedName name="Value53">#REF!</definedName>
    <definedName name="Value54" localSheetId="2">#REF!</definedName>
    <definedName name="Value54">#REF!</definedName>
    <definedName name="Value55" localSheetId="2">#REF!</definedName>
    <definedName name="Value55">#REF!</definedName>
    <definedName name="Value6" localSheetId="2">#REF!</definedName>
    <definedName name="Value6">#REF!</definedName>
    <definedName name="Value7" localSheetId="2">#REF!</definedName>
    <definedName name="Value7">#REF!</definedName>
    <definedName name="Value8" localSheetId="2">#REF!</definedName>
    <definedName name="Value8">#REF!</definedName>
    <definedName name="Value9" localSheetId="2">#REF!</definedName>
    <definedName name="Value9">#REF!</definedName>
    <definedName name="Values_Entered" localSheetId="2">IF(Loan_Amount*Interest_Rate*Loan_Years*Loan_Start&gt;0,1,0)</definedName>
    <definedName name="Values_Entered" localSheetId="1">IF(Loan_Amount*Interest_Rate*Loan_Years*Loan_Start&gt;0,1,0)</definedName>
    <definedName name="Values_Entered">IF(Loan_Amount*Interest_Rate*Loan_Years*Loan_Start&gt;0,1,0)</definedName>
    <definedName name="VAN_CHUYEN_DUONG_DAI_DZ0.4KV" localSheetId="2">#REF!</definedName>
    <definedName name="VAN_CHUYEN_DUONG_DAI_DZ0.4KV" localSheetId="1">#REF!</definedName>
    <definedName name="VAN_CHUYEN_DUONG_DAI_DZ0.4KV">#REF!</definedName>
    <definedName name="VAN_CHUYEN_DUONG_DAI_DZ22KV" localSheetId="2">#REF!</definedName>
    <definedName name="VAN_CHUYEN_DUONG_DAI_DZ22KV">#REF!</definedName>
    <definedName name="VAN_CHUYEN_VAT_TU_CHUNG" localSheetId="2">#REF!</definedName>
    <definedName name="VAN_CHUYEN_VAT_TU_CHUNG">#REF!</definedName>
    <definedName name="VAN_TRUNG_CHUYEN_VAT_TU_CHUNG" localSheetId="2">#REF!</definedName>
    <definedName name="VAN_TRUNG_CHUYEN_VAT_TU_CHUNG">#REF!</definedName>
    <definedName name="vanthang0.3" localSheetId="2">#REF!</definedName>
    <definedName name="vanthang0.3">#REF!</definedName>
    <definedName name="vanthang0.5" localSheetId="2">#REF!</definedName>
    <definedName name="vanthang0.5">#REF!</definedName>
    <definedName name="vanthang2" localSheetId="2">#REF!</definedName>
    <definedName name="vanthang2">#REF!</definedName>
    <definedName name="VarDate" localSheetId="2" hidden="1">#REF!</definedName>
    <definedName name="VarDate" hidden="1">#REF!</definedName>
    <definedName name="VARIINST" localSheetId="2">#REF!</definedName>
    <definedName name="VARIINST">#REF!</definedName>
    <definedName name="VARIPURC" localSheetId="2">#REF!</definedName>
    <definedName name="VARIPURC">#REF!</definedName>
    <definedName name="VAT" localSheetId="1">#REF!</definedName>
    <definedName name="VAT">1.05</definedName>
    <definedName name="VAT_LIEU_DEN_CHAN_CONG_TRINH" localSheetId="2">#REF!</definedName>
    <definedName name="VAT_LIEU_DEN_CHAN_CONG_TRINH" localSheetId="1">#REF!</definedName>
    <definedName name="VAT_LIEU_DEN_CHAN_CONG_TRINH">#REF!</definedName>
    <definedName name="Vat_tu" localSheetId="2">#REF!</definedName>
    <definedName name="Vat_tu">#REF!</definedName>
    <definedName name="VatLieu" localSheetId="2">#REF!</definedName>
    <definedName name="VatLieu">#REF!</definedName>
    <definedName name="VATM" localSheetId="2" hidden="1">{"'Sheet1'!$L$16"}</definedName>
    <definedName name="VATM" localSheetId="1" hidden="1">{"'Sheet1'!$L$16"}</definedName>
    <definedName name="VATM" hidden="1">{"'Sheet1'!$L$16"}</definedName>
    <definedName name="vbtchongnuocm300" localSheetId="2">#REF!</definedName>
    <definedName name="vbtchongnuocm300">#REF!</definedName>
    <definedName name="vbtm150" localSheetId="2">#REF!</definedName>
    <definedName name="vbtm150">#REF!</definedName>
    <definedName name="vbtm300" localSheetId="2">#REF!</definedName>
    <definedName name="vbtm300">#REF!</definedName>
    <definedName name="vbtm400" localSheetId="2">#REF!</definedName>
    <definedName name="vbtm400">#REF!</definedName>
    <definedName name="VC" localSheetId="2">#REF!</definedName>
    <definedName name="VC">#REF!</definedName>
    <definedName name="VCC" localSheetId="2">#REF!</definedName>
    <definedName name="VCC">#REF!</definedName>
    <definedName name="vccot" localSheetId="2">#REF!</definedName>
    <definedName name="vccot">#REF!</definedName>
    <definedName name="VCD" localSheetId="2">#REF!</definedName>
    <definedName name="VCD">#REF!</definedName>
    <definedName name="vcdc" localSheetId="2">#REF!</definedName>
    <definedName name="vcdc">#REF!</definedName>
    <definedName name="vcdd1">#N/A</definedName>
    <definedName name="VCHT" localSheetId="2">#REF!</definedName>
    <definedName name="VCHT" localSheetId="1">#REF!</definedName>
    <definedName name="VCHT">#REF!</definedName>
    <definedName name="VCPK4" localSheetId="2">#REF!</definedName>
    <definedName name="VCPK4">#REF!</definedName>
    <definedName name="vct" localSheetId="2">#REF!</definedName>
    <definedName name="vct">#REF!</definedName>
    <definedName name="vctb" localSheetId="2">#REF!</definedName>
    <definedName name="vctb">#REF!</definedName>
    <definedName name="VCTT" localSheetId="2">#REF!</definedName>
    <definedName name="VCTT">#REF!</definedName>
    <definedName name="vd" localSheetId="2">#REF!</definedName>
    <definedName name="vd">#REF!</definedName>
    <definedName name="vd3p" localSheetId="2">#REF!</definedName>
    <definedName name="vd3p">#REF!</definedName>
    <definedName name="vgjghfj" localSheetId="2" hidden="1">{"Offgrid",#N/A,FALSE,"OFFGRID";"Region",#N/A,FALSE,"REGION";"Offgrid -2",#N/A,FALSE,"OFFGRID";"WTP",#N/A,FALSE,"WTP";"WTP -2",#N/A,FALSE,"WTP";"Project",#N/A,FALSE,"PROJECT";"Summary -2",#N/A,FALSE,"SUMMARY"}</definedName>
    <definedName name="vgjghfj" localSheetId="1" hidden="1">{"Offgrid",#N/A,FALSE,"OFFGRID";"Region",#N/A,FALSE,"REGION";"Offgrid -2",#N/A,FALSE,"OFFGRID";"WTP",#N/A,FALSE,"WTP";"WTP -2",#N/A,FALSE,"WTP";"Project",#N/A,FALSE,"PROJECT";"Summary -2",#N/A,FALSE,"SUMMARY"}</definedName>
    <definedName name="vgjghfj" hidden="1">{"Offgrid",#N/A,FALSE,"OFFGRID";"Region",#N/A,FALSE,"REGION";"Offgrid -2",#N/A,FALSE,"OFFGRID";"WTP",#N/A,FALSE,"WTP";"WTP -2",#N/A,FALSE,"WTP";"Project",#N/A,FALSE,"PROJECT";"Summary -2",#N/A,FALSE,"SUMMARY"}</definedName>
    <definedName name="vgk" localSheetId="2">#REF!</definedName>
    <definedName name="vgk" localSheetId="1">#REF!</definedName>
    <definedName name="vgk">#REF!</definedName>
    <definedName name="vgt" localSheetId="2">#REF!</definedName>
    <definedName name="vgt">#REF!</definedName>
    <definedName name="vkcauthang" localSheetId="2">#REF!</definedName>
    <definedName name="vkcauthang">#REF!</definedName>
    <definedName name="vksan" localSheetId="2">#REF!</definedName>
    <definedName name="vksan">#REF!</definedName>
    <definedName name="vl" localSheetId="2">#REF!</definedName>
    <definedName name="vl">#REF!</definedName>
    <definedName name="VL.M10.1" localSheetId="2">'[17]Giai trinh'!#REF!</definedName>
    <definedName name="VL.M10.1" localSheetId="1">'[18]Giai trinh'!#REF!</definedName>
    <definedName name="VL.M10.1">'[17]Giai trinh'!#REF!</definedName>
    <definedName name="VL.M10.2" localSheetId="2">'[17]Giai trinh'!#REF!</definedName>
    <definedName name="VL.M10.2" localSheetId="1">'[18]Giai trinh'!#REF!</definedName>
    <definedName name="VL.M10.2">'[17]Giai trinh'!#REF!</definedName>
    <definedName name="VL.MDT" localSheetId="2">'[17]Giai trinh'!#REF!</definedName>
    <definedName name="VL.MDT" localSheetId="1">'[18]Giai trinh'!#REF!</definedName>
    <definedName name="VL.MDT">'[17]Giai trinh'!#REF!</definedName>
    <definedName name="vl1p" localSheetId="2">#REF!</definedName>
    <definedName name="vl1p" localSheetId="1">#REF!</definedName>
    <definedName name="vl1p">#REF!</definedName>
    <definedName name="vl3p" localSheetId="2">#REF!</definedName>
    <definedName name="vl3p">#REF!</definedName>
    <definedName name="VLc" localSheetId="2">#REF!</definedName>
    <definedName name="VLc">#REF!</definedName>
    <definedName name="Vlcap0.7" localSheetId="2">#REF!</definedName>
    <definedName name="Vlcap0.7">#REF!</definedName>
    <definedName name="VLcap1" localSheetId="2">#REF!</definedName>
    <definedName name="VLcap1">#REF!</definedName>
    <definedName name="vlct" localSheetId="2" hidden="1">{"'Sheet1'!$L$16"}</definedName>
    <definedName name="vlct" localSheetId="1" hidden="1">{"'Sheet1'!$L$16"}</definedName>
    <definedName name="vlct" hidden="1">{"'Sheet1'!$L$16"}</definedName>
    <definedName name="VLCT3p" localSheetId="2">#REF!</definedName>
    <definedName name="VLCT3p">#REF!</definedName>
    <definedName name="vldg" localSheetId="2">#REF!</definedName>
    <definedName name="vldg">#REF!</definedName>
    <definedName name="vldn400" localSheetId="2">#REF!</definedName>
    <definedName name="vldn400">#REF!</definedName>
    <definedName name="vldn600" localSheetId="2">#REF!</definedName>
    <definedName name="vldn600">#REF!</definedName>
    <definedName name="VLIEU" localSheetId="2">#REF!</definedName>
    <definedName name="VLIEU">#REF!</definedName>
    <definedName name="VLM" localSheetId="2">#REF!</definedName>
    <definedName name="VLM">#REF!</definedName>
    <definedName name="vltram" localSheetId="2">#REF!</definedName>
    <definedName name="vltram">#REF!</definedName>
    <definedName name="VND" localSheetId="2">#REF!</definedName>
    <definedName name="VND">#REF!</definedName>
    <definedName name="Von.KL" localSheetId="2">#REF!</definedName>
    <definedName name="Von.KL">#REF!</definedName>
    <definedName name="vr3p" localSheetId="2">#REF!</definedName>
    <definedName name="vr3p">#REF!</definedName>
    <definedName name="VT" localSheetId="2">#REF!</definedName>
    <definedName name="VT">#REF!</definedName>
    <definedName name="vtu" localSheetId="2">#REF!</definedName>
    <definedName name="vtu">#REF!</definedName>
    <definedName name="VÙ" localSheetId="2">#REF!</definedName>
    <definedName name="VÙ">#REF!</definedName>
    <definedName name="VUAXM" localSheetId="2">#REF!</definedName>
    <definedName name="VUAXM">#REF!</definedName>
    <definedName name="vung" localSheetId="2">#REF!</definedName>
    <definedName name="vung">#REF!</definedName>
    <definedName name="vungdcd" localSheetId="2">#REF!</definedName>
    <definedName name="vungdcd">#REF!</definedName>
    <definedName name="vungdcl" localSheetId="2">#REF!</definedName>
    <definedName name="vungdcl">#REF!</definedName>
    <definedName name="vungnhapk" localSheetId="2">#REF!</definedName>
    <definedName name="vungnhapk">#REF!</definedName>
    <definedName name="vungnhapl" localSheetId="2">#REF!</definedName>
    <definedName name="vungnhapl">#REF!</definedName>
    <definedName name="vungxuatk" localSheetId="2">#REF!</definedName>
    <definedName name="vungxuatk">#REF!</definedName>
    <definedName name="vungxuatl" localSheetId="2">#REF!</definedName>
    <definedName name="vungxuatl">#REF!</definedName>
    <definedName name="VXCBB" localSheetId="2" hidden="1">{"'Sheet1'!$L$16"}</definedName>
    <definedName name="VXCBB" localSheetId="1" hidden="1">{"'Sheet1'!$L$16"}</definedName>
    <definedName name="VXCBB" hidden="1">{"'Sheet1'!$L$16"}</definedName>
    <definedName name="W" localSheetId="2">#REF!</definedName>
    <definedName name="W">#REF!</definedName>
    <definedName name="wafef" localSheetId="2" hidden="1">{"'Sheet1'!$L$16"}</definedName>
    <definedName name="wafef" localSheetId="1" hidden="1">{"'Sheet1'!$L$16"}</definedName>
    <definedName name="wafef" hidden="1">{"'Sheet1'!$L$16"}</definedName>
    <definedName name="wd" localSheetId="2">#REF!</definedName>
    <definedName name="wd">#REF!</definedName>
    <definedName name="WIRE1">5</definedName>
    <definedName name="wl" localSheetId="2">#REF!</definedName>
    <definedName name="wl" localSheetId="1">#REF!</definedName>
    <definedName name="wl">#REF!</definedName>
    <definedName name="WRITE" localSheetId="2" hidden="1">{#N/A,#N/A,FALSE,"CCTV"}</definedName>
    <definedName name="WRITE" localSheetId="1" hidden="1">{#N/A,#N/A,FALSE,"CCTV"}</definedName>
    <definedName name="WRITE" hidden="1">{#N/A,#N/A,FALSE,"CCTV"}</definedName>
    <definedName name="wrn.aaa." localSheetId="2" hidden="1">{#N/A,#N/A,FALSE,"Sheet1";#N/A,#N/A,FALSE,"Sheet1";#N/A,#N/A,FALSE,"Sheet1"}</definedName>
    <definedName name="wrn.aaa." localSheetId="1" hidden="1">{#N/A,#N/A,FALSE,"Sheet1";#N/A,#N/A,FALSE,"Sheet1";#N/A,#N/A,FALSE,"Sheet1"}</definedName>
    <definedName name="wrn.aaa." hidden="1">{#N/A,#N/A,FALSE,"Sheet1";#N/A,#N/A,FALSE,"Sheet1";#N/A,#N/A,FALSE,"Sheet1"}</definedName>
    <definedName name="wrn.aaa.1" localSheetId="2" hidden="1">{#N/A,#N/A,FALSE,"Sheet1";#N/A,#N/A,FALSE,"Sheet1";#N/A,#N/A,FALSE,"Sheet1"}</definedName>
    <definedName name="wrn.aaa.1" localSheetId="1" hidden="1">{#N/A,#N/A,FALSE,"Sheet1";#N/A,#N/A,FALSE,"Sheet1";#N/A,#N/A,FALSE,"Sheet1"}</definedName>
    <definedName name="wrn.aaa.1" hidden="1">{#N/A,#N/A,FALSE,"Sheet1";#N/A,#N/A,FALSE,"Sheet1";#N/A,#N/A,FALSE,"Sheet1"}</definedName>
    <definedName name="wrn.BM." localSheetId="2" hidden="1">{#N/A,#N/A,FALSE,"CCTV"}</definedName>
    <definedName name="wrn.BM." localSheetId="1" hidden="1">{#N/A,#N/A,FALSE,"CCTV"}</definedName>
    <definedName name="wrn.BM." hidden="1">{#N/A,#N/A,FALSE,"CCTV"}</definedName>
    <definedName name="wrn.chi._.tiÆt." localSheetId="2" hidden="1">{#N/A,#N/A,FALSE,"Chi tiÆt"}</definedName>
    <definedName name="wrn.chi._.tiÆt." localSheetId="1" hidden="1">{#N/A,#N/A,FALSE,"Chi tiÆt"}</definedName>
    <definedName name="wrn.chi._.tiÆt." hidden="1">{#N/A,#N/A,FALSE,"Chi tiÆt"}</definedName>
    <definedName name="wrn.cong." localSheetId="2" hidden="1">{#N/A,#N/A,FALSE,"Sheet1"}</definedName>
    <definedName name="wrn.cong." localSheetId="1" hidden="1">{#N/A,#N/A,FALSE,"Sheet1"}</definedName>
    <definedName name="wrn.cong." hidden="1">{#N/A,#N/A,FALSE,"Sheet1"}</definedName>
    <definedName name="wrn.Report." localSheetId="2" hidden="1">{"Offgrid",#N/A,FALSE,"OFFGRID";"Region",#N/A,FALSE,"REGION";"Offgrid -2",#N/A,FALSE,"OFFGRID";"WTP",#N/A,FALSE,"WTP";"WTP -2",#N/A,FALSE,"WTP";"Project",#N/A,FALSE,"PROJECT";"Summary -2",#N/A,FALSE,"SUMMARY"}</definedName>
    <definedName name="wrn.Report." localSheetId="1" hidden="1">{"Offgrid",#N/A,FALSE,"OFFGRID";"Region",#N/A,FALSE,"REGION";"Offgrid -2",#N/A,FALSE,"OFFGRID";"WTP",#N/A,FALSE,"WTP";"WTP -2",#N/A,FALSE,"WTP";"Project",#N/A,FALSE,"PROJECT";"Summary -2",#N/A,FALSE,"SUMMARY"}</definedName>
    <definedName name="wrn.Report." hidden="1">{"Offgrid",#N/A,FALSE,"OFFGRID";"Region",#N/A,FALSE,"REGION";"Offgrid -2",#N/A,FALSE,"OFFGRID";"WTP",#N/A,FALSE,"WTP";"WTP -2",#N/A,FALSE,"WTP";"Project",#N/A,FALSE,"PROJECT";"Summary -2",#N/A,FALSE,"SUMMARY"}</definedName>
    <definedName name="wrn.vd." localSheetId="2" hidden="1">{#N/A,#N/A,TRUE,"BT M200 da 10x20"}</definedName>
    <definedName name="wrn.vd." localSheetId="1" hidden="1">{#N/A,#N/A,TRUE,"BT M200 da 10x20"}</definedName>
    <definedName name="wrn.vd." hidden="1">{#N/A,#N/A,TRUE,"BT M200 da 10x20"}</definedName>
    <definedName name="wrnf.report" localSheetId="2" hidden="1">{"Offgrid",#N/A,FALSE,"OFFGRID";"Region",#N/A,FALSE,"REGION";"Offgrid -2",#N/A,FALSE,"OFFGRID";"WTP",#N/A,FALSE,"WTP";"WTP -2",#N/A,FALSE,"WTP";"Project",#N/A,FALSE,"PROJECT";"Summary -2",#N/A,FALSE,"SUMMARY"}</definedName>
    <definedName name="wrnf.report" localSheetId="1" hidden="1">{"Offgrid",#N/A,FALSE,"OFFGRID";"Region",#N/A,FALSE,"REGION";"Offgrid -2",#N/A,FALSE,"OFFGRID";"WTP",#N/A,FALSE,"WTP";"WTP -2",#N/A,FALSE,"WTP";"Project",#N/A,FALSE,"PROJECT";"Summary -2",#N/A,FALSE,"SUMMARY"}</definedName>
    <definedName name="wrnf.report" hidden="1">{"Offgrid",#N/A,FALSE,"OFFGRID";"Region",#N/A,FALSE,"REGION";"Offgrid -2",#N/A,FALSE,"OFFGRID";"WTP",#N/A,FALSE,"WTP";"WTP -2",#N/A,FALSE,"WTP";"Project",#N/A,FALSE,"PROJECT";"Summary -2",#N/A,FALSE,"SUMMARY"}</definedName>
    <definedName name="WT">#N/A</definedName>
    <definedName name="WW">#N/A</definedName>
    <definedName name="X" localSheetId="2">#REF!</definedName>
    <definedName name="X" localSheetId="1">#REF!</definedName>
    <definedName name="X">#REF!</definedName>
    <definedName name="x1pind" localSheetId="2">#REF!</definedName>
    <definedName name="x1pind">#REF!</definedName>
    <definedName name="X1pINDvc" localSheetId="2">#REF!</definedName>
    <definedName name="X1pINDvc">#REF!</definedName>
    <definedName name="x1ping" localSheetId="2">#REF!</definedName>
    <definedName name="x1ping">#REF!</definedName>
    <definedName name="X1pINGvc" localSheetId="2">#REF!</definedName>
    <definedName name="X1pINGvc">#REF!</definedName>
    <definedName name="x1pint" localSheetId="2">#REF!</definedName>
    <definedName name="x1pint">#REF!</definedName>
    <definedName name="XA" localSheetId="2">#REF!</definedName>
    <definedName name="XA">#REF!</definedName>
    <definedName name="xang" localSheetId="2">#REF!</definedName>
    <definedName name="xang">#REF!</definedName>
    <definedName name="xaylap" localSheetId="2">#REF!</definedName>
    <definedName name="xaylap">#REF!</definedName>
    <definedName name="XB_80" localSheetId="2">#REF!</definedName>
    <definedName name="XB_80">#REF!</definedName>
    <definedName name="XCCT">0.5</definedName>
    <definedName name="xd0.6" localSheetId="2">#REF!</definedName>
    <definedName name="xd0.6">#REF!</definedName>
    <definedName name="xd1.3" localSheetId="2">#REF!</definedName>
    <definedName name="xd1.3">#REF!</definedName>
    <definedName name="xd1.5" localSheetId="2">#REF!</definedName>
    <definedName name="xd1.5">#REF!</definedName>
    <definedName name="XDTT" localSheetId="2">#REF!</definedName>
    <definedName name="XDTT">#REF!</definedName>
    <definedName name="xebaoduong" localSheetId="2">{"'Sheet1'!$L$16"}</definedName>
    <definedName name="xebaoduong" localSheetId="1">{"'Sheet1'!$L$16"}</definedName>
    <definedName name="xebaoduong">{"'Sheet1'!$L$16"}</definedName>
    <definedName name="xerox" localSheetId="2">#REF!</definedName>
    <definedName name="xerox">#REF!</definedName>
    <definedName name="xetuoinhua190" localSheetId="2">#REF!</definedName>
    <definedName name="xetuoinhua190">#REF!</definedName>
    <definedName name="xfco" localSheetId="2">#REF!</definedName>
    <definedName name="xfco">#REF!</definedName>
    <definedName name="xfco3p" localSheetId="2">#REF!</definedName>
    <definedName name="xfco3p">#REF!</definedName>
    <definedName name="xfcotnc" localSheetId="2">#REF!</definedName>
    <definedName name="xfcotnc">#REF!</definedName>
    <definedName name="xfcotvl" localSheetId="2">#REF!</definedName>
    <definedName name="xfcotvl">#REF!</definedName>
    <definedName name="xgc100" localSheetId="2">#REF!</definedName>
    <definedName name="xgc100">#REF!</definedName>
    <definedName name="xgc150" localSheetId="2">#REF!</definedName>
    <definedName name="xgc150">#REF!</definedName>
    <definedName name="xgc200" localSheetId="2">#REF!</definedName>
    <definedName name="xgc200">#REF!</definedName>
    <definedName name="xh" localSheetId="2">#REF!</definedName>
    <definedName name="xh">#REF!</definedName>
    <definedName name="xhn" localSheetId="2">#REF!</definedName>
    <definedName name="xhn">#REF!</definedName>
    <definedName name="Xi_maêng" localSheetId="2">#REF!</definedName>
    <definedName name="Xi_maêng">#REF!</definedName>
    <definedName name="xig" localSheetId="2">#REF!</definedName>
    <definedName name="xig">#REF!</definedName>
    <definedName name="xig1" localSheetId="2">#REF!</definedName>
    <definedName name="xig1">#REF!</definedName>
    <definedName name="xig1p" localSheetId="2">#REF!</definedName>
    <definedName name="xig1p">#REF!</definedName>
    <definedName name="xig3p" localSheetId="2">#REF!</definedName>
    <definedName name="xig3p">#REF!</definedName>
    <definedName name="xignc3p" localSheetId="2">#REF!</definedName>
    <definedName name="xignc3p">#REF!</definedName>
    <definedName name="XIGvc" localSheetId="2">#REF!</definedName>
    <definedName name="XIGvc">#REF!</definedName>
    <definedName name="xigvl3p" localSheetId="2">#REF!</definedName>
    <definedName name="xigvl3p">#REF!</definedName>
    <definedName name="xin" localSheetId="2">#REF!</definedName>
    <definedName name="xin">#REF!</definedName>
    <definedName name="xin190" localSheetId="2">#REF!</definedName>
    <definedName name="xin190">#REF!</definedName>
    <definedName name="xin1903p" localSheetId="2">#REF!</definedName>
    <definedName name="xin1903p">#REF!</definedName>
    <definedName name="xin2903p" localSheetId="2">#REF!</definedName>
    <definedName name="xin2903p">#REF!</definedName>
    <definedName name="xin290nc3p" localSheetId="2">#REF!</definedName>
    <definedName name="xin290nc3p">#REF!</definedName>
    <definedName name="xin290vl3p" localSheetId="2">#REF!</definedName>
    <definedName name="xin290vl3p">#REF!</definedName>
    <definedName name="xin3p" localSheetId="2">#REF!</definedName>
    <definedName name="xin3p">#REF!</definedName>
    <definedName name="xind" localSheetId="2">#REF!</definedName>
    <definedName name="xind">#REF!</definedName>
    <definedName name="xind1p" localSheetId="2">#REF!</definedName>
    <definedName name="xind1p">#REF!</definedName>
    <definedName name="xind3p" localSheetId="2">#REF!</definedName>
    <definedName name="xind3p">#REF!</definedName>
    <definedName name="xindnc1p" localSheetId="2">#REF!</definedName>
    <definedName name="xindnc1p">#REF!</definedName>
    <definedName name="xindvl1p" localSheetId="2">#REF!</definedName>
    <definedName name="xindvl1p">#REF!</definedName>
    <definedName name="xing1p" localSheetId="2">#REF!</definedName>
    <definedName name="xing1p">#REF!</definedName>
    <definedName name="xingnc1p" localSheetId="2">#REF!</definedName>
    <definedName name="xingnc1p">#REF!</definedName>
    <definedName name="xingvl1p" localSheetId="2">#REF!</definedName>
    <definedName name="xingvl1p">#REF!</definedName>
    <definedName name="xinnc3p" localSheetId="2">#REF!</definedName>
    <definedName name="xinnc3p">#REF!</definedName>
    <definedName name="xint1p" localSheetId="2">#REF!</definedName>
    <definedName name="xint1p">#REF!</definedName>
    <definedName name="XINvc" localSheetId="2">#REF!</definedName>
    <definedName name="XINvc">#REF!</definedName>
    <definedName name="xinvl3p" localSheetId="2">#REF!</definedName>
    <definedName name="xinvl3p">#REF!</definedName>
    <definedName name="xit" localSheetId="2">#REF!</definedName>
    <definedName name="xit">#REF!</definedName>
    <definedName name="xit1" localSheetId="2">#REF!</definedName>
    <definedName name="xit1">#REF!</definedName>
    <definedName name="xit1p" localSheetId="2">#REF!</definedName>
    <definedName name="xit1p">#REF!</definedName>
    <definedName name="xit2nc3p" localSheetId="2">#REF!</definedName>
    <definedName name="xit2nc3p">#REF!</definedName>
    <definedName name="xit2vl3p" localSheetId="2">#REF!</definedName>
    <definedName name="xit2vl3p">#REF!</definedName>
    <definedName name="xit3p" localSheetId="2">#REF!</definedName>
    <definedName name="xit3p">#REF!</definedName>
    <definedName name="xitnc3p" localSheetId="2">#REF!</definedName>
    <definedName name="xitnc3p">#REF!</definedName>
    <definedName name="XITvc" localSheetId="2">#REF!</definedName>
    <definedName name="XITvc">#REF!</definedName>
    <definedName name="xitvl3p" localSheetId="2">#REF!</definedName>
    <definedName name="xitvl3p">#REF!</definedName>
    <definedName name="xk0.6" localSheetId="2">#REF!</definedName>
    <definedName name="xk0.6">#REF!</definedName>
    <definedName name="xk1.3" localSheetId="2">#REF!</definedName>
    <definedName name="xk1.3">#REF!</definedName>
    <definedName name="xk1.5" localSheetId="2">#REF!</definedName>
    <definedName name="xk1.5">#REF!</definedName>
    <definedName name="xld1.4" localSheetId="2">#REF!</definedName>
    <definedName name="xld1.4">#REF!</definedName>
    <definedName name="xlk1.4" localSheetId="2">#REF!</definedName>
    <definedName name="xlk1.4">#REF!</definedName>
    <definedName name="XLP" localSheetId="2">#REF!</definedName>
    <definedName name="XLP">#REF!</definedName>
    <definedName name="XLxa" localSheetId="2">#REF!</definedName>
    <definedName name="XLxa">#REF!</definedName>
    <definedName name="xm" localSheetId="2">[19]gvl!$N$16</definedName>
    <definedName name="xm" localSheetId="1">[20]gvl!$N$16</definedName>
    <definedName name="xm">[19]gvl!$N$16</definedName>
    <definedName name="XM.M10.1" localSheetId="2">'[17]Giai trinh'!#REF!</definedName>
    <definedName name="XM.M10.1" localSheetId="1">'[18]Giai trinh'!#REF!</definedName>
    <definedName name="XM.M10.1">'[17]Giai trinh'!#REF!</definedName>
    <definedName name="XM.M10.2" localSheetId="2">'[17]Giai trinh'!#REF!</definedName>
    <definedName name="XM.M10.2" localSheetId="1">'[18]Giai trinh'!#REF!</definedName>
    <definedName name="XM.M10.2">'[17]Giai trinh'!#REF!</definedName>
    <definedName name="XM.MDT" localSheetId="2">'[17]Giai trinh'!#REF!</definedName>
    <definedName name="XM.MDT" localSheetId="1">'[18]Giai trinh'!#REF!</definedName>
    <definedName name="XM.MDT">'[17]Giai trinh'!#REF!</definedName>
    <definedName name="xmcax" localSheetId="2">#REF!</definedName>
    <definedName name="xmcax" localSheetId="1">#REF!</definedName>
    <definedName name="xmcax">#REF!</definedName>
    <definedName name="xn" localSheetId="2">#REF!</definedName>
    <definedName name="xn">#REF!</definedName>
    <definedName name="xoanhapk" localSheetId="2">#REF!,#REF!</definedName>
    <definedName name="xoanhapk" localSheetId="1">#REF!,#REF!</definedName>
    <definedName name="xoanhapk">#REF!,#REF!</definedName>
    <definedName name="xoanhapl" localSheetId="2">#REF!,#REF!</definedName>
    <definedName name="xoanhapl">#REF!,#REF!</definedName>
    <definedName name="xòatuon" localSheetId="2">#REF!</definedName>
    <definedName name="xòatuon" localSheetId="1">#REF!</definedName>
    <definedName name="xòatuon">#REF!</definedName>
    <definedName name="xoaxuatk" localSheetId="2">#REF!</definedName>
    <definedName name="xoaxuatk">#REF!</definedName>
    <definedName name="xoaxuatl" localSheetId="2">#REF!</definedName>
    <definedName name="xoaxuatl">#REF!</definedName>
    <definedName name="XUAÁT" localSheetId="2">#REF!</definedName>
    <definedName name="XUAÁT">#REF!</definedName>
    <definedName name="Xuân" localSheetId="2">#REF!</definedName>
    <definedName name="Xuân">#REF!</definedName>
    <definedName name="xuchoi0.15" localSheetId="2">#REF!</definedName>
    <definedName name="xuchoi0.15">#REF!</definedName>
    <definedName name="xuchoi0.25" localSheetId="2">#REF!</definedName>
    <definedName name="xuchoi0.25">#REF!</definedName>
    <definedName name="xuchoi0.3" localSheetId="2">#REF!</definedName>
    <definedName name="xuchoi0.3">#REF!</definedName>
    <definedName name="xuchoi0.35" localSheetId="2">#REF!</definedName>
    <definedName name="xuchoi0.35">#REF!</definedName>
    <definedName name="xuchoi0.4" localSheetId="2">#REF!</definedName>
    <definedName name="xuchoi0.4">#REF!</definedName>
    <definedName name="xuchoi0.65" localSheetId="2">#REF!</definedName>
    <definedName name="xuchoi0.65">#REF!</definedName>
    <definedName name="xuchoi0.75" localSheetId="2">#REF!</definedName>
    <definedName name="xuchoi0.75">#REF!</definedName>
    <definedName name="xuchoi1.25" localSheetId="2">#REF!</definedName>
    <definedName name="xuchoi1.25">#REF!</definedName>
    <definedName name="xuclat0.4" localSheetId="2">#REF!</definedName>
    <definedName name="xuclat0.4">#REF!</definedName>
    <definedName name="xuclat1" localSheetId="2">#REF!</definedName>
    <definedName name="xuclat1">#REF!</definedName>
    <definedName name="xuclat1.65" localSheetId="2">#REF!</definedName>
    <definedName name="xuclat1.65">#REF!</definedName>
    <definedName name="xuclat2" localSheetId="2">#REF!</definedName>
    <definedName name="xuclat2">#REF!</definedName>
    <definedName name="xuclat2.8" localSheetId="2">#REF!</definedName>
    <definedName name="xuclat2.8">#REF!</definedName>
    <definedName name="xucxich0.22" localSheetId="2">#REF!</definedName>
    <definedName name="xucxich0.22">#REF!</definedName>
    <definedName name="xucxich0.25" localSheetId="2">#REF!</definedName>
    <definedName name="xucxich0.25">#REF!</definedName>
    <definedName name="xucxich0.3" localSheetId="2">#REF!</definedName>
    <definedName name="xucxich0.3">#REF!</definedName>
    <definedName name="xucxich0.35" localSheetId="2">#REF!</definedName>
    <definedName name="xucxich0.35">#REF!</definedName>
    <definedName name="xucxich0.4" localSheetId="2">#REF!</definedName>
    <definedName name="xucxich0.4">#REF!</definedName>
    <definedName name="xucxich0.5" localSheetId="2">#REF!</definedName>
    <definedName name="xucxich0.5">#REF!</definedName>
    <definedName name="xucxich0.65" localSheetId="2">#REF!</definedName>
    <definedName name="xucxich0.65">#REF!</definedName>
    <definedName name="xucxich1" localSheetId="2">#REF!</definedName>
    <definedName name="xucxich1">#REF!</definedName>
    <definedName name="xucxich1.2" localSheetId="2">#REF!</definedName>
    <definedName name="xucxich1.2">#REF!</definedName>
    <definedName name="xucxich1.25" localSheetId="2">#REF!</definedName>
    <definedName name="xucxich1.25">#REF!</definedName>
    <definedName name="xucxich1.6" localSheetId="2">#REF!</definedName>
    <definedName name="xucxich1.6">#REF!</definedName>
    <definedName name="xucxich2" localSheetId="2">#REF!</definedName>
    <definedName name="xucxich2">#REF!</definedName>
    <definedName name="xucxich2.5" localSheetId="2">#REF!</definedName>
    <definedName name="xucxich2.5">#REF!</definedName>
    <definedName name="xucxich4" localSheetId="2">#REF!</definedName>
    <definedName name="xucxich4">#REF!</definedName>
    <definedName name="xucxich4.6" localSheetId="2">#REF!</definedName>
    <definedName name="xucxich4.6">#REF!</definedName>
    <definedName name="xucxich5" localSheetId="2">#REF!</definedName>
    <definedName name="xucxich5">#REF!</definedName>
    <definedName name="xvxcvxc" localSheetId="2" hidden="1">{"'Sheet1'!$L$16"}</definedName>
    <definedName name="xvxcvxc" localSheetId="1" hidden="1">{"'Sheet1'!$L$16"}</definedName>
    <definedName name="xvxcvxc" hidden="1">{"'Sheet1'!$L$16"}</definedName>
    <definedName name="xxxs" localSheetId="2">#REF!</definedName>
    <definedName name="xxxs">#REF!</definedName>
    <definedName name="Y" localSheetId="2">BlankMacro1</definedName>
    <definedName name="Y" localSheetId="1">BlankMacro1</definedName>
    <definedName name="Y">BlankMacro1</definedName>
    <definedName name="yot" localSheetId="2">#REF!</definedName>
    <definedName name="yot" localSheetId="1">#REF!</definedName>
    <definedName name="yot">#REF!</definedName>
    <definedName name="YR0" localSheetId="2">#REF!</definedName>
    <definedName name="YR0">#REF!</definedName>
    <definedName name="YRP" localSheetId="2">#REF!</definedName>
    <definedName name="YRP">#REF!</definedName>
    <definedName name="Z" localSheetId="2">#REF!</definedName>
    <definedName name="Z">#REF!</definedName>
    <definedName name="Z_B6D82DE0_6701_11DA_9820_00304F1E4471_.wvu.Cols" localSheetId="2" hidden="1">#REF!</definedName>
    <definedName name="Z_B6D82DE0_6701_11DA_9820_00304F1E4471_.wvu.Cols" hidden="1">#REF!</definedName>
    <definedName name="Zo" localSheetId="2">#REF!</definedName>
    <definedName name="Zo">#REF!</definedName>
    <definedName name="ZXD" localSheetId="2">#REF!</definedName>
    <definedName name="ZXD">#REF!</definedName>
    <definedName name="ZYX" localSheetId="2">#REF!</definedName>
    <definedName name="ZYX">#REF!</definedName>
    <definedName name="ZZZ" localSheetId="2">#REF!</definedName>
    <definedName name="ZZZ">#REF!</definedName>
    <definedName name="ㄱㄱㄱ" localSheetId="2">#REF!</definedName>
    <definedName name="ㄱㄱㄱ">#REF!</definedName>
    <definedName name="ㄱㄱㄱㄱ" localSheetId="2">#REF!</definedName>
    <definedName name="ㄱㄱㄱㄱ">#REF!</definedName>
    <definedName name="가실행" localSheetId="2">#REF!</definedName>
    <definedName name="가실행">#REF!</definedName>
    <definedName name="갑지" localSheetId="2">#REF!</definedName>
    <definedName name="갑지">#REF!</definedName>
    <definedName name="견적SHEET" localSheetId="2" hidden="1">{#N/A,#N/A,FALSE,"CCTV"}</definedName>
    <definedName name="견적SHEET" localSheetId="1" hidden="1">{#N/A,#N/A,FALSE,"CCTV"}</definedName>
    <definedName name="견적SHEET" hidden="1">{#N/A,#N/A,FALSE,"CCTV"}</definedName>
    <definedName name="견적품의" localSheetId="2">#REF!</definedName>
    <definedName name="견적품의" localSheetId="1">#REF!</definedName>
    <definedName name="견적품의">#REF!</definedName>
    <definedName name="공일" localSheetId="2">#REF!</definedName>
    <definedName name="공일">#REF!</definedName>
    <definedName name="규격수" localSheetId="2">#REF!</definedName>
    <definedName name="규격수">#REF!</definedName>
    <definedName name="ㄴ" localSheetId="2">#REF!</definedName>
    <definedName name="ㄴ">#REF!</definedName>
    <definedName name="ㄴㄴ" localSheetId="2">#REF!</definedName>
    <definedName name="ㄴㄴ">#REF!</definedName>
    <definedName name="ㄴㄴㄴ" localSheetId="2">#REF!</definedName>
    <definedName name="ㄴㄴㄴ">#REF!</definedName>
    <definedName name="ㄴㄴㄴㄴ" localSheetId="2">#REF!</definedName>
    <definedName name="ㄴㄴㄴㄴ">#REF!</definedName>
    <definedName name="ㄴㄴㄴㄴㄴ" localSheetId="2">#REF!</definedName>
    <definedName name="ㄴㄴㄴㄴㄴ">#REF!</definedName>
    <definedName name="노무" localSheetId="2">#REF!</definedName>
    <definedName name="노무">#REF!</definedName>
    <definedName name="노임" localSheetId="2">#REF!</definedName>
    <definedName name="노임">#REF!</definedName>
    <definedName name="단가" localSheetId="2">#REF!</definedName>
    <definedName name="단가">#REF!</definedName>
    <definedName name="단가적용표" localSheetId="2">#REF!</definedName>
    <definedName name="단가적용표">#REF!</definedName>
    <definedName name="ㄹ" localSheetId="2">#REF!</definedName>
    <definedName name="ㄹ">#REF!</definedName>
    <definedName name="ㄹㄹ" localSheetId="2">#REF!</definedName>
    <definedName name="ㄹㄹ">#REF!</definedName>
    <definedName name="ㄹㄹㄹ" localSheetId="2">#REF!</definedName>
    <definedName name="ㄹㄹㄹ">#REF!</definedName>
    <definedName name="ㄹㄹㄹㄹ" localSheetId="2">#REF!</definedName>
    <definedName name="ㄹㄹㄹㄹ">#REF!</definedName>
    <definedName name="ㄹㄹㄹㄹㄹ" localSheetId="2">#REF!</definedName>
    <definedName name="ㄹㄹㄹㄹㄹ">#REF!</definedName>
    <definedName name="ㄹㄹㄹㄹㄹㄹ" localSheetId="2">#REF!</definedName>
    <definedName name="ㄹㄹㄹㄹㄹㄹ">#REF!</definedName>
    <definedName name="ㄹㄹㄹㄹㄹㄹㄹ" localSheetId="2">#REF!</definedName>
    <definedName name="ㄹㄹㄹㄹㄹㄹㄹ">#REF!</definedName>
    <definedName name="ㄹㄹㄹㄹㄹㄹㄹㄹㄹㄹㄹ" localSheetId="2">#REF!</definedName>
    <definedName name="ㄹㄹㄹㄹㄹㄹㄹㄹㄹㄹㄹ">#REF!</definedName>
    <definedName name="ㄹㄹㄹㄹㄹㄹㄹㄹㄹㄹㄹㄹㄹㄹㄹ" localSheetId="2">#REF!</definedName>
    <definedName name="ㄹㄹㄹㄹㄹㄹㄹㄹㄹㄹㄹㄹㄹㄹㄹ">#REF!</definedName>
    <definedName name="ㅁ1" localSheetId="2">#REF!</definedName>
    <definedName name="ㅁ1">#REF!</definedName>
    <definedName name="ㅁ139" localSheetId="2">#REF!</definedName>
    <definedName name="ㅁ139">#REF!</definedName>
    <definedName name="부대" localSheetId="2">#REF!</definedName>
    <definedName name="부대">#REF!</definedName>
    <definedName name="ㅅㄱㄷ" localSheetId="2">#REF!</definedName>
    <definedName name="ㅅㄱㄷ">#REF!</definedName>
    <definedName name="상수" localSheetId="2">#REF!</definedName>
    <definedName name="상수">#REF!</definedName>
    <definedName name="설계" localSheetId="2">#REF!</definedName>
    <definedName name="설계">#REF!</definedName>
    <definedName name="설계사" localSheetId="2">#REF!</definedName>
    <definedName name="설계사">#REF!</definedName>
    <definedName name="설계삼" localSheetId="2">#REF!</definedName>
    <definedName name="설계삼">#REF!</definedName>
    <definedName name="설계오" localSheetId="2">#REF!</definedName>
    <definedName name="설계오">#REF!</definedName>
    <definedName name="설계육" localSheetId="2">#REF!</definedName>
    <definedName name="설계육">#REF!</definedName>
    <definedName name="설계이" localSheetId="2">#REF!</definedName>
    <definedName name="설계이">#REF!</definedName>
    <definedName name="수행능력" localSheetId="2">#REF!</definedName>
    <definedName name="수행능력">#REF!</definedName>
    <definedName name="ㅇㅇㅇ" localSheetId="2">#REF!</definedName>
    <definedName name="ㅇㅇㅇ">#REF!</definedName>
    <definedName name="의무비" localSheetId="2">#REF!</definedName>
    <definedName name="의무비">#REF!</definedName>
    <definedName name="이공구가설비" localSheetId="2">#REF!</definedName>
    <definedName name="이공구가설비">#REF!</definedName>
    <definedName name="이공구간접노무비" localSheetId="2">#REF!</definedName>
    <definedName name="이공구간접노무비">#REF!</definedName>
    <definedName name="이공구공사원가" localSheetId="2">#REF!</definedName>
    <definedName name="이공구공사원가">#REF!</definedName>
    <definedName name="이공구기타경비" localSheetId="2">#REF!</definedName>
    <definedName name="이공구기타경비">#REF!</definedName>
    <definedName name="이공구산재보험료" localSheetId="2">#REF!</definedName>
    <definedName name="이공구산재보험료">#REF!</definedName>
    <definedName name="이공구안전관리비" localSheetId="2">#REF!</definedName>
    <definedName name="이공구안전관리비">#REF!</definedName>
    <definedName name="이공구이윤" localSheetId="2">#REF!</definedName>
    <definedName name="이공구이윤">#REF!</definedName>
    <definedName name="이공구일반관리비" localSheetId="2">#REF!</definedName>
    <definedName name="이공구일반관리비">#REF!</definedName>
    <definedName name="인할" localSheetId="2">#REF!</definedName>
    <definedName name="인할">#REF!</definedName>
    <definedName name="일공구직영비" localSheetId="2">#REF!</definedName>
    <definedName name="일공구직영비">#REF!</definedName>
    <definedName name="자" localSheetId="2" hidden="1">#REF!</definedName>
    <definedName name="자" hidden="1">#REF!</definedName>
    <definedName name="자재" localSheetId="2">#REF!</definedName>
    <definedName name="자재">#REF!</definedName>
    <definedName name="전" localSheetId="2">#REF!</definedName>
    <definedName name="전">#REF!</definedName>
    <definedName name="전기공사" localSheetId="2">#REF!</definedName>
    <definedName name="전기공사">#REF!</definedName>
    <definedName name="주택사업본부" localSheetId="2">#REF!</definedName>
    <definedName name="주택사업본부">#REF!</definedName>
    <definedName name="중량" localSheetId="2">#REF!</definedName>
    <definedName name="중량">#REF!</definedName>
    <definedName name="중량표" localSheetId="2">#REF!</definedName>
    <definedName name="중량표">#REF!</definedName>
    <definedName name="직접비" localSheetId="2">#REF!</definedName>
    <definedName name="직접비">#REF!</definedName>
    <definedName name="직종" localSheetId="2">#REF!</definedName>
    <definedName name="직종">#REF!</definedName>
    <definedName name="철구사업본부" localSheetId="2">#REF!</definedName>
    <definedName name="철구사업본부">#REF!</definedName>
    <definedName name="ㅎ384" localSheetId="2">#REF!</definedName>
    <definedName name="ㅎ384">#REF!</definedName>
    <definedName name="형강단중집계_형강단중집계_List" localSheetId="2">#REF!</definedName>
    <definedName name="형강단중집계_형강단중집계_List">#REF!</definedName>
    <definedName name="ㅑ3081" localSheetId="2">#REF!</definedName>
    <definedName name="ㅑ3081">#REF!</definedName>
  </definedNames>
  <calcPr calcId="152511" concurrentCalc="0"/>
</workbook>
</file>

<file path=xl/calcChain.xml><?xml version="1.0" encoding="utf-8"?>
<calcChain xmlns="http://schemas.openxmlformats.org/spreadsheetml/2006/main">
  <c r="J16" i="14" l="1"/>
  <c r="I16" i="14"/>
  <c r="J14" i="14"/>
  <c r="I14" i="14"/>
  <c r="C14" i="57"/>
  <c r="E14" i="57"/>
  <c r="E13" i="57"/>
  <c r="C13" i="57"/>
  <c r="C20" i="57"/>
  <c r="C19" i="57"/>
  <c r="F31" i="16"/>
  <c r="F30" i="16"/>
  <c r="G27" i="16"/>
  <c r="H27" i="16"/>
  <c r="I27" i="16"/>
  <c r="F22" i="16"/>
  <c r="G22" i="16"/>
  <c r="H22" i="16"/>
  <c r="I22" i="16"/>
  <c r="F25" i="56"/>
  <c r="F26" i="56"/>
  <c r="F27" i="56"/>
  <c r="F28" i="56"/>
  <c r="F24" i="56"/>
  <c r="F30" i="56"/>
  <c r="F31" i="56"/>
  <c r="F29" i="56"/>
  <c r="F23" i="56"/>
  <c r="F19" i="56"/>
  <c r="F20" i="56"/>
  <c r="F21" i="56"/>
  <c r="F22" i="56"/>
  <c r="F18" i="56"/>
  <c r="F14" i="56"/>
  <c r="F15" i="56"/>
  <c r="F16" i="56"/>
  <c r="F17" i="56"/>
  <c r="F13" i="56"/>
  <c r="F9" i="56"/>
  <c r="F10" i="56"/>
  <c r="F11" i="56"/>
  <c r="F12" i="56"/>
  <c r="F8" i="56"/>
  <c r="F32" i="56"/>
  <c r="I32" i="56"/>
  <c r="C18" i="57"/>
  <c r="C29" i="16"/>
  <c r="C8" i="57"/>
  <c r="C17" i="57"/>
  <c r="F33" i="16"/>
  <c r="G33" i="16"/>
  <c r="E20" i="57"/>
  <c r="A17" i="57"/>
  <c r="A19" i="57"/>
  <c r="A21" i="57"/>
  <c r="E18" i="57"/>
  <c r="E17" i="57"/>
  <c r="A7" i="57"/>
  <c r="A8" i="57"/>
  <c r="A9" i="57"/>
  <c r="A10" i="57"/>
  <c r="G31" i="16"/>
  <c r="I31" i="16"/>
  <c r="G30" i="16"/>
  <c r="I30" i="16"/>
  <c r="G29" i="16"/>
  <c r="E19" i="57"/>
  <c r="I29" i="16"/>
  <c r="E8" i="57"/>
  <c r="J6" i="16"/>
  <c r="A24" i="16"/>
  <c r="A25" i="16"/>
  <c r="A26" i="16"/>
  <c r="B2" i="16"/>
  <c r="F8" i="16"/>
  <c r="G8" i="16"/>
  <c r="F18" i="16"/>
  <c r="G18" i="16"/>
  <c r="F21" i="16"/>
  <c r="G21" i="16"/>
  <c r="F15" i="16"/>
  <c r="G15" i="16"/>
  <c r="F12" i="16"/>
  <c r="G12" i="16"/>
  <c r="H33" i="16"/>
  <c r="H32" i="16"/>
  <c r="G32" i="16"/>
  <c r="I33" i="16"/>
  <c r="H8" i="16"/>
  <c r="I8" i="16"/>
  <c r="H18" i="16"/>
  <c r="I18" i="16"/>
  <c r="H21" i="16"/>
  <c r="I21" i="16"/>
  <c r="H15" i="16"/>
  <c r="I15" i="16"/>
  <c r="H12" i="16"/>
  <c r="I12" i="16"/>
  <c r="I32" i="16"/>
  <c r="C9" i="57"/>
  <c r="F24" i="16"/>
  <c r="G24" i="16"/>
  <c r="H24" i="16"/>
  <c r="I24" i="16"/>
  <c r="F23" i="16"/>
  <c r="G23" i="16"/>
  <c r="H23" i="16"/>
  <c r="I23" i="16"/>
  <c r="F7" i="16"/>
  <c r="G7" i="16"/>
  <c r="F14" i="16"/>
  <c r="G14" i="16"/>
  <c r="F20" i="16"/>
  <c r="G20" i="16"/>
  <c r="F11" i="16"/>
  <c r="G11" i="16"/>
  <c r="F17" i="16"/>
  <c r="G17" i="16"/>
  <c r="E9" i="57"/>
  <c r="F26" i="16"/>
  <c r="G26" i="16"/>
  <c r="H7" i="16"/>
  <c r="H6" i="16"/>
  <c r="G6" i="16"/>
  <c r="G16" i="16"/>
  <c r="H17" i="16"/>
  <c r="H16" i="16"/>
  <c r="H20" i="16"/>
  <c r="H19" i="16"/>
  <c r="G19" i="16"/>
  <c r="G10" i="16"/>
  <c r="H11" i="16"/>
  <c r="H10" i="16"/>
  <c r="H14" i="16"/>
  <c r="H13" i="16"/>
  <c r="G13" i="16"/>
  <c r="I7" i="16"/>
  <c r="I6" i="16"/>
  <c r="H26" i="16"/>
  <c r="I26" i="16"/>
  <c r="I14" i="16"/>
  <c r="I13" i="16"/>
  <c r="I20" i="16"/>
  <c r="I19" i="16"/>
  <c r="I11" i="16"/>
  <c r="I10" i="16"/>
  <c r="I17" i="16"/>
  <c r="I16" i="16"/>
  <c r="F25" i="16"/>
  <c r="G25" i="16"/>
  <c r="H25" i="16"/>
  <c r="H5" i="16"/>
  <c r="G5" i="16"/>
  <c r="G28" i="16"/>
  <c r="I25" i="16"/>
  <c r="I5" i="16"/>
  <c r="C23" i="57"/>
  <c r="C6" i="57"/>
  <c r="I28" i="16"/>
  <c r="C16" i="57"/>
  <c r="C7" i="57"/>
  <c r="E7" i="57"/>
  <c r="G34" i="16"/>
  <c r="G35" i="16"/>
  <c r="H34" i="16"/>
  <c r="H35" i="16"/>
  <c r="E6" i="57"/>
  <c r="E16" i="57"/>
  <c r="C22" i="57"/>
  <c r="D23" i="57"/>
  <c r="D22" i="57"/>
  <c r="D24" i="57"/>
  <c r="I34" i="16"/>
  <c r="I35" i="16"/>
  <c r="E22" i="57"/>
  <c r="E23" i="57"/>
  <c r="L35" i="16"/>
  <c r="C10" i="57"/>
  <c r="C21" i="57"/>
  <c r="E21" i="57"/>
  <c r="E15" i="57"/>
  <c r="E24" i="57"/>
  <c r="C15" i="57"/>
  <c r="C24" i="57"/>
  <c r="E10" i="57"/>
  <c r="E11" i="57"/>
  <c r="E5" i="57"/>
  <c r="C11" i="57"/>
  <c r="C5" i="57"/>
</calcChain>
</file>

<file path=xl/sharedStrings.xml><?xml version="1.0" encoding="utf-8"?>
<sst xmlns="http://schemas.openxmlformats.org/spreadsheetml/2006/main" count="236" uniqueCount="157">
  <si>
    <t>STT</t>
  </si>
  <si>
    <t>Vật liệu</t>
  </si>
  <si>
    <t>TT</t>
  </si>
  <si>
    <t>công</t>
  </si>
  <si>
    <t>CÁCH TÍNH</t>
  </si>
  <si>
    <t>I</t>
  </si>
  <si>
    <t>II</t>
  </si>
  <si>
    <t>C</t>
  </si>
  <si>
    <t>III</t>
  </si>
  <si>
    <t>A</t>
  </si>
  <si>
    <t>B</t>
  </si>
  <si>
    <t>Người lập</t>
  </si>
  <si>
    <t>BẢNG TIÊN LƯỢNG CÔNG VIỆC</t>
  </si>
  <si>
    <t>Nội dung công việc</t>
  </si>
  <si>
    <t>Đơn
vị
tính</t>
  </si>
  <si>
    <t>Số lượng</t>
  </si>
  <si>
    <t>Kích thước (mm)</t>
  </si>
  <si>
    <t>Khối lượng (Kg)</t>
  </si>
  <si>
    <t>Hoàn thiện bề mặt (m2)</t>
  </si>
  <si>
    <t>Ghi chú</t>
  </si>
  <si>
    <t>Dài</t>
  </si>
  <si>
    <t>Rộng
(đường kính)</t>
  </si>
  <si>
    <t>Dày
(cao)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</si>
  <si>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</si>
  <si>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</si>
  <si>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</si>
  <si>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</si>
  <si>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</si>
  <si>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</si>
  <si>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</si>
  <si>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</si>
  <si>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</si>
  <si>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</si>
  <si>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</si>
  <si>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CÁC CHI TIẾT GIA CÔNG</t>
  </si>
  <si>
    <t>Cái</t>
  </si>
  <si>
    <t>CÁC VẬT TƯ TIÊU CHUẨN (PHỤC VỤ LẮP RÁP)</t>
  </si>
  <si>
    <t>CÁC VẬT TƯ CƠ KHÍ</t>
  </si>
  <si>
    <t>1</t>
  </si>
  <si>
    <t>2</t>
  </si>
  <si>
    <t>Người kiểm tra</t>
  </si>
  <si>
    <t>Chu Văn Hưng</t>
  </si>
  <si>
    <t>NỘI DUNG CÔNG VIỆC</t>
  </si>
  <si>
    <t>ĐỊNH MỨC</t>
  </si>
  <si>
    <t>THÀNH TIỀN</t>
  </si>
  <si>
    <t>CHI PHÍ KHÁC</t>
  </si>
  <si>
    <t>GIÁ TRỊ TRƯỚC THUẾ</t>
  </si>
  <si>
    <t>THUẾ GTGT</t>
  </si>
  <si>
    <t>GIÁ TRỊ SAU THUẾ</t>
  </si>
  <si>
    <t>GHI CHÚ</t>
  </si>
  <si>
    <t>bộ</t>
  </si>
  <si>
    <t>x</t>
  </si>
  <si>
    <t>CHI PHÍ SẢN XUẤT</t>
  </si>
  <si>
    <t>CHI PHÍ DỰ PHÒNG</t>
  </si>
  <si>
    <t>1 + 2 +3</t>
  </si>
  <si>
    <t>TỔNG CỘNG</t>
  </si>
  <si>
    <t>Phần điện đèn Taxiway</t>
  </si>
  <si>
    <t>Đèn  Taxiway:</t>
  </si>
  <si>
    <t>Đèn CHC:</t>
  </si>
  <si>
    <t xml:space="preserve">Văn phòng phẩm </t>
  </si>
  <si>
    <t>Đèn CHC trắng - trắng</t>
  </si>
  <si>
    <t>Phần điện đèn CHC trắng - trắng</t>
  </si>
  <si>
    <t>Đèn CHC trắng - vàng</t>
  </si>
  <si>
    <t>Phần điện đèn CHC trắng - vàng</t>
  </si>
  <si>
    <t>Đèn giới hạn đường CHC kết hợp đèn thềm</t>
  </si>
  <si>
    <t>Phần cơ khí thân và chụp đèn CHC trắng - trắng</t>
  </si>
  <si>
    <t>Phần cơ khí thân và chụp đèn Taxiway</t>
  </si>
  <si>
    <t>Phần cơ khí thân và chụp đèn CHC trắng - vàng</t>
  </si>
  <si>
    <t>Phần cơ khí đèn giới hạn đường CHC kết hợp đèn thềm</t>
  </si>
  <si>
    <t>Phần điện đèn giới hạn đường CHC kết hợp đèn thềm</t>
  </si>
  <si>
    <t>Bộ điều khiển từ xa cầm tay</t>
  </si>
  <si>
    <t>Bộ kết nối HTĐK đèn hiệu</t>
  </si>
  <si>
    <t>Bộ sạc ắc quy cho 3 đèn dã chiến</t>
  </si>
  <si>
    <t>ĐƠN VỊ TÍNH</t>
  </si>
  <si>
    <t xml:space="preserve">Đèn chớp nhận dạng thềm </t>
  </si>
  <si>
    <t xml:space="preserve">BẢNG 1: DỰ TOÁN CHI TIẾT </t>
  </si>
  <si>
    <t>(6) = (5) x (4)</t>
  </si>
  <si>
    <t>Công trình : Nghiên cứu thiết kế hệ thống đèn dã chiến</t>
  </si>
  <si>
    <t>Chi phí lập HSTK</t>
  </si>
  <si>
    <t>Mua khuôn đúc chi tiết gioăng 1 (PL-01-03) và gioăng 2 (PL-01-07) ( Phân bổ sản xuất cho 100 sản phẩm)</t>
  </si>
  <si>
    <t>Chi phí thử nghiệm IP</t>
  </si>
  <si>
    <t>Chi phí lập Báo cáo đề tài</t>
  </si>
  <si>
    <t xml:space="preserve">II </t>
  </si>
  <si>
    <t>Mục : Chi phí thẩm định BCĐT, HSTK, nghiệm thu đề tài</t>
  </si>
  <si>
    <t>SỐ LƯỢNG NGƯỜI THAM GIA</t>
  </si>
  <si>
    <t>Chi phí thẩm định BCĐT</t>
  </si>
  <si>
    <t>Hội đồng</t>
  </si>
  <si>
    <t>Chủ trì thẩm định</t>
  </si>
  <si>
    <t>Thành viên tham gia thẩm định</t>
  </si>
  <si>
    <t>Thư ký hội đồng thẩm định</t>
  </si>
  <si>
    <t>Đại biểu mới tham dự (CQCTĐT; CNĐT)</t>
  </si>
  <si>
    <t>Chi phí thẩm định HSTK</t>
  </si>
  <si>
    <t>Đại biểu mời tham dự (CQCTĐT; CNĐT)</t>
  </si>
  <si>
    <t>Chi phí thẩm định QTSX&amp;HDCNCT</t>
  </si>
  <si>
    <t>IV</t>
  </si>
  <si>
    <t>Chi phí nghiệm thu đề tài</t>
  </si>
  <si>
    <t>Chi họp Hội đồng nghiệm thu</t>
  </si>
  <si>
    <t>Chủ tịch Hội đồng nghiệm thu</t>
  </si>
  <si>
    <t>Thành viên Hội đồng nghiệm thu</t>
  </si>
  <si>
    <t>Thư ký Hội đồng nghiệm thu</t>
  </si>
  <si>
    <t>Chi nhận xét đánh giá</t>
  </si>
  <si>
    <t>Nhận xét đánh giá của Ủy viên Hội đồng</t>
  </si>
  <si>
    <t>Nhận xét đánh giá của Ủy viên phản biện Hội đồng</t>
  </si>
  <si>
    <t>NỘI DUNG CHI PHÍ</t>
  </si>
  <si>
    <t>GIÁ TRỊ CHƯA
 PHÂN BỔ DỰ PHÒNG PHÍ</t>
  </si>
  <si>
    <t>PHÂN BỔ CHI 
PHÍ DỰ PHÒNG</t>
  </si>
  <si>
    <t>GIÁ TRỊ</t>
  </si>
  <si>
    <t>DỰ TOÁN ĐỀ TÀI LÀM TRÒN</t>
  </si>
  <si>
    <t>CHI PHÍ  SẢN XUẤT</t>
  </si>
  <si>
    <t>CHI PHÍ QUẢN LÝ ĐỀ TÀI</t>
  </si>
  <si>
    <t xml:space="preserve">CHI PHÍ TƯ VẤN  </t>
  </si>
  <si>
    <t>DỰ TOÁN ĐỀ TÀI</t>
  </si>
  <si>
    <t>BẢNG PHÂN CHIA GÓI THẦU</t>
  </si>
  <si>
    <t>CÔNG VIỆC ĐÃ THỰC HIỆN</t>
  </si>
  <si>
    <t xml:space="preserve">CÔNG VIỆC KHÔNG ÁP DỤNG ĐƯỢC MỘT TRONG CÁC HÌNH THỨC LỰA CHỌN NHÀ THẦU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</si>
  <si>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Chi phí quản lý đề tài</t>
  </si>
  <si>
    <t>Chi phí tư vấn</t>
  </si>
  <si>
    <t xml:space="preserve">Chi phí lập Hồ sơ thiết kế </t>
  </si>
  <si>
    <t>Chi phí khác</t>
  </si>
  <si>
    <t xml:space="preserve">Chi phí văn phòng phẩm </t>
  </si>
  <si>
    <t>Chi phí dự phòng chưa phân bổ</t>
  </si>
  <si>
    <t>CÔNG VIỆC THUỘC KẾ HOẠCH LỰA CHỌN NHÀ THẦU</t>
  </si>
  <si>
    <t>Gói thầu số 01</t>
  </si>
  <si>
    <t>Chế tạo thử nghiệm sản phẩm mẫu</t>
  </si>
  <si>
    <t xml:space="preserve">2.936%x I </t>
  </si>
  <si>
    <t>CHI PHÍ TƯ VẤN</t>
  </si>
  <si>
    <t>BG</t>
  </si>
  <si>
    <t>ht</t>
  </si>
  <si>
    <t>I + II + III+IV</t>
  </si>
  <si>
    <t>Xe nguồn cho hệ thống đèn dã chiến (Không thực hiện sản xuất sản phẩm mẫu)</t>
  </si>
  <si>
    <t>5% x (I + II+III+IV)</t>
  </si>
  <si>
    <t>V</t>
  </si>
  <si>
    <t>Đề tài : Nghiên cứu hệ thống đèn dã chiến</t>
  </si>
  <si>
    <t>Tư vấn lập báo cáo đề tài</t>
  </si>
  <si>
    <t>TỔNG HỢP GIÁ TRỊ DỰ TOÁN</t>
  </si>
  <si>
    <t>BẢNG TỔNG HỢP GIÁ TRỊ DỰ TOÁN</t>
  </si>
  <si>
    <t>NHÂN CÔNG SẢN XUẤT, KIỂM TRA, HIỆU CHỈNH</t>
  </si>
  <si>
    <t>Thợ cơ khí bậc K2</t>
  </si>
  <si>
    <t>Nhân viên kỹ sư cơ khí H1</t>
  </si>
  <si>
    <t>NHÂN CÔNG LẮP RÁP KIỂM TRA, HIỆU CHỈNH</t>
  </si>
  <si>
    <t>SUS 201</t>
  </si>
  <si>
    <r>
      <t>Số lượng:</t>
    </r>
    <r>
      <rPr>
        <sz val="14"/>
        <rFont val="Arial"/>
        <family val="2"/>
      </rPr>
      <t xml:space="preserve"> 01 sản phẩm</t>
    </r>
  </si>
  <si>
    <t>CÔNG TY TNHH KỸ THUẬT QUẢN LÝ BAY
 ATTECH ISO 9001:2015</t>
  </si>
  <si>
    <t>BM-TK-01
Lần BH: 06
Ngày HL: 01/01/2018</t>
  </si>
  <si>
    <r>
      <t>Công trình:</t>
    </r>
    <r>
      <rPr>
        <sz val="14"/>
        <rFont val="Arial"/>
        <family val="2"/>
      </rPr>
      <t xml:space="preserve"> Nghiên cứu, thiết kế hệ thống đèn dã chiến</t>
    </r>
  </si>
  <si>
    <t>Hà nội, ngày     tháng     năm 2018</t>
  </si>
  <si>
    <t>CÁC CHI TIẾT CƠ KHÍ</t>
  </si>
  <si>
    <t>Nhựa tấm 20mm, PA</t>
  </si>
  <si>
    <t>PA</t>
  </si>
  <si>
    <t>Nhựa tấm 10mm, PA</t>
  </si>
  <si>
    <t>Vít M2x4 (ISO7045)</t>
  </si>
  <si>
    <t>Vít M2.5x6 (ISO7046)</t>
  </si>
  <si>
    <r>
      <t>Sản phẩm:</t>
    </r>
    <r>
      <rPr>
        <sz val="14"/>
        <rFont val="Arial"/>
        <family val="2"/>
      </rPr>
      <t xml:space="preserve">  Sản xuất phần cơ khí bộ chứa mạch cầm tay</t>
    </r>
  </si>
  <si>
    <t>Thân (PL-HRU-05-01)</t>
  </si>
  <si>
    <t>Thân (PL-HRU-05-02)</t>
  </si>
  <si>
    <t>THUÊ GIA CÔNG NGOÀI</t>
  </si>
  <si>
    <t>Thuê gia công lazer chi tiết Thân (bản vẽ PL-HRU-05-01)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</si>
</sst>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4">
    <numFmt numFmtId="6" formatCode="&quot;£&quot;#,##0;[Red]\-&quot;£&quot;#,##0"/>
    <numFmt numFmtId="42" formatCode="_-&quot;£&quot;* #,##0_-;\-&quot;£&quot;* #,##0_-;_-&quot;£&quot;* &quot;-&quot;_-;_-@_-"/>
    <numFmt numFmtId="41" formatCode="_-* #,##0_-;\-* #,##0_-;_-* &quot;-&quot;_-;_-@_-"/>
    <numFmt numFmtId="44" formatCode="_-&quot;£&quot;* #,##0.00_-;\-&quot;£&quot;* #,##0.00_-;_-&quot;£&quot;* &quot;-&quot;??_-;_-@_-"/>
    <numFmt numFmtId="43" formatCode="_-* #,##0.00_-;\-* #,##0.00_-;_-* &quot;-&quot;??_-;_-@_-"/>
    <numFmt numFmtId="164" formatCode="&quot;$&quot;#,##0_);\(&quot;$&quot;#,##0\)"/>
    <numFmt numFmtId="165" formatCode="&quot;$&quot;#,##0_);[Red]\(&quot;$&quot;#,##0\)"/>
    <numFmt numFmtId="166" formatCode="&quot;$&quot;#,##0.00_);[Red]\(&quot;$&quot;#,##0.00\)"/>
    <numFmt numFmtId="167" formatCode="_(&quot;$&quot;* #,##0_);_(&quot;$&quot;* \(#,##0\);_(&quot;$&quot;* &quot;-&quot;_);_(@_)"/>
    <numFmt numFmtId="168" formatCode="_(* #,##0_);_(* \(#,##0\);_(* &quot;-&quot;_);_(@_)"/>
    <numFmt numFmtId="169" formatCode="_(&quot;$&quot;* #,##0.00_);_(&quot;$&quot;* \(#,##0.00\);_(&quot;$&quot;* &quot;-&quot;??_);_(@_)"/>
    <numFmt numFmtId="170" formatCode="_(* #,##0.00_);_(* \(#,##0.00\);_(* &quot;-&quot;??_);_(@_)"/>
    <numFmt numFmtId="171" formatCode="_(* #,##0_);_(* \(#,##0\);_(* &quot;-&quot;??_);_(@_)"/>
    <numFmt numFmtId="172" formatCode="0.000"/>
    <numFmt numFmtId="173" formatCode="_-&quot;$&quot;* #,##0_-;\-&quot;$&quot;* #,##0_-;_-&quot;$&quot;* &quot;-&quot;_-;_-@_-"/>
    <numFmt numFmtId="174" formatCode="##.##%"/>
    <numFmt numFmtId="175" formatCode="#,##0\ &quot;DM&quot;;\-#,##0\ &quot;DM&quot;"/>
    <numFmt numFmtId="176" formatCode="#,##0;[Red]&quot;-&quot;#,##0"/>
    <numFmt numFmtId="177" formatCode=".\ ###\ ;############################################################################################"/>
    <numFmt numFmtId="178" formatCode="_(* #,##0_);_(* \(#,##0\);_(* \-??_);_(@_)"/>
    <numFmt numFmtId="179" formatCode="_-* #,##0\ &quot;$&quot;_-;\-* #,##0\ &quot;$&quot;_-;_-* &quot;-&quot;\ &quot;$&quot;_-;_-@_-"/>
    <numFmt numFmtId="180" formatCode="_-* #,##0\ _F_-;\-* #,##0\ _F_-;_-* &quot;-&quot;\ _F_-;_-@_-"/>
    <numFmt numFmtId="181" formatCode="_-* #,##0\ _F_-;\-* #,##0\ _F_-;_-* &quot;- &quot;_F_-;_-@_-"/>
    <numFmt numFmtId="182" formatCode="0.00000"/>
    <numFmt numFmtId="183" formatCode="_-* ###,0&quot;.&quot;00_-;\-* ###,0&quot;.&quot;00_-;_-* &quot;-&quot;??_-;_-@_-"/>
    <numFmt numFmtId="184" formatCode="_-* #,##0.00\ _F_-;\-* #,##0.00\ _F_-;_-* &quot;-&quot;??\ _F_-;_-@_-"/>
    <numFmt numFmtId="185" formatCode="_-* #,##0.00\ _V_N_D_-;\-* #,##0.00\ _V_N_D_-;_-* &quot;-&quot;??\ _V_N_D_-;_-@_-"/>
    <numFmt numFmtId="186" formatCode="_(* ###,0&quot;.&quot;00_);_(* \(###,0&quot;.&quot;00\);_(* &quot;-&quot;??_);_(@_)"/>
    <numFmt numFmtId="187" formatCode="_(&quot;$&quot;\ * #,##0_);_(&quot;$&quot;\ * \(#,##0\);_(&quot;$&quot;\ * &quot;-&quot;_);_(@_)"/>
    <numFmt numFmtId="188" formatCode="_-* #,##0\ &quot;F&quot;_-;\-* #,##0\ &quot;F&quot;_-;_-* &quot;-&quot;\ &quot;F&quot;_-;_-@_-"/>
    <numFmt numFmtId="189" formatCode="_-* #,##0\ _$_-;\-* #,##0\ _$_-;_-* &quot;-&quot;\ _$_-;_-@_-"/>
    <numFmt numFmtId="190" formatCode="_-* #,##0\ _V_N_D_-;\-* #,##0\ _V_N_D_-;_-* &quot;-&quot;\ _V_N_D_-;_-@_-"/>
    <numFmt numFmtId="191" formatCode="0.0000"/>
    <numFmt numFmtId="192" formatCode="_ &quot;\&quot;* #,##0_ ;_ &quot;\&quot;* \-#,##0_ ;_ &quot;\&quot;* &quot;-&quot;_ ;_ @_ "/>
    <numFmt numFmtId="193" formatCode="_ \\* #,##0_ ;_ \\* \-#,##0_ ;_ \\* \-_ ;_ @_ "/>
    <numFmt numFmtId="194" formatCode="###0"/>
    <numFmt numFmtId="195" formatCode="_-&quot;$&quot;* #,##0.00_-;\-&quot;$&quot;* #,##0.00_-;_-&quot;$&quot;* &quot;-&quot;??_-;_-@_-"/>
    <numFmt numFmtId="196" formatCode="&quot;\&quot;#,##0.00;[Red]&quot;\&quot;\-#,##0.00"/>
    <numFmt numFmtId="197" formatCode="&quot;\&quot;#,##0;[Red]&quot;\&quot;\-#,##0"/>
    <numFmt numFmtId="198" formatCode="&quot;$&quot;#&quot;$&quot;##0_);\(&quot;$&quot;#&quot;$&quot;##0\)"/>
    <numFmt numFmtId="199" formatCode="&quot;RM&quot;#,##0;&quot;RM&quot;\-#,##0"/>
    <numFmt numFmtId="200" formatCode="_ &quot;₩&quot;* #,##0_ ;_ &quot;₩&quot;* &quot;₩&quot;\!\-#,##0_ ;_ &quot;₩&quot;* &quot;-&quot;_ ;_ @_ "/>
    <numFmt numFmtId="201" formatCode="0.000000000"/>
    <numFmt numFmtId="202" formatCode="&quot;RM&quot;#,##0;[Red]&quot;RM&quot;\-#,##0"/>
    <numFmt numFmtId="203" formatCode="_ &quot;₩&quot;* #,##0.00_ ;_ &quot;₩&quot;* &quot;₩&quot;\!\-#,##0.00_ ;_ &quot;₩&quot;* &quot;-&quot;??_ ;_ @_ "/>
    <numFmt numFmtId="204" formatCode="0.000%"/>
    <numFmt numFmtId="205" formatCode="_ * #,##0_ ;_ * \-#,##0_ ;_ * &quot;-&quot;_ ;_ @_ "/>
    <numFmt numFmtId="206" formatCode="0.0%"/>
    <numFmt numFmtId="207" formatCode="_ * #,##0.00_ ;_ * \-#,##0.00_ ;_ * &quot;-&quot;??_ ;_ @_ "/>
    <numFmt numFmtId="208" formatCode="_ * #,##0.00_ ;_ * &quot;₩&quot;\!\-#,##0.00_ ;_ * &quot;-&quot;??_ ;_ @_ "/>
    <numFmt numFmtId="209" formatCode="0.0000%"/>
    <numFmt numFmtId="210" formatCode="#,##0.0_);\(#,##0.0\)"/>
    <numFmt numFmtId="211" formatCode="&quot;$&quot;#,##0.00"/>
    <numFmt numFmtId="212" formatCode="_ * #,##0.00_)&quot;£&quot;_ ;_ * \(#,##0.00\)&quot;£&quot;_ ;_ * &quot;-&quot;??_)&quot;£&quot;_ ;_ @_ "/>
    <numFmt numFmtId="213" formatCode="0.0%;\(0.0%\)"/>
    <numFmt numFmtId="214" formatCode="##,###.##"/>
    <numFmt numFmtId="215" formatCode="_-* #,##0.00\ &quot;F&quot;_-;\-* #,##0.00\ &quot;F&quot;_-;_-* &quot;-&quot;??\ &quot;F&quot;_-;_-@_-"/>
    <numFmt numFmtId="216" formatCode="#0.##"/>
    <numFmt numFmtId="217" formatCode="0.000_)"/>
    <numFmt numFmtId="218" formatCode="#,##0;\(#,##0\)"/>
    <numFmt numFmtId="219" formatCode="_ &quot;R&quot;\ * #,##0_ ;_ &quot;R&quot;\ * \-#,##0_ ;_ &quot;R&quot;\ * &quot;-&quot;_ ;_ @_ "/>
    <numFmt numFmtId="220" formatCode="&quot;$&quot;#,##0.000_);[Red]\(&quot;$&quot;#,##0.00\)"/>
    <numFmt numFmtId="221" formatCode="##,##0%"/>
    <numFmt numFmtId="222" formatCode="#,###%"/>
    <numFmt numFmtId="223" formatCode="##.##"/>
    <numFmt numFmtId="224" formatCode="###,###"/>
    <numFmt numFmtId="225" formatCode="###.###"/>
    <numFmt numFmtId="226" formatCode="##,###.####"/>
    <numFmt numFmtId="227" formatCode="#,##0\ &quot;$&quot;_);[Red]\(#,##0\ &quot;$&quot;\)"/>
    <numFmt numFmtId="228" formatCode="\$#,##0\ ;\(\$#,##0\)"/>
    <numFmt numFmtId="229" formatCode="\t0.00%"/>
    <numFmt numFmtId="230" formatCode="##,##0.##"/>
    <numFmt numFmtId="231" formatCode="\U\S\$#,##0.00;\(\U\S\$#,##0.00\)"/>
    <numFmt numFmtId="232" formatCode="_-* #,##0\ _D_M_-;\-* #,##0\ _D_M_-;_-* &quot;-&quot;\ _D_M_-;_-@_-"/>
    <numFmt numFmtId="233" formatCode="_-* #,##0.00\ _D_M_-;\-* #,##0.00\ _D_M_-;_-* &quot;-&quot;??\ _D_M_-;_-@_-"/>
    <numFmt numFmtId="234" formatCode="_(\§\g\ #,##0_);_(\§\g\ \(#,##0\);_(\§\g\ &quot;-&quot;??_);_(@_)"/>
    <numFmt numFmtId="235" formatCode="_(\§\g\ #,##0_);_(\§\g\ \(#,##0\);_(\§\g\ &quot;-&quot;_);_(@_)"/>
    <numFmt numFmtId="236" formatCode="_-&quot;F&quot;\ * #,##0.0_-;_-&quot;F&quot;\ * #,##0.0\-;_-&quot;F&quot;\ * &quot;-&quot;??_-;_-@_-"/>
    <numFmt numFmtId="237" formatCode="&quot;\&quot;#,##0.00;[Red]&quot;\&quot;&quot;\&quot;&quot;\&quot;&quot;\&quot;&quot;\&quot;&quot;\&quot;\-#,##0.00"/>
    <numFmt numFmtId="238" formatCode="\t#\ ??/??"/>
    <numFmt numFmtId="239" formatCode="\§\g#,##0_);\(\§\g#,##0\)"/>
    <numFmt numFmtId="240" formatCode="_-* #,##0_-;\-* #,##0_-;_-* \-_-;_-@_-"/>
    <numFmt numFmtId="241" formatCode="_(* #,##0_);_(* \(#,##0\);_(* \-_);_(@_)"/>
    <numFmt numFmtId="242" formatCode="_-* #,##0\ _₫_-;\-* #,##0\ _₫_-;_-* &quot;-&quot;\ _₫_-;_-@_-"/>
    <numFmt numFmtId="243" formatCode="_-* #,##0\ _₫_-;\-* #,##0\ _₫_-;_-* &quot;- &quot;_₫_-;_-@_-"/>
    <numFmt numFmtId="244" formatCode="_-* #,##0.00_-;\-* #,##0.00_-;_-* \-??_-;_-@_-"/>
    <numFmt numFmtId="245" formatCode="_(* #,##0.00_);_(* \(#,##0.00\);_(* \-??_);_(@_)"/>
    <numFmt numFmtId="246" formatCode="_-* #,##0.00\ _₫_-;\-* #,##0.00\ _₫_-;_-* &quot;-&quot;??\ _₫_-;_-@_-"/>
    <numFmt numFmtId="247" formatCode="_-* #,##0.00\ _₫_-;\-* #,##0.00\ _₫_-;_-* \-??\ _₫_-;_-@_-"/>
    <numFmt numFmtId="248" formatCode="#,##0.00\ &quot;F&quot;;\-#,##0.00\ &quot;F&quot;"/>
    <numFmt numFmtId="249" formatCode="#."/>
    <numFmt numFmtId="250" formatCode="#.0\ ##0"/>
    <numFmt numFmtId="251" formatCode="#,##0\ &quot;$&quot;_);\(#,##0\ &quot;$&quot;\)"/>
    <numFmt numFmtId="252" formatCode="#,###"/>
    <numFmt numFmtId="253" formatCode="&quot;$&quot;###,0&quot;.&quot;00_);[Red]\(&quot;$&quot;###,0&quot;.&quot;00\)"/>
    <numFmt numFmtId="254" formatCode="&quot;\&quot;#,##0;[Red]\-&quot;\&quot;#,##0"/>
    <numFmt numFmtId="255" formatCode="&quot;\&quot;#,##0.00;\-&quot;\&quot;#,##0.00"/>
    <numFmt numFmtId="256" formatCode="0.00_)"/>
    <numFmt numFmtId="257" formatCode="#,##0.000_);\(#,##0.000\)"/>
    <numFmt numFmtId="258" formatCode="#"/>
    <numFmt numFmtId="259" formatCode="&quot;¡Ì&quot;#,##0;[Red]\-&quot;¡Ì&quot;#,##0"/>
    <numFmt numFmtId="260" formatCode="_(&quot;.&quot;* #&quot;$&quot;##0_);_(&quot;.&quot;* \(#&quot;$&quot;##0\);_(&quot;.&quot;* &quot;-&quot;_);_(@_)"/>
    <numFmt numFmtId="261" formatCode="&quot;$&quot;#&quot;$&quot;##0_);[Red]\(&quot;$&quot;#&quot;$&quot;##0\)"/>
    <numFmt numFmtId="262" formatCode="_-* #,##0.0\ _F_-;\-* #,##0.0\ _F_-;_-* &quot;-&quot;??\ _F_-;_-@_-"/>
    <numFmt numFmtId="263" formatCode="#,##0.00\ &quot;F&quot;;[Red]\-#,##0.00\ &quot;F&quot;"/>
    <numFmt numFmtId="264" formatCode="#,##0.00&quot; F&quot;;[Red]\-#,##0.00&quot; F&quot;"/>
    <numFmt numFmtId="265" formatCode="0.00000000"/>
    <numFmt numFmtId="266" formatCode="#,##0.00\ \ "/>
    <numFmt numFmtId="267" formatCode="_-\£* #,##0.00_-;&quot;-£&quot;* #,##0.00_-;_-\£* \-??_-;_-@_-"/>
    <numFmt numFmtId="268" formatCode="_ * #,##0_ ;_ * \-#,##0_ ;_ * &quot;-&quot;??_ ;_ @_ "/>
    <numFmt numFmtId="269" formatCode="_(* #,##0.00_);_(* \(#,##0.00\);_(* &quot;-&quot;?_);_(@_)"/>
    <numFmt numFmtId="270" formatCode="&quot;￥&quot;#,##0;&quot;￥&quot;\-#,##0"/>
    <numFmt numFmtId="271" formatCode="_-* #,##0.0\ _F_-;\-* #,##0.0\ _F_-;_-* \-??\ _F_-;_-@_-"/>
    <numFmt numFmtId="272" formatCode="&quot;\&quot;#,##0;&quot;\&quot;\-#,##0"/>
    <numFmt numFmtId="273" formatCode="\\#,##0;&quot;\-&quot;#,##0"/>
    <numFmt numFmtId="274" formatCode="&quot;$&quot;#,##0;[Red]\-&quot;$&quot;#,##0"/>
    <numFmt numFmtId="275" formatCode="#,##0.00\ \ \ \ "/>
    <numFmt numFmtId="276" formatCode="_(* #,##0.00_ \ \ *);_(* \(#,##0.00\);_(* &quot;-&quot;??_);_(@_)"/>
    <numFmt numFmtId="277" formatCode="&quot;0 &quot;"/>
    <numFmt numFmtId="278" formatCode="_-* ###,0&quot;.&quot;00\ _F_B_-;\-* ###,0&quot;.&quot;00\ _F_B_-;_-* &quot;-&quot;??\ _F_B_-;_-@_-"/>
    <numFmt numFmtId="279" formatCode="_-* ###,0\.00\ _F_B_-;\-* ###,0\.00\ _F_B_-;_-* \-??\ _F_B_-;_-@_-"/>
    <numFmt numFmtId="280" formatCode="&quot;€&quot;#,##0_);\(&quot;€&quot;#,##0\)"/>
    <numFmt numFmtId="281" formatCode="_-* #,##0.000_-;\-* #,##0.000_-;_-* &quot;-&quot;??_-;_-@_-"/>
    <numFmt numFmtId="282" formatCode="#,##0\ &quot;F&quot;;[Red]\-#,##0\ &quot;F&quot;"/>
    <numFmt numFmtId="283" formatCode="&quot;$&quot;#,##0;\-&quot;$&quot;#,##0"/>
    <numFmt numFmtId="284" formatCode="0.000\ "/>
    <numFmt numFmtId="285" formatCode="#,##0\ &quot;Lt&quot;;[Red]\-#,##0\ &quot;Lt&quot;"/>
    <numFmt numFmtId="286" formatCode="#,###,###.00"/>
    <numFmt numFmtId="287" formatCode="#,###,###,###.00"/>
    <numFmt numFmtId="288" formatCode="_-* #,##0\ &quot;DM&quot;_-;\-* #,##0\ &quot;DM&quot;_-;_-* &quot;-&quot;\ &quot;DM&quot;_-;_-@_-"/>
    <numFmt numFmtId="289" formatCode="_-* #,##0.00\ &quot;DM&quot;_-;\-* #,##0.00\ &quot;DM&quot;_-;_-* &quot;-&quot;??\ &quot;DM&quot;_-;_-@_-"/>
    <numFmt numFmtId="290" formatCode="0_);[Red]\(0\)"/>
    <numFmt numFmtId="291" formatCode="&quot;SFr.&quot;\ #,##0.00;&quot;SFr.&quot;\ \-#,##0.00"/>
    <numFmt numFmtId="292" formatCode="&quot;SFr.&quot;\ #,##0.00;[Red]&quot;SFr.&quot;\ \-#,##0.00"/>
  </numFmts>
  <fonts count="294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18"/>
      <name val="Times New Roman"/>
      <family val="1"/>
    </font>
    <font>
      <sz val="10"/>
      <name val="Times New Roman"/>
      <family val="1"/>
    </font>
    <font>
      <b/>
      <sz val="14"/>
      <name val="Times New Roman"/>
      <family val="1"/>
    </font>
    <font>
      <sz val="14"/>
      <name val="Times New Roman"/>
      <family val="1"/>
    </font>
    <font>
      <b/>
      <sz val="12"/>
      <name val="Times New Roman"/>
      <family val="1"/>
    </font>
    <font>
      <sz val="10"/>
      <name val=".VnTime"/>
    </font>
    <font>
      <sz val="12"/>
      <name val="Times New Roman"/>
      <family val="1"/>
    </font>
    <font>
      <b/>
      <i/>
      <sz val="12"/>
      <name val="Times New Roman"/>
      <family val="1"/>
    </font>
    <font>
      <b/>
      <sz val="20"/>
      <name val="Times New Roman"/>
      <family val="1"/>
    </font>
    <font>
      <b/>
      <sz val="13"/>
      <name val="Times New Roman"/>
      <family val="1"/>
    </font>
    <font>
      <b/>
      <sz val="10"/>
      <name val="Times New Roman"/>
      <family val="1"/>
    </font>
    <font>
      <b/>
      <sz val="10"/>
      <name val="Arial"/>
      <family val="2"/>
    </font>
    <font>
      <b/>
      <sz val="16"/>
      <name val="Arial"/>
      <family val="2"/>
    </font>
    <font>
      <sz val="10"/>
      <name val="Arial"/>
      <family val="2"/>
    </font>
    <font>
      <sz val="13"/>
      <name val="Times New Roman"/>
      <family val="1"/>
    </font>
    <font>
      <sz val="14"/>
      <name val="Arial"/>
      <family val="2"/>
    </font>
    <font>
      <i/>
      <sz val="13"/>
      <name val="Times New Roman"/>
      <family val="1"/>
    </font>
    <font>
      <sz val="10"/>
      <name val="VNI-Times"/>
    </font>
    <font>
      <sz val="11"/>
      <color indexed="8"/>
      <name val="Calibri"/>
      <family val="2"/>
    </font>
    <font>
      <sz val="11"/>
      <name val="Times New Roman"/>
      <family val="1"/>
    </font>
    <font>
      <b/>
      <i/>
      <sz val="11"/>
      <name val="Times New Roman"/>
      <family val="1"/>
    </font>
    <font>
      <sz val="10"/>
      <name val="Arial"/>
      <family val="2"/>
    </font>
    <font>
      <b/>
      <sz val="14"/>
      <name val="Arial"/>
      <family val="2"/>
    </font>
    <font>
      <sz val="13"/>
      <name val="Arial"/>
      <family val="2"/>
    </font>
    <font>
      <sz val="12"/>
      <name val="VNI-Times"/>
    </font>
    <font>
      <sz val="12"/>
      <name val=".VnTime"/>
      <family val="2"/>
    </font>
    <font>
      <sz val="12"/>
      <name val="돋움체"/>
      <family val="3"/>
      <charset val="129"/>
    </font>
    <font>
      <b/>
      <sz val="10"/>
      <name val="SVNtimes new roman"/>
      <family val="2"/>
    </font>
    <font>
      <sz val="12"/>
      <name val="VNtimes new roman"/>
      <family val="2"/>
    </font>
    <font>
      <sz val="10"/>
      <name val=".VnArial"/>
      <family val="2"/>
    </font>
    <font>
      <u/>
      <sz val="10"/>
      <color indexed="14"/>
      <name val="MS Sans Serif"/>
      <family val="2"/>
    </font>
    <font>
      <sz val="10"/>
      <name val="Helv"/>
      <family val="2"/>
    </font>
    <font>
      <sz val="10"/>
      <name val="AngsanaUPC"/>
      <family val="1"/>
    </font>
    <font>
      <sz val="11"/>
      <name val="??"/>
      <family val="3"/>
    </font>
    <font>
      <sz val="12"/>
      <name val="바탕체"/>
      <family val="1"/>
      <charset val="129"/>
    </font>
    <font>
      <sz val="11"/>
      <name val="돋움"/>
      <charset val="129"/>
    </font>
    <font>
      <b/>
      <sz val="12"/>
      <color indexed="16"/>
      <name val="???"/>
      <family val="3"/>
      <charset val="129"/>
    </font>
    <font>
      <sz val="11"/>
      <name val="???"/>
      <family val="3"/>
      <charset val="129"/>
    </font>
    <font>
      <sz val="12"/>
      <name val="???"/>
      <family val="1"/>
      <charset val="129"/>
    </font>
    <font>
      <sz val="12"/>
      <name val=".VnArial"/>
      <family val="2"/>
    </font>
    <font>
      <sz val="10"/>
      <name val="??"/>
      <family val="3"/>
      <charset val="129"/>
    </font>
    <font>
      <b/>
      <sz val="1"/>
      <color indexed="8"/>
      <name val="Courier"/>
      <family val="3"/>
    </font>
    <font>
      <sz val="12"/>
      <name val="????"/>
      <family val="1"/>
      <charset val="136"/>
    </font>
    <font>
      <sz val="12"/>
      <name val="Courier"/>
      <family val="3"/>
    </font>
    <font>
      <sz val="12"/>
      <name val="|??¢¥¢¬¨Ï"/>
      <family val="1"/>
      <charset val="129"/>
    </font>
    <font>
      <sz val="14"/>
      <name val="뼻뮝"/>
      <family val="3"/>
      <charset val="129"/>
    </font>
    <font>
      <b/>
      <sz val="12"/>
      <name val="Arial"/>
      <family val="2"/>
    </font>
    <font>
      <sz val="10"/>
      <name val="???"/>
      <family val="3"/>
      <charset val="129"/>
    </font>
    <font>
      <sz val="10"/>
      <name val="MS Sans Serif"/>
      <family val="2"/>
    </font>
    <font>
      <sz val="10"/>
      <name val="굴림체"/>
      <family val="3"/>
      <charset val="129"/>
    </font>
    <font>
      <sz val="12"/>
      <name val="???"/>
      <family val="1"/>
      <charset val="129"/>
    </font>
    <font>
      <sz val="9"/>
      <name val="Arial"/>
      <family val="2"/>
    </font>
    <font>
      <sz val="11"/>
      <name val="‚l‚r ‚oƒSƒVƒbƒN"/>
      <family val="3"/>
      <charset val="128"/>
    </font>
    <font>
      <sz val="11"/>
      <name val="–¾’©"/>
      <family val="3"/>
      <charset val="129"/>
    </font>
    <font>
      <sz val="11"/>
      <name val="–¾’©"/>
      <family val="3"/>
      <charset val="129"/>
    </font>
    <font>
      <sz val="14"/>
      <name val="Terminal"/>
      <family val="3"/>
      <charset val="128"/>
    </font>
    <font>
      <b/>
      <u/>
      <sz val="14"/>
      <color indexed="8"/>
      <name val=".VnBook-AntiquaH"/>
      <family val="2"/>
    </font>
    <font>
      <sz val="11"/>
      <name val=".VnTime"/>
      <family val="2"/>
    </font>
    <font>
      <b/>
      <sz val="10"/>
      <name val=".VnTimeh"/>
      <family val="2"/>
    </font>
    <font>
      <b/>
      <sz val="10"/>
      <name val=".VnArial"/>
      <family val="2"/>
    </font>
    <font>
      <sz val="12"/>
      <name val="???"/>
      <family val="1"/>
      <charset val="129"/>
    </font>
    <font>
      <sz val="12"/>
      <name val="바탕체"/>
      <family val="1"/>
      <charset val="129"/>
    </font>
    <font>
      <sz val="10"/>
      <name val="VnTimes"/>
      <family val="2"/>
    </font>
    <font>
      <sz val="12"/>
      <color indexed="8"/>
      <name val="¹ÙÅÁÃ¼"/>
      <family val="1"/>
      <charset val="129"/>
    </font>
    <font>
      <i/>
      <sz val="12"/>
      <color indexed="8"/>
      <name val=".VnBook-AntiquaH"/>
      <family val="2"/>
    </font>
    <font>
      <sz val="10"/>
      <color indexed="8"/>
      <name val="Times New Roman"/>
      <family val="2"/>
    </font>
    <font>
      <sz val="11"/>
      <color indexed="8"/>
      <name val="Calibri"/>
      <family val="2"/>
    </font>
    <font>
      <b/>
      <sz val="12"/>
      <color indexed="8"/>
      <name val=".VnBook-Antiqua"/>
      <family val="2"/>
    </font>
    <font>
      <i/>
      <sz val="12"/>
      <color indexed="8"/>
      <name val=".VnBook-Antiqua"/>
      <family val="2"/>
    </font>
    <font>
      <sz val="11"/>
      <color indexed="9"/>
      <name val="Calibri"/>
      <family val="2"/>
    </font>
    <font>
      <sz val="10"/>
      <color indexed="9"/>
      <name val="Times New Roman"/>
      <family val="2"/>
    </font>
    <font>
      <sz val="11"/>
      <color indexed="9"/>
      <name val="Calibri"/>
      <family val="2"/>
    </font>
    <font>
      <sz val="12"/>
      <name val="ⓒoUAAA¨u"/>
      <family val="1"/>
      <charset val="129"/>
    </font>
    <font>
      <sz val="11"/>
      <name val="VNI-Times"/>
    </font>
    <font>
      <sz val="12"/>
      <name val="¹UAAA¼"/>
      <family val="3"/>
      <charset val="129"/>
    </font>
    <font>
      <sz val="12"/>
      <name val="¹ÙÅÁÃ¼"/>
      <family val="3"/>
      <charset val="129"/>
    </font>
    <font>
      <sz val="8"/>
      <name val="Times New Roman"/>
      <family val="1"/>
    </font>
    <font>
      <sz val="12"/>
      <name val="¹ÙÅÁÃ¼"/>
      <family val="3"/>
      <charset val="129"/>
    </font>
    <font>
      <sz val="10"/>
      <name val="μ¸¿oA¼"/>
      <family val="3"/>
      <charset val="129"/>
    </font>
    <font>
      <sz val="11"/>
      <color indexed="20"/>
      <name val="Calibri"/>
      <family val="2"/>
    </font>
    <font>
      <sz val="10"/>
      <color indexed="20"/>
      <name val="Times New Roman"/>
      <family val="2"/>
    </font>
    <font>
      <sz val="11"/>
      <color indexed="20"/>
      <name val="Calibri"/>
      <family val="2"/>
    </font>
    <font>
      <sz val="12"/>
      <name val="Tms Rmn"/>
    </font>
    <font>
      <sz val="8"/>
      <name val="¹UAAA¼"/>
      <family val="1"/>
      <charset val="129"/>
    </font>
    <font>
      <sz val="12"/>
      <name val="System"/>
      <family val="2"/>
    </font>
    <font>
      <sz val="11"/>
      <name val="µ¸¿ò"/>
      <charset val="129"/>
    </font>
    <font>
      <sz val="10"/>
      <name val="±¼¸²Ã¼"/>
      <family val="3"/>
      <charset val="129"/>
    </font>
    <font>
      <sz val="10"/>
      <name val="±¼¸²A¼"/>
      <family val="3"/>
      <charset val="129"/>
    </font>
    <font>
      <sz val="11"/>
      <name val="돋움"/>
      <charset val="129"/>
    </font>
    <font>
      <sz val="10"/>
      <name val="Helv"/>
      <family val="2"/>
    </font>
    <font>
      <b/>
      <sz val="11"/>
      <color indexed="52"/>
      <name val="Calibri"/>
      <family val="2"/>
    </font>
    <font>
      <b/>
      <sz val="10"/>
      <color indexed="52"/>
      <name val="Times New Roman"/>
      <family val="2"/>
    </font>
    <font>
      <b/>
      <sz val="11"/>
      <color indexed="10"/>
      <name val="Calibri"/>
      <family val="2"/>
      <charset val="163"/>
    </font>
    <font>
      <b/>
      <sz val="10"/>
      <name val="Helv"/>
      <family val="2"/>
    </font>
    <font>
      <b/>
      <sz val="8"/>
      <color indexed="12"/>
      <name val="Arial"/>
      <family val="2"/>
    </font>
    <font>
      <sz val="8"/>
      <color indexed="8"/>
      <name val="Arial"/>
      <family val="2"/>
    </font>
    <font>
      <sz val="8"/>
      <name val="SVNtimes new roman"/>
      <family val="2"/>
    </font>
    <font>
      <b/>
      <sz val="11"/>
      <color indexed="9"/>
      <name val="Calibri"/>
      <family val="2"/>
    </font>
    <font>
      <b/>
      <sz val="10"/>
      <color indexed="9"/>
      <name val="Times New Roman"/>
      <family val="2"/>
    </font>
    <font>
      <b/>
      <sz val="11"/>
      <color indexed="9"/>
      <name val="Calibri"/>
      <family val="2"/>
    </font>
    <font>
      <sz val="10"/>
      <name val="VNI-Aptima"/>
    </font>
    <font>
      <sz val="11"/>
      <name val="Tms Rmn"/>
    </font>
    <font>
      <sz val="11"/>
      <name val="UVnTime"/>
    </font>
    <font>
      <sz val="12"/>
      <name val="Arial"/>
      <family val="2"/>
    </font>
    <font>
      <sz val="12"/>
      <color indexed="8"/>
      <name val="Times New Roman"/>
      <family val="2"/>
    </font>
    <font>
      <sz val="12"/>
      <color indexed="8"/>
      <name val="Calibri"/>
      <family val="2"/>
    </font>
    <font>
      <sz val="12"/>
      <name val=".VnArial Narrow"/>
      <family val="2"/>
    </font>
    <font>
      <b/>
      <u/>
      <sz val="10"/>
      <color indexed="8"/>
      <name val=".VnArial"/>
      <family val="2"/>
    </font>
    <font>
      <sz val="9"/>
      <name val="Times New Roman"/>
      <family val="1"/>
    </font>
    <font>
      <sz val="10"/>
      <name val="MS Serif"/>
      <family val="1"/>
    </font>
    <font>
      <sz val="13"/>
      <name val=".VnTime"/>
      <family val="2"/>
    </font>
    <font>
      <sz val="11"/>
      <name val="VNcentury Gothic"/>
    </font>
    <font>
      <b/>
      <sz val="15"/>
      <name val="VNcentury Gothic"/>
    </font>
    <font>
      <sz val="12"/>
      <name val="SVNtimes new roman"/>
      <family val="2"/>
    </font>
    <font>
      <sz val="12"/>
      <name val=".VnTime"/>
      <family val="2"/>
    </font>
    <font>
      <sz val="10"/>
      <name val="SVNtimes new roman"/>
      <family val="2"/>
    </font>
    <font>
      <sz val="10"/>
      <color indexed="8"/>
      <name val="Arial"/>
      <family val="2"/>
    </font>
    <font>
      <b/>
      <sz val="12"/>
      <name val="VNTimeH"/>
      <family val="2"/>
    </font>
    <font>
      <sz val="11"/>
      <name val="VNtimes new roman"/>
      <family val="2"/>
    </font>
    <font>
      <sz val="10"/>
      <name val="Arial CE"/>
      <charset val="238"/>
    </font>
    <font>
      <sz val="10"/>
      <color indexed="16"/>
      <name val="MS Serif"/>
      <family val="1"/>
    </font>
    <font>
      <sz val="10"/>
      <name val="VNI-Helve-Condense"/>
    </font>
    <font>
      <i/>
      <sz val="11"/>
      <color indexed="23"/>
      <name val="Calibri"/>
      <family val="2"/>
    </font>
    <font>
      <i/>
      <sz val="10"/>
      <color indexed="23"/>
      <name val="Times New Roman"/>
      <family val="2"/>
    </font>
    <font>
      <i/>
      <sz val="11"/>
      <color indexed="23"/>
      <name val="Calibri"/>
      <family val="2"/>
    </font>
    <font>
      <sz val="1"/>
      <color indexed="8"/>
      <name val="Courier"/>
      <family val="3"/>
    </font>
    <font>
      <i/>
      <sz val="1"/>
      <color indexed="8"/>
      <name val="Courier"/>
      <family val="3"/>
    </font>
    <font>
      <b/>
      <sz val="16"/>
      <color indexed="16"/>
      <name val="VNbritannic"/>
      <family val="2"/>
    </font>
    <font>
      <b/>
      <sz val="18"/>
      <color indexed="12"/>
      <name val="VNbritannic"/>
      <family val="2"/>
    </font>
    <font>
      <b/>
      <sz val="18"/>
      <name val="VNnew Century Cond"/>
      <family val="2"/>
    </font>
    <font>
      <b/>
      <sz val="20"/>
      <color indexed="12"/>
      <name val="VNnew Century Cond"/>
      <family val="2"/>
    </font>
    <font>
      <b/>
      <sz val="16"/>
      <name val="VNlucida sans"/>
      <family val="2"/>
    </font>
    <font>
      <b/>
      <sz val="16"/>
      <color indexed="14"/>
      <name val="VNottawa"/>
      <family val="2"/>
    </font>
    <font>
      <sz val="12"/>
      <name val="VNTime"/>
      <family val="2"/>
    </font>
    <font>
      <sz val="11"/>
      <color indexed="17"/>
      <name val="Calibri"/>
      <family val="2"/>
    </font>
    <font>
      <sz val="10"/>
      <color indexed="17"/>
      <name val="Times New Roman"/>
      <family val="2"/>
    </font>
    <font>
      <sz val="11"/>
      <color indexed="17"/>
      <name val="Calibri"/>
      <family val="2"/>
    </font>
    <font>
      <sz val="8"/>
      <name val="Arial"/>
      <family val="2"/>
    </font>
    <font>
      <sz val="10"/>
      <name val=".VnArialH"/>
      <family val="2"/>
    </font>
    <font>
      <b/>
      <sz val="12"/>
      <name val=".VnBook-AntiquaH"/>
      <family val="2"/>
    </font>
    <font>
      <b/>
      <sz val="12"/>
      <color indexed="9"/>
      <name val="Tms Rmn"/>
    </font>
    <font>
      <b/>
      <i/>
      <sz val="10"/>
      <name val="Times New Roman"/>
      <family val="1"/>
    </font>
    <font>
      <b/>
      <sz val="8"/>
      <name val="Times New Roman"/>
      <family val="1"/>
    </font>
    <font>
      <b/>
      <sz val="12"/>
      <name val="Helv"/>
      <family val="2"/>
    </font>
    <font>
      <b/>
      <sz val="18"/>
      <name val="Arial"/>
      <family val="2"/>
    </font>
    <font>
      <b/>
      <sz val="15"/>
      <color indexed="62"/>
      <name val="Times New Roman"/>
      <family val="2"/>
    </font>
    <font>
      <b/>
      <sz val="13"/>
      <color indexed="62"/>
      <name val="Times New Roman"/>
      <family val="2"/>
    </font>
    <font>
      <b/>
      <sz val="11"/>
      <color indexed="56"/>
      <name val="Calibri"/>
      <family val="2"/>
    </font>
    <font>
      <b/>
      <sz val="11"/>
      <color indexed="62"/>
      <name val="Times New Roman"/>
      <family val="2"/>
    </font>
    <font>
      <b/>
      <sz val="11"/>
      <color indexed="62"/>
      <name val="Calibri"/>
      <family val="2"/>
      <charset val="163"/>
    </font>
    <font>
      <b/>
      <sz val="8"/>
      <name val="MS Sans Serif"/>
      <family val="2"/>
    </font>
    <font>
      <b/>
      <sz val="10"/>
      <name val=".VnTime"/>
      <family val="2"/>
    </font>
    <font>
      <b/>
      <sz val="1"/>
      <color indexed="16"/>
      <name val="Courier"/>
      <family val="3"/>
    </font>
    <font>
      <b/>
      <sz val="14"/>
      <name val=".VnTimeH"/>
      <family val="2"/>
    </font>
    <font>
      <u/>
      <sz val="10"/>
      <color indexed="12"/>
      <name val="Arial"/>
      <family val="2"/>
    </font>
    <font>
      <sz val="12"/>
      <name val="??"/>
      <family val="1"/>
      <charset val="129"/>
    </font>
    <font>
      <sz val="12"/>
      <name val="±¼¸²Ã¼"/>
      <family val="3"/>
      <charset val="129"/>
    </font>
    <font>
      <sz val="10"/>
      <name val=" "/>
      <family val="1"/>
      <charset val="136"/>
    </font>
    <font>
      <sz val="11"/>
      <color indexed="62"/>
      <name val="Calibri"/>
      <family val="2"/>
    </font>
    <font>
      <sz val="10"/>
      <color indexed="62"/>
      <name val="Times New Roman"/>
      <family val="2"/>
    </font>
    <font>
      <sz val="11"/>
      <color indexed="62"/>
      <name val="Calibri"/>
      <family val="2"/>
    </font>
    <font>
      <sz val="10"/>
      <name val="VNI-Helve"/>
    </font>
    <font>
      <b/>
      <sz val="14"/>
      <name val=".VnArialH"/>
      <family val="2"/>
    </font>
    <font>
      <sz val="11"/>
      <color indexed="52"/>
      <name val="Calibri"/>
      <family val="2"/>
    </font>
    <font>
      <sz val="10"/>
      <color indexed="52"/>
      <name val="Times New Roman"/>
      <family val="2"/>
    </font>
    <font>
      <sz val="11"/>
      <color indexed="10"/>
      <name val="Calibri"/>
      <family val="2"/>
      <charset val="163"/>
    </font>
    <font>
      <sz val="8"/>
      <name val="VNarial"/>
      <family val="2"/>
    </font>
    <font>
      <sz val="14"/>
      <name val="Helv"/>
      <family val="2"/>
    </font>
    <font>
      <sz val="12"/>
      <name val="Helv"/>
      <family val="2"/>
    </font>
    <font>
      <sz val="24"/>
      <name val="Helv"/>
      <family val="2"/>
    </font>
    <font>
      <b/>
      <sz val="11"/>
      <name val="Helv"/>
      <family val="2"/>
    </font>
    <font>
      <sz val="10"/>
      <name val=".VnAvant"/>
      <family val="2"/>
    </font>
    <font>
      <sz val="8.5"/>
      <name val="Dutoan TCVN1993"/>
      <family val="2"/>
    </font>
    <font>
      <sz val="11"/>
      <color indexed="60"/>
      <name val="Calibri"/>
      <family val="2"/>
    </font>
    <font>
      <sz val="10"/>
      <color indexed="60"/>
      <name val="Times New Roman"/>
      <family val="2"/>
    </font>
    <font>
      <sz val="11"/>
      <color indexed="19"/>
      <name val="Calibri"/>
      <family val="2"/>
      <charset val="163"/>
    </font>
    <font>
      <sz val="7"/>
      <name val="Small Fonts"/>
      <family val="2"/>
    </font>
    <font>
      <b/>
      <sz val="12"/>
      <name val="VN-NTime"/>
    </font>
    <font>
      <b/>
      <i/>
      <sz val="16"/>
      <name val="Helv"/>
    </font>
    <font>
      <sz val="11"/>
      <color indexed="8"/>
      <name val="Times New Roman"/>
      <family val="2"/>
    </font>
    <font>
      <b/>
      <sz val="11"/>
      <name val="Arial"/>
      <family val="2"/>
    </font>
    <font>
      <b/>
      <sz val="11"/>
      <color indexed="63"/>
      <name val="Calibri"/>
      <family val="2"/>
    </font>
    <font>
      <b/>
      <sz val="10"/>
      <color indexed="63"/>
      <name val="Times New Roman"/>
      <family val="2"/>
    </font>
    <font>
      <b/>
      <sz val="11"/>
      <color indexed="63"/>
      <name val="Calibri"/>
      <family val="2"/>
    </font>
    <font>
      <sz val="12"/>
      <color indexed="8"/>
      <name val="Times New Roman"/>
      <family val="2"/>
    </font>
    <font>
      <b/>
      <sz val="10"/>
      <name val="MS Sans Serif"/>
      <family val="2"/>
    </font>
    <font>
      <sz val="8"/>
      <name val="Wingdings"/>
      <charset val="2"/>
    </font>
    <font>
      <sz val="8"/>
      <name val="Helv"/>
    </font>
    <font>
      <b/>
      <sz val="12"/>
      <color indexed="8"/>
      <name val="Arial"/>
      <family val="2"/>
    </font>
    <font>
      <b/>
      <i/>
      <sz val="12"/>
      <color indexed="8"/>
      <name val="Arial"/>
      <family val="2"/>
    </font>
    <font>
      <sz val="12"/>
      <color indexed="8"/>
      <name val="Arial"/>
      <family val="2"/>
    </font>
    <font>
      <i/>
      <sz val="12"/>
      <color indexed="8"/>
      <name val="Arial"/>
      <family val="2"/>
    </font>
    <font>
      <sz val="19"/>
      <color indexed="48"/>
      <name val="Arial"/>
      <family val="2"/>
    </font>
    <font>
      <sz val="12"/>
      <color indexed="14"/>
      <name val="Arial"/>
      <family val="2"/>
    </font>
    <font>
      <sz val="11"/>
      <name val="3C_Times_T"/>
    </font>
    <font>
      <u/>
      <sz val="12"/>
      <color indexed="12"/>
      <name val="VNtimes new roman"/>
      <family val="2"/>
    </font>
    <font>
      <sz val="8"/>
      <name val="MS Sans Serif"/>
      <family val="2"/>
    </font>
    <font>
      <b/>
      <sz val="10.5"/>
      <name val=".VnAvantH"/>
      <family val="2"/>
    </font>
    <font>
      <sz val="10"/>
      <name val="3C_Times_T"/>
    </font>
    <font>
      <sz val="11"/>
      <color indexed="32"/>
      <name val="VNI-Times"/>
    </font>
    <font>
      <b/>
      <sz val="8"/>
      <color indexed="8"/>
      <name val="Helv"/>
    </font>
    <font>
      <sz val="14"/>
      <name val=".VnTime"/>
      <family val="2"/>
    </font>
    <font>
      <b/>
      <sz val="10"/>
      <name val="VNI-Univer"/>
    </font>
    <font>
      <sz val="13"/>
      <name val=".VnArial"/>
      <family val="2"/>
    </font>
    <font>
      <u/>
      <sz val="10"/>
      <name val=".VnArial"/>
      <family val="2"/>
    </font>
    <font>
      <sz val="12"/>
      <name val="VNTime"/>
      <family val="2"/>
    </font>
    <font>
      <sz val="11"/>
      <name val=".VnAvant"/>
      <family val="2"/>
    </font>
    <font>
      <b/>
      <sz val="13"/>
      <color indexed="8"/>
      <name val=".VnTimeH"/>
      <family val="2"/>
    </font>
    <font>
      <b/>
      <sz val="10"/>
      <name val=".VnArialH"/>
      <family val="2"/>
    </font>
    <font>
      <sz val="12"/>
      <name val=".VnHelvetInsH"/>
      <family val="2"/>
    </font>
    <font>
      <b/>
      <sz val="18"/>
      <color indexed="56"/>
      <name val="Cambria"/>
      <family val="2"/>
    </font>
    <font>
      <b/>
      <sz val="18"/>
      <color indexed="62"/>
      <name val="Cambria"/>
      <family val="2"/>
    </font>
    <font>
      <b/>
      <sz val="18"/>
      <color indexed="62"/>
      <name val="Cambria"/>
      <family val="2"/>
    </font>
    <font>
      <b/>
      <sz val="10"/>
      <color indexed="8"/>
      <name val="Times New Roman"/>
      <family val="2"/>
    </font>
    <font>
      <sz val="10"/>
      <color indexed="10"/>
      <name val="VNI-Helve-Condense"/>
    </font>
    <font>
      <sz val="10"/>
      <name val=".VnArial Narrow"/>
      <family val="2"/>
    </font>
    <font>
      <sz val="8"/>
      <name val="바탕체"/>
      <family val="1"/>
      <charset val="129"/>
    </font>
    <font>
      <sz val="10"/>
      <name val="VNtimes new roman"/>
      <family val="2"/>
    </font>
    <font>
      <sz val="10"/>
      <color indexed="8"/>
      <name val="MS Sans Serif"/>
      <family val="2"/>
    </font>
    <font>
      <sz val="8"/>
      <name val=".VnTime"/>
      <family val="2"/>
    </font>
    <font>
      <b/>
      <sz val="8"/>
      <name val="VN Helvetica"/>
    </font>
    <font>
      <b/>
      <sz val="12"/>
      <name val=".VnTime"/>
      <family val="2"/>
    </font>
    <font>
      <b/>
      <sz val="10"/>
      <name val="VN AvantGBook"/>
    </font>
    <font>
      <b/>
      <sz val="10"/>
      <name val="VN Helvetica"/>
    </font>
    <font>
      <b/>
      <sz val="16"/>
      <name val=".VnTime"/>
      <family val="2"/>
    </font>
    <font>
      <sz val="10"/>
      <name val="VN Helvetica"/>
    </font>
    <font>
      <sz val="8"/>
      <name val="VN Helvetica"/>
    </font>
    <font>
      <sz val="11"/>
      <name val="¾©"/>
      <family val="3"/>
      <charset val="129"/>
    </font>
    <font>
      <sz val="11"/>
      <color indexed="10"/>
      <name val="Calibri"/>
      <family val="2"/>
      <charset val="163"/>
    </font>
    <font>
      <sz val="10"/>
      <color indexed="10"/>
      <name val="Times New Roman"/>
      <family val="2"/>
    </font>
    <font>
      <sz val="14"/>
      <name val=".VnArial"/>
      <family val="2"/>
    </font>
    <font>
      <sz val="16"/>
      <name val="AngsanaUPC"/>
      <family val="3"/>
    </font>
    <font>
      <b/>
      <sz val="12"/>
      <color indexed="16"/>
      <name val="굴림체"/>
      <family val="3"/>
      <charset val="129"/>
    </font>
    <font>
      <sz val="10"/>
      <name val="명조"/>
      <family val="3"/>
      <charset val="129"/>
    </font>
    <font>
      <sz val="11"/>
      <name val="굴림체"/>
      <family val="3"/>
      <charset val="129"/>
    </font>
    <font>
      <sz val="11"/>
      <color indexed="8"/>
      <name val="Arial"/>
      <family val="2"/>
      <charset val="163"/>
    </font>
    <font>
      <sz val="11"/>
      <color indexed="9"/>
      <name val="Arial"/>
      <family val="2"/>
      <charset val="163"/>
    </font>
    <font>
      <sz val="11"/>
      <color indexed="20"/>
      <name val="Arial"/>
      <family val="2"/>
      <charset val="163"/>
    </font>
    <font>
      <b/>
      <sz val="11"/>
      <color indexed="10"/>
      <name val="Calibri"/>
      <family val="2"/>
      <charset val="163"/>
    </font>
    <font>
      <b/>
      <sz val="11"/>
      <color indexed="10"/>
      <name val="Arial"/>
      <family val="2"/>
      <charset val="163"/>
    </font>
    <font>
      <b/>
      <sz val="11"/>
      <color indexed="9"/>
      <name val="Arial"/>
      <family val="2"/>
      <charset val="163"/>
    </font>
    <font>
      <sz val="10"/>
      <name val=".VnTime"/>
    </font>
    <font>
      <i/>
      <sz val="11"/>
      <color indexed="23"/>
      <name val="Arial"/>
      <family val="2"/>
      <charset val="163"/>
    </font>
    <font>
      <sz val="11"/>
      <color indexed="17"/>
      <name val="Arial"/>
      <family val="2"/>
      <charset val="163"/>
    </font>
    <font>
      <b/>
      <sz val="11"/>
      <color indexed="62"/>
      <name val="Arial"/>
      <family val="2"/>
      <charset val="163"/>
    </font>
    <font>
      <sz val="11"/>
      <color indexed="62"/>
      <name val="Arial"/>
      <family val="2"/>
      <charset val="163"/>
    </font>
    <font>
      <sz val="11"/>
      <color indexed="10"/>
      <name val="Arial"/>
      <family val="2"/>
      <charset val="163"/>
    </font>
    <font>
      <sz val="11"/>
      <color indexed="19"/>
      <name val="Arial"/>
      <family val="2"/>
      <charset val="163"/>
    </font>
    <font>
      <b/>
      <sz val="11"/>
      <color indexed="63"/>
      <name val="Arial"/>
      <family val="2"/>
      <charset val="163"/>
    </font>
    <font>
      <b/>
      <sz val="18"/>
      <color indexed="62"/>
      <name val="Times New Roman"/>
      <family val="2"/>
      <charset val="163"/>
    </font>
    <font>
      <i/>
      <sz val="10"/>
      <name val="Times New Roman"/>
      <family val="1"/>
    </font>
    <font>
      <i/>
      <sz val="10"/>
      <name val="Arial"/>
      <family val="2"/>
    </font>
    <font>
      <i/>
      <sz val="12"/>
      <name val="Times New Roman"/>
      <family val="1"/>
    </font>
    <font>
      <sz val="13"/>
      <color indexed="8"/>
      <name val="Times New Roman"/>
      <family val="2"/>
    </font>
    <font>
      <b/>
      <sz val="11"/>
      <name val="Times New Roman"/>
      <family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3"/>
      <color theme="1"/>
      <name val="Times New Roman"/>
      <family val="2"/>
    </font>
    <font>
      <sz val="14"/>
      <name val="VnTime"/>
    </font>
    <font>
      <sz val="10"/>
      <name val=".VnTime"/>
      <family val="2"/>
    </font>
    <font>
      <sz val="12"/>
      <name val="VNTime"/>
    </font>
    <font>
      <sz val="14"/>
      <name val="VnTime"/>
      <family val="2"/>
    </font>
    <font>
      <b/>
      <i/>
      <sz val="10"/>
      <name val="Arial"/>
      <family val="2"/>
    </font>
    <font>
      <b/>
      <i/>
      <sz val="13"/>
      <name val="Times New Roman"/>
      <family val="1"/>
    </font>
    <font>
      <b/>
      <u/>
      <sz val="12"/>
      <name val="Times New Roman"/>
      <family val="1"/>
    </font>
    <font>
      <b/>
      <sz val="12"/>
      <name val="Roman"/>
      <family val="1"/>
      <charset val="255"/>
    </font>
    <font>
      <sz val="12"/>
      <name val=".VnTime"/>
      <family val="1"/>
    </font>
    <font>
      <sz val="11"/>
      <name val="돋움"/>
      <family val="3"/>
      <charset val="129"/>
    </font>
    <font>
      <sz val="10"/>
      <name val="Helv"/>
    </font>
    <font>
      <sz val="11"/>
      <color indexed="10"/>
      <name val="Calibri"/>
      <family val="2"/>
    </font>
    <font>
      <sz val="12"/>
      <name val="바탕체"/>
      <family val="3"/>
    </font>
    <font>
      <sz val="12"/>
      <name val="???"/>
    </font>
    <font>
      <sz val="12"/>
      <name val="???"/>
      <family val="3"/>
    </font>
    <font>
      <sz val="11"/>
      <color indexed="8"/>
      <name val="Calibri"/>
      <family val="2"/>
      <charset val="163"/>
    </font>
    <font>
      <sz val="11"/>
      <color indexed="9"/>
      <name val="Calibri"/>
      <family val="2"/>
      <charset val="163"/>
    </font>
    <font>
      <sz val="11"/>
      <color indexed="20"/>
      <name val="Calibri"/>
      <family val="2"/>
      <charset val="163"/>
    </font>
    <font>
      <b/>
      <sz val="11"/>
      <color indexed="9"/>
      <name val="Calibri"/>
      <family val="2"/>
      <charset val="163"/>
    </font>
    <font>
      <i/>
      <sz val="11"/>
      <color indexed="23"/>
      <name val="Calibri"/>
      <family val="2"/>
      <charset val="163"/>
    </font>
    <font>
      <sz val="11"/>
      <color indexed="17"/>
      <name val="Calibri"/>
      <family val="2"/>
      <charset val="163"/>
    </font>
    <font>
      <sz val="11"/>
      <color indexed="62"/>
      <name val="Calibri"/>
      <family val="2"/>
      <charset val="163"/>
    </font>
    <font>
      <b/>
      <sz val="11"/>
      <color indexed="63"/>
      <name val="Calibri"/>
      <family val="2"/>
      <charset val="163"/>
    </font>
    <font>
      <sz val="12"/>
      <color indexed="8"/>
      <name val="Times New Roman"/>
      <family val="1"/>
    </font>
    <font>
      <b/>
      <sz val="18"/>
      <color indexed="62"/>
      <name val="Cambria"/>
      <family val="2"/>
      <charset val="163"/>
    </font>
    <font>
      <b/>
      <i/>
      <sz val="14"/>
      <name val="Arial"/>
      <family val="2"/>
    </font>
    <font>
      <i/>
      <sz val="14"/>
      <name val="Arial"/>
      <family val="2"/>
    </font>
    <font>
      <b/>
      <sz val="14"/>
      <color rgb="FF0070C0"/>
      <name val="Arial"/>
      <family val="2"/>
    </font>
    <font>
      <sz val="14"/>
      <color rgb="FF0070C0"/>
      <name val="Arial"/>
      <family val="2"/>
    </font>
    <font>
      <sz val="14"/>
      <color rgb="FF0070C0"/>
      <name val="Times New Roman"/>
      <family val="1"/>
    </font>
    <font>
      <b/>
      <sz val="14"/>
      <color rgb="FF0070C0"/>
      <name val="Times New Roman"/>
      <family val="1"/>
    </font>
  </fonts>
  <fills count="5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2"/>
        <bgColor indexed="31"/>
      </patternFill>
    </fill>
    <fill>
      <patternFill patternType="solid">
        <fgColor indexed="9"/>
      </patternFill>
    </fill>
    <fill>
      <patternFill patternType="solid">
        <fgColor indexed="31"/>
      </patternFill>
    </fill>
    <fill>
      <patternFill patternType="solid">
        <fgColor indexed="44"/>
      </patternFill>
    </fill>
    <fill>
      <patternFill patternType="solid">
        <fgColor indexed="47"/>
      </patternFill>
    </fill>
    <fill>
      <patternFill patternType="solid">
        <fgColor indexed="45"/>
      </patternFill>
    </fill>
    <fill>
      <patternFill patternType="solid">
        <fgColor indexed="29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53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56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5"/>
      </patternFill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40"/>
        <bgColor indexed="64"/>
      </patternFill>
    </fill>
    <fill>
      <patternFill patternType="darkVertical"/>
    </fill>
    <fill>
      <patternFill patternType="solid">
        <fgColor indexed="43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1"/>
        <bgColor indexed="64"/>
      </patternFill>
    </fill>
    <fill>
      <patternFill patternType="lightUp">
        <fgColor indexed="48"/>
        <bgColor indexed="44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gray0625"/>
    </fill>
    <fill>
      <patternFill patternType="solid">
        <fgColor indexed="58"/>
        <bgColor indexed="64"/>
      </patternFill>
    </fill>
    <fill>
      <patternFill patternType="solid">
        <fgColor indexed="35"/>
        <bgColor indexed="64"/>
      </patternFill>
    </fill>
    <fill>
      <patternFill patternType="gray125">
        <fgColor indexed="35"/>
      </patternFill>
    </fill>
    <fill>
      <patternFill patternType="solid">
        <fgColor indexed="26"/>
        <bgColor indexed="9"/>
      </patternFill>
    </fill>
    <fill>
      <patternFill patternType="solid">
        <fgColor indexed="9"/>
        <bgColor indexed="10"/>
      </patternFill>
    </fill>
  </fills>
  <borders count="6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double">
        <color indexed="1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medium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thin">
        <color indexed="48"/>
      </top>
      <bottom style="thin">
        <color indexed="48"/>
      </bottom>
      <diagonal/>
    </border>
    <border>
      <left/>
      <right/>
      <top style="double">
        <color indexed="64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0"/>
      </right>
      <top/>
      <bottom/>
      <diagonal/>
    </border>
    <border>
      <left/>
      <right style="medium">
        <color indexed="8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9"/>
      </left>
      <right style="medium">
        <color indexed="9"/>
      </right>
      <top style="medium">
        <color indexed="9"/>
      </top>
      <bottom style="medium">
        <color indexed="9"/>
      </bottom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811">
    <xf numFmtId="0" fontId="0" fillId="0" borderId="0"/>
    <xf numFmtId="173" fontId="29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3" fontId="31" fillId="0" borderId="1"/>
    <xf numFmtId="174" fontId="32" fillId="0" borderId="2">
      <alignment horizontal="center"/>
      <protection hidden="1"/>
    </xf>
    <xf numFmtId="171" fontId="33" fillId="0" borderId="3" applyFont="0" applyBorder="0"/>
    <xf numFmtId="167" fontId="34" fillId="0" borderId="0" applyFont="0" applyFill="0" applyBorder="0" applyAlignment="0" applyProtection="0"/>
    <xf numFmtId="0" fontId="35" fillId="0" borderId="0" applyNumberForma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7" fillId="0" borderId="0" applyFont="0" applyFill="0" applyBorder="0" applyAlignment="0" applyProtection="0"/>
    <xf numFmtId="175" fontId="38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39" fillId="0" borderId="0"/>
    <xf numFmtId="0" fontId="40" fillId="0" borderId="0"/>
    <xf numFmtId="176" fontId="41" fillId="0" borderId="0">
      <alignment vertical="center"/>
    </xf>
    <xf numFmtId="3" fontId="42" fillId="0" borderId="4">
      <alignment vertical="center"/>
    </xf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43" fillId="0" borderId="0">
      <protection locked="0"/>
    </xf>
    <xf numFmtId="0" fontId="43" fillId="0" borderId="0"/>
    <xf numFmtId="0" fontId="44" fillId="0" borderId="0" applyFont="0" applyFill="0" applyBorder="0" applyAlignment="0" applyProtection="0"/>
    <xf numFmtId="0" fontId="43" fillId="0" borderId="0">
      <protection locked="0"/>
    </xf>
    <xf numFmtId="0" fontId="45" fillId="0" borderId="5"/>
    <xf numFmtId="177" fontId="30" fillId="0" borderId="0" applyFont="0" applyFill="0" applyBorder="0" applyAlignment="0" applyProtection="0"/>
    <xf numFmtId="0" fontId="43" fillId="0" borderId="0">
      <protection locked="0"/>
    </xf>
    <xf numFmtId="0" fontId="46" fillId="0" borderId="0">
      <protection locked="0"/>
    </xf>
    <xf numFmtId="0" fontId="46" fillId="0" borderId="0">
      <protection locked="0"/>
    </xf>
    <xf numFmtId="41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0" fontId="43" fillId="0" borderId="0">
      <protection locked="0"/>
    </xf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165" fontId="48" fillId="0" borderId="0" applyFont="0" applyFill="0" applyBorder="0" applyAlignment="0" applyProtection="0"/>
    <xf numFmtId="0" fontId="37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49" fillId="0" borderId="0"/>
    <xf numFmtId="40" fontId="50" fillId="0" borderId="0" applyFont="0" applyFill="0" applyBorder="0" applyAlignment="0" applyProtection="0"/>
    <xf numFmtId="38" fontId="50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178" fontId="18" fillId="0" borderId="0" applyFill="0" applyBorder="0" applyAlignment="0" applyProtection="0"/>
    <xf numFmtId="0" fontId="18" fillId="0" borderId="0" applyNumberFormat="0" applyFill="0" applyBorder="0" applyAlignment="0" applyProtection="0"/>
    <xf numFmtId="41" fontId="30" fillId="0" borderId="0" applyFont="0" applyFill="0" applyBorder="0" applyAlignment="0" applyProtection="0"/>
    <xf numFmtId="0" fontId="18" fillId="0" borderId="0"/>
    <xf numFmtId="0" fontId="52" fillId="0" borderId="0"/>
    <xf numFmtId="0" fontId="52" fillId="0" borderId="0"/>
    <xf numFmtId="0" fontId="18" fillId="0" borderId="0"/>
    <xf numFmtId="0" fontId="53" fillId="0" borderId="0"/>
    <xf numFmtId="0" fontId="52" fillId="0" borderId="0"/>
    <xf numFmtId="0" fontId="53" fillId="0" borderId="0"/>
    <xf numFmtId="0" fontId="18" fillId="0" borderId="0"/>
    <xf numFmtId="0" fontId="53" fillId="0" borderId="0"/>
    <xf numFmtId="0" fontId="52" fillId="0" borderId="0"/>
    <xf numFmtId="0" fontId="52" fillId="0" borderId="0"/>
    <xf numFmtId="0" fontId="53" fillId="0" borderId="0"/>
    <xf numFmtId="0" fontId="18" fillId="0" borderId="0"/>
    <xf numFmtId="0" fontId="53" fillId="0" borderId="0"/>
    <xf numFmtId="0" fontId="18" fillId="0" borderId="0"/>
    <xf numFmtId="0" fontId="52" fillId="0" borderId="0"/>
    <xf numFmtId="0" fontId="18" fillId="0" borderId="0"/>
    <xf numFmtId="0" fontId="53" fillId="0" borderId="0"/>
    <xf numFmtId="0" fontId="52" fillId="0" borderId="0"/>
    <xf numFmtId="0" fontId="52" fillId="0" borderId="0"/>
    <xf numFmtId="0" fontId="53" fillId="0" borderId="0"/>
    <xf numFmtId="0" fontId="52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79" fontId="22" fillId="0" borderId="0" applyFont="0" applyFill="0" applyBorder="0" applyAlignment="0" applyProtection="0"/>
    <xf numFmtId="180" fontId="30" fillId="0" borderId="0" applyFont="0" applyFill="0" applyBorder="0" applyAlignment="0" applyProtection="0"/>
    <xf numFmtId="181" fontId="18" fillId="0" borderId="0" applyFill="0" applyBorder="0" applyAlignment="0" applyProtection="0"/>
    <xf numFmtId="0" fontId="53" fillId="0" borderId="0" applyFont="0" applyFill="0" applyBorder="0" applyAlignment="0" applyProtection="0"/>
    <xf numFmtId="167" fontId="22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53" fillId="0" borderId="0" applyFont="0" applyFill="0" applyBorder="0" applyAlignment="0" applyProtection="0"/>
    <xf numFmtId="167" fontId="22" fillId="0" borderId="0" applyFont="0" applyFill="0" applyBorder="0" applyAlignment="0" applyProtection="0"/>
    <xf numFmtId="0" fontId="53" fillId="0" borderId="0" applyFont="0" applyFill="0" applyBorder="0" applyAlignment="0" applyProtection="0"/>
    <xf numFmtId="0" fontId="36" fillId="0" borderId="0"/>
    <xf numFmtId="0" fontId="53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7" fontId="22" fillId="0" borderId="0" applyFont="0" applyFill="0" applyBorder="0" applyAlignment="0" applyProtection="0"/>
    <xf numFmtId="0" fontId="53" fillId="0" borderId="0" applyFont="0" applyFill="0" applyBorder="0" applyAlignment="0" applyProtection="0"/>
    <xf numFmtId="0" fontId="53" fillId="0" borderId="0" applyFont="0" applyFill="0" applyBorder="0" applyAlignment="0" applyProtection="0"/>
    <xf numFmtId="179" fontId="22" fillId="0" borderId="0" applyFont="0" applyFill="0" applyBorder="0" applyAlignment="0" applyProtection="0"/>
    <xf numFmtId="182" fontId="22" fillId="0" borderId="0" applyFont="0" applyFill="0" applyBorder="0" applyAlignment="0" applyProtection="0"/>
    <xf numFmtId="179" fontId="22" fillId="0" borderId="0" applyFont="0" applyFill="0" applyBorder="0" applyAlignment="0" applyProtection="0"/>
    <xf numFmtId="179" fontId="22" fillId="0" borderId="0" applyFont="0" applyFill="0" applyBorder="0" applyAlignment="0" applyProtection="0"/>
    <xf numFmtId="179" fontId="22" fillId="0" borderId="0" applyFont="0" applyFill="0" applyBorder="0" applyAlignment="0" applyProtection="0"/>
    <xf numFmtId="182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7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18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2" fillId="0" borderId="0" applyFont="0" applyFill="0" applyBorder="0" applyAlignment="0" applyProtection="0"/>
    <xf numFmtId="184" fontId="22" fillId="0" borderId="0" applyFont="0" applyFill="0" applyBorder="0" applyAlignment="0" applyProtection="0"/>
    <xf numFmtId="185" fontId="22" fillId="0" borderId="0" applyFont="0" applyFill="0" applyBorder="0" applyAlignment="0" applyProtection="0"/>
    <xf numFmtId="186" fontId="22" fillId="0" borderId="0" applyFont="0" applyFill="0" applyBorder="0" applyAlignment="0" applyProtection="0"/>
    <xf numFmtId="170" fontId="22" fillId="0" borderId="0" applyFont="0" applyFill="0" applyBorder="0" applyAlignment="0" applyProtection="0"/>
    <xf numFmtId="185" fontId="22" fillId="0" borderId="0" applyFont="0" applyFill="0" applyBorder="0" applyAlignment="0" applyProtection="0"/>
    <xf numFmtId="185" fontId="22" fillId="0" borderId="0" applyFont="0" applyFill="0" applyBorder="0" applyAlignment="0" applyProtection="0"/>
    <xf numFmtId="186" fontId="22" fillId="0" borderId="0" applyFont="0" applyFill="0" applyBorder="0" applyAlignment="0" applyProtection="0"/>
    <xf numFmtId="183" fontId="29" fillId="0" borderId="0" applyFont="0" applyFill="0" applyBorder="0" applyAlignment="0" applyProtection="0"/>
    <xf numFmtId="41" fontId="29" fillId="0" borderId="0" applyFont="0" applyFill="0" applyBorder="0" applyAlignment="0" applyProtection="0"/>
    <xf numFmtId="167" fontId="22" fillId="0" borderId="0" applyFont="0" applyFill="0" applyBorder="0" applyAlignment="0" applyProtection="0"/>
    <xf numFmtId="179" fontId="22" fillId="0" borderId="0" applyFont="0" applyFill="0" applyBorder="0" applyAlignment="0" applyProtection="0"/>
    <xf numFmtId="179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82" fontId="22" fillId="0" borderId="0" applyFont="0" applyFill="0" applyBorder="0" applyAlignment="0" applyProtection="0"/>
    <xf numFmtId="179" fontId="22" fillId="0" borderId="0" applyFont="0" applyFill="0" applyBorder="0" applyAlignment="0" applyProtection="0"/>
    <xf numFmtId="179" fontId="22" fillId="0" borderId="0" applyFont="0" applyFill="0" applyBorder="0" applyAlignment="0" applyProtection="0"/>
    <xf numFmtId="179" fontId="22" fillId="0" borderId="0" applyFont="0" applyFill="0" applyBorder="0" applyAlignment="0" applyProtection="0"/>
    <xf numFmtId="182" fontId="22" fillId="0" borderId="0" applyFont="0" applyFill="0" applyBorder="0" applyAlignment="0" applyProtection="0"/>
    <xf numFmtId="182" fontId="22" fillId="0" borderId="0" applyFont="0" applyFill="0" applyBorder="0" applyAlignment="0" applyProtection="0"/>
    <xf numFmtId="182" fontId="22" fillId="0" borderId="0" applyFont="0" applyFill="0" applyBorder="0" applyAlignment="0" applyProtection="0"/>
    <xf numFmtId="187" fontId="22" fillId="0" borderId="0" applyFont="0" applyFill="0" applyBorder="0" applyAlignment="0" applyProtection="0"/>
    <xf numFmtId="188" fontId="29" fillId="0" borderId="0" applyFont="0" applyFill="0" applyBorder="0" applyAlignment="0" applyProtection="0"/>
    <xf numFmtId="188" fontId="22" fillId="0" borderId="0" applyFont="0" applyFill="0" applyBorder="0" applyAlignment="0" applyProtection="0"/>
    <xf numFmtId="188" fontId="22" fillId="0" borderId="0" applyFont="0" applyFill="0" applyBorder="0" applyAlignment="0" applyProtection="0"/>
    <xf numFmtId="182" fontId="22" fillId="0" borderId="0" applyFont="0" applyFill="0" applyBorder="0" applyAlignment="0" applyProtection="0"/>
    <xf numFmtId="182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184" fontId="22" fillId="0" borderId="0" applyFont="0" applyFill="0" applyBorder="0" applyAlignment="0" applyProtection="0"/>
    <xf numFmtId="185" fontId="22" fillId="0" borderId="0" applyFont="0" applyFill="0" applyBorder="0" applyAlignment="0" applyProtection="0"/>
    <xf numFmtId="186" fontId="22" fillId="0" borderId="0" applyFont="0" applyFill="0" applyBorder="0" applyAlignment="0" applyProtection="0"/>
    <xf numFmtId="170" fontId="22" fillId="0" borderId="0" applyFont="0" applyFill="0" applyBorder="0" applyAlignment="0" applyProtection="0"/>
    <xf numFmtId="185" fontId="22" fillId="0" borderId="0" applyFont="0" applyFill="0" applyBorder="0" applyAlignment="0" applyProtection="0"/>
    <xf numFmtId="185" fontId="22" fillId="0" borderId="0" applyFont="0" applyFill="0" applyBorder="0" applyAlignment="0" applyProtection="0"/>
    <xf numFmtId="43" fontId="29" fillId="0" borderId="0" applyFont="0" applyFill="0" applyBorder="0" applyAlignment="0" applyProtection="0"/>
    <xf numFmtId="18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183" fontId="29" fillId="0" borderId="0" applyFont="0" applyFill="0" applyBorder="0" applyAlignment="0" applyProtection="0"/>
    <xf numFmtId="186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189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9" fontId="22" fillId="0" borderId="0" applyFont="0" applyFill="0" applyBorder="0" applyAlignment="0" applyProtection="0"/>
    <xf numFmtId="190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90" fontId="22" fillId="0" borderId="0" applyFont="0" applyFill="0" applyBorder="0" applyAlignment="0" applyProtection="0"/>
    <xf numFmtId="191" fontId="22" fillId="0" borderId="0" applyFont="0" applyFill="0" applyBorder="0" applyAlignment="0" applyProtection="0"/>
    <xf numFmtId="189" fontId="22" fillId="0" borderId="0" applyFont="0" applyFill="0" applyBorder="0" applyAlignment="0" applyProtection="0"/>
    <xf numFmtId="189" fontId="22" fillId="0" borderId="0" applyFont="0" applyFill="0" applyBorder="0" applyAlignment="0" applyProtection="0"/>
    <xf numFmtId="189" fontId="22" fillId="0" borderId="0" applyFont="0" applyFill="0" applyBorder="0" applyAlignment="0" applyProtection="0"/>
    <xf numFmtId="191" fontId="22" fillId="0" borderId="0" applyFont="0" applyFill="0" applyBorder="0" applyAlignment="0" applyProtection="0"/>
    <xf numFmtId="191" fontId="22" fillId="0" borderId="0" applyFont="0" applyFill="0" applyBorder="0" applyAlignment="0" applyProtection="0"/>
    <xf numFmtId="191" fontId="22" fillId="0" borderId="0" applyFont="0" applyFill="0" applyBorder="0" applyAlignment="0" applyProtection="0"/>
    <xf numFmtId="190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91" fontId="22" fillId="0" borderId="0" applyFont="0" applyFill="0" applyBorder="0" applyAlignment="0" applyProtection="0"/>
    <xf numFmtId="191" fontId="22" fillId="0" borderId="0" applyFont="0" applyFill="0" applyBorder="0" applyAlignment="0" applyProtection="0"/>
    <xf numFmtId="179" fontId="22" fillId="0" borderId="0" applyFont="0" applyFill="0" applyBorder="0" applyAlignment="0" applyProtection="0"/>
    <xf numFmtId="179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82" fontId="22" fillId="0" borderId="0" applyFont="0" applyFill="0" applyBorder="0" applyAlignment="0" applyProtection="0"/>
    <xf numFmtId="179" fontId="22" fillId="0" borderId="0" applyFont="0" applyFill="0" applyBorder="0" applyAlignment="0" applyProtection="0"/>
    <xf numFmtId="179" fontId="22" fillId="0" borderId="0" applyFont="0" applyFill="0" applyBorder="0" applyAlignment="0" applyProtection="0"/>
    <xf numFmtId="179" fontId="22" fillId="0" borderId="0" applyFont="0" applyFill="0" applyBorder="0" applyAlignment="0" applyProtection="0"/>
    <xf numFmtId="182" fontId="22" fillId="0" borderId="0" applyFont="0" applyFill="0" applyBorder="0" applyAlignment="0" applyProtection="0"/>
    <xf numFmtId="182" fontId="22" fillId="0" borderId="0" applyFont="0" applyFill="0" applyBorder="0" applyAlignment="0" applyProtection="0"/>
    <xf numFmtId="182" fontId="22" fillId="0" borderId="0" applyFont="0" applyFill="0" applyBorder="0" applyAlignment="0" applyProtection="0"/>
    <xf numFmtId="187" fontId="22" fillId="0" borderId="0" applyFont="0" applyFill="0" applyBorder="0" applyAlignment="0" applyProtection="0"/>
    <xf numFmtId="188" fontId="29" fillId="0" borderId="0" applyFont="0" applyFill="0" applyBorder="0" applyAlignment="0" applyProtection="0"/>
    <xf numFmtId="188" fontId="22" fillId="0" borderId="0" applyFont="0" applyFill="0" applyBorder="0" applyAlignment="0" applyProtection="0"/>
    <xf numFmtId="188" fontId="22" fillId="0" borderId="0" applyFont="0" applyFill="0" applyBorder="0" applyAlignment="0" applyProtection="0"/>
    <xf numFmtId="41" fontId="29" fillId="0" borderId="0" applyFont="0" applyFill="0" applyBorder="0" applyAlignment="0" applyProtection="0"/>
    <xf numFmtId="182" fontId="22" fillId="0" borderId="0" applyFont="0" applyFill="0" applyBorder="0" applyAlignment="0" applyProtection="0"/>
    <xf numFmtId="182" fontId="22" fillId="0" borderId="0" applyFont="0" applyFill="0" applyBorder="0" applyAlignment="0" applyProtection="0"/>
    <xf numFmtId="43" fontId="29" fillId="0" borderId="0" applyFont="0" applyFill="0" applyBorder="0" applyAlignment="0" applyProtection="0"/>
    <xf numFmtId="41" fontId="22" fillId="0" borderId="0" applyFont="0" applyFill="0" applyBorder="0" applyAlignment="0" applyProtection="0"/>
    <xf numFmtId="189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9" fontId="22" fillId="0" borderId="0" applyFont="0" applyFill="0" applyBorder="0" applyAlignment="0" applyProtection="0"/>
    <xf numFmtId="190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90" fontId="22" fillId="0" borderId="0" applyFont="0" applyFill="0" applyBorder="0" applyAlignment="0" applyProtection="0"/>
    <xf numFmtId="191" fontId="22" fillId="0" borderId="0" applyFont="0" applyFill="0" applyBorder="0" applyAlignment="0" applyProtection="0"/>
    <xf numFmtId="189" fontId="22" fillId="0" borderId="0" applyFont="0" applyFill="0" applyBorder="0" applyAlignment="0" applyProtection="0"/>
    <xf numFmtId="189" fontId="22" fillId="0" borderId="0" applyFont="0" applyFill="0" applyBorder="0" applyAlignment="0" applyProtection="0"/>
    <xf numFmtId="189" fontId="22" fillId="0" borderId="0" applyFont="0" applyFill="0" applyBorder="0" applyAlignment="0" applyProtection="0"/>
    <xf numFmtId="191" fontId="22" fillId="0" borderId="0" applyFont="0" applyFill="0" applyBorder="0" applyAlignment="0" applyProtection="0"/>
    <xf numFmtId="191" fontId="22" fillId="0" borderId="0" applyFont="0" applyFill="0" applyBorder="0" applyAlignment="0" applyProtection="0"/>
    <xf numFmtId="191" fontId="22" fillId="0" borderId="0" applyFont="0" applyFill="0" applyBorder="0" applyAlignment="0" applyProtection="0"/>
    <xf numFmtId="190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91" fontId="22" fillId="0" borderId="0" applyFont="0" applyFill="0" applyBorder="0" applyAlignment="0" applyProtection="0"/>
    <xf numFmtId="191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184" fontId="22" fillId="0" borderId="0" applyFont="0" applyFill="0" applyBorder="0" applyAlignment="0" applyProtection="0"/>
    <xf numFmtId="185" fontId="22" fillId="0" borderId="0" applyFont="0" applyFill="0" applyBorder="0" applyAlignment="0" applyProtection="0"/>
    <xf numFmtId="186" fontId="22" fillId="0" borderId="0" applyFont="0" applyFill="0" applyBorder="0" applyAlignment="0" applyProtection="0"/>
    <xf numFmtId="170" fontId="22" fillId="0" borderId="0" applyFont="0" applyFill="0" applyBorder="0" applyAlignment="0" applyProtection="0"/>
    <xf numFmtId="185" fontId="22" fillId="0" borderId="0" applyFont="0" applyFill="0" applyBorder="0" applyAlignment="0" applyProtection="0"/>
    <xf numFmtId="185" fontId="22" fillId="0" borderId="0" applyFont="0" applyFill="0" applyBorder="0" applyAlignment="0" applyProtection="0"/>
    <xf numFmtId="186" fontId="22" fillId="0" borderId="0" applyFont="0" applyFill="0" applyBorder="0" applyAlignment="0" applyProtection="0"/>
    <xf numFmtId="41" fontId="29" fillId="0" borderId="0" applyFont="0" applyFill="0" applyBorder="0" applyAlignment="0" applyProtection="0"/>
    <xf numFmtId="173" fontId="29" fillId="0" borderId="0" applyFont="0" applyFill="0" applyBorder="0" applyAlignment="0" applyProtection="0"/>
    <xf numFmtId="18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183" fontId="29" fillId="0" borderId="0" applyFont="0" applyFill="0" applyBorder="0" applyAlignment="0" applyProtection="0"/>
    <xf numFmtId="182" fontId="22" fillId="0" borderId="0" applyFont="0" applyFill="0" applyBorder="0" applyAlignment="0" applyProtection="0"/>
    <xf numFmtId="182" fontId="22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87" fontId="22" fillId="0" borderId="0" applyFont="0" applyFill="0" applyBorder="0" applyAlignment="0" applyProtection="0"/>
    <xf numFmtId="188" fontId="29" fillId="0" borderId="0" applyFont="0" applyFill="0" applyBorder="0" applyAlignment="0" applyProtection="0"/>
    <xf numFmtId="188" fontId="22" fillId="0" borderId="0" applyFont="0" applyFill="0" applyBorder="0" applyAlignment="0" applyProtection="0"/>
    <xf numFmtId="188" fontId="22" fillId="0" borderId="0" applyFont="0" applyFill="0" applyBorder="0" applyAlignment="0" applyProtection="0"/>
    <xf numFmtId="41" fontId="29" fillId="0" borderId="0" applyFont="0" applyFill="0" applyBorder="0" applyAlignment="0" applyProtection="0"/>
    <xf numFmtId="41" fontId="22" fillId="0" borderId="0" applyFont="0" applyFill="0" applyBorder="0" applyAlignment="0" applyProtection="0"/>
    <xf numFmtId="189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9" fontId="22" fillId="0" borderId="0" applyFont="0" applyFill="0" applyBorder="0" applyAlignment="0" applyProtection="0"/>
    <xf numFmtId="190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90" fontId="22" fillId="0" borderId="0" applyFont="0" applyFill="0" applyBorder="0" applyAlignment="0" applyProtection="0"/>
    <xf numFmtId="191" fontId="22" fillId="0" borderId="0" applyFont="0" applyFill="0" applyBorder="0" applyAlignment="0" applyProtection="0"/>
    <xf numFmtId="189" fontId="22" fillId="0" borderId="0" applyFont="0" applyFill="0" applyBorder="0" applyAlignment="0" applyProtection="0"/>
    <xf numFmtId="189" fontId="22" fillId="0" borderId="0" applyFont="0" applyFill="0" applyBorder="0" applyAlignment="0" applyProtection="0"/>
    <xf numFmtId="189" fontId="22" fillId="0" borderId="0" applyFont="0" applyFill="0" applyBorder="0" applyAlignment="0" applyProtection="0"/>
    <xf numFmtId="191" fontId="22" fillId="0" borderId="0" applyFont="0" applyFill="0" applyBorder="0" applyAlignment="0" applyProtection="0"/>
    <xf numFmtId="191" fontId="22" fillId="0" borderId="0" applyFont="0" applyFill="0" applyBorder="0" applyAlignment="0" applyProtection="0"/>
    <xf numFmtId="191" fontId="22" fillId="0" borderId="0" applyFont="0" applyFill="0" applyBorder="0" applyAlignment="0" applyProtection="0"/>
    <xf numFmtId="190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91" fontId="22" fillId="0" borderId="0" applyFont="0" applyFill="0" applyBorder="0" applyAlignment="0" applyProtection="0"/>
    <xf numFmtId="191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184" fontId="22" fillId="0" borderId="0" applyFont="0" applyFill="0" applyBorder="0" applyAlignment="0" applyProtection="0"/>
    <xf numFmtId="185" fontId="22" fillId="0" borderId="0" applyFont="0" applyFill="0" applyBorder="0" applyAlignment="0" applyProtection="0"/>
    <xf numFmtId="186" fontId="22" fillId="0" borderId="0" applyFont="0" applyFill="0" applyBorder="0" applyAlignment="0" applyProtection="0"/>
    <xf numFmtId="170" fontId="22" fillId="0" borderId="0" applyFont="0" applyFill="0" applyBorder="0" applyAlignment="0" applyProtection="0"/>
    <xf numFmtId="185" fontId="22" fillId="0" borderId="0" applyFont="0" applyFill="0" applyBorder="0" applyAlignment="0" applyProtection="0"/>
    <xf numFmtId="185" fontId="22" fillId="0" borderId="0" applyFont="0" applyFill="0" applyBorder="0" applyAlignment="0" applyProtection="0"/>
    <xf numFmtId="186" fontId="22" fillId="0" borderId="0" applyFont="0" applyFill="0" applyBorder="0" applyAlignment="0" applyProtection="0"/>
    <xf numFmtId="17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18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183" fontId="29" fillId="0" borderId="0" applyFont="0" applyFill="0" applyBorder="0" applyAlignment="0" applyProtection="0"/>
    <xf numFmtId="0" fontId="18" fillId="0" borderId="0"/>
    <xf numFmtId="182" fontId="22" fillId="0" borderId="0" applyFont="0" applyFill="0" applyBorder="0" applyAlignment="0" applyProtection="0"/>
    <xf numFmtId="182" fontId="22" fillId="0" borderId="0" applyFont="0" applyFill="0" applyBorder="0" applyAlignment="0" applyProtection="0"/>
    <xf numFmtId="0" fontId="36" fillId="0" borderId="0"/>
    <xf numFmtId="0" fontId="36" fillId="0" borderId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53" fillId="0" borderId="0"/>
    <xf numFmtId="0" fontId="54" fillId="0" borderId="0"/>
    <xf numFmtId="0" fontId="53" fillId="0" borderId="0"/>
    <xf numFmtId="0" fontId="53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3" fillId="0" borderId="0"/>
    <xf numFmtId="0" fontId="18" fillId="0" borderId="0"/>
    <xf numFmtId="0" fontId="54" fillId="0" borderId="0"/>
    <xf numFmtId="0" fontId="54" fillId="0" borderId="0"/>
    <xf numFmtId="0" fontId="18" fillId="0" borderId="0"/>
    <xf numFmtId="0" fontId="54" fillId="0" borderId="0"/>
    <xf numFmtId="0" fontId="18" fillId="0" borderId="0"/>
    <xf numFmtId="0" fontId="53" fillId="0" borderId="0"/>
    <xf numFmtId="0" fontId="54" fillId="0" borderId="0"/>
    <xf numFmtId="0" fontId="53" fillId="0" borderId="0"/>
    <xf numFmtId="0" fontId="54" fillId="0" borderId="0"/>
    <xf numFmtId="0" fontId="54" fillId="0" borderId="0"/>
    <xf numFmtId="0" fontId="53" fillId="0" borderId="0"/>
    <xf numFmtId="192" fontId="55" fillId="0" borderId="0" applyFont="0" applyFill="0" applyBorder="0" applyAlignment="0" applyProtection="0"/>
    <xf numFmtId="193" fontId="18" fillId="0" borderId="0" applyFill="0" applyBorder="0" applyAlignment="0" applyProtection="0"/>
    <xf numFmtId="194" fontId="44" fillId="0" borderId="0" applyFont="0" applyFill="0" applyBorder="0" applyAlignment="0" applyProtection="0"/>
    <xf numFmtId="165" fontId="48" fillId="0" borderId="0" applyFont="0" applyFill="0" applyBorder="0" applyAlignment="0" applyProtection="0"/>
    <xf numFmtId="195" fontId="56" fillId="0" borderId="0" applyFont="0" applyFill="0" applyBorder="0" applyAlignment="0" applyProtection="0"/>
    <xf numFmtId="173" fontId="56" fillId="0" borderId="0" applyFont="0" applyFill="0" applyBorder="0" applyAlignment="0" applyProtection="0"/>
    <xf numFmtId="165" fontId="48" fillId="0" borderId="0" applyFont="0" applyFill="0" applyBorder="0" applyAlignment="0" applyProtection="0"/>
    <xf numFmtId="195" fontId="56" fillId="0" borderId="0" applyFont="0" applyFill="0" applyBorder="0" applyAlignment="0" applyProtection="0"/>
    <xf numFmtId="196" fontId="57" fillId="0" borderId="0" applyFont="0" applyFill="0" applyBorder="0" applyAlignment="0" applyProtection="0"/>
    <xf numFmtId="197" fontId="57" fillId="0" borderId="0" applyFont="0" applyFill="0" applyBorder="0" applyAlignment="0" applyProtection="0"/>
    <xf numFmtId="0" fontId="11" fillId="0" borderId="0"/>
    <xf numFmtId="198" fontId="10" fillId="0" borderId="0" applyFont="0" applyFill="0" applyBorder="0" applyAlignment="0" applyProtection="0"/>
    <xf numFmtId="198" fontId="10" fillId="0" borderId="0" applyFont="0" applyFill="0" applyBorder="0" applyAlignment="0" applyProtection="0"/>
    <xf numFmtId="197" fontId="39" fillId="0" borderId="0" applyFont="0" applyFill="0" applyBorder="0" applyAlignment="0" applyProtection="0"/>
    <xf numFmtId="0" fontId="58" fillId="0" borderId="0"/>
    <xf numFmtId="0" fontId="59" fillId="0" borderId="0"/>
    <xf numFmtId="0" fontId="60" fillId="0" borderId="0"/>
    <xf numFmtId="0" fontId="60" fillId="0" borderId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232" fillId="0" borderId="0"/>
    <xf numFmtId="0" fontId="6" fillId="0" borderId="0"/>
    <xf numFmtId="3" fontId="31" fillId="0" borderId="1"/>
    <xf numFmtId="3" fontId="31" fillId="0" borderId="1"/>
    <xf numFmtId="0" fontId="61" fillId="2" borderId="0"/>
    <xf numFmtId="193" fontId="18" fillId="0" borderId="0" applyFill="0" applyBorder="0" applyAlignment="0" applyProtection="0"/>
    <xf numFmtId="0" fontId="61" fillId="2" borderId="0"/>
    <xf numFmtId="0" fontId="62" fillId="2" borderId="0"/>
    <xf numFmtId="0" fontId="61" fillId="2" borderId="0"/>
    <xf numFmtId="0" fontId="62" fillId="2" borderId="0"/>
    <xf numFmtId="0" fontId="61" fillId="2" borderId="0"/>
    <xf numFmtId="0" fontId="61" fillId="2" borderId="0"/>
    <xf numFmtId="0" fontId="61" fillId="2" borderId="0"/>
    <xf numFmtId="0" fontId="62" fillId="2" borderId="0"/>
    <xf numFmtId="0" fontId="62" fillId="3" borderId="0"/>
    <xf numFmtId="0" fontId="62" fillId="2" borderId="0"/>
    <xf numFmtId="0" fontId="62" fillId="3" borderId="0"/>
    <xf numFmtId="0" fontId="62" fillId="2" borderId="0"/>
    <xf numFmtId="0" fontId="62" fillId="2" borderId="0"/>
    <xf numFmtId="0" fontId="62" fillId="2" borderId="0"/>
    <xf numFmtId="0" fontId="62" fillId="2" borderId="0"/>
    <xf numFmtId="0" fontId="61" fillId="3" borderId="0"/>
    <xf numFmtId="0" fontId="61" fillId="3" borderId="0"/>
    <xf numFmtId="0" fontId="62" fillId="2" borderId="0"/>
    <xf numFmtId="0" fontId="61" fillId="2" borderId="0"/>
    <xf numFmtId="0" fontId="62" fillId="2" borderId="0"/>
    <xf numFmtId="0" fontId="61" fillId="2" borderId="0"/>
    <xf numFmtId="0" fontId="61" fillId="2" borderId="0"/>
    <xf numFmtId="0" fontId="61" fillId="2" borderId="0"/>
    <xf numFmtId="0" fontId="62" fillId="2" borderId="0"/>
    <xf numFmtId="0" fontId="61" fillId="2" borderId="0"/>
    <xf numFmtId="0" fontId="61" fillId="2" borderId="0"/>
    <xf numFmtId="0" fontId="62" fillId="2" borderId="0"/>
    <xf numFmtId="0" fontId="61" fillId="3" borderId="0"/>
    <xf numFmtId="0" fontId="61" fillId="2" borderId="0"/>
    <xf numFmtId="0" fontId="62" fillId="2" borderId="0"/>
    <xf numFmtId="0" fontId="61" fillId="2" borderId="0"/>
    <xf numFmtId="0" fontId="61" fillId="2" borderId="0"/>
    <xf numFmtId="0" fontId="61" fillId="2" borderId="0"/>
    <xf numFmtId="0" fontId="62" fillId="2" borderId="0"/>
    <xf numFmtId="0" fontId="62" fillId="2" borderId="0"/>
    <xf numFmtId="0" fontId="61" fillId="2" borderId="0"/>
    <xf numFmtId="0" fontId="62" fillId="2" borderId="0"/>
    <xf numFmtId="0" fontId="62" fillId="2" borderId="0"/>
    <xf numFmtId="192" fontId="55" fillId="0" borderId="0" applyFont="0" applyFill="0" applyBorder="0" applyAlignment="0" applyProtection="0"/>
    <xf numFmtId="192" fontId="55" fillId="0" borderId="0" applyFont="0" applyFill="0" applyBorder="0" applyAlignment="0" applyProtection="0"/>
    <xf numFmtId="0" fontId="61" fillId="2" borderId="0"/>
    <xf numFmtId="0" fontId="61" fillId="2" borderId="0"/>
    <xf numFmtId="0" fontId="61" fillId="2" borderId="0"/>
    <xf numFmtId="0" fontId="61" fillId="2" borderId="0"/>
    <xf numFmtId="0" fontId="61" fillId="2" borderId="0"/>
    <xf numFmtId="0" fontId="61" fillId="2" borderId="0"/>
    <xf numFmtId="0" fontId="62" fillId="2" borderId="0"/>
    <xf numFmtId="0" fontId="62" fillId="3" borderId="0"/>
    <xf numFmtId="0" fontId="62" fillId="2" borderId="0"/>
    <xf numFmtId="0" fontId="62" fillId="3" borderId="0"/>
    <xf numFmtId="0" fontId="62" fillId="2" borderId="0"/>
    <xf numFmtId="0" fontId="62" fillId="2" borderId="0"/>
    <xf numFmtId="0" fontId="62" fillId="2" borderId="0"/>
    <xf numFmtId="0" fontId="62" fillId="2" borderId="0"/>
    <xf numFmtId="0" fontId="61" fillId="2" borderId="0"/>
    <xf numFmtId="0" fontId="61" fillId="2" borderId="0"/>
    <xf numFmtId="0" fontId="61" fillId="2" borderId="0"/>
    <xf numFmtId="0" fontId="61" fillId="2" borderId="0"/>
    <xf numFmtId="0" fontId="61" fillId="2" borderId="0"/>
    <xf numFmtId="192" fontId="55" fillId="0" borderId="0" applyFont="0" applyFill="0" applyBorder="0" applyAlignment="0" applyProtection="0"/>
    <xf numFmtId="192" fontId="55" fillId="0" borderId="0" applyFont="0" applyFill="0" applyBorder="0" applyAlignment="0" applyProtection="0"/>
    <xf numFmtId="0" fontId="61" fillId="2" borderId="0"/>
    <xf numFmtId="0" fontId="63" fillId="0" borderId="6" applyFont="0" applyAlignment="0">
      <alignment horizontal="left"/>
    </xf>
    <xf numFmtId="0" fontId="63" fillId="0" borderId="6" applyFont="0" applyAlignment="0">
      <alignment horizontal="left"/>
    </xf>
    <xf numFmtId="0" fontId="18" fillId="0" borderId="7" applyAlignment="0"/>
    <xf numFmtId="0" fontId="63" fillId="0" borderId="6" applyFont="0" applyAlignment="0">
      <alignment horizontal="left"/>
    </xf>
    <xf numFmtId="0" fontId="63" fillId="0" borderId="6" applyFont="0" applyAlignment="0">
      <alignment horizontal="left"/>
    </xf>
    <xf numFmtId="0" fontId="61" fillId="2" borderId="0"/>
    <xf numFmtId="0" fontId="62" fillId="2" borderId="0"/>
    <xf numFmtId="0" fontId="62" fillId="2" borderId="0"/>
    <xf numFmtId="0" fontId="61" fillId="2" borderId="0"/>
    <xf numFmtId="0" fontId="61" fillId="2" borderId="0"/>
    <xf numFmtId="0" fontId="61" fillId="2" borderId="0"/>
    <xf numFmtId="0" fontId="61" fillId="2" borderId="0"/>
    <xf numFmtId="0" fontId="62" fillId="2" borderId="0"/>
    <xf numFmtId="0" fontId="62" fillId="2" borderId="0"/>
    <xf numFmtId="0" fontId="61" fillId="2" borderId="0"/>
    <xf numFmtId="0" fontId="30" fillId="2" borderId="0"/>
    <xf numFmtId="0" fontId="30" fillId="2" borderId="0"/>
    <xf numFmtId="0" fontId="30" fillId="3" borderId="0"/>
    <xf numFmtId="0" fontId="30" fillId="2" borderId="0"/>
    <xf numFmtId="0" fontId="30" fillId="2" borderId="0"/>
    <xf numFmtId="0" fontId="30" fillId="2" borderId="0"/>
    <xf numFmtId="0" fontId="30" fillId="3" borderId="0"/>
    <xf numFmtId="0" fontId="30" fillId="2" borderId="0"/>
    <xf numFmtId="0" fontId="30" fillId="2" borderId="0"/>
    <xf numFmtId="0" fontId="30" fillId="2" borderId="0"/>
    <xf numFmtId="0" fontId="30" fillId="2" borderId="0"/>
    <xf numFmtId="0" fontId="30" fillId="2" borderId="0"/>
    <xf numFmtId="0" fontId="61" fillId="3" borderId="0"/>
    <xf numFmtId="0" fontId="61" fillId="2" borderId="0"/>
    <xf numFmtId="0" fontId="61" fillId="2" borderId="0"/>
    <xf numFmtId="0" fontId="61" fillId="3" borderId="0"/>
    <xf numFmtId="0" fontId="61" fillId="2" borderId="0"/>
    <xf numFmtId="0" fontId="61" fillId="2" borderId="0"/>
    <xf numFmtId="0" fontId="61" fillId="2" borderId="0"/>
    <xf numFmtId="0" fontId="61" fillId="2" borderId="0"/>
    <xf numFmtId="0" fontId="61" fillId="3" borderId="0"/>
    <xf numFmtId="0" fontId="61" fillId="2" borderId="0"/>
    <xf numFmtId="0" fontId="61" fillId="2" borderId="0"/>
    <xf numFmtId="0" fontId="61" fillId="2" borderId="0"/>
    <xf numFmtId="0" fontId="61" fillId="2" borderId="0"/>
    <xf numFmtId="0" fontId="61" fillId="3" borderId="0"/>
    <xf numFmtId="0" fontId="61" fillId="2" borderId="0"/>
    <xf numFmtId="0" fontId="61" fillId="2" borderId="0"/>
    <xf numFmtId="0" fontId="61" fillId="2" borderId="0"/>
    <xf numFmtId="0" fontId="61" fillId="2" borderId="0"/>
    <xf numFmtId="0" fontId="61" fillId="2" borderId="0"/>
    <xf numFmtId="0" fontId="61" fillId="3" borderId="0"/>
    <xf numFmtId="0" fontId="61" fillId="2" borderId="0"/>
    <xf numFmtId="0" fontId="61" fillId="3" borderId="0"/>
    <xf numFmtId="0" fontId="61" fillId="2" borderId="0"/>
    <xf numFmtId="0" fontId="61" fillId="2" borderId="0"/>
    <xf numFmtId="0" fontId="61" fillId="2" borderId="0"/>
    <xf numFmtId="0" fontId="61" fillId="2" borderId="0"/>
    <xf numFmtId="0" fontId="61" fillId="2" borderId="0"/>
    <xf numFmtId="0" fontId="62" fillId="2" borderId="0"/>
    <xf numFmtId="0" fontId="62" fillId="2" borderId="0"/>
    <xf numFmtId="0" fontId="62" fillId="2" borderId="0"/>
    <xf numFmtId="0" fontId="61" fillId="2" borderId="0"/>
    <xf numFmtId="0" fontId="62" fillId="2" borderId="0"/>
    <xf numFmtId="0" fontId="62" fillId="2" borderId="0"/>
    <xf numFmtId="0" fontId="62" fillId="2" borderId="0"/>
    <xf numFmtId="0" fontId="62" fillId="3" borderId="0"/>
    <xf numFmtId="0" fontId="62" fillId="2" borderId="0"/>
    <xf numFmtId="0" fontId="62" fillId="3" borderId="0"/>
    <xf numFmtId="0" fontId="62" fillId="2" borderId="0"/>
    <xf numFmtId="0" fontId="62" fillId="2" borderId="0"/>
    <xf numFmtId="0" fontId="62" fillId="2" borderId="0"/>
    <xf numFmtId="0" fontId="62" fillId="2" borderId="0"/>
    <xf numFmtId="0" fontId="61" fillId="2" borderId="0"/>
    <xf numFmtId="0" fontId="62" fillId="2" borderId="0"/>
    <xf numFmtId="0" fontId="62" fillId="2" borderId="0"/>
    <xf numFmtId="0" fontId="61" fillId="2" borderId="0"/>
    <xf numFmtId="0" fontId="62" fillId="2" borderId="0"/>
    <xf numFmtId="0" fontId="62" fillId="2" borderId="0"/>
    <xf numFmtId="0" fontId="62" fillId="2" borderId="0"/>
    <xf numFmtId="0" fontId="62" fillId="2" borderId="0"/>
    <xf numFmtId="0" fontId="61" fillId="2" borderId="0"/>
    <xf numFmtId="0" fontId="62" fillId="2" borderId="0"/>
    <xf numFmtId="192" fontId="55" fillId="0" borderId="0" applyFont="0" applyFill="0" applyBorder="0" applyAlignment="0" applyProtection="0"/>
    <xf numFmtId="0" fontId="61" fillId="2" borderId="0"/>
    <xf numFmtId="0" fontId="62" fillId="2" borderId="0"/>
    <xf numFmtId="0" fontId="62" fillId="2" borderId="0"/>
    <xf numFmtId="0" fontId="62" fillId="2" borderId="0"/>
    <xf numFmtId="0" fontId="62" fillId="3" borderId="0"/>
    <xf numFmtId="0" fontId="62" fillId="2" borderId="0"/>
    <xf numFmtId="0" fontId="62" fillId="3" borderId="0"/>
    <xf numFmtId="0" fontId="62" fillId="2" borderId="0"/>
    <xf numFmtId="0" fontId="62" fillId="2" borderId="0"/>
    <xf numFmtId="0" fontId="62" fillId="2" borderId="0"/>
    <xf numFmtId="0" fontId="62" fillId="2" borderId="0"/>
    <xf numFmtId="0" fontId="63" fillId="0" borderId="6" applyFont="0" applyAlignment="0">
      <alignment horizontal="left"/>
    </xf>
    <xf numFmtId="0" fontId="63" fillId="0" borderId="6" applyFont="0" applyAlignment="0">
      <alignment horizontal="left"/>
    </xf>
    <xf numFmtId="0" fontId="63" fillId="0" borderId="6" applyFont="0" applyAlignment="0">
      <alignment horizontal="left"/>
    </xf>
    <xf numFmtId="0" fontId="18" fillId="0" borderId="7" applyAlignment="0"/>
    <xf numFmtId="0" fontId="63" fillId="0" borderId="6" applyFont="0" applyAlignment="0">
      <alignment horizontal="left"/>
    </xf>
    <xf numFmtId="0" fontId="18" fillId="0" borderId="7" applyAlignment="0"/>
    <xf numFmtId="0" fontId="63" fillId="0" borderId="6" applyFont="0" applyAlignment="0">
      <alignment horizontal="left"/>
    </xf>
    <xf numFmtId="0" fontId="63" fillId="0" borderId="6" applyFont="0" applyAlignment="0">
      <alignment horizontal="left"/>
    </xf>
    <xf numFmtId="0" fontId="63" fillId="0" borderId="6" applyFont="0" applyAlignment="0">
      <alignment horizontal="left"/>
    </xf>
    <xf numFmtId="0" fontId="61" fillId="2" borderId="0"/>
    <xf numFmtId="0" fontId="61" fillId="2" borderId="0"/>
    <xf numFmtId="0" fontId="61" fillId="2" borderId="0"/>
    <xf numFmtId="0" fontId="62" fillId="2" borderId="0"/>
    <xf numFmtId="0" fontId="61" fillId="2" borderId="0"/>
    <xf numFmtId="0" fontId="61" fillId="2" borderId="0"/>
    <xf numFmtId="0" fontId="62" fillId="2" borderId="0"/>
    <xf numFmtId="0" fontId="62" fillId="2" borderId="0"/>
    <xf numFmtId="0" fontId="62" fillId="2" borderId="0"/>
    <xf numFmtId="0" fontId="62" fillId="2" borderId="0"/>
    <xf numFmtId="0" fontId="62" fillId="2" borderId="0"/>
    <xf numFmtId="0" fontId="61" fillId="2" borderId="0"/>
    <xf numFmtId="0" fontId="62" fillId="2" borderId="0"/>
    <xf numFmtId="0" fontId="62" fillId="2" borderId="0"/>
    <xf numFmtId="0" fontId="62" fillId="2" borderId="0"/>
    <xf numFmtId="0" fontId="62" fillId="2" borderId="0"/>
    <xf numFmtId="0" fontId="61" fillId="2" borderId="0"/>
    <xf numFmtId="0" fontId="61" fillId="2" borderId="0"/>
    <xf numFmtId="0" fontId="61" fillId="2" borderId="0"/>
    <xf numFmtId="0" fontId="61" fillId="2" borderId="0"/>
    <xf numFmtId="0" fontId="61" fillId="2" borderId="0"/>
    <xf numFmtId="0" fontId="62" fillId="2" borderId="0"/>
    <xf numFmtId="0" fontId="62" fillId="3" borderId="0"/>
    <xf numFmtId="0" fontId="62" fillId="2" borderId="0"/>
    <xf numFmtId="0" fontId="62" fillId="3" borderId="0"/>
    <xf numFmtId="0" fontId="62" fillId="2" borderId="0"/>
    <xf numFmtId="0" fontId="62" fillId="2" borderId="0"/>
    <xf numFmtId="0" fontId="62" fillId="2" borderId="0"/>
    <xf numFmtId="0" fontId="62" fillId="2" borderId="0"/>
    <xf numFmtId="0" fontId="61" fillId="2" borderId="0"/>
    <xf numFmtId="0" fontId="61" fillId="2" borderId="0"/>
    <xf numFmtId="0" fontId="61" fillId="2" borderId="0"/>
    <xf numFmtId="0" fontId="62" fillId="2" borderId="0"/>
    <xf numFmtId="0" fontId="61" fillId="2" borderId="0"/>
    <xf numFmtId="0" fontId="61" fillId="2" borderId="0"/>
    <xf numFmtId="0" fontId="61" fillId="2" borderId="0"/>
    <xf numFmtId="0" fontId="62" fillId="2" borderId="0"/>
    <xf numFmtId="0" fontId="61" fillId="2" borderId="0"/>
    <xf numFmtId="0" fontId="62" fillId="2" borderId="0"/>
    <xf numFmtId="0" fontId="61" fillId="2" borderId="0"/>
    <xf numFmtId="0" fontId="61" fillId="2" borderId="0"/>
    <xf numFmtId="0" fontId="62" fillId="2" borderId="0"/>
    <xf numFmtId="0" fontId="61" fillId="2" borderId="0"/>
    <xf numFmtId="0" fontId="61" fillId="2" borderId="0"/>
    <xf numFmtId="0" fontId="62" fillId="2" borderId="0"/>
    <xf numFmtId="0" fontId="61" fillId="2" borderId="0"/>
    <xf numFmtId="0" fontId="62" fillId="2" borderId="0"/>
    <xf numFmtId="0" fontId="61" fillId="2" borderId="0"/>
    <xf numFmtId="0" fontId="62" fillId="2" borderId="0"/>
    <xf numFmtId="0" fontId="61" fillId="2" borderId="0"/>
    <xf numFmtId="0" fontId="61" fillId="2" borderId="0"/>
    <xf numFmtId="0" fontId="61" fillId="2" borderId="0"/>
    <xf numFmtId="0" fontId="61" fillId="2" borderId="0"/>
    <xf numFmtId="0" fontId="61" fillId="2" borderId="0"/>
    <xf numFmtId="0" fontId="62" fillId="2" borderId="0"/>
    <xf numFmtId="0" fontId="62" fillId="2" borderId="0"/>
    <xf numFmtId="0" fontId="61" fillId="2" borderId="0"/>
    <xf numFmtId="0" fontId="62" fillId="2" borderId="0"/>
    <xf numFmtId="0" fontId="61" fillId="3" borderId="0"/>
    <xf numFmtId="0" fontId="64" fillId="0" borderId="1" applyNumberFormat="0" applyFont="0" applyBorder="0">
      <alignment horizontal="left" indent="2"/>
    </xf>
    <xf numFmtId="0" fontId="61" fillId="2" borderId="0"/>
    <xf numFmtId="0" fontId="61" fillId="3" borderId="0"/>
    <xf numFmtId="0" fontId="64" fillId="0" borderId="1" applyNumberFormat="0" applyFont="0" applyBorder="0">
      <alignment horizontal="left" indent="2"/>
    </xf>
    <xf numFmtId="9" fontId="65" fillId="0" borderId="0" applyFont="0" applyFill="0" applyBorder="0" applyAlignment="0" applyProtection="0"/>
    <xf numFmtId="9" fontId="66" fillId="0" borderId="0" applyFont="0" applyFill="0" applyBorder="0" applyAlignment="0" applyProtection="0"/>
    <xf numFmtId="0" fontId="67" fillId="0" borderId="0"/>
    <xf numFmtId="9" fontId="68" fillId="0" borderId="0" applyBorder="0" applyAlignment="0" applyProtection="0"/>
    <xf numFmtId="0" fontId="69" fillId="2" borderId="0"/>
    <xf numFmtId="0" fontId="69" fillId="2" borderId="0"/>
    <xf numFmtId="0" fontId="62" fillId="2" borderId="0"/>
    <xf numFmtId="0" fontId="69" fillId="2" borderId="0"/>
    <xf numFmtId="0" fontId="62" fillId="2" borderId="0"/>
    <xf numFmtId="0" fontId="69" fillId="2" borderId="0"/>
    <xf numFmtId="0" fontId="69" fillId="2" borderId="0"/>
    <xf numFmtId="0" fontId="69" fillId="2" borderId="0"/>
    <xf numFmtId="0" fontId="62" fillId="2" borderId="0"/>
    <xf numFmtId="0" fontId="62" fillId="3" borderId="0"/>
    <xf numFmtId="0" fontId="62" fillId="2" borderId="0"/>
    <xf numFmtId="0" fontId="62" fillId="3" borderId="0"/>
    <xf numFmtId="0" fontId="62" fillId="2" borderId="0"/>
    <xf numFmtId="0" fontId="62" fillId="2" borderId="0"/>
    <xf numFmtId="0" fontId="62" fillId="2" borderId="0"/>
    <xf numFmtId="0" fontId="62" fillId="2" borderId="0"/>
    <xf numFmtId="0" fontId="69" fillId="3" borderId="0"/>
    <xf numFmtId="0" fontId="69" fillId="3" borderId="0"/>
    <xf numFmtId="0" fontId="62" fillId="2" borderId="0"/>
    <xf numFmtId="0" fontId="62" fillId="2" borderId="0"/>
    <xf numFmtId="0" fontId="69" fillId="2" borderId="0"/>
    <xf numFmtId="0" fontId="69" fillId="2" borderId="0"/>
    <xf numFmtId="0" fontId="69" fillId="2" borderId="0"/>
    <xf numFmtId="0" fontId="62" fillId="2" borderId="0"/>
    <xf numFmtId="0" fontId="69" fillId="2" borderId="0"/>
    <xf numFmtId="0" fontId="69" fillId="2" borderId="0"/>
    <xf numFmtId="0" fontId="62" fillId="2" borderId="0"/>
    <xf numFmtId="0" fontId="69" fillId="3" borderId="0"/>
    <xf numFmtId="0" fontId="69" fillId="2" borderId="0"/>
    <xf numFmtId="0" fontId="62" fillId="2" borderId="0"/>
    <xf numFmtId="0" fontId="69" fillId="2" borderId="0"/>
    <xf numFmtId="0" fontId="69" fillId="2" borderId="0"/>
    <xf numFmtId="0" fontId="69" fillId="2" borderId="0"/>
    <xf numFmtId="0" fontId="62" fillId="2" borderId="0"/>
    <xf numFmtId="0" fontId="62" fillId="2" borderId="0"/>
    <xf numFmtId="0" fontId="69" fillId="2" borderId="0"/>
    <xf numFmtId="0" fontId="62" fillId="2" borderId="0"/>
    <xf numFmtId="0" fontId="62" fillId="2" borderId="0"/>
    <xf numFmtId="0" fontId="69" fillId="2" borderId="0"/>
    <xf numFmtId="0" fontId="69" fillId="2" borderId="0"/>
    <xf numFmtId="0" fontId="69" fillId="2" borderId="0"/>
    <xf numFmtId="0" fontId="69" fillId="2" borderId="0"/>
    <xf numFmtId="0" fontId="69" fillId="2" borderId="0"/>
    <xf numFmtId="0" fontId="69" fillId="2" borderId="0"/>
    <xf numFmtId="0" fontId="69" fillId="2" borderId="0"/>
    <xf numFmtId="0" fontId="62" fillId="2" borderId="0"/>
    <xf numFmtId="0" fontId="62" fillId="3" borderId="0"/>
    <xf numFmtId="0" fontId="62" fillId="2" borderId="0"/>
    <xf numFmtId="0" fontId="62" fillId="3" borderId="0"/>
    <xf numFmtId="0" fontId="62" fillId="2" borderId="0"/>
    <xf numFmtId="0" fontId="62" fillId="2" borderId="0"/>
    <xf numFmtId="0" fontId="62" fillId="2" borderId="0"/>
    <xf numFmtId="0" fontId="62" fillId="2" borderId="0"/>
    <xf numFmtId="0" fontId="69" fillId="2" borderId="0"/>
    <xf numFmtId="0" fontId="69" fillId="2" borderId="0"/>
    <xf numFmtId="0" fontId="69" fillId="2" borderId="0"/>
    <xf numFmtId="0" fontId="69" fillId="2" borderId="0"/>
    <xf numFmtId="0" fontId="69" fillId="2" borderId="0"/>
    <xf numFmtId="0" fontId="69" fillId="2" borderId="0"/>
    <xf numFmtId="0" fontId="69" fillId="2" borderId="0"/>
    <xf numFmtId="0" fontId="62" fillId="2" borderId="0"/>
    <xf numFmtId="0" fontId="62" fillId="2" borderId="0"/>
    <xf numFmtId="0" fontId="69" fillId="2" borderId="0"/>
    <xf numFmtId="0" fontId="69" fillId="2" borderId="0"/>
    <xf numFmtId="0" fontId="69" fillId="2" borderId="0"/>
    <xf numFmtId="0" fontId="69" fillId="2" borderId="0"/>
    <xf numFmtId="0" fontId="62" fillId="2" borderId="0"/>
    <xf numFmtId="0" fontId="62" fillId="2" borderId="0"/>
    <xf numFmtId="0" fontId="69" fillId="2" borderId="0"/>
    <xf numFmtId="0" fontId="30" fillId="2" borderId="0"/>
    <xf numFmtId="0" fontId="30" fillId="2" borderId="0"/>
    <xf numFmtId="0" fontId="30" fillId="3" borderId="0"/>
    <xf numFmtId="0" fontId="30" fillId="2" borderId="0"/>
    <xf numFmtId="0" fontId="30" fillId="2" borderId="0"/>
    <xf numFmtId="0" fontId="30" fillId="2" borderId="0"/>
    <xf numFmtId="0" fontId="30" fillId="3" borderId="0"/>
    <xf numFmtId="0" fontId="30" fillId="2" borderId="0"/>
    <xf numFmtId="0" fontId="30" fillId="2" borderId="0"/>
    <xf numFmtId="0" fontId="30" fillId="2" borderId="0"/>
    <xf numFmtId="0" fontId="30" fillId="2" borderId="0"/>
    <xf numFmtId="0" fontId="30" fillId="2" borderId="0"/>
    <xf numFmtId="0" fontId="69" fillId="3" borderId="0"/>
    <xf numFmtId="0" fontId="69" fillId="2" borderId="0"/>
    <xf numFmtId="0" fontId="69" fillId="2" borderId="0"/>
    <xf numFmtId="0" fontId="69" fillId="2" borderId="0"/>
    <xf numFmtId="0" fontId="62" fillId="2" borderId="0"/>
    <xf numFmtId="0" fontId="62" fillId="2" borderId="0"/>
    <xf numFmtId="0" fontId="62" fillId="2" borderId="0"/>
    <xf numFmtId="0" fontId="69" fillId="2" borderId="0"/>
    <xf numFmtId="0" fontId="62" fillId="2" borderId="0"/>
    <xf numFmtId="0" fontId="62" fillId="2" borderId="0"/>
    <xf numFmtId="0" fontId="62" fillId="2" borderId="0"/>
    <xf numFmtId="0" fontId="62" fillId="3" borderId="0"/>
    <xf numFmtId="0" fontId="62" fillId="2" borderId="0"/>
    <xf numFmtId="0" fontId="62" fillId="3" borderId="0"/>
    <xf numFmtId="0" fontId="62" fillId="2" borderId="0"/>
    <xf numFmtId="0" fontId="62" fillId="2" borderId="0"/>
    <xf numFmtId="0" fontId="62" fillId="2" borderId="0"/>
    <xf numFmtId="0" fontId="62" fillId="2" borderId="0"/>
    <xf numFmtId="0" fontId="69" fillId="2" borderId="0"/>
    <xf numFmtId="0" fontId="62" fillId="2" borderId="0"/>
    <xf numFmtId="0" fontId="62" fillId="2" borderId="0"/>
    <xf numFmtId="0" fontId="69" fillId="2" borderId="0"/>
    <xf numFmtId="0" fontId="62" fillId="2" borderId="0"/>
    <xf numFmtId="0" fontId="62" fillId="2" borderId="0"/>
    <xf numFmtId="0" fontId="62" fillId="2" borderId="0"/>
    <xf numFmtId="0" fontId="62" fillId="2" borderId="0"/>
    <xf numFmtId="0" fontId="69" fillId="2" borderId="0"/>
    <xf numFmtId="0" fontId="62" fillId="2" borderId="0"/>
    <xf numFmtId="0" fontId="62" fillId="2" borderId="0"/>
    <xf numFmtId="0" fontId="62" fillId="2" borderId="0"/>
    <xf numFmtId="0" fontId="62" fillId="2" borderId="0"/>
    <xf numFmtId="0" fontId="62" fillId="3" borderId="0"/>
    <xf numFmtId="0" fontId="62" fillId="2" borderId="0"/>
    <xf numFmtId="0" fontId="62" fillId="3" borderId="0"/>
    <xf numFmtId="0" fontId="62" fillId="2" borderId="0"/>
    <xf numFmtId="0" fontId="62" fillId="2" borderId="0"/>
    <xf numFmtId="0" fontId="62" fillId="2" borderId="0"/>
    <xf numFmtId="0" fontId="62" fillId="2" borderId="0"/>
    <xf numFmtId="0" fontId="69" fillId="2" borderId="0"/>
    <xf numFmtId="0" fontId="69" fillId="2" borderId="0"/>
    <xf numFmtId="0" fontId="69" fillId="2" borderId="0"/>
    <xf numFmtId="0" fontId="62" fillId="2" borderId="0"/>
    <xf numFmtId="0" fontId="69" fillId="2" borderId="0"/>
    <xf numFmtId="0" fontId="69" fillId="2" borderId="0"/>
    <xf numFmtId="0" fontId="62" fillId="2" borderId="0"/>
    <xf numFmtId="0" fontId="62" fillId="2" borderId="0"/>
    <xf numFmtId="0" fontId="62" fillId="2" borderId="0"/>
    <xf numFmtId="0" fontId="62" fillId="2" borderId="0"/>
    <xf numFmtId="0" fontId="62" fillId="2" borderId="0"/>
    <xf numFmtId="0" fontId="69" fillId="2" borderId="0"/>
    <xf numFmtId="0" fontId="62" fillId="2" borderId="0"/>
    <xf numFmtId="0" fontId="62" fillId="2" borderId="0"/>
    <xf numFmtId="0" fontId="62" fillId="2" borderId="0"/>
    <xf numFmtId="0" fontId="62" fillId="2" borderId="0"/>
    <xf numFmtId="0" fontId="69" fillId="2" borderId="0"/>
    <xf numFmtId="0" fontId="69" fillId="2" borderId="0"/>
    <xf numFmtId="0" fontId="69" fillId="2" borderId="0"/>
    <xf numFmtId="0" fontId="69" fillId="2" borderId="0"/>
    <xf numFmtId="0" fontId="69" fillId="2" borderId="0"/>
    <xf numFmtId="0" fontId="62" fillId="2" borderId="0"/>
    <xf numFmtId="0" fontId="62" fillId="3" borderId="0"/>
    <xf numFmtId="0" fontId="62" fillId="2" borderId="0"/>
    <xf numFmtId="0" fontId="62" fillId="3" borderId="0"/>
    <xf numFmtId="0" fontId="62" fillId="2" borderId="0"/>
    <xf numFmtId="0" fontId="62" fillId="2" borderId="0"/>
    <xf numFmtId="0" fontId="62" fillId="2" borderId="0"/>
    <xf numFmtId="0" fontId="62" fillId="2" borderId="0"/>
    <xf numFmtId="0" fontId="69" fillId="2" borderId="0"/>
    <xf numFmtId="0" fontId="69" fillId="2" borderId="0"/>
    <xf numFmtId="0" fontId="69" fillId="2" borderId="0"/>
    <xf numFmtId="0" fontId="62" fillId="2" borderId="0"/>
    <xf numFmtId="0" fontId="69" fillId="2" borderId="0"/>
    <xf numFmtId="0" fontId="69" fillId="2" borderId="0"/>
    <xf numFmtId="0" fontId="69" fillId="2" borderId="0"/>
    <xf numFmtId="0" fontId="62" fillId="2" borderId="0"/>
    <xf numFmtId="0" fontId="69" fillId="2" borderId="0"/>
    <xf numFmtId="0" fontId="62" fillId="2" borderId="0"/>
    <xf numFmtId="0" fontId="69" fillId="2" borderId="0"/>
    <xf numFmtId="0" fontId="69" fillId="2" borderId="0"/>
    <xf numFmtId="0" fontId="62" fillId="2" borderId="0"/>
    <xf numFmtId="0" fontId="69" fillId="2" borderId="0"/>
    <xf numFmtId="0" fontId="69" fillId="2" borderId="0"/>
    <xf numFmtId="0" fontId="62" fillId="2" borderId="0"/>
    <xf numFmtId="0" fontId="69" fillId="2" borderId="0"/>
    <xf numFmtId="0" fontId="62" fillId="2" borderId="0"/>
    <xf numFmtId="0" fontId="69" fillId="2" borderId="0"/>
    <xf numFmtId="0" fontId="62" fillId="2" borderId="0"/>
    <xf numFmtId="0" fontId="69" fillId="2" borderId="0"/>
    <xf numFmtId="0" fontId="69" fillId="2" borderId="0"/>
    <xf numFmtId="0" fontId="69" fillId="2" borderId="0"/>
    <xf numFmtId="0" fontId="69" fillId="2" borderId="0"/>
    <xf numFmtId="0" fontId="62" fillId="2" borderId="0"/>
    <xf numFmtId="0" fontId="62" fillId="2" borderId="0"/>
    <xf numFmtId="0" fontId="69" fillId="2" borderId="0"/>
    <xf numFmtId="0" fontId="62" fillId="2" borderId="0"/>
    <xf numFmtId="0" fontId="69" fillId="3" borderId="0"/>
    <xf numFmtId="0" fontId="64" fillId="0" borderId="1" applyNumberFormat="0" applyFont="0" applyBorder="0" applyAlignment="0">
      <alignment horizontal="center"/>
    </xf>
    <xf numFmtId="0" fontId="69" fillId="2" borderId="0"/>
    <xf numFmtId="0" fontId="69" fillId="3" borderId="0"/>
    <xf numFmtId="0" fontId="64" fillId="0" borderId="1" applyNumberFormat="0" applyFont="0" applyBorder="0" applyAlignment="0">
      <alignment horizontal="center"/>
    </xf>
    <xf numFmtId="0" fontId="30" fillId="0" borderId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40" fillId="6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70" fillId="7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71" fillId="6" borderId="0" applyNumberFormat="0" applyBorder="0" applyAlignment="0" applyProtection="0"/>
    <xf numFmtId="0" fontId="70" fillId="7" borderId="0" applyNumberFormat="0" applyBorder="0" applyAlignment="0" applyProtection="0"/>
    <xf numFmtId="0" fontId="70" fillId="7" borderId="0" applyNumberFormat="0" applyBorder="0" applyAlignment="0" applyProtection="0"/>
    <xf numFmtId="0" fontId="71" fillId="6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40" fillId="9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70" fillId="9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71" fillId="9" borderId="0" applyNumberFormat="0" applyBorder="0" applyAlignment="0" applyProtection="0"/>
    <xf numFmtId="0" fontId="70" fillId="9" borderId="0" applyNumberFormat="0" applyBorder="0" applyAlignment="0" applyProtection="0"/>
    <xf numFmtId="0" fontId="70" fillId="9" borderId="0" applyNumberFormat="0" applyBorder="0" applyAlignment="0" applyProtection="0"/>
    <xf numFmtId="0" fontId="71" fillId="9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40" fillId="11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70" fillId="11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71" fillId="11" borderId="0" applyNumberFormat="0" applyBorder="0" applyAlignment="0" applyProtection="0"/>
    <xf numFmtId="0" fontId="70" fillId="11" borderId="0" applyNumberFormat="0" applyBorder="0" applyAlignment="0" applyProtection="0"/>
    <xf numFmtId="0" fontId="70" fillId="11" borderId="0" applyNumberFormat="0" applyBorder="0" applyAlignment="0" applyProtection="0"/>
    <xf numFmtId="0" fontId="71" fillId="11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40" fillId="7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70" fillId="7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71" fillId="7" borderId="0" applyNumberFormat="0" applyBorder="0" applyAlignment="0" applyProtection="0"/>
    <xf numFmtId="0" fontId="70" fillId="7" borderId="0" applyNumberFormat="0" applyBorder="0" applyAlignment="0" applyProtection="0"/>
    <xf numFmtId="0" fontId="70" fillId="7" borderId="0" applyNumberFormat="0" applyBorder="0" applyAlignment="0" applyProtection="0"/>
    <xf numFmtId="0" fontId="71" fillId="7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40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70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71" fillId="13" borderId="0" applyNumberFormat="0" applyBorder="0" applyAlignment="0" applyProtection="0"/>
    <xf numFmtId="0" fontId="70" fillId="13" borderId="0" applyNumberFormat="0" applyBorder="0" applyAlignment="0" applyProtection="0"/>
    <xf numFmtId="0" fontId="70" fillId="13" borderId="0" applyNumberFormat="0" applyBorder="0" applyAlignment="0" applyProtection="0"/>
    <xf numFmtId="0" fontId="71" fillId="13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40" fillId="11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70" fillId="11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71" fillId="11" borderId="0" applyNumberFormat="0" applyBorder="0" applyAlignment="0" applyProtection="0"/>
    <xf numFmtId="0" fontId="70" fillId="11" borderId="0" applyNumberFormat="0" applyBorder="0" applyAlignment="0" applyProtection="0"/>
    <xf numFmtId="0" fontId="70" fillId="11" borderId="0" applyNumberFormat="0" applyBorder="0" applyAlignment="0" applyProtection="0"/>
    <xf numFmtId="0" fontId="71" fillId="11" borderId="0" applyNumberFormat="0" applyBorder="0" applyAlignment="0" applyProtection="0"/>
    <xf numFmtId="0" fontId="72" fillId="2" borderId="0"/>
    <xf numFmtId="0" fontId="72" fillId="2" borderId="0"/>
    <xf numFmtId="0" fontId="62" fillId="2" borderId="0"/>
    <xf numFmtId="0" fontId="72" fillId="2" borderId="0"/>
    <xf numFmtId="0" fontId="62" fillId="2" borderId="0"/>
    <xf numFmtId="0" fontId="72" fillId="2" borderId="0"/>
    <xf numFmtId="0" fontId="72" fillId="2" borderId="0"/>
    <xf numFmtId="0" fontId="72" fillId="2" borderId="0"/>
    <xf numFmtId="0" fontId="62" fillId="2" borderId="0"/>
    <xf numFmtId="0" fontId="62" fillId="3" borderId="0"/>
    <xf numFmtId="0" fontId="62" fillId="2" borderId="0"/>
    <xf numFmtId="0" fontId="62" fillId="3" borderId="0"/>
    <xf numFmtId="0" fontId="62" fillId="2" borderId="0"/>
    <xf numFmtId="0" fontId="62" fillId="2" borderId="0"/>
    <xf numFmtId="0" fontId="62" fillId="2" borderId="0"/>
    <xf numFmtId="0" fontId="62" fillId="2" borderId="0"/>
    <xf numFmtId="0" fontId="72" fillId="3" borderId="0"/>
    <xf numFmtId="0" fontId="72" fillId="3" borderId="0"/>
    <xf numFmtId="0" fontId="62" fillId="2" borderId="0"/>
    <xf numFmtId="0" fontId="62" fillId="2" borderId="0"/>
    <xf numFmtId="0" fontId="72" fillId="2" borderId="0"/>
    <xf numFmtId="0" fontId="72" fillId="2" borderId="0"/>
    <xf numFmtId="0" fontId="72" fillId="2" borderId="0"/>
    <xf numFmtId="0" fontId="62" fillId="2" borderId="0"/>
    <xf numFmtId="0" fontId="72" fillId="2" borderId="0"/>
    <xf numFmtId="0" fontId="72" fillId="2" borderId="0"/>
    <xf numFmtId="0" fontId="62" fillId="2" borderId="0"/>
    <xf numFmtId="0" fontId="72" fillId="3" borderId="0"/>
    <xf numFmtId="0" fontId="72" fillId="2" borderId="0"/>
    <xf numFmtId="0" fontId="62" fillId="2" borderId="0"/>
    <xf numFmtId="0" fontId="72" fillId="2" borderId="0"/>
    <xf numFmtId="0" fontId="72" fillId="2" borderId="0"/>
    <xf numFmtId="0" fontId="72" fillId="2" borderId="0"/>
    <xf numFmtId="0" fontId="62" fillId="2" borderId="0"/>
    <xf numFmtId="0" fontId="62" fillId="2" borderId="0"/>
    <xf numFmtId="0" fontId="72" fillId="2" borderId="0"/>
    <xf numFmtId="0" fontId="62" fillId="2" borderId="0"/>
    <xf numFmtId="0" fontId="62" fillId="2" borderId="0"/>
    <xf numFmtId="0" fontId="72" fillId="2" borderId="0"/>
    <xf numFmtId="0" fontId="72" fillId="2" borderId="0"/>
    <xf numFmtId="0" fontId="72" fillId="2" borderId="0"/>
    <xf numFmtId="0" fontId="72" fillId="2" borderId="0"/>
    <xf numFmtId="0" fontId="72" fillId="2" borderId="0"/>
    <xf numFmtId="0" fontId="72" fillId="2" borderId="0"/>
    <xf numFmtId="0" fontId="72" fillId="2" borderId="0"/>
    <xf numFmtId="0" fontId="62" fillId="2" borderId="0"/>
    <xf numFmtId="0" fontId="62" fillId="3" borderId="0"/>
    <xf numFmtId="0" fontId="62" fillId="2" borderId="0"/>
    <xf numFmtId="0" fontId="62" fillId="3" borderId="0"/>
    <xf numFmtId="0" fontId="62" fillId="2" borderId="0"/>
    <xf numFmtId="0" fontId="62" fillId="2" borderId="0"/>
    <xf numFmtId="0" fontId="62" fillId="2" borderId="0"/>
    <xf numFmtId="0" fontId="62" fillId="2" borderId="0"/>
    <xf numFmtId="0" fontId="72" fillId="2" borderId="0"/>
    <xf numFmtId="0" fontId="72" fillId="2" borderId="0"/>
    <xf numFmtId="0" fontId="72" fillId="2" borderId="0"/>
    <xf numFmtId="0" fontId="72" fillId="2" borderId="0"/>
    <xf numFmtId="0" fontId="72" fillId="2" borderId="0"/>
    <xf numFmtId="0" fontId="72" fillId="2" borderId="0"/>
    <xf numFmtId="0" fontId="72" fillId="2" borderId="0"/>
    <xf numFmtId="0" fontId="62" fillId="2" borderId="0"/>
    <xf numFmtId="0" fontId="62" fillId="2" borderId="0"/>
    <xf numFmtId="0" fontId="72" fillId="2" borderId="0"/>
    <xf numFmtId="0" fontId="72" fillId="2" borderId="0"/>
    <xf numFmtId="0" fontId="72" fillId="2" borderId="0"/>
    <xf numFmtId="0" fontId="72" fillId="2" borderId="0"/>
    <xf numFmtId="0" fontId="62" fillId="2" borderId="0"/>
    <xf numFmtId="0" fontId="62" fillId="2" borderId="0"/>
    <xf numFmtId="0" fontId="72" fillId="2" borderId="0"/>
    <xf numFmtId="0" fontId="30" fillId="2" borderId="0"/>
    <xf numFmtId="0" fontId="30" fillId="2" borderId="0"/>
    <xf numFmtId="0" fontId="30" fillId="3" borderId="0"/>
    <xf numFmtId="0" fontId="30" fillId="2" borderId="0"/>
    <xf numFmtId="0" fontId="30" fillId="2" borderId="0"/>
    <xf numFmtId="0" fontId="30" fillId="2" borderId="0"/>
    <xf numFmtId="0" fontId="30" fillId="3" borderId="0"/>
    <xf numFmtId="0" fontId="30" fillId="2" borderId="0"/>
    <xf numFmtId="0" fontId="30" fillId="2" borderId="0"/>
    <xf numFmtId="0" fontId="30" fillId="2" borderId="0"/>
    <xf numFmtId="0" fontId="30" fillId="2" borderId="0"/>
    <xf numFmtId="0" fontId="30" fillId="2" borderId="0"/>
    <xf numFmtId="0" fontId="72" fillId="3" borderId="0"/>
    <xf numFmtId="0" fontId="72" fillId="2" borderId="0"/>
    <xf numFmtId="0" fontId="72" fillId="2" borderId="0"/>
    <xf numFmtId="0" fontId="72" fillId="2" borderId="0"/>
    <xf numFmtId="0" fontId="62" fillId="2" borderId="0"/>
    <xf numFmtId="0" fontId="62" fillId="2" borderId="0"/>
    <xf numFmtId="0" fontId="62" fillId="2" borderId="0"/>
    <xf numFmtId="0" fontId="72" fillId="2" borderId="0"/>
    <xf numFmtId="0" fontId="62" fillId="2" borderId="0"/>
    <xf numFmtId="0" fontId="62" fillId="2" borderId="0"/>
    <xf numFmtId="0" fontId="62" fillId="2" borderId="0"/>
    <xf numFmtId="0" fontId="62" fillId="3" borderId="0"/>
    <xf numFmtId="0" fontId="62" fillId="2" borderId="0"/>
    <xf numFmtId="0" fontId="62" fillId="3" borderId="0"/>
    <xf numFmtId="0" fontId="62" fillId="2" borderId="0"/>
    <xf numFmtId="0" fontId="62" fillId="2" borderId="0"/>
    <xf numFmtId="0" fontId="62" fillId="2" borderId="0"/>
    <xf numFmtId="0" fontId="62" fillId="2" borderId="0"/>
    <xf numFmtId="0" fontId="72" fillId="2" borderId="0"/>
    <xf numFmtId="0" fontId="62" fillId="2" borderId="0"/>
    <xf numFmtId="0" fontId="62" fillId="2" borderId="0"/>
    <xf numFmtId="0" fontId="72" fillId="2" borderId="0"/>
    <xf numFmtId="0" fontId="62" fillId="2" borderId="0"/>
    <xf numFmtId="0" fontId="62" fillId="2" borderId="0"/>
    <xf numFmtId="0" fontId="62" fillId="2" borderId="0"/>
    <xf numFmtId="0" fontId="62" fillId="2" borderId="0"/>
    <xf numFmtId="0" fontId="72" fillId="2" borderId="0"/>
    <xf numFmtId="0" fontId="62" fillId="2" borderId="0"/>
    <xf numFmtId="0" fontId="62" fillId="2" borderId="0"/>
    <xf numFmtId="0" fontId="62" fillId="2" borderId="0"/>
    <xf numFmtId="0" fontId="62" fillId="2" borderId="0"/>
    <xf numFmtId="0" fontId="62" fillId="3" borderId="0"/>
    <xf numFmtId="0" fontId="62" fillId="2" borderId="0"/>
    <xf numFmtId="0" fontId="62" fillId="3" borderId="0"/>
    <xf numFmtId="0" fontId="62" fillId="2" borderId="0"/>
    <xf numFmtId="0" fontId="62" fillId="2" borderId="0"/>
    <xf numFmtId="0" fontId="62" fillId="2" borderId="0"/>
    <xf numFmtId="0" fontId="62" fillId="2" borderId="0"/>
    <xf numFmtId="0" fontId="72" fillId="2" borderId="0"/>
    <xf numFmtId="0" fontId="72" fillId="2" borderId="0"/>
    <xf numFmtId="0" fontId="72" fillId="2" borderId="0"/>
    <xf numFmtId="0" fontId="62" fillId="2" borderId="0"/>
    <xf numFmtId="0" fontId="72" fillId="2" borderId="0"/>
    <xf numFmtId="0" fontId="72" fillId="2" borderId="0"/>
    <xf numFmtId="0" fontId="62" fillId="2" borderId="0"/>
    <xf numFmtId="0" fontId="62" fillId="2" borderId="0"/>
    <xf numFmtId="0" fontId="62" fillId="2" borderId="0"/>
    <xf numFmtId="0" fontId="62" fillId="2" borderId="0"/>
    <xf numFmtId="0" fontId="62" fillId="2" borderId="0"/>
    <xf numFmtId="0" fontId="72" fillId="2" borderId="0"/>
    <xf numFmtId="0" fontId="62" fillId="2" borderId="0"/>
    <xf numFmtId="0" fontId="62" fillId="2" borderId="0"/>
    <xf numFmtId="0" fontId="62" fillId="2" borderId="0"/>
    <xf numFmtId="0" fontId="62" fillId="2" borderId="0"/>
    <xf numFmtId="0" fontId="72" fillId="2" borderId="0"/>
    <xf numFmtId="0" fontId="72" fillId="2" borderId="0"/>
    <xf numFmtId="0" fontId="72" fillId="2" borderId="0"/>
    <xf numFmtId="0" fontId="72" fillId="2" borderId="0"/>
    <xf numFmtId="0" fontId="72" fillId="2" borderId="0"/>
    <xf numFmtId="0" fontId="62" fillId="2" borderId="0"/>
    <xf numFmtId="0" fontId="62" fillId="3" borderId="0"/>
    <xf numFmtId="0" fontId="62" fillId="2" borderId="0"/>
    <xf numFmtId="0" fontId="62" fillId="3" borderId="0"/>
    <xf numFmtId="0" fontId="62" fillId="2" borderId="0"/>
    <xf numFmtId="0" fontId="62" fillId="2" borderId="0"/>
    <xf numFmtId="0" fontId="62" fillId="2" borderId="0"/>
    <xf numFmtId="0" fontId="62" fillId="2" borderId="0"/>
    <xf numFmtId="0" fontId="72" fillId="2" borderId="0"/>
    <xf numFmtId="0" fontId="72" fillId="2" borderId="0"/>
    <xf numFmtId="0" fontId="72" fillId="2" borderId="0"/>
    <xf numFmtId="0" fontId="62" fillId="2" borderId="0"/>
    <xf numFmtId="0" fontId="72" fillId="2" borderId="0"/>
    <xf numFmtId="0" fontId="72" fillId="2" borderId="0"/>
    <xf numFmtId="0" fontId="72" fillId="2" borderId="0"/>
    <xf numFmtId="0" fontId="62" fillId="2" borderId="0"/>
    <xf numFmtId="0" fontId="72" fillId="2" borderId="0"/>
    <xf numFmtId="0" fontId="62" fillId="2" borderId="0"/>
    <xf numFmtId="0" fontId="72" fillId="2" borderId="0"/>
    <xf numFmtId="0" fontId="72" fillId="2" borderId="0"/>
    <xf numFmtId="0" fontId="62" fillId="2" borderId="0"/>
    <xf numFmtId="0" fontId="72" fillId="2" borderId="0"/>
    <xf numFmtId="0" fontId="72" fillId="2" borderId="0"/>
    <xf numFmtId="0" fontId="62" fillId="2" borderId="0"/>
    <xf numFmtId="0" fontId="72" fillId="2" borderId="0"/>
    <xf numFmtId="0" fontId="62" fillId="2" borderId="0"/>
    <xf numFmtId="0" fontId="72" fillId="2" borderId="0"/>
    <xf numFmtId="0" fontId="62" fillId="2" borderId="0"/>
    <xf numFmtId="0" fontId="72" fillId="2" borderId="0"/>
    <xf numFmtId="0" fontId="72" fillId="2" borderId="0"/>
    <xf numFmtId="0" fontId="72" fillId="2" borderId="0"/>
    <xf numFmtId="0" fontId="62" fillId="2" borderId="0"/>
    <xf numFmtId="0" fontId="62" fillId="2" borderId="0"/>
    <xf numFmtId="0" fontId="72" fillId="2" borderId="0"/>
    <xf numFmtId="0" fontId="62" fillId="2" borderId="0"/>
    <xf numFmtId="0" fontId="72" fillId="3" borderId="0"/>
    <xf numFmtId="0" fontId="72" fillId="2" borderId="0"/>
    <xf numFmtId="0" fontId="72" fillId="3" borderId="0"/>
    <xf numFmtId="0" fontId="73" fillId="0" borderId="0">
      <alignment wrapText="1"/>
    </xf>
    <xf numFmtId="0" fontId="62" fillId="0" borderId="0">
      <alignment wrapText="1"/>
    </xf>
    <xf numFmtId="0" fontId="73" fillId="0" borderId="0">
      <alignment wrapText="1"/>
    </xf>
    <xf numFmtId="0" fontId="62" fillId="0" borderId="0">
      <alignment wrapText="1"/>
    </xf>
    <xf numFmtId="0" fontId="73" fillId="0" borderId="0">
      <alignment wrapText="1"/>
    </xf>
    <xf numFmtId="0" fontId="73" fillId="0" borderId="0">
      <alignment wrapText="1"/>
    </xf>
    <xf numFmtId="0" fontId="62" fillId="0" borderId="0">
      <alignment wrapText="1"/>
    </xf>
    <xf numFmtId="0" fontId="62" fillId="0" borderId="0">
      <alignment wrapText="1"/>
    </xf>
    <xf numFmtId="0" fontId="62" fillId="0" borderId="0">
      <alignment wrapText="1"/>
    </xf>
    <xf numFmtId="0" fontId="62" fillId="0" borderId="0">
      <alignment wrapText="1"/>
    </xf>
    <xf numFmtId="0" fontId="62" fillId="0" borderId="0">
      <alignment wrapText="1"/>
    </xf>
    <xf numFmtId="0" fontId="62" fillId="0" borderId="0">
      <alignment wrapText="1"/>
    </xf>
    <xf numFmtId="0" fontId="62" fillId="0" borderId="0">
      <alignment wrapText="1"/>
    </xf>
    <xf numFmtId="0" fontId="62" fillId="0" borderId="0">
      <alignment wrapText="1"/>
    </xf>
    <xf numFmtId="0" fontId="62" fillId="0" borderId="0">
      <alignment wrapText="1"/>
    </xf>
    <xf numFmtId="0" fontId="73" fillId="0" borderId="0">
      <alignment wrapText="1"/>
    </xf>
    <xf numFmtId="0" fontId="73" fillId="0" borderId="0">
      <alignment wrapText="1"/>
    </xf>
    <xf numFmtId="0" fontId="62" fillId="0" borderId="0">
      <alignment wrapText="1"/>
    </xf>
    <xf numFmtId="0" fontId="73" fillId="0" borderId="0">
      <alignment wrapText="1"/>
    </xf>
    <xf numFmtId="0" fontId="73" fillId="0" borderId="0">
      <alignment wrapText="1"/>
    </xf>
    <xf numFmtId="0" fontId="62" fillId="0" borderId="0">
      <alignment wrapText="1"/>
    </xf>
    <xf numFmtId="0" fontId="73" fillId="0" borderId="0">
      <alignment wrapText="1"/>
    </xf>
    <xf numFmtId="0" fontId="62" fillId="0" borderId="0">
      <alignment wrapText="1"/>
    </xf>
    <xf numFmtId="0" fontId="73" fillId="0" borderId="0">
      <alignment wrapText="1"/>
    </xf>
    <xf numFmtId="0" fontId="73" fillId="0" borderId="0">
      <alignment wrapText="1"/>
    </xf>
    <xf numFmtId="0" fontId="73" fillId="0" borderId="0">
      <alignment wrapText="1"/>
    </xf>
    <xf numFmtId="0" fontId="62" fillId="0" borderId="0">
      <alignment wrapText="1"/>
    </xf>
    <xf numFmtId="0" fontId="62" fillId="0" borderId="0">
      <alignment wrapText="1"/>
    </xf>
    <xf numFmtId="0" fontId="73" fillId="0" borderId="0">
      <alignment wrapText="1"/>
    </xf>
    <xf numFmtId="0" fontId="62" fillId="0" borderId="0">
      <alignment wrapText="1"/>
    </xf>
    <xf numFmtId="0" fontId="62" fillId="0" borderId="0">
      <alignment wrapText="1"/>
    </xf>
    <xf numFmtId="0" fontId="73" fillId="0" borderId="0">
      <alignment wrapText="1"/>
    </xf>
    <xf numFmtId="0" fontId="73" fillId="0" borderId="0">
      <alignment wrapText="1"/>
    </xf>
    <xf numFmtId="0" fontId="73" fillId="0" borderId="0">
      <alignment wrapText="1"/>
    </xf>
    <xf numFmtId="0" fontId="73" fillId="0" borderId="0">
      <alignment wrapText="1"/>
    </xf>
    <xf numFmtId="0" fontId="73" fillId="0" borderId="0">
      <alignment wrapText="1"/>
    </xf>
    <xf numFmtId="0" fontId="62" fillId="0" borderId="0">
      <alignment wrapText="1"/>
    </xf>
    <xf numFmtId="0" fontId="62" fillId="0" borderId="0">
      <alignment wrapText="1"/>
    </xf>
    <xf numFmtId="0" fontId="62" fillId="0" borderId="0">
      <alignment wrapText="1"/>
    </xf>
    <xf numFmtId="0" fontId="62" fillId="0" borderId="0">
      <alignment wrapText="1"/>
    </xf>
    <xf numFmtId="0" fontId="62" fillId="0" borderId="0">
      <alignment wrapText="1"/>
    </xf>
    <xf numFmtId="0" fontId="62" fillId="0" borderId="0">
      <alignment wrapText="1"/>
    </xf>
    <xf numFmtId="0" fontId="62" fillId="0" borderId="0">
      <alignment wrapText="1"/>
    </xf>
    <xf numFmtId="0" fontId="73" fillId="0" borderId="0">
      <alignment wrapText="1"/>
    </xf>
    <xf numFmtId="0" fontId="73" fillId="0" borderId="0">
      <alignment wrapText="1"/>
    </xf>
    <xf numFmtId="0" fontId="73" fillId="0" borderId="0">
      <alignment wrapText="1"/>
    </xf>
    <xf numFmtId="0" fontId="73" fillId="0" borderId="0">
      <alignment wrapText="1"/>
    </xf>
    <xf numFmtId="0" fontId="73" fillId="0" borderId="0">
      <alignment wrapText="1"/>
    </xf>
    <xf numFmtId="0" fontId="73" fillId="0" borderId="0">
      <alignment wrapText="1"/>
    </xf>
    <xf numFmtId="0" fontId="62" fillId="0" borderId="0">
      <alignment wrapText="1"/>
    </xf>
    <xf numFmtId="0" fontId="62" fillId="0" borderId="0">
      <alignment wrapText="1"/>
    </xf>
    <xf numFmtId="0" fontId="73" fillId="0" borderId="0">
      <alignment wrapText="1"/>
    </xf>
    <xf numFmtId="0" fontId="73" fillId="0" borderId="0">
      <alignment wrapText="1"/>
    </xf>
    <xf numFmtId="0" fontId="73" fillId="0" borderId="0">
      <alignment wrapText="1"/>
    </xf>
    <xf numFmtId="0" fontId="73" fillId="0" borderId="0">
      <alignment wrapText="1"/>
    </xf>
    <xf numFmtId="0" fontId="62" fillId="0" borderId="0">
      <alignment wrapText="1"/>
    </xf>
    <xf numFmtId="0" fontId="62" fillId="0" borderId="0">
      <alignment wrapText="1"/>
    </xf>
    <xf numFmtId="0" fontId="73" fillId="0" borderId="0">
      <alignment wrapText="1"/>
    </xf>
    <xf numFmtId="0" fontId="30" fillId="0" borderId="0">
      <alignment wrapText="1"/>
    </xf>
    <xf numFmtId="0" fontId="30" fillId="0" borderId="0">
      <alignment wrapText="1"/>
    </xf>
    <xf numFmtId="0" fontId="30" fillId="0" borderId="0">
      <alignment wrapText="1"/>
    </xf>
    <xf numFmtId="0" fontId="30" fillId="0" borderId="0">
      <alignment wrapText="1"/>
    </xf>
    <xf numFmtId="0" fontId="30" fillId="0" borderId="0">
      <alignment wrapText="1"/>
    </xf>
    <xf numFmtId="0" fontId="30" fillId="0" borderId="0">
      <alignment wrapText="1"/>
    </xf>
    <xf numFmtId="0" fontId="73" fillId="0" borderId="0">
      <alignment wrapText="1"/>
    </xf>
    <xf numFmtId="0" fontId="73" fillId="0" borderId="0">
      <alignment wrapText="1"/>
    </xf>
    <xf numFmtId="0" fontId="73" fillId="0" borderId="0">
      <alignment wrapText="1"/>
    </xf>
    <xf numFmtId="0" fontId="62" fillId="0" borderId="0">
      <alignment wrapText="1"/>
    </xf>
    <xf numFmtId="0" fontId="62" fillId="0" borderId="0">
      <alignment wrapText="1"/>
    </xf>
    <xf numFmtId="0" fontId="62" fillId="0" borderId="0">
      <alignment wrapText="1"/>
    </xf>
    <xf numFmtId="0" fontId="73" fillId="0" borderId="0">
      <alignment wrapText="1"/>
    </xf>
    <xf numFmtId="0" fontId="62" fillId="0" borderId="0">
      <alignment wrapText="1"/>
    </xf>
    <xf numFmtId="0" fontId="62" fillId="0" borderId="0">
      <alignment wrapText="1"/>
    </xf>
    <xf numFmtId="0" fontId="62" fillId="0" borderId="0">
      <alignment wrapText="1"/>
    </xf>
    <xf numFmtId="0" fontId="62" fillId="0" borderId="0">
      <alignment wrapText="1"/>
    </xf>
    <xf numFmtId="0" fontId="62" fillId="0" borderId="0">
      <alignment wrapText="1"/>
    </xf>
    <xf numFmtId="0" fontId="62" fillId="0" borderId="0">
      <alignment wrapText="1"/>
    </xf>
    <xf numFmtId="0" fontId="62" fillId="0" borderId="0">
      <alignment wrapText="1"/>
    </xf>
    <xf numFmtId="0" fontId="62" fillId="0" borderId="0">
      <alignment wrapText="1"/>
    </xf>
    <xf numFmtId="0" fontId="62" fillId="0" borderId="0">
      <alignment wrapText="1"/>
    </xf>
    <xf numFmtId="0" fontId="73" fillId="0" borderId="0">
      <alignment wrapText="1"/>
    </xf>
    <xf numFmtId="0" fontId="62" fillId="0" borderId="0">
      <alignment wrapText="1"/>
    </xf>
    <xf numFmtId="0" fontId="62" fillId="0" borderId="0">
      <alignment wrapText="1"/>
    </xf>
    <xf numFmtId="0" fontId="73" fillId="0" borderId="0">
      <alignment wrapText="1"/>
    </xf>
    <xf numFmtId="0" fontId="62" fillId="0" borderId="0">
      <alignment wrapText="1"/>
    </xf>
    <xf numFmtId="0" fontId="62" fillId="0" borderId="0">
      <alignment wrapText="1"/>
    </xf>
    <xf numFmtId="0" fontId="62" fillId="0" borderId="0">
      <alignment wrapText="1"/>
    </xf>
    <xf numFmtId="0" fontId="62" fillId="0" borderId="0">
      <alignment wrapText="1"/>
    </xf>
    <xf numFmtId="0" fontId="73" fillId="0" borderId="0">
      <alignment wrapText="1"/>
    </xf>
    <xf numFmtId="0" fontId="62" fillId="0" borderId="0">
      <alignment wrapText="1"/>
    </xf>
    <xf numFmtId="0" fontId="62" fillId="0" borderId="0">
      <alignment wrapText="1"/>
    </xf>
    <xf numFmtId="0" fontId="62" fillId="0" borderId="0">
      <alignment wrapText="1"/>
    </xf>
    <xf numFmtId="0" fontId="62" fillId="0" borderId="0">
      <alignment wrapText="1"/>
    </xf>
    <xf numFmtId="0" fontId="62" fillId="0" borderId="0">
      <alignment wrapText="1"/>
    </xf>
    <xf numFmtId="0" fontId="62" fillId="0" borderId="0">
      <alignment wrapText="1"/>
    </xf>
    <xf numFmtId="0" fontId="62" fillId="0" borderId="0">
      <alignment wrapText="1"/>
    </xf>
    <xf numFmtId="0" fontId="62" fillId="0" borderId="0">
      <alignment wrapText="1"/>
    </xf>
    <xf numFmtId="0" fontId="62" fillId="0" borderId="0">
      <alignment wrapText="1"/>
    </xf>
    <xf numFmtId="0" fontId="62" fillId="0" borderId="0">
      <alignment wrapText="1"/>
    </xf>
    <xf numFmtId="0" fontId="73" fillId="0" borderId="0">
      <alignment wrapText="1"/>
    </xf>
    <xf numFmtId="0" fontId="73" fillId="0" borderId="0">
      <alignment wrapText="1"/>
    </xf>
    <xf numFmtId="0" fontId="73" fillId="0" borderId="0">
      <alignment wrapText="1"/>
    </xf>
    <xf numFmtId="0" fontId="62" fillId="0" borderId="0">
      <alignment wrapText="1"/>
    </xf>
    <xf numFmtId="0" fontId="73" fillId="0" borderId="0">
      <alignment wrapText="1"/>
    </xf>
    <xf numFmtId="0" fontId="73" fillId="0" borderId="0">
      <alignment wrapText="1"/>
    </xf>
    <xf numFmtId="0" fontId="62" fillId="0" borderId="0">
      <alignment wrapText="1"/>
    </xf>
    <xf numFmtId="0" fontId="62" fillId="0" borderId="0">
      <alignment wrapText="1"/>
    </xf>
    <xf numFmtId="0" fontId="62" fillId="0" borderId="0">
      <alignment wrapText="1"/>
    </xf>
    <xf numFmtId="0" fontId="62" fillId="0" borderId="0">
      <alignment wrapText="1"/>
    </xf>
    <xf numFmtId="0" fontId="62" fillId="0" borderId="0">
      <alignment wrapText="1"/>
    </xf>
    <xf numFmtId="0" fontId="73" fillId="0" borderId="0">
      <alignment wrapText="1"/>
    </xf>
    <xf numFmtId="0" fontId="62" fillId="0" borderId="0">
      <alignment wrapText="1"/>
    </xf>
    <xf numFmtId="0" fontId="62" fillId="0" borderId="0">
      <alignment wrapText="1"/>
    </xf>
    <xf numFmtId="0" fontId="62" fillId="0" borderId="0">
      <alignment wrapText="1"/>
    </xf>
    <xf numFmtId="0" fontId="62" fillId="0" borderId="0">
      <alignment wrapText="1"/>
    </xf>
    <xf numFmtId="0" fontId="73" fillId="0" borderId="0">
      <alignment wrapText="1"/>
    </xf>
    <xf numFmtId="0" fontId="73" fillId="0" borderId="0">
      <alignment wrapText="1"/>
    </xf>
    <xf numFmtId="0" fontId="73" fillId="0" borderId="0">
      <alignment wrapText="1"/>
    </xf>
    <xf numFmtId="0" fontId="62" fillId="0" borderId="0">
      <alignment wrapText="1"/>
    </xf>
    <xf numFmtId="0" fontId="62" fillId="0" borderId="0">
      <alignment wrapText="1"/>
    </xf>
    <xf numFmtId="0" fontId="62" fillId="0" borderId="0">
      <alignment wrapText="1"/>
    </xf>
    <xf numFmtId="0" fontId="62" fillId="0" borderId="0">
      <alignment wrapText="1"/>
    </xf>
    <xf numFmtId="0" fontId="62" fillId="0" borderId="0">
      <alignment wrapText="1"/>
    </xf>
    <xf numFmtId="0" fontId="62" fillId="0" borderId="0">
      <alignment wrapText="1"/>
    </xf>
    <xf numFmtId="0" fontId="62" fillId="0" borderId="0">
      <alignment wrapText="1"/>
    </xf>
    <xf numFmtId="0" fontId="73" fillId="0" borderId="0">
      <alignment wrapText="1"/>
    </xf>
    <xf numFmtId="0" fontId="73" fillId="0" borderId="0">
      <alignment wrapText="1"/>
    </xf>
    <xf numFmtId="0" fontId="73" fillId="0" borderId="0">
      <alignment wrapText="1"/>
    </xf>
    <xf numFmtId="0" fontId="62" fillId="0" borderId="0">
      <alignment wrapText="1"/>
    </xf>
    <xf numFmtId="0" fontId="73" fillId="0" borderId="0">
      <alignment wrapText="1"/>
    </xf>
    <xf numFmtId="0" fontId="73" fillId="0" borderId="0">
      <alignment wrapText="1"/>
    </xf>
    <xf numFmtId="0" fontId="73" fillId="0" borderId="0">
      <alignment wrapText="1"/>
    </xf>
    <xf numFmtId="0" fontId="62" fillId="0" borderId="0">
      <alignment wrapText="1"/>
    </xf>
    <xf numFmtId="0" fontId="62" fillId="0" borderId="0">
      <alignment wrapText="1"/>
    </xf>
    <xf numFmtId="0" fontId="73" fillId="0" borderId="0">
      <alignment wrapText="1"/>
    </xf>
    <xf numFmtId="0" fontId="73" fillId="0" borderId="0">
      <alignment wrapText="1"/>
    </xf>
    <xf numFmtId="0" fontId="62" fillId="0" borderId="0">
      <alignment wrapText="1"/>
    </xf>
    <xf numFmtId="0" fontId="73" fillId="0" borderId="0">
      <alignment wrapText="1"/>
    </xf>
    <xf numFmtId="0" fontId="73" fillId="0" borderId="0">
      <alignment wrapText="1"/>
    </xf>
    <xf numFmtId="0" fontId="62" fillId="0" borderId="0">
      <alignment wrapText="1"/>
    </xf>
    <xf numFmtId="0" fontId="73" fillId="0" borderId="0">
      <alignment wrapText="1"/>
    </xf>
    <xf numFmtId="0" fontId="62" fillId="0" borderId="0">
      <alignment wrapText="1"/>
    </xf>
    <xf numFmtId="0" fontId="73" fillId="0" borderId="0">
      <alignment wrapText="1"/>
    </xf>
    <xf numFmtId="0" fontId="62" fillId="0" borderId="0">
      <alignment wrapText="1"/>
    </xf>
    <xf numFmtId="0" fontId="73" fillId="0" borderId="0">
      <alignment wrapText="1"/>
    </xf>
    <xf numFmtId="0" fontId="73" fillId="0" borderId="0">
      <alignment wrapText="1"/>
    </xf>
    <xf numFmtId="0" fontId="73" fillId="0" borderId="0">
      <alignment wrapText="1"/>
    </xf>
    <xf numFmtId="0" fontId="62" fillId="0" borderId="0">
      <alignment wrapText="1"/>
    </xf>
    <xf numFmtId="0" fontId="62" fillId="0" borderId="0">
      <alignment wrapText="1"/>
    </xf>
    <xf numFmtId="0" fontId="73" fillId="0" borderId="0">
      <alignment wrapText="1"/>
    </xf>
    <xf numFmtId="0" fontId="62" fillId="0" borderId="0">
      <alignment wrapText="1"/>
    </xf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40" fillId="13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70" fillId="14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71" fillId="13" borderId="0" applyNumberFormat="0" applyBorder="0" applyAlignment="0" applyProtection="0"/>
    <xf numFmtId="0" fontId="70" fillId="14" borderId="0" applyNumberFormat="0" applyBorder="0" applyAlignment="0" applyProtection="0"/>
    <xf numFmtId="0" fontId="70" fillId="14" borderId="0" applyNumberFormat="0" applyBorder="0" applyAlignment="0" applyProtection="0"/>
    <xf numFmtId="0" fontId="71" fillId="13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40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70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71" fillId="9" borderId="0" applyNumberFormat="0" applyBorder="0" applyAlignment="0" applyProtection="0"/>
    <xf numFmtId="0" fontId="70" fillId="9" borderId="0" applyNumberFormat="0" applyBorder="0" applyAlignment="0" applyProtection="0"/>
    <xf numFmtId="0" fontId="70" fillId="9" borderId="0" applyNumberFormat="0" applyBorder="0" applyAlignment="0" applyProtection="0"/>
    <xf numFmtId="0" fontId="71" fillId="9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40" fillId="16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70" fillId="16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71" fillId="16" borderId="0" applyNumberFormat="0" applyBorder="0" applyAlignment="0" applyProtection="0"/>
    <xf numFmtId="0" fontId="70" fillId="16" borderId="0" applyNumberFormat="0" applyBorder="0" applyAlignment="0" applyProtection="0"/>
    <xf numFmtId="0" fontId="70" fillId="16" borderId="0" applyNumberFormat="0" applyBorder="0" applyAlignment="0" applyProtection="0"/>
    <xf numFmtId="0" fontId="71" fillId="16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40" fillId="8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70" fillId="14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71" fillId="8" borderId="0" applyNumberFormat="0" applyBorder="0" applyAlignment="0" applyProtection="0"/>
    <xf numFmtId="0" fontId="70" fillId="14" borderId="0" applyNumberFormat="0" applyBorder="0" applyAlignment="0" applyProtection="0"/>
    <xf numFmtId="0" fontId="70" fillId="14" borderId="0" applyNumberFormat="0" applyBorder="0" applyAlignment="0" applyProtection="0"/>
    <xf numFmtId="0" fontId="71" fillId="8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40" fillId="13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70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71" fillId="13" borderId="0" applyNumberFormat="0" applyBorder="0" applyAlignment="0" applyProtection="0"/>
    <xf numFmtId="0" fontId="70" fillId="6" borderId="0" applyNumberFormat="0" applyBorder="0" applyAlignment="0" applyProtection="0"/>
    <xf numFmtId="0" fontId="70" fillId="6" borderId="0" applyNumberFormat="0" applyBorder="0" applyAlignment="0" applyProtection="0"/>
    <xf numFmtId="0" fontId="71" fillId="13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40" fillId="11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70" fillId="16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71" fillId="11" borderId="0" applyNumberFormat="0" applyBorder="0" applyAlignment="0" applyProtection="0"/>
    <xf numFmtId="0" fontId="70" fillId="16" borderId="0" applyNumberFormat="0" applyBorder="0" applyAlignment="0" applyProtection="0"/>
    <xf numFmtId="0" fontId="70" fillId="16" borderId="0" applyNumberFormat="0" applyBorder="0" applyAlignment="0" applyProtection="0"/>
    <xf numFmtId="0" fontId="71" fillId="11" borderId="0" applyNumberFormat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39" fillId="0" borderId="0">
      <protection locked="0"/>
    </xf>
    <xf numFmtId="0" fontId="74" fillId="19" borderId="0" applyNumberFormat="0" applyBorder="0" applyAlignment="0" applyProtection="0"/>
    <xf numFmtId="0" fontId="74" fillId="19" borderId="0" applyNumberFormat="0" applyBorder="0" applyAlignment="0" applyProtection="0"/>
    <xf numFmtId="0" fontId="74" fillId="19" borderId="0" applyNumberFormat="0" applyBorder="0" applyAlignment="0" applyProtection="0"/>
    <xf numFmtId="0" fontId="241" fillId="13" borderId="0" applyNumberFormat="0" applyBorder="0" applyAlignment="0" applyProtection="0"/>
    <xf numFmtId="0" fontId="74" fillId="19" borderId="0" applyNumberFormat="0" applyBorder="0" applyAlignment="0" applyProtection="0"/>
    <xf numFmtId="0" fontId="74" fillId="19" borderId="0" applyNumberFormat="0" applyBorder="0" applyAlignment="0" applyProtection="0"/>
    <xf numFmtId="0" fontId="75" fillId="18" borderId="0" applyNumberFormat="0" applyBorder="0" applyAlignment="0" applyProtection="0"/>
    <xf numFmtId="0" fontId="74" fillId="19" borderId="0" applyNumberFormat="0" applyBorder="0" applyAlignment="0" applyProtection="0"/>
    <xf numFmtId="0" fontId="74" fillId="19" borderId="0" applyNumberFormat="0" applyBorder="0" applyAlignment="0" applyProtection="0"/>
    <xf numFmtId="0" fontId="74" fillId="19" borderId="0" applyNumberFormat="0" applyBorder="0" applyAlignment="0" applyProtection="0"/>
    <xf numFmtId="0" fontId="74" fillId="19" borderId="0" applyNumberFormat="0" applyBorder="0" applyAlignment="0" applyProtection="0"/>
    <xf numFmtId="0" fontId="74" fillId="19" borderId="0" applyNumberFormat="0" applyBorder="0" applyAlignment="0" applyProtection="0"/>
    <xf numFmtId="0" fontId="76" fillId="13" borderId="0" applyNumberFormat="0" applyBorder="0" applyAlignment="0" applyProtection="0"/>
    <xf numFmtId="0" fontId="75" fillId="18" borderId="0" applyNumberFormat="0" applyBorder="0" applyAlignment="0" applyProtection="0"/>
    <xf numFmtId="0" fontId="75" fillId="18" borderId="0" applyNumberFormat="0" applyBorder="0" applyAlignment="0" applyProtection="0"/>
    <xf numFmtId="0" fontId="76" fillId="13" borderId="0" applyNumberFormat="0" applyBorder="0" applyAlignment="0" applyProtection="0"/>
    <xf numFmtId="0" fontId="74" fillId="9" borderId="0" applyNumberFormat="0" applyBorder="0" applyAlignment="0" applyProtection="0"/>
    <xf numFmtId="0" fontId="74" fillId="9" borderId="0" applyNumberFormat="0" applyBorder="0" applyAlignment="0" applyProtection="0"/>
    <xf numFmtId="0" fontId="74" fillId="9" borderId="0" applyNumberFormat="0" applyBorder="0" applyAlignment="0" applyProtection="0"/>
    <xf numFmtId="0" fontId="241" fillId="20" borderId="0" applyNumberFormat="0" applyBorder="0" applyAlignment="0" applyProtection="0"/>
    <xf numFmtId="0" fontId="74" fillId="9" borderId="0" applyNumberFormat="0" applyBorder="0" applyAlignment="0" applyProtection="0"/>
    <xf numFmtId="0" fontId="74" fillId="9" borderId="0" applyNumberFormat="0" applyBorder="0" applyAlignment="0" applyProtection="0"/>
    <xf numFmtId="0" fontId="75" fillId="9" borderId="0" applyNumberFormat="0" applyBorder="0" applyAlignment="0" applyProtection="0"/>
    <xf numFmtId="0" fontId="74" fillId="9" borderId="0" applyNumberFormat="0" applyBorder="0" applyAlignment="0" applyProtection="0"/>
    <xf numFmtId="0" fontId="74" fillId="9" borderId="0" applyNumberFormat="0" applyBorder="0" applyAlignment="0" applyProtection="0"/>
    <xf numFmtId="0" fontId="74" fillId="9" borderId="0" applyNumberFormat="0" applyBorder="0" applyAlignment="0" applyProtection="0"/>
    <xf numFmtId="0" fontId="74" fillId="9" borderId="0" applyNumberFormat="0" applyBorder="0" applyAlignment="0" applyProtection="0"/>
    <xf numFmtId="0" fontId="74" fillId="9" borderId="0" applyNumberFormat="0" applyBorder="0" applyAlignment="0" applyProtection="0"/>
    <xf numFmtId="0" fontId="76" fillId="20" borderId="0" applyNumberFormat="0" applyBorder="0" applyAlignment="0" applyProtection="0"/>
    <xf numFmtId="0" fontId="75" fillId="9" borderId="0" applyNumberFormat="0" applyBorder="0" applyAlignment="0" applyProtection="0"/>
    <xf numFmtId="0" fontId="75" fillId="9" borderId="0" applyNumberFormat="0" applyBorder="0" applyAlignment="0" applyProtection="0"/>
    <xf numFmtId="0" fontId="76" fillId="20" borderId="0" applyNumberFormat="0" applyBorder="0" applyAlignment="0" applyProtection="0"/>
    <xf numFmtId="0" fontId="74" fillId="15" borderId="0" applyNumberFormat="0" applyBorder="0" applyAlignment="0" applyProtection="0"/>
    <xf numFmtId="0" fontId="74" fillId="15" borderId="0" applyNumberFormat="0" applyBorder="0" applyAlignment="0" applyProtection="0"/>
    <xf numFmtId="0" fontId="74" fillId="15" borderId="0" applyNumberFormat="0" applyBorder="0" applyAlignment="0" applyProtection="0"/>
    <xf numFmtId="0" fontId="241" fillId="17" borderId="0" applyNumberFormat="0" applyBorder="0" applyAlignment="0" applyProtection="0"/>
    <xf numFmtId="0" fontId="74" fillId="15" borderId="0" applyNumberFormat="0" applyBorder="0" applyAlignment="0" applyProtection="0"/>
    <xf numFmtId="0" fontId="74" fillId="15" borderId="0" applyNumberFormat="0" applyBorder="0" applyAlignment="0" applyProtection="0"/>
    <xf numFmtId="0" fontId="75" fillId="16" borderId="0" applyNumberFormat="0" applyBorder="0" applyAlignment="0" applyProtection="0"/>
    <xf numFmtId="0" fontId="74" fillId="15" borderId="0" applyNumberFormat="0" applyBorder="0" applyAlignment="0" applyProtection="0"/>
    <xf numFmtId="0" fontId="74" fillId="15" borderId="0" applyNumberFormat="0" applyBorder="0" applyAlignment="0" applyProtection="0"/>
    <xf numFmtId="0" fontId="74" fillId="15" borderId="0" applyNumberFormat="0" applyBorder="0" applyAlignment="0" applyProtection="0"/>
    <xf numFmtId="0" fontId="74" fillId="15" borderId="0" applyNumberFormat="0" applyBorder="0" applyAlignment="0" applyProtection="0"/>
    <xf numFmtId="0" fontId="74" fillId="15" borderId="0" applyNumberFormat="0" applyBorder="0" applyAlignment="0" applyProtection="0"/>
    <xf numFmtId="0" fontId="76" fillId="17" borderId="0" applyNumberFormat="0" applyBorder="0" applyAlignment="0" applyProtection="0"/>
    <xf numFmtId="0" fontId="75" fillId="16" borderId="0" applyNumberFormat="0" applyBorder="0" applyAlignment="0" applyProtection="0"/>
    <xf numFmtId="0" fontId="75" fillId="16" borderId="0" applyNumberFormat="0" applyBorder="0" applyAlignment="0" applyProtection="0"/>
    <xf numFmtId="0" fontId="76" fillId="17" borderId="0" applyNumberFormat="0" applyBorder="0" applyAlignment="0" applyProtection="0"/>
    <xf numFmtId="0" fontId="74" fillId="21" borderId="0" applyNumberFormat="0" applyBorder="0" applyAlignment="0" applyProtection="0"/>
    <xf numFmtId="0" fontId="74" fillId="21" borderId="0" applyNumberFormat="0" applyBorder="0" applyAlignment="0" applyProtection="0"/>
    <xf numFmtId="0" fontId="74" fillId="21" borderId="0" applyNumberFormat="0" applyBorder="0" applyAlignment="0" applyProtection="0"/>
    <xf numFmtId="0" fontId="241" fillId="8" borderId="0" applyNumberFormat="0" applyBorder="0" applyAlignment="0" applyProtection="0"/>
    <xf numFmtId="0" fontId="74" fillId="21" borderId="0" applyNumberFormat="0" applyBorder="0" applyAlignment="0" applyProtection="0"/>
    <xf numFmtId="0" fontId="74" fillId="21" borderId="0" applyNumberFormat="0" applyBorder="0" applyAlignment="0" applyProtection="0"/>
    <xf numFmtId="0" fontId="75" fillId="14" borderId="0" applyNumberFormat="0" applyBorder="0" applyAlignment="0" applyProtection="0"/>
    <xf numFmtId="0" fontId="74" fillId="21" borderId="0" applyNumberFormat="0" applyBorder="0" applyAlignment="0" applyProtection="0"/>
    <xf numFmtId="0" fontId="74" fillId="21" borderId="0" applyNumberFormat="0" applyBorder="0" applyAlignment="0" applyProtection="0"/>
    <xf numFmtId="0" fontId="74" fillId="21" borderId="0" applyNumberFormat="0" applyBorder="0" applyAlignment="0" applyProtection="0"/>
    <xf numFmtId="0" fontId="74" fillId="21" borderId="0" applyNumberFormat="0" applyBorder="0" applyAlignment="0" applyProtection="0"/>
    <xf numFmtId="0" fontId="74" fillId="21" borderId="0" applyNumberFormat="0" applyBorder="0" applyAlignment="0" applyProtection="0"/>
    <xf numFmtId="0" fontId="76" fillId="8" borderId="0" applyNumberFormat="0" applyBorder="0" applyAlignment="0" applyProtection="0"/>
    <xf numFmtId="0" fontId="75" fillId="14" borderId="0" applyNumberFormat="0" applyBorder="0" applyAlignment="0" applyProtection="0"/>
    <xf numFmtId="0" fontId="75" fillId="14" borderId="0" applyNumberFormat="0" applyBorder="0" applyAlignment="0" applyProtection="0"/>
    <xf numFmtId="0" fontId="76" fillId="8" borderId="0" applyNumberFormat="0" applyBorder="0" applyAlignment="0" applyProtection="0"/>
    <xf numFmtId="0" fontId="74" fillId="18" borderId="0" applyNumberFormat="0" applyBorder="0" applyAlignment="0" applyProtection="0"/>
    <xf numFmtId="0" fontId="74" fillId="18" borderId="0" applyNumberFormat="0" applyBorder="0" applyAlignment="0" applyProtection="0"/>
    <xf numFmtId="0" fontId="74" fillId="18" borderId="0" applyNumberFormat="0" applyBorder="0" applyAlignment="0" applyProtection="0"/>
    <xf numFmtId="0" fontId="241" fillId="13" borderId="0" applyNumberFormat="0" applyBorder="0" applyAlignment="0" applyProtection="0"/>
    <xf numFmtId="0" fontId="74" fillId="18" borderId="0" applyNumberFormat="0" applyBorder="0" applyAlignment="0" applyProtection="0"/>
    <xf numFmtId="0" fontId="74" fillId="18" borderId="0" applyNumberFormat="0" applyBorder="0" applyAlignment="0" applyProtection="0"/>
    <xf numFmtId="0" fontId="75" fillId="18" borderId="0" applyNumberFormat="0" applyBorder="0" applyAlignment="0" applyProtection="0"/>
    <xf numFmtId="0" fontId="74" fillId="18" borderId="0" applyNumberFormat="0" applyBorder="0" applyAlignment="0" applyProtection="0"/>
    <xf numFmtId="0" fontId="74" fillId="18" borderId="0" applyNumberFormat="0" applyBorder="0" applyAlignment="0" applyProtection="0"/>
    <xf numFmtId="0" fontId="74" fillId="18" borderId="0" applyNumberFormat="0" applyBorder="0" applyAlignment="0" applyProtection="0"/>
    <xf numFmtId="0" fontId="74" fillId="18" borderId="0" applyNumberFormat="0" applyBorder="0" applyAlignment="0" applyProtection="0"/>
    <xf numFmtId="0" fontId="74" fillId="18" borderId="0" applyNumberFormat="0" applyBorder="0" applyAlignment="0" applyProtection="0"/>
    <xf numFmtId="0" fontId="76" fillId="13" borderId="0" applyNumberFormat="0" applyBorder="0" applyAlignment="0" applyProtection="0"/>
    <xf numFmtId="0" fontId="75" fillId="18" borderId="0" applyNumberFormat="0" applyBorder="0" applyAlignment="0" applyProtection="0"/>
    <xf numFmtId="0" fontId="75" fillId="18" borderId="0" applyNumberFormat="0" applyBorder="0" applyAlignment="0" applyProtection="0"/>
    <xf numFmtId="0" fontId="76" fillId="13" borderId="0" applyNumberFormat="0" applyBorder="0" applyAlignment="0" applyProtection="0"/>
    <xf numFmtId="0" fontId="74" fillId="22" borderId="0" applyNumberFormat="0" applyBorder="0" applyAlignment="0" applyProtection="0"/>
    <xf numFmtId="0" fontId="74" fillId="22" borderId="0" applyNumberFormat="0" applyBorder="0" applyAlignment="0" applyProtection="0"/>
    <xf numFmtId="0" fontId="74" fillId="22" borderId="0" applyNumberFormat="0" applyBorder="0" applyAlignment="0" applyProtection="0"/>
    <xf numFmtId="0" fontId="241" fillId="9" borderId="0" applyNumberFormat="0" applyBorder="0" applyAlignment="0" applyProtection="0"/>
    <xf numFmtId="0" fontId="74" fillId="22" borderId="0" applyNumberFormat="0" applyBorder="0" applyAlignment="0" applyProtection="0"/>
    <xf numFmtId="0" fontId="74" fillId="22" borderId="0" applyNumberFormat="0" applyBorder="0" applyAlignment="0" applyProtection="0"/>
    <xf numFmtId="0" fontId="75" fillId="9" borderId="0" applyNumberFormat="0" applyBorder="0" applyAlignment="0" applyProtection="0"/>
    <xf numFmtId="0" fontId="74" fillId="22" borderId="0" applyNumberFormat="0" applyBorder="0" applyAlignment="0" applyProtection="0"/>
    <xf numFmtId="0" fontId="74" fillId="22" borderId="0" applyNumberFormat="0" applyBorder="0" applyAlignment="0" applyProtection="0"/>
    <xf numFmtId="0" fontId="74" fillId="22" borderId="0" applyNumberFormat="0" applyBorder="0" applyAlignment="0" applyProtection="0"/>
    <xf numFmtId="0" fontId="74" fillId="22" borderId="0" applyNumberFormat="0" applyBorder="0" applyAlignment="0" applyProtection="0"/>
    <xf numFmtId="0" fontId="74" fillId="22" borderId="0" applyNumberFormat="0" applyBorder="0" applyAlignment="0" applyProtection="0"/>
    <xf numFmtId="0" fontId="76" fillId="9" borderId="0" applyNumberFormat="0" applyBorder="0" applyAlignment="0" applyProtection="0"/>
    <xf numFmtId="0" fontId="75" fillId="9" borderId="0" applyNumberFormat="0" applyBorder="0" applyAlignment="0" applyProtection="0"/>
    <xf numFmtId="0" fontId="75" fillId="9" borderId="0" applyNumberFormat="0" applyBorder="0" applyAlignment="0" applyProtection="0"/>
    <xf numFmtId="0" fontId="76" fillId="9" borderId="0" applyNumberFormat="0" applyBorder="0" applyAlignment="0" applyProtection="0"/>
    <xf numFmtId="0" fontId="77" fillId="0" borderId="0" applyFont="0" applyFill="0" applyBorder="0" applyAlignment="0" applyProtection="0"/>
    <xf numFmtId="0" fontId="77" fillId="0" borderId="0" applyFont="0" applyFill="0" applyBorder="0" applyAlignment="0" applyProtection="0"/>
    <xf numFmtId="0" fontId="50" fillId="0" borderId="0" applyFont="0" applyFill="0" applyBorder="0" applyAlignment="0" applyProtection="0"/>
    <xf numFmtId="0" fontId="50" fillId="0" borderId="0" applyFont="0" applyFill="0" applyBorder="0" applyAlignment="0" applyProtection="0"/>
    <xf numFmtId="0" fontId="74" fillId="23" borderId="0" applyNumberFormat="0" applyBorder="0" applyAlignment="0" applyProtection="0"/>
    <xf numFmtId="0" fontId="74" fillId="23" borderId="0" applyNumberFormat="0" applyBorder="0" applyAlignment="0" applyProtection="0"/>
    <xf numFmtId="0" fontId="74" fillId="23" borderId="0" applyNumberFormat="0" applyBorder="0" applyAlignment="0" applyProtection="0"/>
    <xf numFmtId="0" fontId="241" fillId="24" borderId="0" applyNumberFormat="0" applyBorder="0" applyAlignment="0" applyProtection="0"/>
    <xf numFmtId="0" fontId="74" fillId="23" borderId="0" applyNumberFormat="0" applyBorder="0" applyAlignment="0" applyProtection="0"/>
    <xf numFmtId="0" fontId="74" fillId="23" borderId="0" applyNumberFormat="0" applyBorder="0" applyAlignment="0" applyProtection="0"/>
    <xf numFmtId="0" fontId="75" fillId="18" borderId="0" applyNumberFormat="0" applyBorder="0" applyAlignment="0" applyProtection="0"/>
    <xf numFmtId="0" fontId="74" fillId="23" borderId="0" applyNumberFormat="0" applyBorder="0" applyAlignment="0" applyProtection="0"/>
    <xf numFmtId="0" fontId="74" fillId="23" borderId="0" applyNumberFormat="0" applyBorder="0" applyAlignment="0" applyProtection="0"/>
    <xf numFmtId="0" fontId="74" fillId="23" borderId="0" applyNumberFormat="0" applyBorder="0" applyAlignment="0" applyProtection="0"/>
    <xf numFmtId="0" fontId="74" fillId="23" borderId="0" applyNumberFormat="0" applyBorder="0" applyAlignment="0" applyProtection="0"/>
    <xf numFmtId="0" fontId="74" fillId="23" borderId="0" applyNumberFormat="0" applyBorder="0" applyAlignment="0" applyProtection="0"/>
    <xf numFmtId="0" fontId="76" fillId="24" borderId="0" applyNumberFormat="0" applyBorder="0" applyAlignment="0" applyProtection="0"/>
    <xf numFmtId="0" fontId="75" fillId="18" borderId="0" applyNumberFormat="0" applyBorder="0" applyAlignment="0" applyProtection="0"/>
    <xf numFmtId="0" fontId="75" fillId="18" borderId="0" applyNumberFormat="0" applyBorder="0" applyAlignment="0" applyProtection="0"/>
    <xf numFmtId="0" fontId="76" fillId="24" borderId="0" applyNumberFormat="0" applyBorder="0" applyAlignment="0" applyProtection="0"/>
    <xf numFmtId="0" fontId="74" fillId="25" borderId="0" applyNumberFormat="0" applyBorder="0" applyAlignment="0" applyProtection="0"/>
    <xf numFmtId="0" fontId="74" fillId="25" borderId="0" applyNumberFormat="0" applyBorder="0" applyAlignment="0" applyProtection="0"/>
    <xf numFmtId="0" fontId="74" fillId="25" borderId="0" applyNumberFormat="0" applyBorder="0" applyAlignment="0" applyProtection="0"/>
    <xf numFmtId="0" fontId="241" fillId="20" borderId="0" applyNumberFormat="0" applyBorder="0" applyAlignment="0" applyProtection="0"/>
    <xf numFmtId="0" fontId="74" fillId="25" borderId="0" applyNumberFormat="0" applyBorder="0" applyAlignment="0" applyProtection="0"/>
    <xf numFmtId="0" fontId="74" fillId="25" borderId="0" applyNumberFormat="0" applyBorder="0" applyAlignment="0" applyProtection="0"/>
    <xf numFmtId="0" fontId="75" fillId="25" borderId="0" applyNumberFormat="0" applyBorder="0" applyAlignment="0" applyProtection="0"/>
    <xf numFmtId="0" fontId="74" fillId="25" borderId="0" applyNumberFormat="0" applyBorder="0" applyAlignment="0" applyProtection="0"/>
    <xf numFmtId="0" fontId="74" fillId="25" borderId="0" applyNumberFormat="0" applyBorder="0" applyAlignment="0" applyProtection="0"/>
    <xf numFmtId="0" fontId="74" fillId="25" borderId="0" applyNumberFormat="0" applyBorder="0" applyAlignment="0" applyProtection="0"/>
    <xf numFmtId="0" fontId="74" fillId="25" borderId="0" applyNumberFormat="0" applyBorder="0" applyAlignment="0" applyProtection="0"/>
    <xf numFmtId="0" fontId="74" fillId="25" borderId="0" applyNumberFormat="0" applyBorder="0" applyAlignment="0" applyProtection="0"/>
    <xf numFmtId="0" fontId="76" fillId="20" borderId="0" applyNumberFormat="0" applyBorder="0" applyAlignment="0" applyProtection="0"/>
    <xf numFmtId="0" fontId="75" fillId="25" borderId="0" applyNumberFormat="0" applyBorder="0" applyAlignment="0" applyProtection="0"/>
    <xf numFmtId="0" fontId="75" fillId="25" borderId="0" applyNumberFormat="0" applyBorder="0" applyAlignment="0" applyProtection="0"/>
    <xf numFmtId="0" fontId="76" fillId="20" borderId="0" applyNumberFormat="0" applyBorder="0" applyAlignment="0" applyProtection="0"/>
    <xf numFmtId="0" fontId="74" fillId="26" borderId="0" applyNumberFormat="0" applyBorder="0" applyAlignment="0" applyProtection="0"/>
    <xf numFmtId="0" fontId="74" fillId="26" borderId="0" applyNumberFormat="0" applyBorder="0" applyAlignment="0" applyProtection="0"/>
    <xf numFmtId="0" fontId="74" fillId="26" borderId="0" applyNumberFormat="0" applyBorder="0" applyAlignment="0" applyProtection="0"/>
    <xf numFmtId="0" fontId="241" fillId="17" borderId="0" applyNumberFormat="0" applyBorder="0" applyAlignment="0" applyProtection="0"/>
    <xf numFmtId="0" fontId="74" fillId="26" borderId="0" applyNumberFormat="0" applyBorder="0" applyAlignment="0" applyProtection="0"/>
    <xf numFmtId="0" fontId="74" fillId="26" borderId="0" applyNumberFormat="0" applyBorder="0" applyAlignment="0" applyProtection="0"/>
    <xf numFmtId="0" fontId="75" fillId="26" borderId="0" applyNumberFormat="0" applyBorder="0" applyAlignment="0" applyProtection="0"/>
    <xf numFmtId="0" fontId="74" fillId="26" borderId="0" applyNumberFormat="0" applyBorder="0" applyAlignment="0" applyProtection="0"/>
    <xf numFmtId="0" fontId="74" fillId="26" borderId="0" applyNumberFormat="0" applyBorder="0" applyAlignment="0" applyProtection="0"/>
    <xf numFmtId="0" fontId="74" fillId="26" borderId="0" applyNumberFormat="0" applyBorder="0" applyAlignment="0" applyProtection="0"/>
    <xf numFmtId="0" fontId="74" fillId="26" borderId="0" applyNumberFormat="0" applyBorder="0" applyAlignment="0" applyProtection="0"/>
    <xf numFmtId="0" fontId="74" fillId="26" borderId="0" applyNumberFormat="0" applyBorder="0" applyAlignment="0" applyProtection="0"/>
    <xf numFmtId="0" fontId="76" fillId="17" borderId="0" applyNumberFormat="0" applyBorder="0" applyAlignment="0" applyProtection="0"/>
    <xf numFmtId="0" fontId="75" fillId="26" borderId="0" applyNumberFormat="0" applyBorder="0" applyAlignment="0" applyProtection="0"/>
    <xf numFmtId="0" fontId="75" fillId="26" borderId="0" applyNumberFormat="0" applyBorder="0" applyAlignment="0" applyProtection="0"/>
    <xf numFmtId="0" fontId="76" fillId="17" borderId="0" applyNumberFormat="0" applyBorder="0" applyAlignment="0" applyProtection="0"/>
    <xf numFmtId="0" fontId="74" fillId="21" borderId="0" applyNumberFormat="0" applyBorder="0" applyAlignment="0" applyProtection="0"/>
    <xf numFmtId="0" fontId="74" fillId="21" borderId="0" applyNumberFormat="0" applyBorder="0" applyAlignment="0" applyProtection="0"/>
    <xf numFmtId="0" fontId="74" fillId="21" borderId="0" applyNumberFormat="0" applyBorder="0" applyAlignment="0" applyProtection="0"/>
    <xf numFmtId="0" fontId="241" fillId="27" borderId="0" applyNumberFormat="0" applyBorder="0" applyAlignment="0" applyProtection="0"/>
    <xf numFmtId="0" fontId="74" fillId="21" borderId="0" applyNumberFormat="0" applyBorder="0" applyAlignment="0" applyProtection="0"/>
    <xf numFmtId="0" fontId="74" fillId="21" borderId="0" applyNumberFormat="0" applyBorder="0" applyAlignment="0" applyProtection="0"/>
    <xf numFmtId="0" fontId="75" fillId="27" borderId="0" applyNumberFormat="0" applyBorder="0" applyAlignment="0" applyProtection="0"/>
    <xf numFmtId="0" fontId="74" fillId="21" borderId="0" applyNumberFormat="0" applyBorder="0" applyAlignment="0" applyProtection="0"/>
    <xf numFmtId="0" fontId="74" fillId="21" borderId="0" applyNumberFormat="0" applyBorder="0" applyAlignment="0" applyProtection="0"/>
    <xf numFmtId="0" fontId="74" fillId="21" borderId="0" applyNumberFormat="0" applyBorder="0" applyAlignment="0" applyProtection="0"/>
    <xf numFmtId="0" fontId="74" fillId="21" borderId="0" applyNumberFormat="0" applyBorder="0" applyAlignment="0" applyProtection="0"/>
    <xf numFmtId="0" fontId="74" fillId="21" borderId="0" applyNumberFormat="0" applyBorder="0" applyAlignment="0" applyProtection="0"/>
    <xf numFmtId="0" fontId="76" fillId="27" borderId="0" applyNumberFormat="0" applyBorder="0" applyAlignment="0" applyProtection="0"/>
    <xf numFmtId="0" fontId="75" fillId="27" borderId="0" applyNumberFormat="0" applyBorder="0" applyAlignment="0" applyProtection="0"/>
    <xf numFmtId="0" fontId="75" fillId="27" borderId="0" applyNumberFormat="0" applyBorder="0" applyAlignment="0" applyProtection="0"/>
    <xf numFmtId="0" fontId="76" fillId="27" borderId="0" applyNumberFormat="0" applyBorder="0" applyAlignment="0" applyProtection="0"/>
    <xf numFmtId="0" fontId="74" fillId="18" borderId="0" applyNumberFormat="0" applyBorder="0" applyAlignment="0" applyProtection="0"/>
    <xf numFmtId="0" fontId="74" fillId="18" borderId="0" applyNumberFormat="0" applyBorder="0" applyAlignment="0" applyProtection="0"/>
    <xf numFmtId="0" fontId="74" fillId="18" borderId="0" applyNumberFormat="0" applyBorder="0" applyAlignment="0" applyProtection="0"/>
    <xf numFmtId="0" fontId="241" fillId="18" borderId="0" applyNumberFormat="0" applyBorder="0" applyAlignment="0" applyProtection="0"/>
    <xf numFmtId="0" fontId="74" fillId="18" borderId="0" applyNumberFormat="0" applyBorder="0" applyAlignment="0" applyProtection="0"/>
    <xf numFmtId="0" fontId="74" fillId="18" borderId="0" applyNumberFormat="0" applyBorder="0" applyAlignment="0" applyProtection="0"/>
    <xf numFmtId="0" fontId="75" fillId="18" borderId="0" applyNumberFormat="0" applyBorder="0" applyAlignment="0" applyProtection="0"/>
    <xf numFmtId="0" fontId="74" fillId="18" borderId="0" applyNumberFormat="0" applyBorder="0" applyAlignment="0" applyProtection="0"/>
    <xf numFmtId="0" fontId="74" fillId="18" borderId="0" applyNumberFormat="0" applyBorder="0" applyAlignment="0" applyProtection="0"/>
    <xf numFmtId="0" fontId="74" fillId="18" borderId="0" applyNumberFormat="0" applyBorder="0" applyAlignment="0" applyProtection="0"/>
    <xf numFmtId="0" fontId="74" fillId="18" borderId="0" applyNumberFormat="0" applyBorder="0" applyAlignment="0" applyProtection="0"/>
    <xf numFmtId="0" fontId="74" fillId="18" borderId="0" applyNumberFormat="0" applyBorder="0" applyAlignment="0" applyProtection="0"/>
    <xf numFmtId="0" fontId="76" fillId="18" borderId="0" applyNumberFormat="0" applyBorder="0" applyAlignment="0" applyProtection="0"/>
    <xf numFmtId="0" fontId="75" fillId="18" borderId="0" applyNumberFormat="0" applyBorder="0" applyAlignment="0" applyProtection="0"/>
    <xf numFmtId="0" fontId="75" fillId="18" borderId="0" applyNumberFormat="0" applyBorder="0" applyAlignment="0" applyProtection="0"/>
    <xf numFmtId="0" fontId="76" fillId="18" borderId="0" applyNumberFormat="0" applyBorder="0" applyAlignment="0" applyProtection="0"/>
    <xf numFmtId="0" fontId="74" fillId="20" borderId="0" applyNumberFormat="0" applyBorder="0" applyAlignment="0" applyProtection="0"/>
    <xf numFmtId="0" fontId="74" fillId="20" borderId="0" applyNumberFormat="0" applyBorder="0" applyAlignment="0" applyProtection="0"/>
    <xf numFmtId="0" fontId="74" fillId="20" borderId="0" applyNumberFormat="0" applyBorder="0" applyAlignment="0" applyProtection="0"/>
    <xf numFmtId="0" fontId="241" fillId="25" borderId="0" applyNumberFormat="0" applyBorder="0" applyAlignment="0" applyProtection="0"/>
    <xf numFmtId="0" fontId="74" fillId="20" borderId="0" applyNumberFormat="0" applyBorder="0" applyAlignment="0" applyProtection="0"/>
    <xf numFmtId="0" fontId="74" fillId="20" borderId="0" applyNumberFormat="0" applyBorder="0" applyAlignment="0" applyProtection="0"/>
    <xf numFmtId="0" fontId="75" fillId="20" borderId="0" applyNumberFormat="0" applyBorder="0" applyAlignment="0" applyProtection="0"/>
    <xf numFmtId="0" fontId="74" fillId="20" borderId="0" applyNumberFormat="0" applyBorder="0" applyAlignment="0" applyProtection="0"/>
    <xf numFmtId="0" fontId="74" fillId="20" borderId="0" applyNumberFormat="0" applyBorder="0" applyAlignment="0" applyProtection="0"/>
    <xf numFmtId="0" fontId="74" fillId="20" borderId="0" applyNumberFormat="0" applyBorder="0" applyAlignment="0" applyProtection="0"/>
    <xf numFmtId="0" fontId="74" fillId="20" borderId="0" applyNumberFormat="0" applyBorder="0" applyAlignment="0" applyProtection="0"/>
    <xf numFmtId="0" fontId="74" fillId="20" borderId="0" applyNumberFormat="0" applyBorder="0" applyAlignment="0" applyProtection="0"/>
    <xf numFmtId="0" fontId="76" fillId="25" borderId="0" applyNumberFormat="0" applyBorder="0" applyAlignment="0" applyProtection="0"/>
    <xf numFmtId="0" fontId="75" fillId="20" borderId="0" applyNumberFormat="0" applyBorder="0" applyAlignment="0" applyProtection="0"/>
    <xf numFmtId="0" fontId="75" fillId="20" borderId="0" applyNumberFormat="0" applyBorder="0" applyAlignment="0" applyProtection="0"/>
    <xf numFmtId="0" fontId="76" fillId="25" borderId="0" applyNumberFormat="0" applyBorder="0" applyAlignment="0" applyProtection="0"/>
    <xf numFmtId="199" fontId="78" fillId="0" borderId="0" applyFont="0" applyFill="0" applyBorder="0" applyAlignment="0" applyProtection="0"/>
    <xf numFmtId="200" fontId="79" fillId="0" borderId="0" applyFont="0" applyFill="0" applyBorder="0" applyAlignment="0" applyProtection="0"/>
    <xf numFmtId="201" fontId="30" fillId="0" borderId="0" applyFont="0" applyFill="0" applyBorder="0" applyAlignment="0" applyProtection="0"/>
    <xf numFmtId="0" fontId="80" fillId="0" borderId="0" applyFont="0" applyFill="0" applyBorder="0" applyAlignment="0" applyProtection="0"/>
    <xf numFmtId="202" fontId="78" fillId="0" borderId="0" applyFont="0" applyFill="0" applyBorder="0" applyAlignment="0" applyProtection="0"/>
    <xf numFmtId="203" fontId="79" fillId="0" borderId="0" applyFont="0" applyFill="0" applyBorder="0" applyAlignment="0" applyProtection="0"/>
    <xf numFmtId="204" fontId="30" fillId="0" borderId="0" applyFont="0" applyFill="0" applyBorder="0" applyAlignment="0" applyProtection="0"/>
    <xf numFmtId="0" fontId="80" fillId="0" borderId="0" applyFont="0" applyFill="0" applyBorder="0" applyAlignment="0" applyProtection="0"/>
    <xf numFmtId="0" fontId="77" fillId="0" borderId="0" applyFont="0" applyFill="0" applyBorder="0" applyAlignment="0" applyProtection="0"/>
    <xf numFmtId="0" fontId="77" fillId="0" borderId="0" applyFont="0" applyFill="0" applyBorder="0" applyAlignment="0" applyProtection="0"/>
    <xf numFmtId="0" fontId="53" fillId="0" borderId="0"/>
    <xf numFmtId="0" fontId="81" fillId="0" borderId="0">
      <alignment horizontal="center" wrapText="1"/>
      <protection locked="0"/>
    </xf>
    <xf numFmtId="205" fontId="82" fillId="0" borderId="0" applyFont="0" applyFill="0" applyBorder="0" applyAlignment="0" applyProtection="0"/>
    <xf numFmtId="203" fontId="83" fillId="0" borderId="0" applyFont="0" applyFill="0" applyBorder="0" applyAlignment="0" applyProtection="0"/>
    <xf numFmtId="206" fontId="30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39" fillId="0" borderId="0" applyFont="0" applyFill="0" applyBorder="0" applyAlignment="0" applyProtection="0"/>
    <xf numFmtId="205" fontId="82" fillId="0" borderId="0" applyFont="0" applyFill="0" applyBorder="0" applyAlignment="0" applyProtection="0"/>
    <xf numFmtId="207" fontId="82" fillId="0" borderId="0" applyFont="0" applyFill="0" applyBorder="0" applyAlignment="0" applyProtection="0"/>
    <xf numFmtId="208" fontId="79" fillId="0" borderId="0" applyFont="0" applyFill="0" applyBorder="0" applyAlignment="0" applyProtection="0"/>
    <xf numFmtId="209" fontId="30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79" fillId="0" borderId="0" applyFont="0" applyFill="0" applyBorder="0" applyAlignment="0" applyProtection="0"/>
    <xf numFmtId="207" fontId="82" fillId="0" borderId="0" applyFont="0" applyFill="0" applyBorder="0" applyAlignment="0" applyProtection="0"/>
    <xf numFmtId="173" fontId="29" fillId="0" borderId="0" applyFont="0" applyFill="0" applyBorder="0" applyAlignment="0" applyProtection="0"/>
    <xf numFmtId="0" fontId="84" fillId="8" borderId="0" applyNumberFormat="0" applyBorder="0" applyAlignment="0" applyProtection="0"/>
    <xf numFmtId="0" fontId="84" fillId="8" borderId="0" applyNumberFormat="0" applyBorder="0" applyAlignment="0" applyProtection="0"/>
    <xf numFmtId="0" fontId="84" fillId="8" borderId="0" applyNumberFormat="0" applyBorder="0" applyAlignment="0" applyProtection="0"/>
    <xf numFmtId="0" fontId="242" fillId="12" borderId="0" applyNumberFormat="0" applyBorder="0" applyAlignment="0" applyProtection="0"/>
    <xf numFmtId="0" fontId="84" fillId="8" borderId="0" applyNumberFormat="0" applyBorder="0" applyAlignment="0" applyProtection="0"/>
    <xf numFmtId="0" fontId="84" fillId="8" borderId="0" applyNumberFormat="0" applyBorder="0" applyAlignment="0" applyProtection="0"/>
    <xf numFmtId="0" fontId="85" fillId="8" borderId="0" applyNumberFormat="0" applyBorder="0" applyAlignment="0" applyProtection="0"/>
    <xf numFmtId="0" fontId="84" fillId="8" borderId="0" applyNumberFormat="0" applyBorder="0" applyAlignment="0" applyProtection="0"/>
    <xf numFmtId="0" fontId="84" fillId="8" borderId="0" applyNumberFormat="0" applyBorder="0" applyAlignment="0" applyProtection="0"/>
    <xf numFmtId="0" fontId="84" fillId="8" borderId="0" applyNumberFormat="0" applyBorder="0" applyAlignment="0" applyProtection="0"/>
    <xf numFmtId="0" fontId="84" fillId="8" borderId="0" applyNumberFormat="0" applyBorder="0" applyAlignment="0" applyProtection="0"/>
    <xf numFmtId="0" fontId="84" fillId="8" borderId="0" applyNumberFormat="0" applyBorder="0" applyAlignment="0" applyProtection="0"/>
    <xf numFmtId="0" fontId="86" fillId="12" borderId="0" applyNumberFormat="0" applyBorder="0" applyAlignment="0" applyProtection="0"/>
    <xf numFmtId="0" fontId="85" fillId="8" borderId="0" applyNumberFormat="0" applyBorder="0" applyAlignment="0" applyProtection="0"/>
    <xf numFmtId="0" fontId="85" fillId="8" borderId="0" applyNumberFormat="0" applyBorder="0" applyAlignment="0" applyProtection="0"/>
    <xf numFmtId="0" fontId="86" fillId="12" borderId="0" applyNumberFormat="0" applyBorder="0" applyAlignment="0" applyProtection="0"/>
    <xf numFmtId="0" fontId="87" fillId="0" borderId="0" applyNumberFormat="0" applyFill="0" applyBorder="0" applyAlignment="0" applyProtection="0"/>
    <xf numFmtId="0" fontId="88" fillId="0" borderId="0"/>
    <xf numFmtId="0" fontId="89" fillId="0" borderId="0"/>
    <xf numFmtId="0" fontId="6" fillId="0" borderId="0"/>
    <xf numFmtId="0" fontId="88" fillId="0" borderId="0"/>
    <xf numFmtId="0" fontId="90" fillId="0" borderId="0"/>
    <xf numFmtId="0" fontId="79" fillId="0" borderId="0"/>
    <xf numFmtId="0" fontId="90" fillId="0" borderId="0"/>
    <xf numFmtId="0" fontId="79" fillId="0" borderId="0"/>
    <xf numFmtId="0" fontId="91" fillId="0" borderId="0"/>
    <xf numFmtId="0" fontId="92" fillId="0" borderId="0"/>
    <xf numFmtId="0" fontId="91" fillId="0" borderId="0"/>
    <xf numFmtId="0" fontId="93" fillId="0" borderId="0" applyFill="0" applyBorder="0" applyAlignment="0"/>
    <xf numFmtId="210" fontId="94" fillId="0" borderId="0" applyFill="0" applyBorder="0" applyAlignment="0"/>
    <xf numFmtId="206" fontId="18" fillId="0" borderId="0" applyFill="0" applyBorder="0" applyAlignment="0"/>
    <xf numFmtId="211" fontId="18" fillId="0" borderId="0" applyFill="0" applyBorder="0" applyAlignment="0"/>
    <xf numFmtId="212" fontId="18" fillId="0" borderId="0" applyFill="0" applyBorder="0" applyAlignment="0"/>
    <xf numFmtId="195" fontId="94" fillId="0" borderId="0" applyFill="0" applyBorder="0" applyAlignment="0"/>
    <xf numFmtId="213" fontId="94" fillId="0" borderId="0" applyFill="0" applyBorder="0" applyAlignment="0"/>
    <xf numFmtId="210" fontId="94" fillId="0" borderId="0" applyFill="0" applyBorder="0" applyAlignment="0"/>
    <xf numFmtId="0" fontId="95" fillId="14" borderId="8" applyNumberFormat="0" applyAlignment="0" applyProtection="0"/>
    <xf numFmtId="0" fontId="95" fillId="14" borderId="8" applyNumberFormat="0" applyAlignment="0" applyProtection="0"/>
    <xf numFmtId="0" fontId="95" fillId="14" borderId="8" applyNumberFormat="0" applyAlignment="0" applyProtection="0"/>
    <xf numFmtId="0" fontId="243" fillId="4" borderId="8" applyNumberFormat="0" applyAlignment="0" applyProtection="0"/>
    <xf numFmtId="0" fontId="95" fillId="14" borderId="8" applyNumberFormat="0" applyAlignment="0" applyProtection="0"/>
    <xf numFmtId="0" fontId="95" fillId="14" borderId="8" applyNumberFormat="0" applyAlignment="0" applyProtection="0"/>
    <xf numFmtId="0" fontId="96" fillId="4" borderId="8" applyNumberFormat="0" applyAlignment="0" applyProtection="0"/>
    <xf numFmtId="0" fontId="95" fillId="14" borderId="8" applyNumberFormat="0" applyAlignment="0" applyProtection="0"/>
    <xf numFmtId="0" fontId="95" fillId="14" borderId="8" applyNumberFormat="0" applyAlignment="0" applyProtection="0"/>
    <xf numFmtId="0" fontId="95" fillId="14" borderId="8" applyNumberFormat="0" applyAlignment="0" applyProtection="0"/>
    <xf numFmtId="0" fontId="95" fillId="14" borderId="8" applyNumberFormat="0" applyAlignment="0" applyProtection="0"/>
    <xf numFmtId="0" fontId="95" fillId="14" borderId="8" applyNumberFormat="0" applyAlignment="0" applyProtection="0"/>
    <xf numFmtId="0" fontId="97" fillId="4" borderId="8" applyNumberFormat="0" applyAlignment="0" applyProtection="0"/>
    <xf numFmtId="0" fontId="96" fillId="4" borderId="8" applyNumberFormat="0" applyAlignment="0" applyProtection="0"/>
    <xf numFmtId="0" fontId="244" fillId="4" borderId="8" applyNumberFormat="0" applyAlignment="0" applyProtection="0"/>
    <xf numFmtId="0" fontId="96" fillId="4" borderId="8" applyNumberFormat="0" applyAlignment="0" applyProtection="0"/>
    <xf numFmtId="0" fontId="97" fillId="4" borderId="8" applyNumberFormat="0" applyAlignment="0" applyProtection="0"/>
    <xf numFmtId="0" fontId="98" fillId="0" borderId="0"/>
    <xf numFmtId="214" fontId="99" fillId="0" borderId="5" applyBorder="0"/>
    <xf numFmtId="214" fontId="100" fillId="0" borderId="6">
      <protection locked="0"/>
    </xf>
    <xf numFmtId="215" fontId="22" fillId="0" borderId="0" applyFont="0" applyFill="0" applyBorder="0" applyAlignment="0" applyProtection="0"/>
    <xf numFmtId="216" fontId="101" fillId="0" borderId="6"/>
    <xf numFmtId="0" fontId="102" fillId="28" borderId="9" applyNumberFormat="0" applyAlignment="0" applyProtection="0"/>
    <xf numFmtId="0" fontId="102" fillId="28" borderId="9" applyNumberFormat="0" applyAlignment="0" applyProtection="0"/>
    <xf numFmtId="0" fontId="102" fillId="28" borderId="9" applyNumberFormat="0" applyAlignment="0" applyProtection="0"/>
    <xf numFmtId="0" fontId="245" fillId="28" borderId="9" applyNumberFormat="0" applyAlignment="0" applyProtection="0"/>
    <xf numFmtId="0" fontId="102" fillId="28" borderId="9" applyNumberFormat="0" applyAlignment="0" applyProtection="0"/>
    <xf numFmtId="0" fontId="102" fillId="28" borderId="9" applyNumberFormat="0" applyAlignment="0" applyProtection="0"/>
    <xf numFmtId="0" fontId="103" fillId="28" borderId="9" applyNumberFormat="0" applyAlignment="0" applyProtection="0"/>
    <xf numFmtId="0" fontId="102" fillId="28" borderId="9" applyNumberFormat="0" applyAlignment="0" applyProtection="0"/>
    <xf numFmtId="0" fontId="102" fillId="28" borderId="9" applyNumberFormat="0" applyAlignment="0" applyProtection="0"/>
    <xf numFmtId="0" fontId="102" fillId="28" borderId="9" applyNumberFormat="0" applyAlignment="0" applyProtection="0"/>
    <xf numFmtId="0" fontId="102" fillId="28" borderId="9" applyNumberFormat="0" applyAlignment="0" applyProtection="0"/>
    <xf numFmtId="0" fontId="102" fillId="28" borderId="9" applyNumberFormat="0" applyAlignment="0" applyProtection="0"/>
    <xf numFmtId="0" fontId="104" fillId="28" borderId="9" applyNumberFormat="0" applyAlignment="0" applyProtection="0"/>
    <xf numFmtId="0" fontId="103" fillId="28" borderId="9" applyNumberFormat="0" applyAlignment="0" applyProtection="0"/>
    <xf numFmtId="0" fontId="103" fillId="28" borderId="9" applyNumberFormat="0" applyAlignment="0" applyProtection="0"/>
    <xf numFmtId="0" fontId="104" fillId="28" borderId="9" applyNumberFormat="0" applyAlignment="0" applyProtection="0"/>
    <xf numFmtId="171" fontId="34" fillId="0" borderId="0" applyFont="0" applyFill="0" applyBorder="0" applyAlignment="0" applyProtection="0"/>
    <xf numFmtId="0" fontId="18" fillId="0" borderId="0"/>
    <xf numFmtId="1" fontId="105" fillId="0" borderId="10" applyBorder="0"/>
    <xf numFmtId="170" fontId="3" fillId="0" borderId="0" applyFont="0" applyFill="0" applyBorder="0" applyAlignment="0" applyProtection="0"/>
    <xf numFmtId="217" fontId="106" fillId="0" borderId="0"/>
    <xf numFmtId="217" fontId="106" fillId="0" borderId="0"/>
    <xf numFmtId="217" fontId="106" fillId="0" borderId="0"/>
    <xf numFmtId="217" fontId="106" fillId="0" borderId="0"/>
    <xf numFmtId="217" fontId="106" fillId="0" borderId="0"/>
    <xf numFmtId="217" fontId="106" fillId="0" borderId="0"/>
    <xf numFmtId="217" fontId="106" fillId="0" borderId="0"/>
    <xf numFmtId="217" fontId="106" fillId="0" borderId="0"/>
    <xf numFmtId="195" fontId="94" fillId="0" borderId="0" applyFont="0" applyFill="0" applyBorder="0" applyAlignment="0" applyProtection="0"/>
    <xf numFmtId="170" fontId="10" fillId="0" borderId="0" applyFont="0" applyFill="0" applyBorder="0" applyAlignment="0" applyProtection="0"/>
    <xf numFmtId="170" fontId="10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8" fillId="0" borderId="0" applyFont="0" applyFill="0" applyBorder="0" applyAlignment="0" applyProtection="0"/>
    <xf numFmtId="170" fontId="10" fillId="0" borderId="0" applyFont="0" applyFill="0" applyBorder="0" applyAlignment="0" applyProtection="0"/>
    <xf numFmtId="170" fontId="10" fillId="0" borderId="0" applyFont="0" applyFill="0" applyBorder="0" applyAlignment="0" applyProtection="0"/>
    <xf numFmtId="170" fontId="107" fillId="0" borderId="0" applyFont="0" applyFill="0" applyBorder="0" applyAlignment="0" applyProtection="0"/>
    <xf numFmtId="43" fontId="18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23" fillId="0" borderId="0" applyFont="0" applyFill="0" applyBorder="0" applyAlignment="0" applyProtection="0"/>
    <xf numFmtId="170" fontId="23" fillId="0" borderId="0" applyFont="0" applyFill="0" applyBorder="0" applyAlignment="0" applyProtection="0"/>
    <xf numFmtId="170" fontId="26" fillId="0" borderId="0" applyFont="0" applyFill="0" applyBorder="0" applyAlignment="0" applyProtection="0"/>
    <xf numFmtId="170" fontId="23" fillId="0" borderId="0" applyFont="0" applyFill="0" applyBorder="0" applyAlignment="0" applyProtection="0"/>
    <xf numFmtId="170" fontId="23" fillId="0" borderId="0" applyFont="0" applyFill="0" applyBorder="0" applyAlignment="0" applyProtection="0"/>
    <xf numFmtId="170" fontId="23" fillId="0" borderId="0" applyFont="0" applyFill="0" applyBorder="0" applyAlignment="0" applyProtection="0"/>
    <xf numFmtId="170" fontId="23" fillId="0" borderId="0" applyFont="0" applyFill="0" applyBorder="0" applyAlignment="0" applyProtection="0"/>
    <xf numFmtId="170" fontId="23" fillId="0" borderId="0" applyFont="0" applyFill="0" applyBorder="0" applyAlignment="0" applyProtection="0"/>
    <xf numFmtId="170" fontId="23" fillId="0" borderId="0" applyFont="0" applyFill="0" applyBorder="0" applyAlignment="0" applyProtection="0"/>
    <xf numFmtId="170" fontId="23" fillId="0" borderId="0" applyFont="0" applyFill="0" applyBorder="0" applyAlignment="0" applyProtection="0"/>
    <xf numFmtId="170" fontId="23" fillId="0" borderId="0" applyFont="0" applyFill="0" applyBorder="0" applyAlignment="0" applyProtection="0"/>
    <xf numFmtId="170" fontId="23" fillId="0" borderId="0" applyFont="0" applyFill="0" applyBorder="0" applyAlignment="0" applyProtection="0"/>
    <xf numFmtId="170" fontId="23" fillId="0" borderId="0" applyFont="0" applyFill="0" applyBorder="0" applyAlignment="0" applyProtection="0"/>
    <xf numFmtId="170" fontId="23" fillId="0" borderId="0" applyFont="0" applyFill="0" applyBorder="0" applyAlignment="0" applyProtection="0"/>
    <xf numFmtId="170" fontId="108" fillId="0" borderId="0" applyFont="0" applyFill="0" applyBorder="0" applyAlignment="0" applyProtection="0"/>
    <xf numFmtId="170" fontId="108" fillId="0" borderId="0" applyFont="0" applyFill="0" applyBorder="0" applyAlignment="0" applyProtection="0"/>
    <xf numFmtId="170" fontId="108" fillId="0" borderId="0" applyFont="0" applyFill="0" applyBorder="0" applyAlignment="0" applyProtection="0"/>
    <xf numFmtId="170" fontId="108" fillId="0" borderId="0" applyFont="0" applyFill="0" applyBorder="0" applyAlignment="0" applyProtection="0"/>
    <xf numFmtId="170" fontId="30" fillId="0" borderId="0" applyFont="0" applyFill="0" applyBorder="0" applyAlignment="0" applyProtection="0"/>
    <xf numFmtId="170" fontId="108" fillId="0" borderId="0" applyFont="0" applyFill="0" applyBorder="0" applyAlignment="0" applyProtection="0"/>
    <xf numFmtId="170" fontId="108" fillId="0" borderId="0" applyFont="0" applyFill="0" applyBorder="0" applyAlignment="0" applyProtection="0"/>
    <xf numFmtId="170" fontId="108" fillId="0" borderId="0" applyFont="0" applyFill="0" applyBorder="0" applyAlignment="0" applyProtection="0"/>
    <xf numFmtId="170" fontId="23" fillId="0" borderId="0" applyFont="0" applyFill="0" applyBorder="0" applyAlignment="0" applyProtection="0"/>
    <xf numFmtId="170" fontId="23" fillId="0" borderId="0" applyFont="0" applyFill="0" applyBorder="0" applyAlignment="0" applyProtection="0"/>
    <xf numFmtId="170" fontId="108" fillId="0" borderId="0" applyFont="0" applyFill="0" applyBorder="0" applyAlignment="0" applyProtection="0"/>
    <xf numFmtId="170" fontId="108" fillId="0" borderId="0" applyFont="0" applyFill="0" applyBorder="0" applyAlignment="0" applyProtection="0"/>
    <xf numFmtId="170" fontId="108" fillId="0" borderId="0" applyFont="0" applyFill="0" applyBorder="0" applyAlignment="0" applyProtection="0"/>
    <xf numFmtId="170" fontId="108" fillId="0" borderId="0" applyFont="0" applyFill="0" applyBorder="0" applyAlignment="0" applyProtection="0"/>
    <xf numFmtId="170" fontId="23" fillId="0" borderId="0" applyFont="0" applyFill="0" applyBorder="0" applyAlignment="0" applyProtection="0"/>
    <xf numFmtId="170" fontId="23" fillId="0" borderId="0" applyFont="0" applyFill="0" applyBorder="0" applyAlignment="0" applyProtection="0"/>
    <xf numFmtId="170" fontId="23" fillId="0" borderId="0" applyFont="0" applyFill="0" applyBorder="0" applyAlignment="0" applyProtection="0"/>
    <xf numFmtId="170" fontId="23" fillId="0" borderId="0" applyFont="0" applyFill="0" applyBorder="0" applyAlignment="0" applyProtection="0"/>
    <xf numFmtId="170" fontId="23" fillId="0" borderId="0" applyFont="0" applyFill="0" applyBorder="0" applyAlignment="0" applyProtection="0"/>
    <xf numFmtId="170" fontId="23" fillId="0" borderId="0" applyFont="0" applyFill="0" applyBorder="0" applyAlignment="0" applyProtection="0"/>
    <xf numFmtId="170" fontId="30" fillId="0" borderId="0" applyFont="0" applyFill="0" applyBorder="0" applyAlignment="0" applyProtection="0"/>
    <xf numFmtId="170" fontId="30" fillId="0" borderId="0" applyFont="0" applyFill="0" applyBorder="0" applyAlignment="0" applyProtection="0"/>
    <xf numFmtId="170" fontId="30" fillId="0" borderId="0" applyFont="0" applyFill="0" applyBorder="0" applyAlignment="0" applyProtection="0"/>
    <xf numFmtId="170" fontId="30" fillId="0" borderId="0" applyFont="0" applyFill="0" applyBorder="0" applyAlignment="0" applyProtection="0"/>
    <xf numFmtId="170" fontId="108" fillId="0" borderId="0" applyFont="0" applyFill="0" applyBorder="0" applyAlignment="0" applyProtection="0"/>
    <xf numFmtId="170" fontId="23" fillId="0" borderId="0" applyFont="0" applyFill="0" applyBorder="0" applyAlignment="0" applyProtection="0"/>
    <xf numFmtId="170" fontId="30" fillId="0" borderId="0" applyFont="0" applyFill="0" applyBorder="0" applyAlignment="0" applyProtection="0"/>
    <xf numFmtId="170" fontId="30" fillId="0" borderId="0" applyFont="0" applyFill="0" applyBorder="0" applyAlignment="0" applyProtection="0"/>
    <xf numFmtId="170" fontId="30" fillId="0" borderId="0" applyFont="0" applyFill="0" applyBorder="0" applyAlignment="0" applyProtection="0"/>
    <xf numFmtId="170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170" fontId="23" fillId="0" borderId="0" applyFont="0" applyFill="0" applyBorder="0" applyAlignment="0" applyProtection="0"/>
    <xf numFmtId="170" fontId="23" fillId="0" borderId="0" applyFont="0" applyFill="0" applyBorder="0" applyAlignment="0" applyProtection="0"/>
    <xf numFmtId="170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170" fontId="109" fillId="0" borderId="0" applyFont="0" applyFill="0" applyBorder="0" applyAlignment="0" applyProtection="0"/>
    <xf numFmtId="170" fontId="23" fillId="0" borderId="0" applyFont="0" applyFill="0" applyBorder="0" applyAlignment="0" applyProtection="0"/>
    <xf numFmtId="164" fontId="18" fillId="0" borderId="0" applyFont="0" applyFill="0" applyBorder="0" applyAlignment="0" applyProtection="0"/>
    <xf numFmtId="170" fontId="23" fillId="0" borderId="0" applyFont="0" applyFill="0" applyBorder="0" applyAlignment="0" applyProtection="0"/>
    <xf numFmtId="170" fontId="23" fillId="0" borderId="0" applyFont="0" applyFill="0" applyBorder="0" applyAlignment="0" applyProtection="0"/>
    <xf numFmtId="170" fontId="23" fillId="0" borderId="0" applyFont="0" applyFill="0" applyBorder="0" applyAlignment="0" applyProtection="0"/>
    <xf numFmtId="170" fontId="23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26" fillId="0" borderId="0" applyFont="0" applyFill="0" applyBorder="0" applyAlignment="0" applyProtection="0"/>
    <xf numFmtId="170" fontId="10" fillId="0" borderId="0" applyFont="0" applyFill="0" applyBorder="0" applyAlignment="0" applyProtection="0"/>
    <xf numFmtId="170" fontId="10" fillId="0" borderId="0" applyFont="0" applyFill="0" applyBorder="0" applyAlignment="0" applyProtection="0"/>
    <xf numFmtId="170" fontId="26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26" fillId="0" borderId="0" applyFont="0" applyFill="0" applyBorder="0" applyAlignment="0" applyProtection="0"/>
    <xf numFmtId="170" fontId="26" fillId="0" borderId="0" applyFont="0" applyFill="0" applyBorder="0" applyAlignment="0" applyProtection="0"/>
    <xf numFmtId="170" fontId="26" fillId="0" borderId="0" applyFont="0" applyFill="0" applyBorder="0" applyAlignment="0" applyProtection="0"/>
    <xf numFmtId="170" fontId="26" fillId="0" borderId="0" applyFont="0" applyFill="0" applyBorder="0" applyAlignment="0" applyProtection="0"/>
    <xf numFmtId="170" fontId="26" fillId="0" borderId="0" applyFont="0" applyFill="0" applyBorder="0" applyAlignment="0" applyProtection="0"/>
    <xf numFmtId="170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170" fontId="18" fillId="0" borderId="0" applyNumberFormat="0" applyFill="0" applyBorder="0" applyAlignment="0" applyProtection="0"/>
    <xf numFmtId="170" fontId="23" fillId="0" borderId="0" applyFont="0" applyFill="0" applyBorder="0" applyAlignment="0" applyProtection="0"/>
    <xf numFmtId="170" fontId="23" fillId="0" borderId="0" applyFont="0" applyFill="0" applyBorder="0" applyAlignment="0" applyProtection="0"/>
    <xf numFmtId="170" fontId="23" fillId="0" borderId="0" applyFont="0" applyFill="0" applyBorder="0" applyAlignment="0" applyProtection="0"/>
    <xf numFmtId="170" fontId="23" fillId="0" borderId="0" applyFont="0" applyFill="0" applyBorder="0" applyAlignment="0" applyProtection="0"/>
    <xf numFmtId="170" fontId="23" fillId="0" borderId="0" applyFont="0" applyFill="0" applyBorder="0" applyAlignment="0" applyProtection="0"/>
    <xf numFmtId="170" fontId="23" fillId="0" borderId="0" applyFont="0" applyFill="0" applyBorder="0" applyAlignment="0" applyProtection="0"/>
    <xf numFmtId="170" fontId="23" fillId="0" borderId="0" applyFont="0" applyFill="0" applyBorder="0" applyAlignment="0" applyProtection="0"/>
    <xf numFmtId="170" fontId="23" fillId="0" borderId="0" applyFont="0" applyFill="0" applyBorder="0" applyAlignment="0" applyProtection="0"/>
    <xf numFmtId="170" fontId="78" fillId="0" borderId="0" applyFont="0" applyFill="0" applyBorder="0" applyProtection="0">
      <alignment vertical="center"/>
    </xf>
    <xf numFmtId="166" fontId="18" fillId="0" borderId="0" applyFont="0" applyFill="0" applyProtection="0"/>
    <xf numFmtId="170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170" fontId="18" fillId="0" borderId="0" applyNumberFormat="0" applyFill="0" applyBorder="0" applyAlignment="0" applyProtection="0"/>
    <xf numFmtId="170" fontId="26" fillId="0" borderId="0" applyFont="0" applyFill="0" applyBorder="0" applyAlignment="0" applyProtection="0"/>
    <xf numFmtId="170" fontId="26" fillId="0" borderId="0" applyFont="0" applyFill="0" applyBorder="0" applyAlignment="0" applyProtection="0"/>
    <xf numFmtId="170" fontId="26" fillId="0" borderId="0" applyFont="0" applyFill="0" applyBorder="0" applyAlignment="0" applyProtection="0"/>
    <xf numFmtId="170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170" fontId="108" fillId="0" borderId="0" applyFont="0" applyFill="0" applyBorder="0" applyAlignment="0" applyProtection="0"/>
    <xf numFmtId="170" fontId="108" fillId="0" borderId="0" applyFont="0" applyFill="0" applyBorder="0" applyAlignment="0" applyProtection="0"/>
    <xf numFmtId="170" fontId="110" fillId="0" borderId="0" applyFont="0" applyFill="0" applyBorder="0" applyAlignment="0" applyProtection="0"/>
    <xf numFmtId="170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170" fontId="111" fillId="0" borderId="0" applyFont="0" applyFill="0" applyBorder="0" applyAlignment="0" applyProtection="0"/>
    <xf numFmtId="170" fontId="108" fillId="0" borderId="0" applyFont="0" applyFill="0" applyBorder="0" applyAlignment="0" applyProtection="0"/>
    <xf numFmtId="170" fontId="246" fillId="0" borderId="0" applyFont="0" applyFill="0" applyBorder="0" applyAlignment="0" applyProtection="0"/>
    <xf numFmtId="43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170" fontId="258" fillId="0" borderId="0" applyFont="0" applyFill="0" applyBorder="0" applyAlignment="0" applyProtection="0"/>
    <xf numFmtId="170" fontId="107" fillId="0" borderId="0" applyFont="0" applyFill="0" applyBorder="0" applyAlignment="0" applyProtection="0"/>
    <xf numFmtId="170" fontId="107" fillId="0" borderId="0" applyFont="0" applyFill="0" applyBorder="0" applyAlignment="0" applyProtection="0"/>
    <xf numFmtId="170" fontId="107" fillId="0" borderId="0" applyFont="0" applyFill="0" applyBorder="0" applyAlignment="0" applyProtection="0"/>
    <xf numFmtId="170" fontId="107" fillId="0" borderId="0" applyFont="0" applyFill="0" applyBorder="0" applyAlignment="0" applyProtection="0"/>
    <xf numFmtId="170" fontId="107" fillId="0" borderId="0" applyFont="0" applyFill="0" applyBorder="0" applyAlignment="0" applyProtection="0"/>
    <xf numFmtId="170" fontId="107" fillId="0" borderId="0" applyFont="0" applyFill="0" applyBorder="0" applyAlignment="0" applyProtection="0"/>
    <xf numFmtId="170" fontId="107" fillId="0" borderId="0" applyFont="0" applyFill="0" applyBorder="0" applyAlignment="0" applyProtection="0"/>
    <xf numFmtId="170" fontId="107" fillId="0" borderId="0" applyFont="0" applyFill="0" applyBorder="0" applyAlignment="0" applyProtection="0"/>
    <xf numFmtId="170" fontId="23" fillId="0" borderId="0" applyFont="0" applyFill="0" applyBorder="0" applyAlignment="0" applyProtection="0"/>
    <xf numFmtId="170" fontId="23" fillId="0" borderId="0" applyFont="0" applyFill="0" applyBorder="0" applyAlignment="0" applyProtection="0"/>
    <xf numFmtId="170" fontId="23" fillId="0" borderId="0" applyFont="0" applyFill="0" applyBorder="0" applyAlignment="0" applyProtection="0"/>
    <xf numFmtId="170" fontId="23" fillId="0" borderId="0" applyFont="0" applyFill="0" applyBorder="0" applyAlignment="0" applyProtection="0"/>
    <xf numFmtId="170" fontId="23" fillId="0" borderId="0" applyFont="0" applyFill="0" applyBorder="0" applyAlignment="0" applyProtection="0"/>
    <xf numFmtId="170" fontId="23" fillId="0" borderId="0" applyFont="0" applyFill="0" applyBorder="0" applyAlignment="0" applyProtection="0"/>
    <xf numFmtId="170" fontId="23" fillId="0" borderId="0" applyFont="0" applyFill="0" applyBorder="0" applyAlignment="0" applyProtection="0"/>
    <xf numFmtId="170" fontId="23" fillId="0" borderId="0" applyFont="0" applyFill="0" applyBorder="0" applyAlignment="0" applyProtection="0"/>
    <xf numFmtId="170" fontId="10" fillId="0" borderId="0" applyFont="0" applyFill="0" applyBorder="0" applyAlignment="0" applyProtection="0"/>
    <xf numFmtId="170" fontId="10" fillId="0" borderId="0" applyFont="0" applyFill="0" applyBorder="0" applyAlignment="0" applyProtection="0"/>
    <xf numFmtId="218" fontId="6" fillId="0" borderId="0"/>
    <xf numFmtId="3" fontId="18" fillId="0" borderId="0" applyFont="0" applyFill="0" applyBorder="0" applyAlignment="0" applyProtection="0"/>
    <xf numFmtId="3" fontId="18" fillId="0" borderId="0" applyFont="0" applyFill="0" applyBorder="0" applyAlignment="0" applyProtection="0"/>
    <xf numFmtId="0" fontId="112" fillId="0" borderId="0" applyNumberFormat="0" applyFill="0" applyBorder="0" applyProtection="0">
      <alignment horizontal="right"/>
    </xf>
    <xf numFmtId="4" fontId="64" fillId="0" borderId="11" applyNumberFormat="0" applyFill="0" applyBorder="0" applyAlignment="0" applyProtection="0"/>
    <xf numFmtId="0" fontId="113" fillId="0" borderId="0"/>
    <xf numFmtId="0" fontId="114" fillId="0" borderId="0" applyNumberFormat="0" applyAlignment="0">
      <alignment horizontal="left"/>
    </xf>
    <xf numFmtId="219" fontId="115" fillId="0" borderId="0" applyFont="0" applyFill="0" applyBorder="0" applyAlignment="0" applyProtection="0"/>
    <xf numFmtId="220" fontId="44" fillId="0" borderId="0" applyFont="0" applyFill="0" applyBorder="0" applyAlignment="0" applyProtection="0"/>
    <xf numFmtId="43" fontId="56" fillId="0" borderId="0" applyFont="0" applyFill="0" applyBorder="0" applyAlignment="0" applyProtection="0"/>
    <xf numFmtId="221" fontId="116" fillId="0" borderId="0">
      <protection locked="0"/>
    </xf>
    <xf numFmtId="222" fontId="116" fillId="0" borderId="0">
      <protection locked="0"/>
    </xf>
    <xf numFmtId="223" fontId="117" fillId="0" borderId="12">
      <protection locked="0"/>
    </xf>
    <xf numFmtId="224" fontId="116" fillId="0" borderId="0">
      <protection locked="0"/>
    </xf>
    <xf numFmtId="225" fontId="116" fillId="0" borderId="0">
      <protection locked="0"/>
    </xf>
    <xf numFmtId="224" fontId="116" fillId="0" borderId="0" applyNumberFormat="0">
      <protection locked="0"/>
    </xf>
    <xf numFmtId="224" fontId="116" fillId="0" borderId="0">
      <protection locked="0"/>
    </xf>
    <xf numFmtId="214" fontId="118" fillId="0" borderId="2"/>
    <xf numFmtId="226" fontId="118" fillId="0" borderId="2"/>
    <xf numFmtId="210" fontId="94" fillId="0" borderId="0" applyFont="0" applyFill="0" applyBorder="0" applyAlignment="0" applyProtection="0"/>
    <xf numFmtId="195" fontId="8" fillId="0" borderId="0" applyFont="0" applyFill="0" applyBorder="0" applyAlignment="0" applyProtection="0"/>
    <xf numFmtId="195" fontId="8" fillId="0" borderId="0" applyFont="0" applyFill="0" applyBorder="0" applyAlignment="0" applyProtection="0"/>
    <xf numFmtId="195" fontId="8" fillId="0" borderId="0" applyFont="0" applyFill="0" applyBorder="0" applyAlignment="0" applyProtection="0"/>
    <xf numFmtId="195" fontId="8" fillId="0" borderId="0" applyFont="0" applyFill="0" applyBorder="0" applyAlignment="0" applyProtection="0"/>
    <xf numFmtId="195" fontId="8" fillId="0" borderId="0" applyFont="0" applyFill="0" applyBorder="0" applyAlignment="0" applyProtection="0"/>
    <xf numFmtId="195" fontId="8" fillId="0" borderId="0" applyFont="0" applyFill="0" applyBorder="0" applyAlignment="0" applyProtection="0"/>
    <xf numFmtId="195" fontId="8" fillId="0" borderId="0" applyFont="0" applyFill="0" applyBorder="0" applyAlignment="0" applyProtection="0"/>
    <xf numFmtId="195" fontId="8" fillId="0" borderId="0" applyFont="0" applyFill="0" applyBorder="0" applyAlignment="0" applyProtection="0"/>
    <xf numFmtId="169" fontId="18" fillId="0" borderId="0" applyFont="0" applyFill="0" applyBorder="0" applyAlignment="0" applyProtection="0"/>
    <xf numFmtId="12" fontId="18" fillId="0" borderId="0" applyFont="0" applyFill="0" applyProtection="0"/>
    <xf numFmtId="12" fontId="18" fillId="0" borderId="0" applyFont="0" applyFill="0" applyProtection="0"/>
    <xf numFmtId="12" fontId="18" fillId="0" borderId="0" applyFont="0" applyFill="0" applyProtection="0"/>
    <xf numFmtId="227" fontId="119" fillId="0" borderId="0" applyFont="0" applyFill="0" applyBorder="0" applyAlignment="0" applyProtection="0"/>
    <xf numFmtId="228" fontId="18" fillId="0" borderId="0" applyFont="0" applyFill="0" applyBorder="0" applyAlignment="0" applyProtection="0"/>
    <xf numFmtId="228" fontId="18" fillId="0" borderId="0" applyFont="0" applyFill="0" applyBorder="0" applyAlignment="0" applyProtection="0"/>
    <xf numFmtId="229" fontId="18" fillId="0" borderId="0"/>
    <xf numFmtId="0" fontId="18" fillId="0" borderId="0" applyFont="0" applyFill="0" applyBorder="0" applyAlignment="0" applyProtection="0"/>
    <xf numFmtId="214" fontId="32" fillId="0" borderId="2">
      <alignment horizontal="center"/>
      <protection hidden="1"/>
    </xf>
    <xf numFmtId="230" fontId="120" fillId="0" borderId="2">
      <alignment horizontal="center"/>
      <protection hidden="1"/>
    </xf>
    <xf numFmtId="172" fontId="30" fillId="0" borderId="13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14" fontId="121" fillId="0" borderId="0" applyFill="0" applyBorder="0" applyAlignment="0"/>
    <xf numFmtId="0" fontId="18" fillId="0" borderId="0" applyFont="0" applyFill="0" applyBorder="0" applyAlignment="0" applyProtection="0"/>
    <xf numFmtId="3" fontId="122" fillId="0" borderId="11">
      <alignment horizontal="left" vertical="top" wrapText="1"/>
    </xf>
    <xf numFmtId="231" fontId="18" fillId="0" borderId="14">
      <alignment vertical="center"/>
    </xf>
    <xf numFmtId="232" fontId="18" fillId="0" borderId="0" applyFont="0" applyFill="0" applyBorder="0" applyAlignment="0" applyProtection="0"/>
    <xf numFmtId="233" fontId="18" fillId="0" borderId="0" applyFont="0" applyFill="0" applyBorder="0" applyAlignment="0" applyProtection="0"/>
    <xf numFmtId="234" fontId="30" fillId="0" borderId="0"/>
    <xf numFmtId="235" fontId="10" fillId="0" borderId="1"/>
    <xf numFmtId="235" fontId="10" fillId="0" borderId="1"/>
    <xf numFmtId="236" fontId="44" fillId="0" borderId="0" applyFont="0" applyFill="0" applyBorder="0" applyAlignment="0" applyProtection="0"/>
    <xf numFmtId="237" fontId="18" fillId="0" borderId="0" applyFont="0" applyFill="0" applyBorder="0" applyAlignment="0" applyProtection="0"/>
    <xf numFmtId="238" fontId="18" fillId="0" borderId="0"/>
    <xf numFmtId="239" fontId="10" fillId="0" borderId="0"/>
    <xf numFmtId="239" fontId="10" fillId="0" borderId="0"/>
    <xf numFmtId="0" fontId="123" fillId="0" borderId="0">
      <alignment vertical="top" wrapText="1"/>
    </xf>
    <xf numFmtId="41" fontId="124" fillId="0" borderId="0" applyFont="0" applyFill="0" applyBorder="0" applyAlignment="0" applyProtection="0"/>
    <xf numFmtId="43" fontId="124" fillId="0" borderId="0" applyFont="0" applyFill="0" applyBorder="0" applyAlignment="0" applyProtection="0"/>
    <xf numFmtId="41" fontId="124" fillId="0" borderId="0" applyFont="0" applyFill="0" applyBorder="0" applyAlignment="0" applyProtection="0"/>
    <xf numFmtId="168" fontId="124" fillId="0" borderId="0" applyFont="0" applyFill="0" applyBorder="0" applyAlignment="0" applyProtection="0"/>
    <xf numFmtId="41" fontId="124" fillId="0" borderId="0" applyFont="0" applyFill="0" applyBorder="0" applyAlignment="0" applyProtection="0"/>
    <xf numFmtId="168" fontId="124" fillId="0" borderId="0" applyFont="0" applyFill="0" applyBorder="0" applyAlignment="0" applyProtection="0"/>
    <xf numFmtId="41" fontId="124" fillId="0" borderId="0" applyFont="0" applyFill="0" applyBorder="0" applyAlignment="0" applyProtection="0"/>
    <xf numFmtId="41" fontId="124" fillId="0" borderId="0" applyFont="0" applyFill="0" applyBorder="0" applyAlignment="0" applyProtection="0"/>
    <xf numFmtId="41" fontId="124" fillId="0" borderId="0" applyFont="0" applyFill="0" applyBorder="0" applyAlignment="0" applyProtection="0"/>
    <xf numFmtId="41" fontId="124" fillId="0" borderId="0" applyFont="0" applyFill="0" applyBorder="0" applyAlignment="0" applyProtection="0"/>
    <xf numFmtId="240" fontId="18" fillId="0" borderId="0" applyFill="0" applyBorder="0" applyAlignment="0" applyProtection="0"/>
    <xf numFmtId="241" fontId="18" fillId="0" borderId="0" applyFill="0" applyBorder="0" applyAlignment="0" applyProtection="0"/>
    <xf numFmtId="240" fontId="18" fillId="0" borderId="0" applyFill="0" applyBorder="0" applyAlignment="0" applyProtection="0"/>
    <xf numFmtId="240" fontId="18" fillId="0" borderId="0" applyFill="0" applyBorder="0" applyAlignment="0" applyProtection="0"/>
    <xf numFmtId="41" fontId="124" fillId="0" borderId="0" applyFont="0" applyFill="0" applyBorder="0" applyAlignment="0" applyProtection="0"/>
    <xf numFmtId="41" fontId="124" fillId="0" borderId="0" applyFont="0" applyFill="0" applyBorder="0" applyAlignment="0" applyProtection="0"/>
    <xf numFmtId="168" fontId="124" fillId="0" borderId="0" applyFont="0" applyFill="0" applyBorder="0" applyAlignment="0" applyProtection="0"/>
    <xf numFmtId="168" fontId="124" fillId="0" borderId="0" applyFont="0" applyFill="0" applyBorder="0" applyAlignment="0" applyProtection="0"/>
    <xf numFmtId="168" fontId="124" fillId="0" borderId="0" applyFont="0" applyFill="0" applyBorder="0" applyAlignment="0" applyProtection="0"/>
    <xf numFmtId="168" fontId="124" fillId="0" borderId="0" applyFont="0" applyFill="0" applyBorder="0" applyAlignment="0" applyProtection="0"/>
    <xf numFmtId="241" fontId="18" fillId="0" borderId="0" applyFill="0" applyBorder="0" applyAlignment="0" applyProtection="0"/>
    <xf numFmtId="241" fontId="18" fillId="0" borderId="0" applyFill="0" applyBorder="0" applyAlignment="0" applyProtection="0"/>
    <xf numFmtId="168" fontId="124" fillId="0" borderId="0" applyFont="0" applyFill="0" applyBorder="0" applyAlignment="0" applyProtection="0"/>
    <xf numFmtId="168" fontId="124" fillId="0" borderId="0" applyFont="0" applyFill="0" applyBorder="0" applyAlignment="0" applyProtection="0"/>
    <xf numFmtId="168" fontId="124" fillId="0" borderId="0" applyFont="0" applyFill="0" applyBorder="0" applyAlignment="0" applyProtection="0"/>
    <xf numFmtId="41" fontId="124" fillId="0" borderId="0" applyFont="0" applyFill="0" applyBorder="0" applyAlignment="0" applyProtection="0"/>
    <xf numFmtId="41" fontId="124" fillId="0" borderId="0" applyFont="0" applyFill="0" applyBorder="0" applyAlignment="0" applyProtection="0"/>
    <xf numFmtId="168" fontId="124" fillId="0" borderId="0" applyFont="0" applyFill="0" applyBorder="0" applyAlignment="0" applyProtection="0"/>
    <xf numFmtId="41" fontId="124" fillId="0" borderId="0" applyFont="0" applyFill="0" applyBorder="0" applyAlignment="0" applyProtection="0"/>
    <xf numFmtId="41" fontId="124" fillId="0" borderId="0" applyFont="0" applyFill="0" applyBorder="0" applyAlignment="0" applyProtection="0"/>
    <xf numFmtId="41" fontId="124" fillId="0" borderId="0" applyFont="0" applyFill="0" applyBorder="0" applyAlignment="0" applyProtection="0"/>
    <xf numFmtId="41" fontId="124" fillId="0" borderId="0" applyFont="0" applyFill="0" applyBorder="0" applyAlignment="0" applyProtection="0"/>
    <xf numFmtId="240" fontId="18" fillId="0" borderId="0" applyFill="0" applyBorder="0" applyAlignment="0" applyProtection="0"/>
    <xf numFmtId="240" fontId="18" fillId="0" borderId="0" applyFill="0" applyBorder="0" applyAlignment="0" applyProtection="0"/>
    <xf numFmtId="41" fontId="124" fillId="0" borderId="0" applyFont="0" applyFill="0" applyBorder="0" applyAlignment="0" applyProtection="0"/>
    <xf numFmtId="41" fontId="124" fillId="0" borderId="0" applyFont="0" applyFill="0" applyBorder="0" applyAlignment="0" applyProtection="0"/>
    <xf numFmtId="168" fontId="124" fillId="0" borderId="0" applyFont="0" applyFill="0" applyBorder="0" applyAlignment="0" applyProtection="0"/>
    <xf numFmtId="168" fontId="124" fillId="0" borderId="0" applyFont="0" applyFill="0" applyBorder="0" applyAlignment="0" applyProtection="0"/>
    <xf numFmtId="168" fontId="124" fillId="0" borderId="0" applyFont="0" applyFill="0" applyBorder="0" applyAlignment="0" applyProtection="0"/>
    <xf numFmtId="168" fontId="124" fillId="0" borderId="0" applyFont="0" applyFill="0" applyBorder="0" applyAlignment="0" applyProtection="0"/>
    <xf numFmtId="241" fontId="18" fillId="0" borderId="0" applyFill="0" applyBorder="0" applyAlignment="0" applyProtection="0"/>
    <xf numFmtId="241" fontId="18" fillId="0" borderId="0" applyFill="0" applyBorder="0" applyAlignment="0" applyProtection="0"/>
    <xf numFmtId="168" fontId="124" fillId="0" borderId="0" applyFont="0" applyFill="0" applyBorder="0" applyAlignment="0" applyProtection="0"/>
    <xf numFmtId="168" fontId="124" fillId="0" borderId="0" applyFont="0" applyFill="0" applyBorder="0" applyAlignment="0" applyProtection="0"/>
    <xf numFmtId="242" fontId="124" fillId="0" borderId="0" applyFont="0" applyFill="0" applyBorder="0" applyAlignment="0" applyProtection="0"/>
    <xf numFmtId="242" fontId="124" fillId="0" borderId="0" applyFont="0" applyFill="0" applyBorder="0" applyAlignment="0" applyProtection="0"/>
    <xf numFmtId="242" fontId="124" fillId="0" borderId="0" applyFont="0" applyFill="0" applyBorder="0" applyAlignment="0" applyProtection="0"/>
    <xf numFmtId="242" fontId="124" fillId="0" borderId="0" applyFont="0" applyFill="0" applyBorder="0" applyAlignment="0" applyProtection="0"/>
    <xf numFmtId="243" fontId="18" fillId="0" borderId="0" applyFill="0" applyBorder="0" applyAlignment="0" applyProtection="0"/>
    <xf numFmtId="243" fontId="18" fillId="0" borderId="0" applyFill="0" applyBorder="0" applyAlignment="0" applyProtection="0"/>
    <xf numFmtId="242" fontId="124" fillId="0" borderId="0" applyFont="0" applyFill="0" applyBorder="0" applyAlignment="0" applyProtection="0"/>
    <xf numFmtId="242" fontId="124" fillId="0" borderId="0" applyFont="0" applyFill="0" applyBorder="0" applyAlignment="0" applyProtection="0"/>
    <xf numFmtId="168" fontId="124" fillId="0" borderId="0" applyFont="0" applyFill="0" applyBorder="0" applyAlignment="0" applyProtection="0"/>
    <xf numFmtId="43" fontId="124" fillId="0" borderId="0" applyFont="0" applyFill="0" applyBorder="0" applyAlignment="0" applyProtection="0"/>
    <xf numFmtId="170" fontId="124" fillId="0" borderId="0" applyFont="0" applyFill="0" applyBorder="0" applyAlignment="0" applyProtection="0"/>
    <xf numFmtId="43" fontId="124" fillId="0" borderId="0" applyFont="0" applyFill="0" applyBorder="0" applyAlignment="0" applyProtection="0"/>
    <xf numFmtId="170" fontId="124" fillId="0" borderId="0" applyFont="0" applyFill="0" applyBorder="0" applyAlignment="0" applyProtection="0"/>
    <xf numFmtId="43" fontId="124" fillId="0" borderId="0" applyFont="0" applyFill="0" applyBorder="0" applyAlignment="0" applyProtection="0"/>
    <xf numFmtId="43" fontId="124" fillId="0" borderId="0" applyFont="0" applyFill="0" applyBorder="0" applyAlignment="0" applyProtection="0"/>
    <xf numFmtId="43" fontId="124" fillId="0" borderId="0" applyFont="0" applyFill="0" applyBorder="0" applyAlignment="0" applyProtection="0"/>
    <xf numFmtId="43" fontId="124" fillId="0" borderId="0" applyFont="0" applyFill="0" applyBorder="0" applyAlignment="0" applyProtection="0"/>
    <xf numFmtId="244" fontId="18" fillId="0" borderId="0" applyFill="0" applyBorder="0" applyAlignment="0" applyProtection="0"/>
    <xf numFmtId="245" fontId="18" fillId="0" borderId="0" applyFill="0" applyBorder="0" applyAlignment="0" applyProtection="0"/>
    <xf numFmtId="244" fontId="18" fillId="0" borderId="0" applyFill="0" applyBorder="0" applyAlignment="0" applyProtection="0"/>
    <xf numFmtId="244" fontId="18" fillId="0" borderId="0" applyFill="0" applyBorder="0" applyAlignment="0" applyProtection="0"/>
    <xf numFmtId="43" fontId="124" fillId="0" borderId="0" applyFont="0" applyFill="0" applyBorder="0" applyAlignment="0" applyProtection="0"/>
    <xf numFmtId="43" fontId="124" fillId="0" borderId="0" applyFont="0" applyFill="0" applyBorder="0" applyAlignment="0" applyProtection="0"/>
    <xf numFmtId="170" fontId="124" fillId="0" borderId="0" applyFont="0" applyFill="0" applyBorder="0" applyAlignment="0" applyProtection="0"/>
    <xf numFmtId="170" fontId="124" fillId="0" borderId="0" applyFont="0" applyFill="0" applyBorder="0" applyAlignment="0" applyProtection="0"/>
    <xf numFmtId="170" fontId="124" fillId="0" borderId="0" applyFont="0" applyFill="0" applyBorder="0" applyAlignment="0" applyProtection="0"/>
    <xf numFmtId="170" fontId="124" fillId="0" borderId="0" applyFont="0" applyFill="0" applyBorder="0" applyAlignment="0" applyProtection="0"/>
    <xf numFmtId="245" fontId="18" fillId="0" borderId="0" applyFill="0" applyBorder="0" applyAlignment="0" applyProtection="0"/>
    <xf numFmtId="245" fontId="18" fillId="0" borderId="0" applyFill="0" applyBorder="0" applyAlignment="0" applyProtection="0"/>
    <xf numFmtId="170" fontId="124" fillId="0" borderId="0" applyFont="0" applyFill="0" applyBorder="0" applyAlignment="0" applyProtection="0"/>
    <xf numFmtId="170" fontId="124" fillId="0" borderId="0" applyFont="0" applyFill="0" applyBorder="0" applyAlignment="0" applyProtection="0"/>
    <xf numFmtId="170" fontId="124" fillId="0" borderId="0" applyFont="0" applyFill="0" applyBorder="0" applyAlignment="0" applyProtection="0"/>
    <xf numFmtId="43" fontId="124" fillId="0" borderId="0" applyFont="0" applyFill="0" applyBorder="0" applyAlignment="0" applyProtection="0"/>
    <xf numFmtId="43" fontId="124" fillId="0" borderId="0" applyFont="0" applyFill="0" applyBorder="0" applyAlignment="0" applyProtection="0"/>
    <xf numFmtId="170" fontId="124" fillId="0" borderId="0" applyFont="0" applyFill="0" applyBorder="0" applyAlignment="0" applyProtection="0"/>
    <xf numFmtId="43" fontId="124" fillId="0" borderId="0" applyFont="0" applyFill="0" applyBorder="0" applyAlignment="0" applyProtection="0"/>
    <xf numFmtId="43" fontId="124" fillId="0" borderId="0" applyFont="0" applyFill="0" applyBorder="0" applyAlignment="0" applyProtection="0"/>
    <xf numFmtId="43" fontId="124" fillId="0" borderId="0" applyFont="0" applyFill="0" applyBorder="0" applyAlignment="0" applyProtection="0"/>
    <xf numFmtId="43" fontId="124" fillId="0" borderId="0" applyFont="0" applyFill="0" applyBorder="0" applyAlignment="0" applyProtection="0"/>
    <xf numFmtId="244" fontId="18" fillId="0" borderId="0" applyFill="0" applyBorder="0" applyAlignment="0" applyProtection="0"/>
    <xf numFmtId="244" fontId="18" fillId="0" borderId="0" applyFill="0" applyBorder="0" applyAlignment="0" applyProtection="0"/>
    <xf numFmtId="43" fontId="124" fillId="0" borderId="0" applyFont="0" applyFill="0" applyBorder="0" applyAlignment="0" applyProtection="0"/>
    <xf numFmtId="43" fontId="124" fillId="0" borderId="0" applyFont="0" applyFill="0" applyBorder="0" applyAlignment="0" applyProtection="0"/>
    <xf numFmtId="170" fontId="124" fillId="0" borderId="0" applyFont="0" applyFill="0" applyBorder="0" applyAlignment="0" applyProtection="0"/>
    <xf numFmtId="170" fontId="124" fillId="0" borderId="0" applyFont="0" applyFill="0" applyBorder="0" applyAlignment="0" applyProtection="0"/>
    <xf numFmtId="170" fontId="124" fillId="0" borderId="0" applyFont="0" applyFill="0" applyBorder="0" applyAlignment="0" applyProtection="0"/>
    <xf numFmtId="170" fontId="124" fillId="0" borderId="0" applyFont="0" applyFill="0" applyBorder="0" applyAlignment="0" applyProtection="0"/>
    <xf numFmtId="245" fontId="18" fillId="0" borderId="0" applyFill="0" applyBorder="0" applyAlignment="0" applyProtection="0"/>
    <xf numFmtId="245" fontId="18" fillId="0" borderId="0" applyFill="0" applyBorder="0" applyAlignment="0" applyProtection="0"/>
    <xf numFmtId="170" fontId="124" fillId="0" borderId="0" applyFont="0" applyFill="0" applyBorder="0" applyAlignment="0" applyProtection="0"/>
    <xf numFmtId="170" fontId="124" fillId="0" borderId="0" applyFont="0" applyFill="0" applyBorder="0" applyAlignment="0" applyProtection="0"/>
    <xf numFmtId="246" fontId="124" fillId="0" borderId="0" applyFont="0" applyFill="0" applyBorder="0" applyAlignment="0" applyProtection="0"/>
    <xf numFmtId="246" fontId="124" fillId="0" borderId="0" applyFont="0" applyFill="0" applyBorder="0" applyAlignment="0" applyProtection="0"/>
    <xf numFmtId="246" fontId="124" fillId="0" borderId="0" applyFont="0" applyFill="0" applyBorder="0" applyAlignment="0" applyProtection="0"/>
    <xf numFmtId="246" fontId="124" fillId="0" borderId="0" applyFont="0" applyFill="0" applyBorder="0" applyAlignment="0" applyProtection="0"/>
    <xf numFmtId="247" fontId="18" fillId="0" borderId="0" applyFill="0" applyBorder="0" applyAlignment="0" applyProtection="0"/>
    <xf numFmtId="247" fontId="18" fillId="0" borderId="0" applyFill="0" applyBorder="0" applyAlignment="0" applyProtection="0"/>
    <xf numFmtId="246" fontId="124" fillId="0" borderId="0" applyFont="0" applyFill="0" applyBorder="0" applyAlignment="0" applyProtection="0"/>
    <xf numFmtId="246" fontId="124" fillId="0" borderId="0" applyFont="0" applyFill="0" applyBorder="0" applyAlignment="0" applyProtection="0"/>
    <xf numFmtId="170" fontId="124" fillId="0" borderId="0" applyFont="0" applyFill="0" applyBorder="0" applyAlignment="0" applyProtection="0"/>
    <xf numFmtId="3" fontId="30" fillId="0" borderId="0" applyFont="0" applyBorder="0" applyAlignment="0"/>
    <xf numFmtId="3" fontId="30" fillId="0" borderId="0" applyFont="0" applyBorder="0" applyAlignment="0"/>
    <xf numFmtId="3" fontId="18" fillId="0" borderId="0" applyBorder="0" applyAlignment="0"/>
    <xf numFmtId="3" fontId="30" fillId="0" borderId="0" applyFont="0" applyBorder="0" applyAlignment="0"/>
    <xf numFmtId="3" fontId="18" fillId="0" borderId="0" applyBorder="0" applyAlignment="0"/>
    <xf numFmtId="3" fontId="30" fillId="0" borderId="0" applyFont="0" applyBorder="0" applyAlignment="0"/>
    <xf numFmtId="3" fontId="30" fillId="0" borderId="0" applyFont="0" applyBorder="0" applyAlignment="0"/>
    <xf numFmtId="3" fontId="30" fillId="0" borderId="0" applyFont="0" applyBorder="0" applyAlignment="0"/>
    <xf numFmtId="0" fontId="18" fillId="0" borderId="0" applyFill="0" applyBorder="0" applyAlignment="0"/>
    <xf numFmtId="210" fontId="94" fillId="0" borderId="0" applyFill="0" applyBorder="0" applyAlignment="0"/>
    <xf numFmtId="195" fontId="94" fillId="0" borderId="0" applyFill="0" applyBorder="0" applyAlignment="0"/>
    <xf numFmtId="213" fontId="94" fillId="0" borderId="0" applyFill="0" applyBorder="0" applyAlignment="0"/>
    <xf numFmtId="210" fontId="94" fillId="0" borderId="0" applyFill="0" applyBorder="0" applyAlignment="0"/>
    <xf numFmtId="0" fontId="125" fillId="0" borderId="0" applyNumberFormat="0" applyAlignment="0">
      <alignment horizontal="left"/>
    </xf>
    <xf numFmtId="0" fontId="126" fillId="0" borderId="0"/>
    <xf numFmtId="0" fontId="127" fillId="0" borderId="0" applyNumberFormat="0" applyFill="0" applyBorder="0" applyAlignment="0" applyProtection="0"/>
    <xf numFmtId="0" fontId="127" fillId="0" borderId="0" applyNumberFormat="0" applyFill="0" applyBorder="0" applyAlignment="0" applyProtection="0"/>
    <xf numFmtId="0" fontId="127" fillId="0" borderId="0" applyNumberFormat="0" applyFill="0" applyBorder="0" applyAlignment="0" applyProtection="0"/>
    <xf numFmtId="0" fontId="247" fillId="0" borderId="0" applyNumberFormat="0" applyFill="0" applyBorder="0" applyAlignment="0" applyProtection="0"/>
    <xf numFmtId="0" fontId="127" fillId="0" borderId="0" applyNumberFormat="0" applyFill="0" applyBorder="0" applyAlignment="0" applyProtection="0"/>
    <xf numFmtId="0" fontId="127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7" fillId="0" borderId="0" applyNumberFormat="0" applyFill="0" applyBorder="0" applyAlignment="0" applyProtection="0"/>
    <xf numFmtId="0" fontId="127" fillId="0" borderId="0" applyNumberFormat="0" applyFill="0" applyBorder="0" applyAlignment="0" applyProtection="0"/>
    <xf numFmtId="0" fontId="127" fillId="0" borderId="0" applyNumberFormat="0" applyFill="0" applyBorder="0" applyAlignment="0" applyProtection="0"/>
    <xf numFmtId="0" fontId="127" fillId="0" borderId="0" applyNumberFormat="0" applyFill="0" applyBorder="0" applyAlignment="0" applyProtection="0"/>
    <xf numFmtId="0" fontId="127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3" fontId="30" fillId="0" borderId="0" applyFont="0" applyBorder="0" applyAlignment="0"/>
    <xf numFmtId="3" fontId="30" fillId="0" borderId="0" applyFont="0" applyBorder="0" applyAlignment="0"/>
    <xf numFmtId="3" fontId="18" fillId="0" borderId="0" applyBorder="0" applyAlignment="0"/>
    <xf numFmtId="3" fontId="30" fillId="0" borderId="0" applyFont="0" applyBorder="0" applyAlignment="0"/>
    <xf numFmtId="3" fontId="18" fillId="0" borderId="0" applyBorder="0" applyAlignment="0"/>
    <xf numFmtId="3" fontId="30" fillId="0" borderId="0" applyFont="0" applyBorder="0" applyAlignment="0"/>
    <xf numFmtId="3" fontId="30" fillId="0" borderId="0" applyFont="0" applyBorder="0" applyAlignment="0"/>
    <xf numFmtId="3" fontId="30" fillId="0" borderId="0" applyFont="0" applyBorder="0" applyAlignment="0"/>
    <xf numFmtId="0" fontId="130" fillId="0" borderId="0">
      <protection locked="0"/>
    </xf>
    <xf numFmtId="0" fontId="130" fillId="0" borderId="0">
      <protection locked="0"/>
    </xf>
    <xf numFmtId="0" fontId="131" fillId="0" borderId="0">
      <protection locked="0"/>
    </xf>
    <xf numFmtId="0" fontId="130" fillId="0" borderId="0">
      <protection locked="0"/>
    </xf>
    <xf numFmtId="0" fontId="130" fillId="0" borderId="0">
      <protection locked="0"/>
    </xf>
    <xf numFmtId="0" fontId="130" fillId="0" borderId="0">
      <protection locked="0"/>
    </xf>
    <xf numFmtId="0" fontId="131" fillId="0" borderId="0">
      <protection locked="0"/>
    </xf>
    <xf numFmtId="2" fontId="18" fillId="0" borderId="0" applyFont="0" applyFill="0" applyBorder="0" applyAlignment="0" applyProtection="0"/>
    <xf numFmtId="2" fontId="18" fillId="0" borderId="0" applyFont="0" applyFill="0" applyBorder="0" applyAlignment="0" applyProtection="0"/>
    <xf numFmtId="0" fontId="132" fillId="0" borderId="0" applyNumberFormat="0" applyFill="0" applyBorder="0" applyAlignment="0" applyProtection="0"/>
    <xf numFmtId="0" fontId="133" fillId="0" borderId="0" applyNumberFormat="0" applyFill="0" applyBorder="0" applyProtection="0">
      <alignment vertical="center"/>
    </xf>
    <xf numFmtId="0" fontId="134" fillId="0" borderId="0" applyNumberFormat="0" applyFill="0" applyBorder="0" applyAlignment="0" applyProtection="0"/>
    <xf numFmtId="0" fontId="135" fillId="0" borderId="0" applyNumberFormat="0" applyFill="0" applyBorder="0" applyProtection="0">
      <alignment vertical="center"/>
    </xf>
    <xf numFmtId="0" fontId="136" fillId="0" borderId="0" applyNumberFormat="0" applyFill="0" applyBorder="0" applyAlignment="0" applyProtection="0"/>
    <xf numFmtId="0" fontId="134" fillId="0" borderId="0" applyNumberFormat="0" applyFill="0" applyBorder="0" applyAlignment="0" applyProtection="0"/>
    <xf numFmtId="248" fontId="53" fillId="0" borderId="15" applyNumberFormat="0" applyFill="0" applyBorder="0" applyAlignment="0" applyProtection="0"/>
    <xf numFmtId="0" fontId="137" fillId="0" borderId="0" applyNumberFormat="0" applyFill="0" applyBorder="0" applyAlignment="0" applyProtection="0"/>
    <xf numFmtId="0" fontId="138" fillId="0" borderId="0">
      <alignment vertical="top" wrapText="1"/>
    </xf>
    <xf numFmtId="0" fontId="139" fillId="10" borderId="0" applyNumberFormat="0" applyBorder="0" applyAlignment="0" applyProtection="0"/>
    <xf numFmtId="0" fontId="139" fillId="10" borderId="0" applyNumberFormat="0" applyBorder="0" applyAlignment="0" applyProtection="0"/>
    <xf numFmtId="0" fontId="139" fillId="10" borderId="0" applyNumberFormat="0" applyBorder="0" applyAlignment="0" applyProtection="0"/>
    <xf numFmtId="0" fontId="248" fillId="13" borderId="0" applyNumberFormat="0" applyBorder="0" applyAlignment="0" applyProtection="0"/>
    <xf numFmtId="0" fontId="139" fillId="10" borderId="0" applyNumberFormat="0" applyBorder="0" applyAlignment="0" applyProtection="0"/>
    <xf numFmtId="0" fontId="139" fillId="10" borderId="0" applyNumberFormat="0" applyBorder="0" applyAlignment="0" applyProtection="0"/>
    <xf numFmtId="0" fontId="140" fillId="10" borderId="0" applyNumberFormat="0" applyBorder="0" applyAlignment="0" applyProtection="0"/>
    <xf numFmtId="0" fontId="139" fillId="10" borderId="0" applyNumberFormat="0" applyBorder="0" applyAlignment="0" applyProtection="0"/>
    <xf numFmtId="0" fontId="139" fillId="10" borderId="0" applyNumberFormat="0" applyBorder="0" applyAlignment="0" applyProtection="0"/>
    <xf numFmtId="0" fontId="139" fillId="10" borderId="0" applyNumberFormat="0" applyBorder="0" applyAlignment="0" applyProtection="0"/>
    <xf numFmtId="0" fontId="139" fillId="10" borderId="0" applyNumberFormat="0" applyBorder="0" applyAlignment="0" applyProtection="0"/>
    <xf numFmtId="0" fontId="139" fillId="10" borderId="0" applyNumberFormat="0" applyBorder="0" applyAlignment="0" applyProtection="0"/>
    <xf numFmtId="0" fontId="141" fillId="13" borderId="0" applyNumberFormat="0" applyBorder="0" applyAlignment="0" applyProtection="0"/>
    <xf numFmtId="0" fontId="140" fillId="10" borderId="0" applyNumberFormat="0" applyBorder="0" applyAlignment="0" applyProtection="0"/>
    <xf numFmtId="0" fontId="140" fillId="10" borderId="0" applyNumberFormat="0" applyBorder="0" applyAlignment="0" applyProtection="0"/>
    <xf numFmtId="0" fontId="141" fillId="13" borderId="0" applyNumberFormat="0" applyBorder="0" applyAlignment="0" applyProtection="0"/>
    <xf numFmtId="38" fontId="142" fillId="29" borderId="0" applyNumberFormat="0" applyBorder="0" applyAlignment="0" applyProtection="0"/>
    <xf numFmtId="0" fontId="143" fillId="0" borderId="16" applyNumberFormat="0" applyFill="0" applyBorder="0" applyAlignment="0" applyProtection="0">
      <alignment horizontal="center" vertical="center"/>
    </xf>
    <xf numFmtId="0" fontId="144" fillId="0" borderId="0" applyNumberFormat="0" applyFont="0" applyBorder="0" applyAlignment="0">
      <alignment horizontal="left" vertical="center"/>
    </xf>
    <xf numFmtId="0" fontId="25" fillId="0" borderId="0" applyAlignment="0">
      <alignment horizontal="right"/>
    </xf>
    <xf numFmtId="0" fontId="145" fillId="30" borderId="0"/>
    <xf numFmtId="0" fontId="146" fillId="0" borderId="0"/>
    <xf numFmtId="0" fontId="147" fillId="0" borderId="0"/>
    <xf numFmtId="0" fontId="12" fillId="0" borderId="0"/>
    <xf numFmtId="0" fontId="148" fillId="0" borderId="0">
      <alignment horizontal="left"/>
    </xf>
    <xf numFmtId="0" fontId="51" fillId="0" borderId="17" applyNumberFormat="0" applyAlignment="0" applyProtection="0">
      <alignment horizontal="left" vertical="center"/>
    </xf>
    <xf numFmtId="0" fontId="51" fillId="0" borderId="18">
      <alignment horizontal="left" vertical="center"/>
    </xf>
    <xf numFmtId="0" fontId="149" fillId="0" borderId="0" applyNumberFormat="0" applyFill="0" applyBorder="0" applyAlignment="0" applyProtection="0"/>
    <xf numFmtId="0" fontId="149" fillId="0" borderId="0" applyNumberFormat="0" applyFill="0" applyBorder="0" applyAlignment="0" applyProtection="0"/>
    <xf numFmtId="0" fontId="149" fillId="0" borderId="0" applyNumberFormat="0" applyFill="0" applyBorder="0" applyAlignment="0" applyProtection="0"/>
    <xf numFmtId="0" fontId="149" fillId="0" borderId="0" applyNumberFormat="0" applyFill="0" applyBorder="0" applyAlignment="0" applyProtection="0"/>
    <xf numFmtId="0" fontId="149" fillId="0" borderId="0" applyNumberFormat="0" applyFill="0" applyBorder="0" applyAlignment="0" applyProtection="0"/>
    <xf numFmtId="0" fontId="149" fillId="0" borderId="0" applyNumberFormat="0" applyFill="0" applyBorder="0" applyAlignment="0" applyProtection="0"/>
    <xf numFmtId="0" fontId="150" fillId="0" borderId="19" applyNumberFormat="0" applyFill="0" applyAlignment="0" applyProtection="0"/>
    <xf numFmtId="0" fontId="150" fillId="0" borderId="19" applyNumberFormat="0" applyFill="0" applyAlignment="0" applyProtection="0"/>
    <xf numFmtId="0" fontId="150" fillId="0" borderId="19" applyNumberFormat="0" applyFill="0" applyAlignment="0" applyProtection="0"/>
    <xf numFmtId="0" fontId="149" fillId="0" borderId="0" applyNumberFormat="0" applyFill="0" applyBorder="0" applyAlignment="0" applyProtection="0"/>
    <xf numFmtId="0" fontId="149" fillId="0" borderId="0" applyNumberFormat="0" applyFill="0" applyBorder="0" applyAlignment="0" applyProtection="0"/>
    <xf numFmtId="0" fontId="149" fillId="0" borderId="0" applyNumberFormat="0" applyFill="0" applyBorder="0" applyAlignment="0" applyProtection="0"/>
    <xf numFmtId="0" fontId="149" fillId="0" borderId="0" applyNumberFormat="0" applyFill="0" applyBorder="0" applyAlignment="0" applyProtection="0"/>
    <xf numFmtId="0" fontId="149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151" fillId="0" borderId="20" applyNumberFormat="0" applyFill="0" applyAlignment="0" applyProtection="0"/>
    <xf numFmtId="0" fontId="151" fillId="0" borderId="20" applyNumberFormat="0" applyFill="0" applyAlignment="0" applyProtection="0"/>
    <xf numFmtId="0" fontId="151" fillId="0" borderId="20" applyNumberFormat="0" applyFill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152" fillId="0" borderId="22" applyNumberFormat="0" applyFill="0" applyAlignment="0" applyProtection="0"/>
    <xf numFmtId="0" fontId="152" fillId="0" borderId="22" applyNumberFormat="0" applyFill="0" applyAlignment="0" applyProtection="0"/>
    <xf numFmtId="0" fontId="152" fillId="0" borderId="22" applyNumberFormat="0" applyFill="0" applyAlignment="0" applyProtection="0"/>
    <xf numFmtId="0" fontId="249" fillId="0" borderId="23" applyNumberFormat="0" applyFill="0" applyAlignment="0" applyProtection="0"/>
    <xf numFmtId="0" fontId="152" fillId="0" borderId="22" applyNumberFormat="0" applyFill="0" applyAlignment="0" applyProtection="0"/>
    <xf numFmtId="0" fontId="152" fillId="0" borderId="22" applyNumberFormat="0" applyFill="0" applyAlignment="0" applyProtection="0"/>
    <xf numFmtId="0" fontId="153" fillId="0" borderId="21" applyNumberFormat="0" applyFill="0" applyAlignment="0" applyProtection="0"/>
    <xf numFmtId="0" fontId="152" fillId="0" borderId="22" applyNumberFormat="0" applyFill="0" applyAlignment="0" applyProtection="0"/>
    <xf numFmtId="0" fontId="152" fillId="0" borderId="22" applyNumberFormat="0" applyFill="0" applyAlignment="0" applyProtection="0"/>
    <xf numFmtId="0" fontId="152" fillId="0" borderId="22" applyNumberFormat="0" applyFill="0" applyAlignment="0" applyProtection="0"/>
    <xf numFmtId="0" fontId="152" fillId="0" borderId="22" applyNumberFormat="0" applyFill="0" applyAlignment="0" applyProtection="0"/>
    <xf numFmtId="0" fontId="152" fillId="0" borderId="22" applyNumberFormat="0" applyFill="0" applyAlignment="0" applyProtection="0"/>
    <xf numFmtId="0" fontId="154" fillId="0" borderId="23" applyNumberFormat="0" applyFill="0" applyAlignment="0" applyProtection="0"/>
    <xf numFmtId="0" fontId="153" fillId="0" borderId="21" applyNumberFormat="0" applyFill="0" applyAlignment="0" applyProtection="0"/>
    <xf numFmtId="0" fontId="153" fillId="0" borderId="21" applyNumberFormat="0" applyFill="0" applyAlignment="0" applyProtection="0"/>
    <xf numFmtId="0" fontId="154" fillId="0" borderId="23" applyNumberFormat="0" applyFill="0" applyAlignment="0" applyProtection="0"/>
    <xf numFmtId="0" fontId="152" fillId="0" borderId="0" applyNumberFormat="0" applyFill="0" applyBorder="0" applyAlignment="0" applyProtection="0"/>
    <xf numFmtId="0" fontId="152" fillId="0" borderId="0" applyNumberFormat="0" applyFill="0" applyBorder="0" applyAlignment="0" applyProtection="0"/>
    <xf numFmtId="0" fontId="152" fillId="0" borderId="0" applyNumberFormat="0" applyFill="0" applyBorder="0" applyAlignment="0" applyProtection="0"/>
    <xf numFmtId="0" fontId="249" fillId="0" borderId="0" applyNumberFormat="0" applyFill="0" applyBorder="0" applyAlignment="0" applyProtection="0"/>
    <xf numFmtId="0" fontId="152" fillId="0" borderId="0" applyNumberFormat="0" applyFill="0" applyBorder="0" applyAlignment="0" applyProtection="0"/>
    <xf numFmtId="0" fontId="152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2" fillId="0" borderId="0" applyNumberFormat="0" applyFill="0" applyBorder="0" applyAlignment="0" applyProtection="0"/>
    <xf numFmtId="0" fontId="152" fillId="0" borderId="0" applyNumberFormat="0" applyFill="0" applyBorder="0" applyAlignment="0" applyProtection="0"/>
    <xf numFmtId="0" fontId="152" fillId="0" borderId="0" applyNumberFormat="0" applyFill="0" applyBorder="0" applyAlignment="0" applyProtection="0"/>
    <xf numFmtId="0" fontId="152" fillId="0" borderId="0" applyNumberFormat="0" applyFill="0" applyBorder="0" applyAlignment="0" applyProtection="0"/>
    <xf numFmtId="0" fontId="152" fillId="0" borderId="0" applyNumberFormat="0" applyFill="0" applyBorder="0" applyAlignment="0" applyProtection="0"/>
    <xf numFmtId="0" fontId="154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4" fillId="0" borderId="0" applyNumberFormat="0" applyFill="0" applyBorder="0" applyAlignment="0" applyProtection="0"/>
    <xf numFmtId="249" fontId="46" fillId="0" borderId="0">
      <protection locked="0"/>
    </xf>
    <xf numFmtId="250" fontId="30" fillId="0" borderId="0">
      <protection locked="0"/>
    </xf>
    <xf numFmtId="250" fontId="30" fillId="0" borderId="0">
      <protection locked="0"/>
    </xf>
    <xf numFmtId="249" fontId="46" fillId="0" borderId="0">
      <protection locked="0"/>
    </xf>
    <xf numFmtId="0" fontId="155" fillId="0" borderId="24">
      <alignment horizontal="center"/>
    </xf>
    <xf numFmtId="0" fontId="155" fillId="0" borderId="0">
      <alignment horizontal="center"/>
    </xf>
    <xf numFmtId="164" fontId="156" fillId="31" borderId="1" applyNumberFormat="0" applyAlignment="0">
      <alignment horizontal="left" vertical="top"/>
    </xf>
    <xf numFmtId="249" fontId="157" fillId="0" borderId="0">
      <protection locked="0"/>
    </xf>
    <xf numFmtId="49" fontId="158" fillId="0" borderId="1">
      <alignment vertical="center"/>
    </xf>
    <xf numFmtId="2" fontId="53" fillId="0" borderId="0"/>
    <xf numFmtId="0" fontId="159" fillId="0" borderId="0" applyNumberFormat="0" applyFill="0" applyBorder="0" applyAlignment="0" applyProtection="0">
      <alignment vertical="top"/>
      <protection locked="0"/>
    </xf>
    <xf numFmtId="41" fontId="30" fillId="0" borderId="0" applyFont="0" applyFill="0" applyBorder="0" applyAlignment="0" applyProtection="0"/>
    <xf numFmtId="38" fontId="53" fillId="0" borderId="0" applyFont="0" applyFill="0" applyBorder="0" applyAlignment="0" applyProtection="0"/>
    <xf numFmtId="168" fontId="22" fillId="0" borderId="0" applyFont="0" applyFill="0" applyBorder="0" applyAlignment="0" applyProtection="0"/>
    <xf numFmtId="0" fontId="160" fillId="0" borderId="0"/>
    <xf numFmtId="251" fontId="161" fillId="0" borderId="0" applyFont="0" applyFill="0" applyBorder="0" applyAlignment="0" applyProtection="0"/>
    <xf numFmtId="0" fontId="162" fillId="0" borderId="0" applyFont="0" applyFill="0" applyBorder="0" applyAlignment="0" applyProtection="0"/>
    <xf numFmtId="0" fontId="162" fillId="0" borderId="0" applyFont="0" applyFill="0" applyBorder="0" applyAlignment="0" applyProtection="0"/>
    <xf numFmtId="10" fontId="142" fillId="29" borderId="1" applyNumberFormat="0" applyBorder="0" applyAlignment="0" applyProtection="0"/>
    <xf numFmtId="0" fontId="163" fillId="7" borderId="8" applyNumberFormat="0" applyAlignment="0" applyProtection="0"/>
    <xf numFmtId="0" fontId="163" fillId="7" borderId="8" applyNumberFormat="0" applyAlignment="0" applyProtection="0"/>
    <xf numFmtId="0" fontId="163" fillId="7" borderId="8" applyNumberFormat="0" applyAlignment="0" applyProtection="0"/>
    <xf numFmtId="0" fontId="250" fillId="16" borderId="8" applyNumberFormat="0" applyAlignment="0" applyProtection="0"/>
    <xf numFmtId="0" fontId="163" fillId="7" borderId="8" applyNumberFormat="0" applyAlignment="0" applyProtection="0"/>
    <xf numFmtId="0" fontId="163" fillId="7" borderId="8" applyNumberFormat="0" applyAlignment="0" applyProtection="0"/>
    <xf numFmtId="0" fontId="164" fillId="16" borderId="8" applyNumberFormat="0" applyAlignment="0" applyProtection="0"/>
    <xf numFmtId="0" fontId="163" fillId="7" borderId="8" applyNumberFormat="0" applyAlignment="0" applyProtection="0"/>
    <xf numFmtId="0" fontId="163" fillId="7" borderId="8" applyNumberFormat="0" applyAlignment="0" applyProtection="0"/>
    <xf numFmtId="0" fontId="163" fillId="7" borderId="8" applyNumberFormat="0" applyAlignment="0" applyProtection="0"/>
    <xf numFmtId="0" fontId="163" fillId="7" borderId="8" applyNumberFormat="0" applyAlignment="0" applyProtection="0"/>
    <xf numFmtId="0" fontId="163" fillId="7" borderId="8" applyNumberFormat="0" applyAlignment="0" applyProtection="0"/>
    <xf numFmtId="0" fontId="165" fillId="16" borderId="8" applyNumberFormat="0" applyAlignment="0" applyProtection="0"/>
    <xf numFmtId="0" fontId="164" fillId="16" borderId="8" applyNumberFormat="0" applyAlignment="0" applyProtection="0"/>
    <xf numFmtId="0" fontId="164" fillId="16" borderId="8" applyNumberFormat="0" applyAlignment="0" applyProtection="0"/>
    <xf numFmtId="0" fontId="165" fillId="16" borderId="8" applyNumberFormat="0" applyAlignment="0" applyProtection="0"/>
    <xf numFmtId="0" fontId="165" fillId="16" borderId="8" applyNumberFormat="0" applyAlignment="0" applyProtection="0"/>
    <xf numFmtId="2" fontId="166" fillId="0" borderId="25" applyBorder="0"/>
    <xf numFmtId="41" fontId="30" fillId="0" borderId="0" applyFont="0" applyFill="0" applyBorder="0" applyAlignment="0" applyProtection="0"/>
    <xf numFmtId="0" fontId="30" fillId="0" borderId="0"/>
    <xf numFmtId="0" fontId="81" fillId="0" borderId="26">
      <alignment horizontal="centerContinuous"/>
    </xf>
    <xf numFmtId="0" fontId="167" fillId="0" borderId="27">
      <alignment horizontal="center" vertical="center" wrapText="1"/>
    </xf>
    <xf numFmtId="0" fontId="53" fillId="0" borderId="0"/>
    <xf numFmtId="0" fontId="53" fillId="0" borderId="0"/>
    <xf numFmtId="0" fontId="18" fillId="0" borderId="0" applyFill="0" applyBorder="0" applyAlignment="0"/>
    <xf numFmtId="210" fontId="94" fillId="0" borderId="0" applyFill="0" applyBorder="0" applyAlignment="0"/>
    <xf numFmtId="195" fontId="94" fillId="0" borderId="0" applyFill="0" applyBorder="0" applyAlignment="0"/>
    <xf numFmtId="213" fontId="94" fillId="0" borderId="0" applyFill="0" applyBorder="0" applyAlignment="0"/>
    <xf numFmtId="210" fontId="94" fillId="0" borderId="0" applyFill="0" applyBorder="0" applyAlignment="0"/>
    <xf numFmtId="0" fontId="168" fillId="0" borderId="28" applyNumberFormat="0" applyFill="0" applyAlignment="0" applyProtection="0"/>
    <xf numFmtId="0" fontId="168" fillId="0" borderId="28" applyNumberFormat="0" applyFill="0" applyAlignment="0" applyProtection="0"/>
    <xf numFmtId="0" fontId="168" fillId="0" borderId="28" applyNumberFormat="0" applyFill="0" applyAlignment="0" applyProtection="0"/>
    <xf numFmtId="0" fontId="251" fillId="0" borderId="29" applyNumberFormat="0" applyFill="0" applyAlignment="0" applyProtection="0"/>
    <xf numFmtId="0" fontId="168" fillId="0" borderId="28" applyNumberFormat="0" applyFill="0" applyAlignment="0" applyProtection="0"/>
    <xf numFmtId="0" fontId="168" fillId="0" borderId="28" applyNumberFormat="0" applyFill="0" applyAlignment="0" applyProtection="0"/>
    <xf numFmtId="0" fontId="169" fillId="0" borderId="28" applyNumberFormat="0" applyFill="0" applyAlignment="0" applyProtection="0"/>
    <xf numFmtId="0" fontId="168" fillId="0" borderId="28" applyNumberFormat="0" applyFill="0" applyAlignment="0" applyProtection="0"/>
    <xf numFmtId="0" fontId="168" fillId="0" borderId="28" applyNumberFormat="0" applyFill="0" applyAlignment="0" applyProtection="0"/>
    <xf numFmtId="0" fontId="168" fillId="0" borderId="28" applyNumberFormat="0" applyFill="0" applyAlignment="0" applyProtection="0"/>
    <xf numFmtId="0" fontId="168" fillId="0" borderId="28" applyNumberFormat="0" applyFill="0" applyAlignment="0" applyProtection="0"/>
    <xf numFmtId="0" fontId="168" fillId="0" borderId="28" applyNumberFormat="0" applyFill="0" applyAlignment="0" applyProtection="0"/>
    <xf numFmtId="0" fontId="170" fillId="0" borderId="29" applyNumberFormat="0" applyFill="0" applyAlignment="0" applyProtection="0"/>
    <xf numFmtId="0" fontId="169" fillId="0" borderId="28" applyNumberFormat="0" applyFill="0" applyAlignment="0" applyProtection="0"/>
    <xf numFmtId="0" fontId="169" fillId="0" borderId="28" applyNumberFormat="0" applyFill="0" applyAlignment="0" applyProtection="0"/>
    <xf numFmtId="0" fontId="170" fillId="0" borderId="29" applyNumberFormat="0" applyFill="0" applyAlignment="0" applyProtection="0"/>
    <xf numFmtId="214" fontId="142" fillId="0" borderId="5" applyFont="0"/>
    <xf numFmtId="3" fontId="18" fillId="0" borderId="30"/>
    <xf numFmtId="172" fontId="171" fillId="0" borderId="31" applyNumberFormat="0" applyFont="0" applyFill="0" applyBorder="0">
      <alignment horizontal="center"/>
    </xf>
    <xf numFmtId="0" fontId="172" fillId="0" borderId="0"/>
    <xf numFmtId="0" fontId="173" fillId="0" borderId="0"/>
    <xf numFmtId="0" fontId="172" fillId="0" borderId="0"/>
    <xf numFmtId="0" fontId="173" fillId="0" borderId="0"/>
    <xf numFmtId="0" fontId="174" fillId="0" borderId="0"/>
    <xf numFmtId="38" fontId="53" fillId="0" borderId="0" applyFont="0" applyFill="0" applyBorder="0" applyAlignment="0" applyProtection="0"/>
    <xf numFmtId="4" fontId="94" fillId="0" borderId="0" applyFont="0" applyFill="0" applyBorder="0" applyAlignment="0" applyProtection="0"/>
    <xf numFmtId="38" fontId="53" fillId="0" borderId="0" applyFont="0" applyFill="0" applyBorder="0" applyAlignment="0" applyProtection="0"/>
    <xf numFmtId="40" fontId="53" fillId="0" borderId="0" applyFont="0" applyFill="0" applyBorder="0" applyAlignment="0" applyProtection="0"/>
    <xf numFmtId="41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75" fillId="0" borderId="24"/>
    <xf numFmtId="252" fontId="176" fillId="0" borderId="31"/>
    <xf numFmtId="227" fontId="53" fillId="0" borderId="0" applyFont="0" applyFill="0" applyBorder="0" applyAlignment="0" applyProtection="0"/>
    <xf numFmtId="253" fontId="53" fillId="0" borderId="0" applyFont="0" applyFill="0" applyBorder="0" applyAlignment="0" applyProtection="0"/>
    <xf numFmtId="254" fontId="18" fillId="0" borderId="0" applyFont="0" applyFill="0" applyBorder="0" applyAlignment="0" applyProtection="0"/>
    <xf numFmtId="255" fontId="18" fillId="0" borderId="0" applyFont="0" applyFill="0" applyBorder="0" applyAlignment="0" applyProtection="0"/>
    <xf numFmtId="0" fontId="108" fillId="0" borderId="0" applyNumberFormat="0" applyFont="0" applyFill="0" applyAlignment="0"/>
    <xf numFmtId="0" fontId="108" fillId="0" borderId="0" applyNumberFormat="0" applyFont="0" applyFill="0" applyAlignment="0"/>
    <xf numFmtId="0" fontId="177" fillId="0" borderId="0" applyNumberFormat="0" applyFill="0" applyAlignment="0"/>
    <xf numFmtId="0" fontId="108" fillId="0" borderId="0" applyNumberFormat="0" applyFont="0" applyFill="0" applyAlignment="0"/>
    <xf numFmtId="0" fontId="18" fillId="0" borderId="0" applyNumberFormat="0" applyFill="0" applyAlignment="0"/>
    <xf numFmtId="0" fontId="108" fillId="0" borderId="0" applyNumberFormat="0" applyFont="0" applyFill="0" applyAlignment="0"/>
    <xf numFmtId="0" fontId="18" fillId="0" borderId="0" applyNumberFormat="0" applyFill="0" applyAlignment="0"/>
    <xf numFmtId="0" fontId="108" fillId="0" borderId="0" applyNumberFormat="0" applyFont="0" applyFill="0" applyAlignment="0"/>
    <xf numFmtId="0" fontId="108" fillId="0" borderId="0" applyNumberFormat="0" applyFont="0" applyFill="0" applyAlignment="0"/>
    <xf numFmtId="0" fontId="177" fillId="0" borderId="0" applyNumberFormat="0" applyFill="0" applyAlignment="0"/>
    <xf numFmtId="0" fontId="118" fillId="0" borderId="0">
      <alignment horizontal="justify" vertical="top"/>
    </xf>
    <xf numFmtId="0" fontId="178" fillId="16" borderId="0" applyNumberFormat="0" applyBorder="0" applyAlignment="0" applyProtection="0"/>
    <xf numFmtId="0" fontId="178" fillId="16" borderId="0" applyNumberFormat="0" applyBorder="0" applyAlignment="0" applyProtection="0"/>
    <xf numFmtId="0" fontId="178" fillId="16" borderId="0" applyNumberFormat="0" applyBorder="0" applyAlignment="0" applyProtection="0"/>
    <xf numFmtId="0" fontId="252" fillId="16" borderId="0" applyNumberFormat="0" applyBorder="0" applyAlignment="0" applyProtection="0"/>
    <xf numFmtId="0" fontId="178" fillId="16" borderId="0" applyNumberFormat="0" applyBorder="0" applyAlignment="0" applyProtection="0"/>
    <xf numFmtId="0" fontId="178" fillId="16" borderId="0" applyNumberFormat="0" applyBorder="0" applyAlignment="0" applyProtection="0"/>
    <xf numFmtId="0" fontId="179" fillId="16" borderId="0" applyNumberFormat="0" applyBorder="0" applyAlignment="0" applyProtection="0"/>
    <xf numFmtId="0" fontId="178" fillId="16" borderId="0" applyNumberFormat="0" applyBorder="0" applyAlignment="0" applyProtection="0"/>
    <xf numFmtId="0" fontId="178" fillId="16" borderId="0" applyNumberFormat="0" applyBorder="0" applyAlignment="0" applyProtection="0"/>
    <xf numFmtId="0" fontId="178" fillId="16" borderId="0" applyNumberFormat="0" applyBorder="0" applyAlignment="0" applyProtection="0"/>
    <xf numFmtId="0" fontId="178" fillId="16" borderId="0" applyNumberFormat="0" applyBorder="0" applyAlignment="0" applyProtection="0"/>
    <xf numFmtId="0" fontId="178" fillId="16" borderId="0" applyNumberFormat="0" applyBorder="0" applyAlignment="0" applyProtection="0"/>
    <xf numFmtId="0" fontId="180" fillId="16" borderId="0" applyNumberFormat="0" applyBorder="0" applyAlignment="0" applyProtection="0"/>
    <xf numFmtId="0" fontId="179" fillId="16" borderId="0" applyNumberFormat="0" applyBorder="0" applyAlignment="0" applyProtection="0"/>
    <xf numFmtId="0" fontId="179" fillId="16" borderId="0" applyNumberFormat="0" applyBorder="0" applyAlignment="0" applyProtection="0"/>
    <xf numFmtId="0" fontId="180" fillId="16" borderId="0" applyNumberFormat="0" applyBorder="0" applyAlignment="0" applyProtection="0"/>
    <xf numFmtId="0" fontId="115" fillId="0" borderId="1"/>
    <xf numFmtId="0" fontId="6" fillId="0" borderId="0"/>
    <xf numFmtId="0" fontId="115" fillId="0" borderId="1"/>
    <xf numFmtId="0" fontId="10" fillId="0" borderId="6" applyNumberFormat="0" applyAlignment="0">
      <alignment horizontal="center"/>
    </xf>
    <xf numFmtId="0" fontId="10" fillId="0" borderId="6" applyNumberFormat="0" applyAlignment="0">
      <alignment horizontal="center"/>
    </xf>
    <xf numFmtId="37" fontId="181" fillId="0" borderId="0"/>
    <xf numFmtId="0" fontId="182" fillId="0" borderId="1" applyNumberFormat="0" applyFont="0" applyFill="0" applyBorder="0" applyAlignment="0">
      <alignment horizontal="center"/>
    </xf>
    <xf numFmtId="0" fontId="43" fillId="0" borderId="0"/>
    <xf numFmtId="0" fontId="172" fillId="0" borderId="0"/>
    <xf numFmtId="0" fontId="173" fillId="0" borderId="0"/>
    <xf numFmtId="0" fontId="173" fillId="0" borderId="0"/>
    <xf numFmtId="256" fontId="183" fillId="0" borderId="0"/>
    <xf numFmtId="0" fontId="39" fillId="0" borderId="0"/>
    <xf numFmtId="0" fontId="261" fillId="0" borderId="0"/>
    <xf numFmtId="0" fontId="18" fillId="0" borderId="0"/>
    <xf numFmtId="0" fontId="261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0" fillId="0" borderId="0"/>
    <xf numFmtId="0" fontId="11" fillId="0" borderId="0"/>
    <xf numFmtId="0" fontId="18" fillId="0" borderId="0"/>
    <xf numFmtId="0" fontId="10" fillId="0" borderId="0"/>
    <xf numFmtId="0" fontId="10" fillId="0" borderId="0"/>
    <xf numFmtId="0" fontId="26" fillId="0" borderId="0"/>
    <xf numFmtId="0" fontId="260" fillId="0" borderId="0"/>
    <xf numFmtId="0" fontId="1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9" fillId="0" borderId="0"/>
    <xf numFmtId="0" fontId="10" fillId="0" borderId="0"/>
    <xf numFmtId="0" fontId="10" fillId="0" borderId="0"/>
    <xf numFmtId="0" fontId="10" fillId="0" borderId="0"/>
    <xf numFmtId="0" fontId="18" fillId="0" borderId="0"/>
    <xf numFmtId="0" fontId="18" fillId="0" borderId="0"/>
    <xf numFmtId="0" fontId="10" fillId="0" borderId="0"/>
    <xf numFmtId="0" fontId="246" fillId="0" borderId="0"/>
    <xf numFmtId="0" fontId="10" fillId="0" borderId="0"/>
    <xf numFmtId="0" fontId="262" fillId="0" borderId="0"/>
    <xf numFmtId="0" fontId="10" fillId="0" borderId="0"/>
    <xf numFmtId="0" fontId="18" fillId="0" borderId="0"/>
    <xf numFmtId="0" fontId="10" fillId="0" borderId="0"/>
    <xf numFmtId="0" fontId="260" fillId="0" borderId="0"/>
    <xf numFmtId="0" fontId="10" fillId="0" borderId="0"/>
    <xf numFmtId="0" fontId="11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4" fillId="0" borderId="0"/>
    <xf numFmtId="0" fontId="23" fillId="0" borderId="0"/>
    <xf numFmtId="0" fontId="18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10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08" fillId="0" borderId="0"/>
    <xf numFmtId="0" fontId="10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23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" fillId="0" borderId="0"/>
    <xf numFmtId="0" fontId="34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108" fillId="0" borderId="0"/>
    <xf numFmtId="0" fontId="30" fillId="0" borderId="0"/>
    <xf numFmtId="0" fontId="10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8" fillId="0" borderId="0"/>
    <xf numFmtId="0" fontId="3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0" fillId="0" borderId="0"/>
    <xf numFmtId="0" fontId="10" fillId="0" borderId="0"/>
    <xf numFmtId="0" fontId="18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260" fillId="0" borderId="0"/>
    <xf numFmtId="0" fontId="261" fillId="0" borderId="0"/>
    <xf numFmtId="0" fontId="10" fillId="0" borderId="0"/>
    <xf numFmtId="0" fontId="24" fillId="0" borderId="0" applyAlignment="0">
      <alignment vertical="top" wrapText="1"/>
      <protection locked="0"/>
    </xf>
    <xf numFmtId="0" fontId="10" fillId="0" borderId="0"/>
    <xf numFmtId="0" fontId="11" fillId="0" borderId="0"/>
    <xf numFmtId="0" fontId="11" fillId="0" borderId="0"/>
    <xf numFmtId="0" fontId="18" fillId="0" borderId="0"/>
    <xf numFmtId="0" fontId="18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1" fillId="0" borderId="0"/>
    <xf numFmtId="0" fontId="108" fillId="0" borderId="0"/>
    <xf numFmtId="0" fontId="108" fillId="0" borderId="0"/>
    <xf numFmtId="0" fontId="18" fillId="0" borderId="0"/>
    <xf numFmtId="0" fontId="10" fillId="0" borderId="0"/>
    <xf numFmtId="0" fontId="18" fillId="0" borderId="0"/>
    <xf numFmtId="0" fontId="18" fillId="0" borderId="0"/>
    <xf numFmtId="0" fontId="111" fillId="0" borderId="0"/>
    <xf numFmtId="0" fontId="108" fillId="0" borderId="0"/>
    <xf numFmtId="0" fontId="109" fillId="0" borderId="0"/>
    <xf numFmtId="0" fontId="108" fillId="0" borderId="0"/>
    <xf numFmtId="0" fontId="108" fillId="0" borderId="0"/>
    <xf numFmtId="0" fontId="110" fillId="0" borderId="0"/>
    <xf numFmtId="0" fontId="18" fillId="0" borderId="0"/>
    <xf numFmtId="0" fontId="18" fillId="0" borderId="0"/>
    <xf numFmtId="0" fontId="184" fillId="0" borderId="0"/>
    <xf numFmtId="0" fontId="18" fillId="0" borderId="0"/>
    <xf numFmtId="0" fontId="10" fillId="0" borderId="0"/>
    <xf numFmtId="0" fontId="184" fillId="0" borderId="0"/>
    <xf numFmtId="0" fontId="18" fillId="0" borderId="0"/>
    <xf numFmtId="0" fontId="184" fillId="0" borderId="0"/>
    <xf numFmtId="0" fontId="11" fillId="0" borderId="0"/>
    <xf numFmtId="0" fontId="18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0" fillId="0" borderId="0"/>
    <xf numFmtId="0" fontId="10" fillId="0" borderId="0"/>
    <xf numFmtId="0" fontId="107" fillId="0" borderId="0"/>
    <xf numFmtId="0" fontId="22" fillId="0" borderId="0"/>
    <xf numFmtId="0" fontId="30" fillId="0" borderId="0"/>
    <xf numFmtId="0" fontId="94" fillId="29" borderId="0"/>
    <xf numFmtId="0" fontId="124" fillId="0" borderId="0"/>
    <xf numFmtId="0" fontId="18" fillId="11" borderId="32" applyNumberFormat="0" applyFont="0" applyAlignment="0" applyProtection="0"/>
    <xf numFmtId="0" fontId="18" fillId="11" borderId="32" applyNumberFormat="0" applyFont="0" applyAlignment="0" applyProtection="0"/>
    <xf numFmtId="0" fontId="18" fillId="11" borderId="32" applyNumberFormat="0" applyFont="0" applyAlignment="0" applyProtection="0"/>
    <xf numFmtId="0" fontId="10" fillId="11" borderId="32" applyNumberFormat="0" applyFont="0" applyAlignment="0" applyProtection="0"/>
    <xf numFmtId="0" fontId="18" fillId="11" borderId="32" applyNumberFormat="0" applyFont="0" applyAlignment="0" applyProtection="0"/>
    <xf numFmtId="0" fontId="18" fillId="11" borderId="32" applyNumberFormat="0" applyFont="0" applyAlignment="0" applyProtection="0"/>
    <xf numFmtId="0" fontId="34" fillId="11" borderId="32" applyNumberFormat="0" applyFont="0" applyAlignment="0" applyProtection="0"/>
    <xf numFmtId="0" fontId="18" fillId="11" borderId="32" applyNumberFormat="0" applyFont="0" applyAlignment="0" applyProtection="0"/>
    <xf numFmtId="0" fontId="18" fillId="11" borderId="32" applyNumberFormat="0" applyFont="0" applyAlignment="0" applyProtection="0"/>
    <xf numFmtId="0" fontId="18" fillId="11" borderId="32" applyNumberFormat="0" applyFont="0" applyAlignment="0" applyProtection="0"/>
    <xf numFmtId="0" fontId="18" fillId="11" borderId="32" applyNumberFormat="0" applyFont="0" applyAlignment="0" applyProtection="0"/>
    <xf numFmtId="0" fontId="18" fillId="11" borderId="32" applyNumberFormat="0" applyFont="0" applyAlignment="0" applyProtection="0"/>
    <xf numFmtId="0" fontId="107" fillId="11" borderId="32" applyNumberFormat="0" applyFont="0" applyAlignment="0" applyProtection="0"/>
    <xf numFmtId="0" fontId="34" fillId="11" borderId="32" applyNumberFormat="0" applyFont="0" applyAlignment="0" applyProtection="0"/>
    <xf numFmtId="0" fontId="34" fillId="11" borderId="32" applyNumberFormat="0" applyFont="0" applyAlignment="0" applyProtection="0"/>
    <xf numFmtId="0" fontId="107" fillId="11" borderId="32" applyNumberFormat="0" applyFont="0" applyAlignment="0" applyProtection="0"/>
    <xf numFmtId="43" fontId="59" fillId="0" borderId="0" applyFont="0" applyFill="0" applyBorder="0" applyAlignment="0" applyProtection="0"/>
    <xf numFmtId="41" fontId="59" fillId="0" borderId="0" applyFont="0" applyFill="0" applyBorder="0" applyAlignment="0" applyProtection="0"/>
    <xf numFmtId="0" fontId="185" fillId="0" borderId="0" applyNumberFormat="0" applyFill="0" applyBorder="0" applyAlignment="0" applyProtection="0"/>
    <xf numFmtId="0" fontId="18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18" fillId="0" borderId="0" applyFont="0" applyFill="0" applyBorder="0" applyAlignment="0" applyProtection="0"/>
    <xf numFmtId="0" fontId="6" fillId="0" borderId="0"/>
    <xf numFmtId="0" fontId="186" fillId="14" borderId="33" applyNumberFormat="0" applyAlignment="0" applyProtection="0"/>
    <xf numFmtId="0" fontId="186" fillId="14" borderId="33" applyNumberFormat="0" applyAlignment="0" applyProtection="0"/>
    <xf numFmtId="0" fontId="186" fillId="14" borderId="33" applyNumberFormat="0" applyAlignment="0" applyProtection="0"/>
    <xf numFmtId="0" fontId="253" fillId="4" borderId="33" applyNumberFormat="0" applyAlignment="0" applyProtection="0"/>
    <xf numFmtId="0" fontId="186" fillId="14" borderId="33" applyNumberFormat="0" applyAlignment="0" applyProtection="0"/>
    <xf numFmtId="0" fontId="186" fillId="14" borderId="33" applyNumberFormat="0" applyAlignment="0" applyProtection="0"/>
    <xf numFmtId="0" fontId="187" fillId="4" borderId="33" applyNumberFormat="0" applyAlignment="0" applyProtection="0"/>
    <xf numFmtId="0" fontId="186" fillId="14" borderId="33" applyNumberFormat="0" applyAlignment="0" applyProtection="0"/>
    <xf numFmtId="0" fontId="186" fillId="14" borderId="33" applyNumberFormat="0" applyAlignment="0" applyProtection="0"/>
    <xf numFmtId="0" fontId="186" fillId="14" borderId="33" applyNumberFormat="0" applyAlignment="0" applyProtection="0"/>
    <xf numFmtId="0" fontId="186" fillId="14" borderId="33" applyNumberFormat="0" applyAlignment="0" applyProtection="0"/>
    <xf numFmtId="0" fontId="186" fillId="14" borderId="33" applyNumberFormat="0" applyAlignment="0" applyProtection="0"/>
    <xf numFmtId="0" fontId="188" fillId="4" borderId="33" applyNumberFormat="0" applyAlignment="0" applyProtection="0"/>
    <xf numFmtId="0" fontId="187" fillId="4" borderId="33" applyNumberFormat="0" applyAlignment="0" applyProtection="0"/>
    <xf numFmtId="0" fontId="187" fillId="4" borderId="33" applyNumberFormat="0" applyAlignment="0" applyProtection="0"/>
    <xf numFmtId="0" fontId="188" fillId="4" borderId="33" applyNumberFormat="0" applyAlignment="0" applyProtection="0"/>
    <xf numFmtId="0" fontId="189" fillId="29" borderId="0"/>
    <xf numFmtId="14" fontId="81" fillId="0" borderId="0">
      <alignment horizontal="center" wrapText="1"/>
      <protection locked="0"/>
    </xf>
    <xf numFmtId="212" fontId="18" fillId="0" borderId="0" applyFont="0" applyFill="0" applyBorder="0" applyAlignment="0" applyProtection="0"/>
    <xf numFmtId="257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108" fillId="0" borderId="0" applyFont="0" applyFill="0" applyBorder="0" applyAlignment="0" applyProtection="0"/>
    <xf numFmtId="9" fontId="108" fillId="0" borderId="0" applyFont="0" applyFill="0" applyBorder="0" applyAlignment="0" applyProtection="0"/>
    <xf numFmtId="9" fontId="109" fillId="0" borderId="0" applyFont="0" applyFill="0" applyBorder="0" applyAlignment="0" applyProtection="0"/>
    <xf numFmtId="9" fontId="10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08" fillId="0" borderId="0" applyFont="0" applyFill="0" applyBorder="0" applyAlignment="0" applyProtection="0"/>
    <xf numFmtId="9" fontId="108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53" fillId="0" borderId="34" applyNumberFormat="0" applyBorder="0"/>
    <xf numFmtId="0" fontId="18" fillId="0" borderId="0" applyFill="0" applyBorder="0" applyAlignment="0"/>
    <xf numFmtId="210" fontId="94" fillId="0" borderId="0" applyFill="0" applyBorder="0" applyAlignment="0"/>
    <xf numFmtId="195" fontId="94" fillId="0" borderId="0" applyFill="0" applyBorder="0" applyAlignment="0"/>
    <xf numFmtId="213" fontId="94" fillId="0" borderId="0" applyFill="0" applyBorder="0" applyAlignment="0"/>
    <xf numFmtId="210" fontId="94" fillId="0" borderId="0" applyFill="0" applyBorder="0" applyAlignment="0"/>
    <xf numFmtId="0" fontId="173" fillId="0" borderId="0"/>
    <xf numFmtId="0" fontId="53" fillId="0" borderId="0" applyNumberFormat="0" applyFont="0" applyFill="0" applyBorder="0" applyAlignment="0" applyProtection="0">
      <alignment horizontal="left"/>
    </xf>
    <xf numFmtId="0" fontId="190" fillId="0" borderId="24">
      <alignment horizontal="center"/>
    </xf>
    <xf numFmtId="0" fontId="191" fillId="32" borderId="0" applyNumberFormat="0" applyFont="0" applyBorder="0" applyAlignment="0">
      <alignment horizontal="center"/>
    </xf>
    <xf numFmtId="14" fontId="192" fillId="0" borderId="0" applyNumberFormat="0" applyFill="0" applyBorder="0" applyAlignment="0" applyProtection="0">
      <alignment horizontal="left"/>
    </xf>
    <xf numFmtId="168" fontId="22" fillId="0" borderId="0" applyFont="0" applyFill="0" applyBorder="0" applyAlignment="0" applyProtection="0"/>
    <xf numFmtId="0" fontId="30" fillId="0" borderId="0" applyNumberFormat="0" applyFill="0" applyBorder="0" applyAlignment="0" applyProtection="0"/>
    <xf numFmtId="3" fontId="22" fillId="0" borderId="35">
      <alignment horizontal="right" wrapText="1"/>
    </xf>
    <xf numFmtId="4" fontId="193" fillId="33" borderId="36" applyNumberFormat="0" applyProtection="0">
      <alignment vertical="center"/>
    </xf>
    <xf numFmtId="4" fontId="194" fillId="33" borderId="36" applyNumberFormat="0" applyProtection="0">
      <alignment vertical="center"/>
    </xf>
    <xf numFmtId="4" fontId="195" fillId="33" borderId="36" applyNumberFormat="0" applyProtection="0">
      <alignment horizontal="left" vertical="center" indent="1"/>
    </xf>
    <xf numFmtId="4" fontId="195" fillId="34" borderId="0" applyNumberFormat="0" applyProtection="0">
      <alignment horizontal="left" vertical="center" indent="1"/>
    </xf>
    <xf numFmtId="4" fontId="195" fillId="35" borderId="36" applyNumberFormat="0" applyProtection="0">
      <alignment horizontal="right" vertical="center"/>
    </xf>
    <xf numFmtId="4" fontId="195" fillId="36" borderId="36" applyNumberFormat="0" applyProtection="0">
      <alignment horizontal="right" vertical="center"/>
    </xf>
    <xf numFmtId="4" fontId="195" fillId="37" borderId="36" applyNumberFormat="0" applyProtection="0">
      <alignment horizontal="right" vertical="center"/>
    </xf>
    <xf numFmtId="4" fontId="195" fillId="38" borderId="36" applyNumberFormat="0" applyProtection="0">
      <alignment horizontal="right" vertical="center"/>
    </xf>
    <xf numFmtId="4" fontId="195" fillId="39" borderId="36" applyNumberFormat="0" applyProtection="0">
      <alignment horizontal="right" vertical="center"/>
    </xf>
    <xf numFmtId="4" fontId="195" fillId="40" borderId="36" applyNumberFormat="0" applyProtection="0">
      <alignment horizontal="right" vertical="center"/>
    </xf>
    <xf numFmtId="4" fontId="195" fillId="41" borderId="36" applyNumberFormat="0" applyProtection="0">
      <alignment horizontal="right" vertical="center"/>
    </xf>
    <xf numFmtId="4" fontId="195" fillId="42" borderId="36" applyNumberFormat="0" applyProtection="0">
      <alignment horizontal="right" vertical="center"/>
    </xf>
    <xf numFmtId="4" fontId="195" fillId="43" borderId="36" applyNumberFormat="0" applyProtection="0">
      <alignment horizontal="right" vertical="center"/>
    </xf>
    <xf numFmtId="4" fontId="193" fillId="44" borderId="37" applyNumberFormat="0" applyProtection="0">
      <alignment horizontal="left" vertical="center" indent="1"/>
    </xf>
    <xf numFmtId="4" fontId="193" fillId="45" borderId="0" applyNumberFormat="0" applyProtection="0">
      <alignment horizontal="left" vertical="center" indent="1"/>
    </xf>
    <xf numFmtId="4" fontId="193" fillId="34" borderId="0" applyNumberFormat="0" applyProtection="0">
      <alignment horizontal="left" vertical="center" indent="1"/>
    </xf>
    <xf numFmtId="4" fontId="195" fillId="45" borderId="36" applyNumberFormat="0" applyProtection="0">
      <alignment horizontal="right" vertical="center"/>
    </xf>
    <xf numFmtId="4" fontId="121" fillId="45" borderId="0" applyNumberFormat="0" applyProtection="0">
      <alignment horizontal="left" vertical="center" indent="1"/>
    </xf>
    <xf numFmtId="4" fontId="121" fillId="34" borderId="0" applyNumberFormat="0" applyProtection="0">
      <alignment horizontal="left" vertical="center" indent="1"/>
    </xf>
    <xf numFmtId="4" fontId="195" fillId="46" borderId="36" applyNumberFormat="0" applyProtection="0">
      <alignment vertical="center"/>
    </xf>
    <xf numFmtId="4" fontId="196" fillId="46" borderId="36" applyNumberFormat="0" applyProtection="0">
      <alignment vertical="center"/>
    </xf>
    <xf numFmtId="4" fontId="193" fillId="45" borderId="38" applyNumberFormat="0" applyProtection="0">
      <alignment horizontal="left" vertical="center" indent="1"/>
    </xf>
    <xf numFmtId="4" fontId="195" fillId="46" borderId="36" applyNumberFormat="0" applyProtection="0">
      <alignment horizontal="right" vertical="center"/>
    </xf>
    <xf numFmtId="4" fontId="196" fillId="46" borderId="36" applyNumberFormat="0" applyProtection="0">
      <alignment horizontal="right" vertical="center"/>
    </xf>
    <xf numFmtId="4" fontId="193" fillId="45" borderId="36" applyNumberFormat="0" applyProtection="0">
      <alignment horizontal="left" vertical="center" indent="1"/>
    </xf>
    <xf numFmtId="4" fontId="197" fillId="31" borderId="38" applyNumberFormat="0" applyProtection="0">
      <alignment horizontal="left" vertical="center" indent="1"/>
    </xf>
    <xf numFmtId="4" fontId="198" fillId="46" borderId="36" applyNumberFormat="0" applyProtection="0">
      <alignment horizontal="right" vertical="center"/>
    </xf>
    <xf numFmtId="0" fontId="11" fillId="0" borderId="0">
      <alignment vertical="center"/>
    </xf>
    <xf numFmtId="0" fontId="12" fillId="47" borderId="0"/>
    <xf numFmtId="258" fontId="199" fillId="0" borderId="0" applyFont="0" applyFill="0" applyBorder="0" applyAlignment="0" applyProtection="0"/>
    <xf numFmtId="0" fontId="191" fillId="1" borderId="18" applyNumberFormat="0" applyFont="0" applyAlignment="0">
      <alignment horizontal="center"/>
    </xf>
    <xf numFmtId="0" fontId="200" fillId="0" borderId="0" applyNumberFormat="0" applyFill="0" applyBorder="0" applyAlignment="0" applyProtection="0">
      <alignment vertical="top"/>
      <protection locked="0"/>
    </xf>
    <xf numFmtId="3" fontId="29" fillId="0" borderId="0"/>
    <xf numFmtId="0" fontId="201" fillId="0" borderId="0" applyNumberFormat="0" applyFill="0" applyBorder="0" applyAlignment="0">
      <alignment horizontal="center"/>
    </xf>
    <xf numFmtId="0" fontId="18" fillId="48" borderId="0"/>
    <xf numFmtId="171" fontId="202" fillId="0" borderId="0" applyNumberFormat="0" applyBorder="0" applyAlignment="0">
      <alignment horizontal="centerContinuous"/>
    </xf>
    <xf numFmtId="0" fontId="10" fillId="0" borderId="0" applyNumberFormat="0" applyFill="0" applyBorder="0" applyAlignment="0" applyProtection="0"/>
    <xf numFmtId="0" fontId="36" fillId="0" borderId="0"/>
    <xf numFmtId="0" fontId="10" fillId="0" borderId="0" applyNumberFormat="0" applyFill="0" applyBorder="0" applyAlignment="0" applyProtection="0"/>
    <xf numFmtId="0" fontId="36" fillId="0" borderId="0"/>
    <xf numFmtId="0" fontId="18" fillId="0" borderId="0" applyFont="0" applyFill="0" applyBorder="0" applyAlignment="0" applyProtection="0"/>
    <xf numFmtId="2" fontId="18" fillId="0" borderId="0" applyFont="0" applyFill="0" applyBorder="0" applyAlignment="0" applyProtection="0"/>
    <xf numFmtId="0" fontId="51" fillId="0" borderId="18">
      <alignment horizontal="left" vertical="center"/>
    </xf>
    <xf numFmtId="0" fontId="51" fillId="0" borderId="17" applyNumberFormat="0" applyAlignment="0" applyProtection="0">
      <alignment horizontal="left" vertical="center"/>
    </xf>
    <xf numFmtId="0" fontId="51" fillId="0" borderId="0" applyNumberFormat="0" applyFill="0" applyBorder="0" applyAlignment="0" applyProtection="0"/>
    <xf numFmtId="0" fontId="149" fillId="0" borderId="0" applyNumberFormat="0" applyFill="0" applyBorder="0" applyAlignment="0" applyProtection="0"/>
    <xf numFmtId="171" fontId="34" fillId="0" borderId="0" applyFont="0" applyFill="0" applyBorder="0" applyAlignment="0" applyProtection="0"/>
    <xf numFmtId="0" fontId="62" fillId="0" borderId="0"/>
    <xf numFmtId="0" fontId="203" fillId="0" borderId="0"/>
    <xf numFmtId="0" fontId="115" fillId="0" borderId="0"/>
    <xf numFmtId="171" fontId="34" fillId="0" borderId="0" applyFont="0" applyFill="0" applyBorder="0" applyAlignment="0" applyProtection="0"/>
    <xf numFmtId="0" fontId="115" fillId="0" borderId="0"/>
    <xf numFmtId="168" fontId="22" fillId="0" borderId="0" applyFont="0" applyFill="0" applyBorder="0" applyAlignment="0" applyProtection="0"/>
    <xf numFmtId="190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0" fontId="18" fillId="0" borderId="39" applyNumberFormat="0" applyFont="0" applyFill="0" applyAlignment="0" applyProtection="0"/>
    <xf numFmtId="259" fontId="115" fillId="0" borderId="0" applyFont="0" applyFill="0" applyBorder="0" applyAlignment="0" applyProtection="0"/>
    <xf numFmtId="189" fontId="22" fillId="0" borderId="0" applyFont="0" applyFill="0" applyBorder="0" applyAlignment="0" applyProtection="0"/>
    <xf numFmtId="189" fontId="22" fillId="0" borderId="0" applyFont="0" applyFill="0" applyBorder="0" applyAlignment="0" applyProtection="0"/>
    <xf numFmtId="189" fontId="22" fillId="0" borderId="0" applyFont="0" applyFill="0" applyBorder="0" applyAlignment="0" applyProtection="0"/>
    <xf numFmtId="191" fontId="22" fillId="0" borderId="0" applyFont="0" applyFill="0" applyBorder="0" applyAlignment="0" applyProtection="0"/>
    <xf numFmtId="171" fontId="34" fillId="0" borderId="0" applyFont="0" applyFill="0" applyBorder="0" applyAlignment="0" applyProtection="0"/>
    <xf numFmtId="191" fontId="22" fillId="0" borderId="0" applyFont="0" applyFill="0" applyBorder="0" applyAlignment="0" applyProtection="0"/>
    <xf numFmtId="191" fontId="22" fillId="0" borderId="0" applyFont="0" applyFill="0" applyBorder="0" applyAlignment="0" applyProtection="0"/>
    <xf numFmtId="191" fontId="22" fillId="0" borderId="0" applyFont="0" applyFill="0" applyBorder="0" applyAlignment="0" applyProtection="0"/>
    <xf numFmtId="191" fontId="22" fillId="0" borderId="0" applyFont="0" applyFill="0" applyBorder="0" applyAlignment="0" applyProtection="0"/>
    <xf numFmtId="179" fontId="22" fillId="0" borderId="0" applyFont="0" applyFill="0" applyBorder="0" applyAlignment="0" applyProtection="0"/>
    <xf numFmtId="179" fontId="22" fillId="0" borderId="0" applyFont="0" applyFill="0" applyBorder="0" applyAlignment="0" applyProtection="0"/>
    <xf numFmtId="179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82" fontId="22" fillId="0" borderId="0" applyFont="0" applyFill="0" applyBorder="0" applyAlignment="0" applyProtection="0"/>
    <xf numFmtId="179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79" fontId="22" fillId="0" borderId="0" applyFont="0" applyFill="0" applyBorder="0" applyAlignment="0" applyProtection="0"/>
    <xf numFmtId="179" fontId="22" fillId="0" borderId="0" applyFont="0" applyFill="0" applyBorder="0" applyAlignment="0" applyProtection="0"/>
    <xf numFmtId="182" fontId="22" fillId="0" borderId="0" applyFont="0" applyFill="0" applyBorder="0" applyAlignment="0" applyProtection="0"/>
    <xf numFmtId="182" fontId="22" fillId="0" borderId="0" applyFont="0" applyFill="0" applyBorder="0" applyAlignment="0" applyProtection="0"/>
    <xf numFmtId="182" fontId="22" fillId="0" borderId="0" applyFont="0" applyFill="0" applyBorder="0" applyAlignment="0" applyProtection="0"/>
    <xf numFmtId="182" fontId="22" fillId="0" borderId="0" applyFont="0" applyFill="0" applyBorder="0" applyAlignment="0" applyProtection="0"/>
    <xf numFmtId="182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87" fontId="22" fillId="0" borderId="0" applyFont="0" applyFill="0" applyBorder="0" applyAlignment="0" applyProtection="0"/>
    <xf numFmtId="188" fontId="29" fillId="0" borderId="0" applyFont="0" applyFill="0" applyBorder="0" applyAlignment="0" applyProtection="0"/>
    <xf numFmtId="167" fontId="22" fillId="0" borderId="0" applyFont="0" applyFill="0" applyBorder="0" applyAlignment="0" applyProtection="0"/>
    <xf numFmtId="188" fontId="22" fillId="0" borderId="0" applyFont="0" applyFill="0" applyBorder="0" applyAlignment="0" applyProtection="0"/>
    <xf numFmtId="188" fontId="22" fillId="0" borderId="0" applyFont="0" applyFill="0" applyBorder="0" applyAlignment="0" applyProtection="0"/>
    <xf numFmtId="3" fontId="18" fillId="0" borderId="0" applyFont="0" applyFill="0" applyBorder="0" applyAlignment="0" applyProtection="0"/>
    <xf numFmtId="228" fontId="18" fillId="0" borderId="0" applyFont="0" applyFill="0" applyBorder="0" applyAlignment="0" applyProtection="0"/>
    <xf numFmtId="260" fontId="10" fillId="0" borderId="0" applyFont="0" applyFill="0" applyBorder="0" applyAlignment="0" applyProtection="0"/>
    <xf numFmtId="260" fontId="10" fillId="0" borderId="0" applyFont="0" applyFill="0" applyBorder="0" applyAlignment="0" applyProtection="0"/>
    <xf numFmtId="261" fontId="10" fillId="0" borderId="0" applyFont="0" applyFill="0" applyBorder="0" applyAlignment="0" applyProtection="0"/>
    <xf numFmtId="261" fontId="10" fillId="0" borderId="0" applyFont="0" applyFill="0" applyBorder="0" applyAlignment="0" applyProtection="0"/>
    <xf numFmtId="0" fontId="204" fillId="0" borderId="0"/>
    <xf numFmtId="0" fontId="175" fillId="0" borderId="0"/>
    <xf numFmtId="40" fontId="205" fillId="0" borderId="0" applyBorder="0">
      <alignment horizontal="right"/>
    </xf>
    <xf numFmtId="262" fontId="30" fillId="0" borderId="25">
      <alignment horizontal="right" vertical="center"/>
    </xf>
    <xf numFmtId="263" fontId="115" fillId="0" borderId="25">
      <alignment horizontal="right" vertical="center"/>
    </xf>
    <xf numFmtId="264" fontId="115" fillId="0" borderId="40">
      <alignment horizontal="right" vertical="center"/>
    </xf>
    <xf numFmtId="263" fontId="115" fillId="0" borderId="25">
      <alignment horizontal="right" vertical="center"/>
    </xf>
    <xf numFmtId="263" fontId="115" fillId="0" borderId="25">
      <alignment horizontal="right" vertical="center"/>
    </xf>
    <xf numFmtId="264" fontId="115" fillId="0" borderId="40">
      <alignment horizontal="right" vertical="center"/>
    </xf>
    <xf numFmtId="263" fontId="115" fillId="0" borderId="25">
      <alignment horizontal="right" vertical="center"/>
    </xf>
    <xf numFmtId="263" fontId="115" fillId="0" borderId="25">
      <alignment horizontal="right" vertical="center"/>
    </xf>
    <xf numFmtId="263" fontId="115" fillId="0" borderId="25">
      <alignment horizontal="right" vertical="center"/>
    </xf>
    <xf numFmtId="263" fontId="115" fillId="0" borderId="25">
      <alignment horizontal="right" vertical="center"/>
    </xf>
    <xf numFmtId="264" fontId="115" fillId="0" borderId="40">
      <alignment horizontal="right" vertical="center"/>
    </xf>
    <xf numFmtId="263" fontId="115" fillId="0" borderId="25">
      <alignment horizontal="right" vertical="center"/>
    </xf>
    <xf numFmtId="263" fontId="115" fillId="0" borderId="25">
      <alignment horizontal="right" vertical="center"/>
    </xf>
    <xf numFmtId="263" fontId="115" fillId="0" borderId="25">
      <alignment horizontal="right" vertical="center"/>
    </xf>
    <xf numFmtId="263" fontId="115" fillId="0" borderId="25">
      <alignment horizontal="right" vertical="center"/>
    </xf>
    <xf numFmtId="263" fontId="115" fillId="0" borderId="25">
      <alignment horizontal="right" vertical="center"/>
    </xf>
    <xf numFmtId="263" fontId="115" fillId="0" borderId="25">
      <alignment horizontal="right" vertical="center"/>
    </xf>
    <xf numFmtId="263" fontId="115" fillId="0" borderId="25">
      <alignment horizontal="right" vertical="center"/>
    </xf>
    <xf numFmtId="254" fontId="30" fillId="0" borderId="25">
      <alignment horizontal="right" vertical="center"/>
    </xf>
    <xf numFmtId="254" fontId="30" fillId="0" borderId="25">
      <alignment horizontal="right" vertical="center"/>
    </xf>
    <xf numFmtId="254" fontId="30" fillId="0" borderId="25">
      <alignment horizontal="right" vertical="center"/>
    </xf>
    <xf numFmtId="254" fontId="30" fillId="0" borderId="25">
      <alignment horizontal="right" vertical="center"/>
    </xf>
    <xf numFmtId="254" fontId="30" fillId="0" borderId="25">
      <alignment horizontal="right" vertical="center"/>
    </xf>
    <xf numFmtId="254" fontId="30" fillId="0" borderId="25">
      <alignment horizontal="right" vertical="center"/>
    </xf>
    <xf numFmtId="262" fontId="30" fillId="0" borderId="25">
      <alignment horizontal="right" vertical="center"/>
    </xf>
    <xf numFmtId="265" fontId="30" fillId="0" borderId="25">
      <alignment horizontal="right" vertical="center"/>
    </xf>
    <xf numFmtId="262" fontId="30" fillId="0" borderId="25">
      <alignment horizontal="right" vertical="center"/>
    </xf>
    <xf numFmtId="44" fontId="10" fillId="0" borderId="25">
      <alignment horizontal="right" vertical="center"/>
    </xf>
    <xf numFmtId="44" fontId="10" fillId="0" borderId="25">
      <alignment horizontal="right" vertical="center"/>
    </xf>
    <xf numFmtId="266" fontId="22" fillId="0" borderId="25">
      <alignment horizontal="right" vertical="center"/>
    </xf>
    <xf numFmtId="44" fontId="10" fillId="0" borderId="25">
      <alignment horizontal="right" vertical="center"/>
    </xf>
    <xf numFmtId="44" fontId="10" fillId="0" borderId="25">
      <alignment horizontal="right" vertical="center"/>
    </xf>
    <xf numFmtId="267" fontId="10" fillId="0" borderId="40">
      <alignment horizontal="right" vertical="center"/>
    </xf>
    <xf numFmtId="267" fontId="10" fillId="0" borderId="40">
      <alignment horizontal="right" vertical="center"/>
    </xf>
    <xf numFmtId="44" fontId="10" fillId="0" borderId="25">
      <alignment horizontal="right" vertical="center"/>
    </xf>
    <xf numFmtId="44" fontId="10" fillId="0" borderId="25">
      <alignment horizontal="right" vertical="center"/>
    </xf>
    <xf numFmtId="182" fontId="30" fillId="0" borderId="25">
      <alignment horizontal="right" vertical="center"/>
    </xf>
    <xf numFmtId="44" fontId="10" fillId="0" borderId="25">
      <alignment horizontal="right" vertical="center"/>
    </xf>
    <xf numFmtId="44" fontId="10" fillId="0" borderId="25">
      <alignment horizontal="right" vertical="center"/>
    </xf>
    <xf numFmtId="44" fontId="10" fillId="0" borderId="25">
      <alignment horizontal="right" vertical="center"/>
    </xf>
    <xf numFmtId="44" fontId="10" fillId="0" borderId="25">
      <alignment horizontal="right" vertical="center"/>
    </xf>
    <xf numFmtId="44" fontId="10" fillId="0" borderId="25">
      <alignment horizontal="right" vertical="center"/>
    </xf>
    <xf numFmtId="44" fontId="10" fillId="0" borderId="25">
      <alignment horizontal="right" vertical="center"/>
    </xf>
    <xf numFmtId="267" fontId="10" fillId="0" borderId="40">
      <alignment horizontal="right" vertical="center"/>
    </xf>
    <xf numFmtId="267" fontId="10" fillId="0" borderId="40">
      <alignment horizontal="right" vertical="center"/>
    </xf>
    <xf numFmtId="44" fontId="10" fillId="0" borderId="25">
      <alignment horizontal="right" vertical="center"/>
    </xf>
    <xf numFmtId="44" fontId="10" fillId="0" borderId="25">
      <alignment horizontal="right" vertical="center"/>
    </xf>
    <xf numFmtId="268" fontId="18" fillId="0" borderId="25">
      <alignment horizontal="right" vertical="center"/>
    </xf>
    <xf numFmtId="6" fontId="206" fillId="0" borderId="25">
      <alignment horizontal="right" vertical="center"/>
    </xf>
    <xf numFmtId="266" fontId="22" fillId="0" borderId="25">
      <alignment horizontal="right" vertical="center"/>
    </xf>
    <xf numFmtId="44" fontId="10" fillId="0" borderId="25">
      <alignment horizontal="right" vertical="center"/>
    </xf>
    <xf numFmtId="44" fontId="10" fillId="0" borderId="25">
      <alignment horizontal="right" vertical="center"/>
    </xf>
    <xf numFmtId="44" fontId="10" fillId="0" borderId="25">
      <alignment horizontal="right" vertical="center"/>
    </xf>
    <xf numFmtId="44" fontId="10" fillId="0" borderId="25">
      <alignment horizontal="right" vertical="center"/>
    </xf>
    <xf numFmtId="44" fontId="10" fillId="0" borderId="25">
      <alignment horizontal="right" vertical="center"/>
    </xf>
    <xf numFmtId="44" fontId="10" fillId="0" borderId="25">
      <alignment horizontal="right" vertical="center"/>
    </xf>
    <xf numFmtId="44" fontId="10" fillId="0" borderId="25">
      <alignment horizontal="right" vertical="center"/>
    </xf>
    <xf numFmtId="44" fontId="10" fillId="0" borderId="25">
      <alignment horizontal="right" vertical="center"/>
    </xf>
    <xf numFmtId="44" fontId="10" fillId="0" borderId="25">
      <alignment horizontal="right" vertical="center"/>
    </xf>
    <xf numFmtId="44" fontId="10" fillId="0" borderId="25">
      <alignment horizontal="right" vertical="center"/>
    </xf>
    <xf numFmtId="265" fontId="30" fillId="0" borderId="25">
      <alignment horizontal="right" vertical="center"/>
    </xf>
    <xf numFmtId="182" fontId="30" fillId="0" borderId="25">
      <alignment horizontal="right" vertical="center"/>
    </xf>
    <xf numFmtId="44" fontId="10" fillId="0" borderId="25">
      <alignment horizontal="right" vertical="center"/>
    </xf>
    <xf numFmtId="44" fontId="10" fillId="0" borderId="25">
      <alignment horizontal="right" vertical="center"/>
    </xf>
    <xf numFmtId="265" fontId="30" fillId="0" borderId="25">
      <alignment horizontal="right" vertical="center"/>
    </xf>
    <xf numFmtId="44" fontId="10" fillId="0" borderId="25">
      <alignment horizontal="right" vertical="center"/>
    </xf>
    <xf numFmtId="44" fontId="10" fillId="0" borderId="25">
      <alignment horizontal="right" vertical="center"/>
    </xf>
    <xf numFmtId="269" fontId="206" fillId="0" borderId="25">
      <alignment horizontal="right" vertical="center"/>
    </xf>
    <xf numFmtId="44" fontId="10" fillId="0" borderId="25">
      <alignment horizontal="right" vertical="center"/>
    </xf>
    <xf numFmtId="44" fontId="10" fillId="0" borderId="25">
      <alignment horizontal="right" vertical="center"/>
    </xf>
    <xf numFmtId="44" fontId="10" fillId="0" borderId="25">
      <alignment horizontal="right" vertical="center"/>
    </xf>
    <xf numFmtId="44" fontId="10" fillId="0" borderId="25">
      <alignment horizontal="right" vertical="center"/>
    </xf>
    <xf numFmtId="44" fontId="10" fillId="0" borderId="25">
      <alignment horizontal="right" vertical="center"/>
    </xf>
    <xf numFmtId="44" fontId="10" fillId="0" borderId="25">
      <alignment horizontal="right" vertical="center"/>
    </xf>
    <xf numFmtId="44" fontId="10" fillId="0" borderId="25">
      <alignment horizontal="right" vertical="center"/>
    </xf>
    <xf numFmtId="44" fontId="10" fillId="0" borderId="25">
      <alignment horizontal="right" vertical="center"/>
    </xf>
    <xf numFmtId="264" fontId="115" fillId="0" borderId="40">
      <alignment horizontal="right" vertical="center"/>
    </xf>
    <xf numFmtId="270" fontId="18" fillId="0" borderId="25">
      <alignment horizontal="right" vertical="center"/>
    </xf>
    <xf numFmtId="265" fontId="30" fillId="0" borderId="40">
      <alignment horizontal="right" vertical="center"/>
    </xf>
    <xf numFmtId="262" fontId="30" fillId="0" borderId="25">
      <alignment horizontal="right" vertical="center"/>
    </xf>
    <xf numFmtId="262" fontId="30" fillId="0" borderId="25">
      <alignment horizontal="right" vertical="center"/>
    </xf>
    <xf numFmtId="270" fontId="18" fillId="0" borderId="25">
      <alignment horizontal="right" vertical="center"/>
    </xf>
    <xf numFmtId="263" fontId="115" fillId="0" borderId="25">
      <alignment horizontal="right" vertical="center"/>
    </xf>
    <xf numFmtId="6" fontId="206" fillId="0" borderId="25">
      <alignment horizontal="right" vertical="center"/>
    </xf>
    <xf numFmtId="265" fontId="30" fillId="0" borderId="25">
      <alignment horizontal="right" vertical="center"/>
    </xf>
    <xf numFmtId="265" fontId="30" fillId="0" borderId="25">
      <alignment horizontal="right" vertical="center"/>
    </xf>
    <xf numFmtId="266" fontId="22" fillId="0" borderId="25">
      <alignment horizontal="right" vertical="center"/>
    </xf>
    <xf numFmtId="265" fontId="30" fillId="0" borderId="25">
      <alignment horizontal="right" vertical="center"/>
    </xf>
    <xf numFmtId="265" fontId="30" fillId="0" borderId="25">
      <alignment horizontal="right" vertical="center"/>
    </xf>
    <xf numFmtId="262" fontId="30" fillId="0" borderId="25">
      <alignment horizontal="right" vertical="center"/>
    </xf>
    <xf numFmtId="262" fontId="30" fillId="0" borderId="25">
      <alignment horizontal="right" vertical="center"/>
    </xf>
    <xf numFmtId="265" fontId="30" fillId="0" borderId="25">
      <alignment horizontal="right" vertical="center"/>
    </xf>
    <xf numFmtId="262" fontId="30" fillId="0" borderId="25">
      <alignment horizontal="right" vertical="center"/>
    </xf>
    <xf numFmtId="265" fontId="30" fillId="0" borderId="40">
      <alignment horizontal="right" vertical="center"/>
    </xf>
    <xf numFmtId="265" fontId="30" fillId="0" borderId="25">
      <alignment horizontal="right" vertical="center"/>
    </xf>
    <xf numFmtId="262" fontId="30" fillId="0" borderId="25">
      <alignment horizontal="right" vertical="center"/>
    </xf>
    <xf numFmtId="266" fontId="22" fillId="0" borderId="25">
      <alignment horizontal="right" vertical="center"/>
    </xf>
    <xf numFmtId="263" fontId="115" fillId="0" borderId="25">
      <alignment horizontal="right" vertical="center"/>
    </xf>
    <xf numFmtId="263" fontId="115" fillId="0" borderId="25">
      <alignment horizontal="right" vertical="center"/>
    </xf>
    <xf numFmtId="263" fontId="115" fillId="0" borderId="25">
      <alignment horizontal="right" vertical="center"/>
    </xf>
    <xf numFmtId="182" fontId="30" fillId="0" borderId="25">
      <alignment horizontal="right" vertical="center"/>
    </xf>
    <xf numFmtId="262" fontId="30" fillId="0" borderId="25">
      <alignment horizontal="right" vertical="center"/>
    </xf>
    <xf numFmtId="262" fontId="30" fillId="0" borderId="25">
      <alignment horizontal="right" vertical="center"/>
    </xf>
    <xf numFmtId="262" fontId="30" fillId="0" borderId="25">
      <alignment horizontal="right" vertical="center"/>
    </xf>
    <xf numFmtId="271" fontId="30" fillId="0" borderId="40">
      <alignment horizontal="right" vertical="center"/>
    </xf>
    <xf numFmtId="262" fontId="30" fillId="0" borderId="25">
      <alignment horizontal="right" vertical="center"/>
    </xf>
    <xf numFmtId="262" fontId="30" fillId="0" borderId="25">
      <alignment horizontal="right" vertical="center"/>
    </xf>
    <xf numFmtId="262" fontId="30" fillId="0" borderId="25">
      <alignment horizontal="right" vertical="center"/>
    </xf>
    <xf numFmtId="262" fontId="30" fillId="0" borderId="25">
      <alignment horizontal="right" vertical="center"/>
    </xf>
    <xf numFmtId="271" fontId="30" fillId="0" borderId="40">
      <alignment horizontal="right" vertical="center"/>
    </xf>
    <xf numFmtId="262" fontId="30" fillId="0" borderId="25">
      <alignment horizontal="right" vertical="center"/>
    </xf>
    <xf numFmtId="262" fontId="30" fillId="0" borderId="25">
      <alignment horizontal="right" vertical="center"/>
    </xf>
    <xf numFmtId="262" fontId="30" fillId="0" borderId="25">
      <alignment horizontal="right" vertical="center"/>
    </xf>
    <xf numFmtId="262" fontId="30" fillId="0" borderId="25">
      <alignment horizontal="right" vertical="center"/>
    </xf>
    <xf numFmtId="262" fontId="30" fillId="0" borderId="25">
      <alignment horizontal="right" vertical="center"/>
    </xf>
    <xf numFmtId="262" fontId="30" fillId="0" borderId="25">
      <alignment horizontal="right" vertical="center"/>
    </xf>
    <xf numFmtId="262" fontId="30" fillId="0" borderId="25">
      <alignment horizontal="right" vertical="center"/>
    </xf>
    <xf numFmtId="262" fontId="30" fillId="0" borderId="25">
      <alignment horizontal="right" vertical="center"/>
    </xf>
    <xf numFmtId="262" fontId="30" fillId="0" borderId="25">
      <alignment horizontal="right" vertical="center"/>
    </xf>
    <xf numFmtId="265" fontId="30" fillId="0" borderId="25">
      <alignment horizontal="right" vertical="center"/>
    </xf>
    <xf numFmtId="265" fontId="30" fillId="0" borderId="25">
      <alignment horizontal="right" vertical="center"/>
    </xf>
    <xf numFmtId="265" fontId="30" fillId="0" borderId="25">
      <alignment horizontal="right" vertical="center"/>
    </xf>
    <xf numFmtId="262" fontId="30" fillId="0" borderId="25">
      <alignment horizontal="right" vertical="center"/>
    </xf>
    <xf numFmtId="265" fontId="30" fillId="0" borderId="25">
      <alignment horizontal="right" vertical="center"/>
    </xf>
    <xf numFmtId="263" fontId="115" fillId="0" borderId="25">
      <alignment horizontal="right" vertical="center"/>
    </xf>
    <xf numFmtId="265" fontId="30" fillId="0" borderId="25">
      <alignment horizontal="right" vertical="center"/>
    </xf>
    <xf numFmtId="263" fontId="115" fillId="0" borderId="25">
      <alignment horizontal="right" vertical="center"/>
    </xf>
    <xf numFmtId="262" fontId="30" fillId="0" borderId="25">
      <alignment horizontal="right" vertical="center"/>
    </xf>
    <xf numFmtId="262" fontId="30" fillId="0" borderId="25">
      <alignment horizontal="right" vertical="center"/>
    </xf>
    <xf numFmtId="262" fontId="30" fillId="0" borderId="25">
      <alignment horizontal="right" vertical="center"/>
    </xf>
    <xf numFmtId="266" fontId="22" fillId="0" borderId="25">
      <alignment horizontal="right" vertical="center"/>
    </xf>
    <xf numFmtId="265" fontId="30" fillId="0" borderId="25">
      <alignment horizontal="right" vertical="center"/>
    </xf>
    <xf numFmtId="265" fontId="30" fillId="0" borderId="25">
      <alignment horizontal="right" vertical="center"/>
    </xf>
    <xf numFmtId="263" fontId="115" fillId="0" borderId="25">
      <alignment horizontal="right" vertical="center"/>
    </xf>
    <xf numFmtId="262" fontId="30" fillId="0" borderId="25">
      <alignment horizontal="right" vertical="center"/>
    </xf>
    <xf numFmtId="265" fontId="30" fillId="0" borderId="25">
      <alignment horizontal="right" vertical="center"/>
    </xf>
    <xf numFmtId="262" fontId="30" fillId="0" borderId="25">
      <alignment horizontal="right" vertical="center"/>
    </xf>
    <xf numFmtId="262" fontId="30" fillId="0" borderId="25">
      <alignment horizontal="right" vertical="center"/>
    </xf>
    <xf numFmtId="263" fontId="115" fillId="0" borderId="25">
      <alignment horizontal="right" vertical="center"/>
    </xf>
    <xf numFmtId="263" fontId="115" fillId="0" borderId="25">
      <alignment horizontal="right" vertical="center"/>
    </xf>
    <xf numFmtId="263" fontId="115" fillId="0" borderId="25">
      <alignment horizontal="right" vertical="center"/>
    </xf>
    <xf numFmtId="263" fontId="115" fillId="0" borderId="25">
      <alignment horizontal="right" vertical="center"/>
    </xf>
    <xf numFmtId="263" fontId="115" fillId="0" borderId="25">
      <alignment horizontal="right" vertical="center"/>
    </xf>
    <xf numFmtId="272" fontId="30" fillId="0" borderId="25">
      <alignment horizontal="right" vertical="center"/>
    </xf>
    <xf numFmtId="272" fontId="30" fillId="0" borderId="25">
      <alignment horizontal="right" vertical="center"/>
    </xf>
    <xf numFmtId="273" fontId="30" fillId="0" borderId="40">
      <alignment horizontal="right" vertical="center"/>
    </xf>
    <xf numFmtId="272" fontId="30" fillId="0" borderId="25">
      <alignment horizontal="right" vertical="center"/>
    </xf>
    <xf numFmtId="272" fontId="30" fillId="0" borderId="25">
      <alignment horizontal="right" vertical="center"/>
    </xf>
    <xf numFmtId="272" fontId="30" fillId="0" borderId="25">
      <alignment horizontal="right" vertical="center"/>
    </xf>
    <xf numFmtId="272" fontId="30" fillId="0" borderId="25">
      <alignment horizontal="right" vertical="center"/>
    </xf>
    <xf numFmtId="273" fontId="30" fillId="0" borderId="40">
      <alignment horizontal="right" vertical="center"/>
    </xf>
    <xf numFmtId="272" fontId="30" fillId="0" borderId="25">
      <alignment horizontal="right" vertical="center"/>
    </xf>
    <xf numFmtId="272" fontId="30" fillId="0" borderId="25">
      <alignment horizontal="right" vertical="center"/>
    </xf>
    <xf numFmtId="272" fontId="30" fillId="0" borderId="25">
      <alignment horizontal="right" vertical="center"/>
    </xf>
    <xf numFmtId="272" fontId="30" fillId="0" borderId="25">
      <alignment horizontal="right" vertical="center"/>
    </xf>
    <xf numFmtId="272" fontId="30" fillId="0" borderId="25">
      <alignment horizontal="right" vertical="center"/>
    </xf>
    <xf numFmtId="272" fontId="30" fillId="0" borderId="25">
      <alignment horizontal="right" vertical="center"/>
    </xf>
    <xf numFmtId="254" fontId="30" fillId="0" borderId="25">
      <alignment horizontal="right" vertical="center"/>
    </xf>
    <xf numFmtId="254" fontId="30" fillId="0" borderId="25">
      <alignment horizontal="right" vertical="center"/>
    </xf>
    <xf numFmtId="254" fontId="30" fillId="0" borderId="25">
      <alignment horizontal="right" vertical="center"/>
    </xf>
    <xf numFmtId="254" fontId="30" fillId="0" borderId="25">
      <alignment horizontal="right" vertical="center"/>
    </xf>
    <xf numFmtId="254" fontId="30" fillId="0" borderId="25">
      <alignment horizontal="right" vertical="center"/>
    </xf>
    <xf numFmtId="254" fontId="30" fillId="0" borderId="25">
      <alignment horizontal="right" vertical="center"/>
    </xf>
    <xf numFmtId="263" fontId="115" fillId="0" borderId="25">
      <alignment horizontal="right" vertical="center"/>
    </xf>
    <xf numFmtId="263" fontId="115" fillId="0" borderId="25">
      <alignment horizontal="right" vertical="center"/>
    </xf>
    <xf numFmtId="263" fontId="115" fillId="0" borderId="25">
      <alignment horizontal="right" vertical="center"/>
    </xf>
    <xf numFmtId="265" fontId="30" fillId="0" borderId="25">
      <alignment horizontal="right" vertical="center"/>
    </xf>
    <xf numFmtId="266" fontId="22" fillId="0" borderId="25">
      <alignment horizontal="right" vertical="center"/>
    </xf>
    <xf numFmtId="265" fontId="30" fillId="0" borderId="25">
      <alignment horizontal="right" vertical="center"/>
    </xf>
    <xf numFmtId="265" fontId="30" fillId="0" borderId="25">
      <alignment horizontal="right" vertical="center"/>
    </xf>
    <xf numFmtId="265" fontId="30" fillId="0" borderId="40">
      <alignment horizontal="right" vertical="center"/>
    </xf>
    <xf numFmtId="265" fontId="30" fillId="0" borderId="25">
      <alignment horizontal="right" vertical="center"/>
    </xf>
    <xf numFmtId="265" fontId="30" fillId="0" borderId="25">
      <alignment horizontal="right" vertical="center"/>
    </xf>
    <xf numFmtId="265" fontId="30" fillId="0" borderId="25">
      <alignment horizontal="right" vertical="center"/>
    </xf>
    <xf numFmtId="265" fontId="30" fillId="0" borderId="25">
      <alignment horizontal="right" vertical="center"/>
    </xf>
    <xf numFmtId="265" fontId="30" fillId="0" borderId="40">
      <alignment horizontal="right" vertical="center"/>
    </xf>
    <xf numFmtId="265" fontId="30" fillId="0" borderId="25">
      <alignment horizontal="right" vertical="center"/>
    </xf>
    <xf numFmtId="265" fontId="30" fillId="0" borderId="25">
      <alignment horizontal="right" vertical="center"/>
    </xf>
    <xf numFmtId="265" fontId="30" fillId="0" borderId="25">
      <alignment horizontal="right" vertical="center"/>
    </xf>
    <xf numFmtId="265" fontId="30" fillId="0" borderId="25">
      <alignment horizontal="right" vertical="center"/>
    </xf>
    <xf numFmtId="265" fontId="30" fillId="0" borderId="25">
      <alignment horizontal="right" vertical="center"/>
    </xf>
    <xf numFmtId="265" fontId="30" fillId="0" borderId="25">
      <alignment horizontal="right" vertical="center"/>
    </xf>
    <xf numFmtId="265" fontId="30" fillId="0" borderId="25">
      <alignment horizontal="right" vertical="center"/>
    </xf>
    <xf numFmtId="274" fontId="30" fillId="0" borderId="25">
      <alignment horizontal="right" vertical="center"/>
    </xf>
    <xf numFmtId="263" fontId="115" fillId="0" borderId="25">
      <alignment horizontal="right" vertical="center"/>
    </xf>
    <xf numFmtId="263" fontId="115" fillId="0" borderId="25">
      <alignment horizontal="right" vertical="center"/>
    </xf>
    <xf numFmtId="263" fontId="115" fillId="0" borderId="25">
      <alignment horizontal="right" vertical="center"/>
    </xf>
    <xf numFmtId="263" fontId="115" fillId="0" borderId="25">
      <alignment horizontal="right" vertical="center"/>
    </xf>
    <xf numFmtId="263" fontId="115" fillId="0" borderId="25">
      <alignment horizontal="right" vertical="center"/>
    </xf>
    <xf numFmtId="263" fontId="115" fillId="0" borderId="25">
      <alignment horizontal="right" vertical="center"/>
    </xf>
    <xf numFmtId="263" fontId="115" fillId="0" borderId="25">
      <alignment horizontal="right" vertical="center"/>
    </xf>
    <xf numFmtId="263" fontId="115" fillId="0" borderId="25">
      <alignment horizontal="right" vertical="center"/>
    </xf>
    <xf numFmtId="263" fontId="115" fillId="0" borderId="25">
      <alignment horizontal="right" vertical="center"/>
    </xf>
    <xf numFmtId="263" fontId="115" fillId="0" borderId="25">
      <alignment horizontal="right" vertical="center"/>
    </xf>
    <xf numFmtId="263" fontId="115" fillId="0" borderId="25">
      <alignment horizontal="right" vertical="center"/>
    </xf>
    <xf numFmtId="263" fontId="115" fillId="0" borderId="25">
      <alignment horizontal="right" vertical="center"/>
    </xf>
    <xf numFmtId="6" fontId="206" fillId="0" borderId="25">
      <alignment horizontal="right" vertical="center"/>
    </xf>
    <xf numFmtId="254" fontId="30" fillId="0" borderId="25">
      <alignment horizontal="right" vertical="center"/>
    </xf>
    <xf numFmtId="254" fontId="30" fillId="0" borderId="25">
      <alignment horizontal="right" vertical="center"/>
    </xf>
    <xf numFmtId="254" fontId="30" fillId="0" borderId="25">
      <alignment horizontal="right" vertical="center"/>
    </xf>
    <xf numFmtId="263" fontId="115" fillId="0" borderId="25">
      <alignment horizontal="right" vertical="center"/>
    </xf>
    <xf numFmtId="263" fontId="115" fillId="0" borderId="25">
      <alignment horizontal="right" vertical="center"/>
    </xf>
    <xf numFmtId="263" fontId="115" fillId="0" borderId="25">
      <alignment horizontal="right" vertical="center"/>
    </xf>
    <xf numFmtId="262" fontId="30" fillId="0" borderId="25">
      <alignment horizontal="right" vertical="center"/>
    </xf>
    <xf numFmtId="262" fontId="30" fillId="0" borderId="25">
      <alignment horizontal="right" vertical="center"/>
    </xf>
    <xf numFmtId="263" fontId="115" fillId="0" borderId="25">
      <alignment horizontal="right" vertical="center"/>
    </xf>
    <xf numFmtId="264" fontId="115" fillId="0" borderId="40">
      <alignment horizontal="right" vertical="center"/>
    </xf>
    <xf numFmtId="263" fontId="115" fillId="0" borderId="25">
      <alignment horizontal="right" vertical="center"/>
    </xf>
    <xf numFmtId="263" fontId="115" fillId="0" borderId="25">
      <alignment horizontal="right" vertical="center"/>
    </xf>
    <xf numFmtId="263" fontId="115" fillId="0" borderId="25">
      <alignment horizontal="right" vertical="center"/>
    </xf>
    <xf numFmtId="262" fontId="30" fillId="0" borderId="25">
      <alignment horizontal="right" vertical="center"/>
    </xf>
    <xf numFmtId="275" fontId="207" fillId="2" borderId="41" applyFont="0" applyFill="0" applyBorder="0"/>
    <xf numFmtId="276" fontId="30" fillId="0" borderId="25">
      <alignment horizontal="right" vertical="center"/>
    </xf>
    <xf numFmtId="254" fontId="30" fillId="0" borderId="25">
      <alignment horizontal="right" vertical="center"/>
    </xf>
    <xf numFmtId="254" fontId="30" fillId="0" borderId="25">
      <alignment horizontal="right" vertical="center"/>
    </xf>
    <xf numFmtId="254" fontId="30" fillId="0" borderId="25">
      <alignment horizontal="right" vertical="center"/>
    </xf>
    <xf numFmtId="254" fontId="30" fillId="0" borderId="25">
      <alignment horizontal="right" vertical="center"/>
    </xf>
    <xf numFmtId="254" fontId="30" fillId="0" borderId="25">
      <alignment horizontal="right" vertical="center"/>
    </xf>
    <xf numFmtId="254" fontId="30" fillId="0" borderId="25">
      <alignment horizontal="right" vertical="center"/>
    </xf>
    <xf numFmtId="277" fontId="18" fillId="0" borderId="25">
      <alignment horizontal="right" vertical="center"/>
    </xf>
    <xf numFmtId="263" fontId="115" fillId="0" borderId="25">
      <alignment horizontal="right" vertical="center"/>
    </xf>
    <xf numFmtId="262" fontId="30" fillId="0" borderId="25">
      <alignment horizontal="right" vertical="center"/>
    </xf>
    <xf numFmtId="42" fontId="208" fillId="0" borderId="25">
      <alignment horizontal="right" vertical="center"/>
    </xf>
    <xf numFmtId="262" fontId="30" fillId="0" borderId="25">
      <alignment horizontal="right" vertical="center"/>
    </xf>
    <xf numFmtId="262" fontId="30" fillId="0" borderId="25">
      <alignment horizontal="right" vertical="center"/>
    </xf>
    <xf numFmtId="278" fontId="206" fillId="0" borderId="25">
      <alignment horizontal="right" vertical="center"/>
    </xf>
    <xf numFmtId="278" fontId="206" fillId="0" borderId="25">
      <alignment horizontal="right" vertical="center"/>
    </xf>
    <xf numFmtId="279" fontId="206" fillId="0" borderId="40">
      <alignment horizontal="right" vertical="center"/>
    </xf>
    <xf numFmtId="278" fontId="206" fillId="0" borderId="25">
      <alignment horizontal="right" vertical="center"/>
    </xf>
    <xf numFmtId="278" fontId="206" fillId="0" borderId="25">
      <alignment horizontal="right" vertical="center"/>
    </xf>
    <xf numFmtId="278" fontId="206" fillId="0" borderId="25">
      <alignment horizontal="right" vertical="center"/>
    </xf>
    <xf numFmtId="278" fontId="206" fillId="0" borderId="25">
      <alignment horizontal="right" vertical="center"/>
    </xf>
    <xf numFmtId="279" fontId="206" fillId="0" borderId="40">
      <alignment horizontal="right" vertical="center"/>
    </xf>
    <xf numFmtId="278" fontId="206" fillId="0" borderId="25">
      <alignment horizontal="right" vertical="center"/>
    </xf>
    <xf numFmtId="278" fontId="206" fillId="0" borderId="25">
      <alignment horizontal="right" vertical="center"/>
    </xf>
    <xf numFmtId="278" fontId="206" fillId="0" borderId="25">
      <alignment horizontal="right" vertical="center"/>
    </xf>
    <xf numFmtId="278" fontId="206" fillId="0" borderId="25">
      <alignment horizontal="right" vertical="center"/>
    </xf>
    <xf numFmtId="278" fontId="206" fillId="0" borderId="25">
      <alignment horizontal="right" vertical="center"/>
    </xf>
    <xf numFmtId="263" fontId="115" fillId="0" borderId="25">
      <alignment horizontal="right" vertical="center"/>
    </xf>
    <xf numFmtId="263" fontId="115" fillId="0" borderId="25">
      <alignment horizontal="right" vertical="center"/>
    </xf>
    <xf numFmtId="263" fontId="115" fillId="0" borderId="25">
      <alignment horizontal="right" vertical="center"/>
    </xf>
    <xf numFmtId="263" fontId="115" fillId="0" borderId="25">
      <alignment horizontal="right" vertical="center"/>
    </xf>
    <xf numFmtId="263" fontId="115" fillId="0" borderId="25">
      <alignment horizontal="right" vertical="center"/>
    </xf>
    <xf numFmtId="44" fontId="10" fillId="0" borderId="25">
      <alignment horizontal="right" vertical="center"/>
    </xf>
    <xf numFmtId="44" fontId="10" fillId="0" borderId="25">
      <alignment horizontal="right" vertical="center"/>
    </xf>
    <xf numFmtId="263" fontId="115" fillId="0" borderId="25">
      <alignment horizontal="right" vertical="center"/>
    </xf>
    <xf numFmtId="263" fontId="115" fillId="0" borderId="25">
      <alignment horizontal="right" vertical="center"/>
    </xf>
    <xf numFmtId="263" fontId="115" fillId="0" borderId="25">
      <alignment horizontal="right" vertical="center"/>
    </xf>
    <xf numFmtId="262" fontId="30" fillId="0" borderId="25">
      <alignment horizontal="right" vertical="center"/>
    </xf>
    <xf numFmtId="262" fontId="30" fillId="0" borderId="25">
      <alignment horizontal="right" vertical="center"/>
    </xf>
    <xf numFmtId="263" fontId="115" fillId="0" borderId="25">
      <alignment horizontal="right" vertical="center"/>
    </xf>
    <xf numFmtId="263" fontId="115" fillId="0" borderId="25">
      <alignment horizontal="right" vertical="center"/>
    </xf>
    <xf numFmtId="263" fontId="115" fillId="0" borderId="25">
      <alignment horizontal="right" vertical="center"/>
    </xf>
    <xf numFmtId="262" fontId="30" fillId="0" borderId="25">
      <alignment horizontal="right" vertical="center"/>
    </xf>
    <xf numFmtId="280" fontId="18" fillId="0" borderId="25">
      <alignment horizontal="right" vertical="center"/>
    </xf>
    <xf numFmtId="263" fontId="115" fillId="0" borderId="25">
      <alignment horizontal="right" vertical="center"/>
    </xf>
    <xf numFmtId="275" fontId="207" fillId="2" borderId="41" applyFont="0" applyFill="0" applyBorder="0"/>
    <xf numFmtId="254" fontId="30" fillId="0" borderId="25">
      <alignment horizontal="right" vertical="center"/>
    </xf>
    <xf numFmtId="254" fontId="30" fillId="0" borderId="25">
      <alignment horizontal="right" vertical="center"/>
    </xf>
    <xf numFmtId="254" fontId="30" fillId="0" borderId="25">
      <alignment horizontal="right" vertical="center"/>
    </xf>
    <xf numFmtId="263" fontId="115" fillId="0" borderId="25">
      <alignment horizontal="right" vertical="center"/>
    </xf>
    <xf numFmtId="263" fontId="115" fillId="0" borderId="25">
      <alignment horizontal="right" vertical="center"/>
    </xf>
    <xf numFmtId="263" fontId="115" fillId="0" borderId="25">
      <alignment horizontal="right" vertical="center"/>
    </xf>
    <xf numFmtId="263" fontId="115" fillId="0" borderId="25">
      <alignment horizontal="right" vertical="center"/>
    </xf>
    <xf numFmtId="262" fontId="30" fillId="0" borderId="25">
      <alignment horizontal="right" vertical="center"/>
    </xf>
    <xf numFmtId="262" fontId="30" fillId="0" borderId="25">
      <alignment horizontal="right" vertical="center"/>
    </xf>
    <xf numFmtId="265" fontId="30" fillId="0" borderId="25">
      <alignment horizontal="right" vertical="center"/>
    </xf>
    <xf numFmtId="274" fontId="30" fillId="0" borderId="25">
      <alignment horizontal="right" vertical="center"/>
    </xf>
    <xf numFmtId="263" fontId="115" fillId="0" borderId="25">
      <alignment horizontal="right" vertical="center"/>
    </xf>
    <xf numFmtId="263" fontId="115" fillId="0" borderId="25">
      <alignment horizontal="right" vertical="center"/>
    </xf>
    <xf numFmtId="263" fontId="115" fillId="0" borderId="25">
      <alignment horizontal="right" vertical="center"/>
    </xf>
    <xf numFmtId="264" fontId="115" fillId="0" borderId="40">
      <alignment horizontal="right" vertical="center"/>
    </xf>
    <xf numFmtId="263" fontId="115" fillId="0" borderId="25">
      <alignment horizontal="right" vertical="center"/>
    </xf>
    <xf numFmtId="263" fontId="115" fillId="0" borderId="25">
      <alignment horizontal="right" vertical="center"/>
    </xf>
    <xf numFmtId="263" fontId="115" fillId="0" borderId="25">
      <alignment horizontal="right" vertical="center"/>
    </xf>
    <xf numFmtId="263" fontId="115" fillId="0" borderId="25">
      <alignment horizontal="right" vertical="center"/>
    </xf>
    <xf numFmtId="264" fontId="115" fillId="0" borderId="40">
      <alignment horizontal="right" vertical="center"/>
    </xf>
    <xf numFmtId="263" fontId="115" fillId="0" borderId="25">
      <alignment horizontal="right" vertical="center"/>
    </xf>
    <xf numFmtId="263" fontId="115" fillId="0" borderId="25">
      <alignment horizontal="right" vertical="center"/>
    </xf>
    <xf numFmtId="263" fontId="115" fillId="0" borderId="25">
      <alignment horizontal="right" vertical="center"/>
    </xf>
    <xf numFmtId="263" fontId="115" fillId="0" borderId="25">
      <alignment horizontal="right" vertical="center"/>
    </xf>
    <xf numFmtId="263" fontId="115" fillId="0" borderId="25">
      <alignment horizontal="right" vertical="center"/>
    </xf>
    <xf numFmtId="44" fontId="10" fillId="0" borderId="25">
      <alignment horizontal="right" vertical="center"/>
    </xf>
    <xf numFmtId="44" fontId="10" fillId="0" borderId="25">
      <alignment horizontal="right" vertical="center"/>
    </xf>
    <xf numFmtId="44" fontId="10" fillId="0" borderId="25">
      <alignment horizontal="right" vertical="center"/>
    </xf>
    <xf numFmtId="44" fontId="10" fillId="0" borderId="25">
      <alignment horizontal="right" vertical="center"/>
    </xf>
    <xf numFmtId="267" fontId="10" fillId="0" borderId="40">
      <alignment horizontal="right" vertical="center"/>
    </xf>
    <xf numFmtId="267" fontId="10" fillId="0" borderId="40">
      <alignment horizontal="right" vertical="center"/>
    </xf>
    <xf numFmtId="44" fontId="10" fillId="0" borderId="25">
      <alignment horizontal="right" vertical="center"/>
    </xf>
    <xf numFmtId="44" fontId="10" fillId="0" borderId="25">
      <alignment horizontal="right" vertical="center"/>
    </xf>
    <xf numFmtId="44" fontId="10" fillId="0" borderId="25">
      <alignment horizontal="right" vertical="center"/>
    </xf>
    <xf numFmtId="44" fontId="10" fillId="0" borderId="25">
      <alignment horizontal="right" vertical="center"/>
    </xf>
    <xf numFmtId="44" fontId="10" fillId="0" borderId="25">
      <alignment horizontal="right" vertical="center"/>
    </xf>
    <xf numFmtId="44" fontId="10" fillId="0" borderId="25">
      <alignment horizontal="right" vertical="center"/>
    </xf>
    <xf numFmtId="44" fontId="10" fillId="0" borderId="25">
      <alignment horizontal="right" vertical="center"/>
    </xf>
    <xf numFmtId="44" fontId="10" fillId="0" borderId="25">
      <alignment horizontal="right" vertical="center"/>
    </xf>
    <xf numFmtId="267" fontId="10" fillId="0" borderId="40">
      <alignment horizontal="right" vertical="center"/>
    </xf>
    <xf numFmtId="267" fontId="10" fillId="0" borderId="40">
      <alignment horizontal="right" vertical="center"/>
    </xf>
    <xf numFmtId="44" fontId="10" fillId="0" borderId="25">
      <alignment horizontal="right" vertical="center"/>
    </xf>
    <xf numFmtId="44" fontId="10" fillId="0" borderId="25">
      <alignment horizontal="right" vertical="center"/>
    </xf>
    <xf numFmtId="44" fontId="10" fillId="0" borderId="25">
      <alignment horizontal="right" vertical="center"/>
    </xf>
    <xf numFmtId="44" fontId="10" fillId="0" borderId="25">
      <alignment horizontal="right" vertical="center"/>
    </xf>
    <xf numFmtId="44" fontId="10" fillId="0" borderId="25">
      <alignment horizontal="right" vertical="center"/>
    </xf>
    <xf numFmtId="44" fontId="10" fillId="0" borderId="25">
      <alignment horizontal="right" vertical="center"/>
    </xf>
    <xf numFmtId="44" fontId="10" fillId="0" borderId="25">
      <alignment horizontal="right" vertical="center"/>
    </xf>
    <xf numFmtId="44" fontId="10" fillId="0" borderId="25">
      <alignment horizontal="right" vertical="center"/>
    </xf>
    <xf numFmtId="44" fontId="10" fillId="0" borderId="25">
      <alignment horizontal="right" vertical="center"/>
    </xf>
    <xf numFmtId="44" fontId="10" fillId="0" borderId="25">
      <alignment horizontal="right" vertical="center"/>
    </xf>
    <xf numFmtId="44" fontId="10" fillId="0" borderId="25">
      <alignment horizontal="right" vertical="center"/>
    </xf>
    <xf numFmtId="44" fontId="10" fillId="0" borderId="25">
      <alignment horizontal="right" vertical="center"/>
    </xf>
    <xf numFmtId="281" fontId="18" fillId="2" borderId="41" applyFont="0" applyFill="0" applyBorder="0"/>
    <xf numFmtId="263" fontId="115" fillId="0" borderId="25">
      <alignment horizontal="right" vertical="center"/>
    </xf>
    <xf numFmtId="263" fontId="115" fillId="0" borderId="25">
      <alignment horizontal="right" vertical="center"/>
    </xf>
    <xf numFmtId="263" fontId="115" fillId="0" borderId="25">
      <alignment horizontal="right" vertical="center"/>
    </xf>
    <xf numFmtId="264" fontId="115" fillId="0" borderId="40">
      <alignment horizontal="right" vertical="center"/>
    </xf>
    <xf numFmtId="263" fontId="115" fillId="0" borderId="25">
      <alignment horizontal="right" vertical="center"/>
    </xf>
    <xf numFmtId="263" fontId="115" fillId="0" borderId="25">
      <alignment horizontal="right" vertical="center"/>
    </xf>
    <xf numFmtId="263" fontId="115" fillId="0" borderId="25">
      <alignment horizontal="right" vertical="center"/>
    </xf>
    <xf numFmtId="263" fontId="115" fillId="0" borderId="25">
      <alignment horizontal="right" vertical="center"/>
    </xf>
    <xf numFmtId="263" fontId="115" fillId="0" borderId="25">
      <alignment horizontal="right" vertical="center"/>
    </xf>
    <xf numFmtId="264" fontId="115" fillId="0" borderId="40">
      <alignment horizontal="right" vertical="center"/>
    </xf>
    <xf numFmtId="263" fontId="115" fillId="0" borderId="25">
      <alignment horizontal="right" vertical="center"/>
    </xf>
    <xf numFmtId="263" fontId="115" fillId="0" borderId="25">
      <alignment horizontal="right" vertical="center"/>
    </xf>
    <xf numFmtId="263" fontId="115" fillId="0" borderId="25">
      <alignment horizontal="right" vertical="center"/>
    </xf>
    <xf numFmtId="263" fontId="115" fillId="0" borderId="25">
      <alignment horizontal="right" vertical="center"/>
    </xf>
    <xf numFmtId="263" fontId="115" fillId="0" borderId="25">
      <alignment horizontal="right" vertical="center"/>
    </xf>
    <xf numFmtId="263" fontId="115" fillId="0" borderId="25">
      <alignment horizontal="right" vertical="center"/>
    </xf>
    <xf numFmtId="263" fontId="115" fillId="0" borderId="25">
      <alignment horizontal="right" vertical="center"/>
    </xf>
    <xf numFmtId="263" fontId="115" fillId="0" borderId="25">
      <alignment horizontal="right" vertical="center"/>
    </xf>
    <xf numFmtId="263" fontId="115" fillId="0" borderId="25">
      <alignment horizontal="right" vertical="center"/>
    </xf>
    <xf numFmtId="263" fontId="115" fillId="0" borderId="25">
      <alignment horizontal="right" vertical="center"/>
    </xf>
    <xf numFmtId="263" fontId="115" fillId="0" borderId="25">
      <alignment horizontal="right" vertical="center"/>
    </xf>
    <xf numFmtId="263" fontId="115" fillId="0" borderId="25">
      <alignment horizontal="right" vertical="center"/>
    </xf>
    <xf numFmtId="263" fontId="115" fillId="0" borderId="25">
      <alignment horizontal="right" vertical="center"/>
    </xf>
    <xf numFmtId="263" fontId="115" fillId="0" borderId="25">
      <alignment horizontal="right" vertical="center"/>
    </xf>
    <xf numFmtId="263" fontId="115" fillId="0" borderId="25">
      <alignment horizontal="right" vertical="center"/>
    </xf>
    <xf numFmtId="263" fontId="115" fillId="0" borderId="25">
      <alignment horizontal="right" vertical="center"/>
    </xf>
    <xf numFmtId="263" fontId="115" fillId="0" borderId="25">
      <alignment horizontal="right" vertical="center"/>
    </xf>
    <xf numFmtId="263" fontId="115" fillId="0" borderId="25">
      <alignment horizontal="right" vertical="center"/>
    </xf>
    <xf numFmtId="263" fontId="115" fillId="0" borderId="25">
      <alignment horizontal="right" vertical="center"/>
    </xf>
    <xf numFmtId="263" fontId="115" fillId="0" borderId="25">
      <alignment horizontal="right" vertical="center"/>
    </xf>
    <xf numFmtId="263" fontId="115" fillId="0" borderId="25">
      <alignment horizontal="right" vertical="center"/>
    </xf>
    <xf numFmtId="265" fontId="30" fillId="0" borderId="25">
      <alignment horizontal="right" vertical="center"/>
    </xf>
    <xf numFmtId="262" fontId="30" fillId="0" borderId="25">
      <alignment horizontal="right" vertical="center"/>
    </xf>
    <xf numFmtId="262" fontId="30" fillId="0" borderId="25">
      <alignment horizontal="right" vertical="center"/>
    </xf>
    <xf numFmtId="262" fontId="30" fillId="0" borderId="25">
      <alignment horizontal="right" vertical="center"/>
    </xf>
    <xf numFmtId="214" fontId="118" fillId="0" borderId="2">
      <protection hidden="1"/>
    </xf>
    <xf numFmtId="0" fontId="209" fillId="0" borderId="11" applyNumberFormat="0" applyFill="0" applyBorder="0" applyAlignment="0" applyProtection="0">
      <alignment horizontal="left"/>
    </xf>
    <xf numFmtId="49" fontId="121" fillId="0" borderId="0" applyFill="0" applyBorder="0" applyAlignment="0"/>
    <xf numFmtId="0" fontId="18" fillId="0" borderId="0" applyFill="0" applyBorder="0" applyAlignment="0"/>
    <xf numFmtId="282" fontId="18" fillId="0" borderId="0" applyFill="0" applyBorder="0" applyAlignment="0"/>
    <xf numFmtId="180" fontId="30" fillId="0" borderId="25">
      <alignment horizontal="center"/>
    </xf>
    <xf numFmtId="0" fontId="210" fillId="0" borderId="42"/>
    <xf numFmtId="0" fontId="210" fillId="0" borderId="42"/>
    <xf numFmtId="0" fontId="138" fillId="0" borderId="42"/>
    <xf numFmtId="0" fontId="210" fillId="0" borderId="42"/>
    <xf numFmtId="0" fontId="138" fillId="0" borderId="42"/>
    <xf numFmtId="0" fontId="210" fillId="0" borderId="43"/>
    <xf numFmtId="0" fontId="138" fillId="0" borderId="42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5" fillId="0" borderId="0" applyNumberFormat="0" applyFill="0" applyBorder="0" applyAlignment="0" applyProtection="0"/>
    <xf numFmtId="0" fontId="185" fillId="0" borderId="0" applyNumberFormat="0" applyFill="0" applyBorder="0" applyAlignment="0" applyProtection="0"/>
    <xf numFmtId="0" fontId="34" fillId="0" borderId="6" applyNumberFormat="0" applyBorder="0" applyAlignment="0"/>
    <xf numFmtId="0" fontId="211" fillId="0" borderId="31" applyNumberFormat="0" applyBorder="0" applyAlignment="0">
      <alignment horizontal="center"/>
    </xf>
    <xf numFmtId="3" fontId="212" fillId="0" borderId="16" applyNumberFormat="0" applyBorder="0" applyAlignment="0"/>
    <xf numFmtId="3" fontId="213" fillId="0" borderId="0" applyNumberFormat="0" applyFill="0" applyBorder="0" applyAlignment="0" applyProtection="0">
      <alignment horizontal="center" wrapText="1"/>
    </xf>
    <xf numFmtId="0" fontId="214" fillId="0" borderId="44" applyNumberFormat="0" applyFill="0" applyBorder="0" applyAlignment="0" applyProtection="0">
      <alignment horizontal="center" vertical="center"/>
    </xf>
    <xf numFmtId="0" fontId="143" fillId="0" borderId="0" applyNumberFormat="0" applyFill="0" applyBorder="0" applyAlignment="0" applyProtection="0">
      <alignment horizontal="centerContinuous"/>
    </xf>
    <xf numFmtId="0" fontId="143" fillId="0" borderId="45" applyNumberFormat="0" applyFill="0" applyBorder="0" applyAlignment="0" applyProtection="0">
      <alignment horizontal="center" vertical="center" wrapText="1"/>
    </xf>
    <xf numFmtId="0" fontId="215" fillId="0" borderId="0" applyNumberFormat="0" applyFill="0" applyBorder="0" applyAlignment="0" applyProtection="0"/>
    <xf numFmtId="0" fontId="215" fillId="0" borderId="0" applyNumberFormat="0" applyFill="0" applyBorder="0" applyAlignment="0" applyProtection="0"/>
    <xf numFmtId="0" fontId="215" fillId="0" borderId="0" applyNumberFormat="0" applyFill="0" applyBorder="0" applyAlignment="0" applyProtection="0"/>
    <xf numFmtId="0" fontId="254" fillId="0" borderId="0" applyNumberFormat="0" applyFill="0" applyBorder="0" applyAlignment="0" applyProtection="0"/>
    <xf numFmtId="0" fontId="215" fillId="0" borderId="0" applyNumberFormat="0" applyFill="0" applyBorder="0" applyAlignment="0" applyProtection="0"/>
    <xf numFmtId="0" fontId="215" fillId="0" borderId="0" applyNumberFormat="0" applyFill="0" applyBorder="0" applyAlignment="0" applyProtection="0"/>
    <xf numFmtId="0" fontId="216" fillId="0" borderId="0" applyNumberFormat="0" applyFill="0" applyBorder="0" applyAlignment="0" applyProtection="0"/>
    <xf numFmtId="0" fontId="215" fillId="0" borderId="0" applyNumberFormat="0" applyFill="0" applyBorder="0" applyAlignment="0" applyProtection="0"/>
    <xf numFmtId="0" fontId="215" fillId="0" borderId="0" applyNumberFormat="0" applyFill="0" applyBorder="0" applyAlignment="0" applyProtection="0"/>
    <xf numFmtId="0" fontId="215" fillId="0" borderId="0" applyNumberFormat="0" applyFill="0" applyBorder="0" applyAlignment="0" applyProtection="0"/>
    <xf numFmtId="0" fontId="215" fillId="0" borderId="0" applyNumberFormat="0" applyFill="0" applyBorder="0" applyAlignment="0" applyProtection="0"/>
    <xf numFmtId="0" fontId="215" fillId="0" borderId="0" applyNumberFormat="0" applyFill="0" applyBorder="0" applyAlignment="0" applyProtection="0"/>
    <xf numFmtId="0" fontId="217" fillId="0" borderId="0" applyNumberFormat="0" applyFill="0" applyBorder="0" applyAlignment="0" applyProtection="0"/>
    <xf numFmtId="0" fontId="216" fillId="0" borderId="0" applyNumberFormat="0" applyFill="0" applyBorder="0" applyAlignment="0" applyProtection="0"/>
    <xf numFmtId="0" fontId="216" fillId="0" borderId="0" applyNumberFormat="0" applyFill="0" applyBorder="0" applyAlignment="0" applyProtection="0"/>
    <xf numFmtId="0" fontId="217" fillId="0" borderId="0" applyNumberFormat="0" applyFill="0" applyBorder="0" applyAlignment="0" applyProtection="0"/>
    <xf numFmtId="0" fontId="213" fillId="0" borderId="46" applyNumberFormat="0" applyFill="0" applyBorder="0" applyAlignment="0" applyProtection="0">
      <alignment vertical="center"/>
    </xf>
    <xf numFmtId="0" fontId="18" fillId="0" borderId="39" applyNumberFormat="0" applyFont="0" applyFill="0" applyAlignment="0" applyProtection="0"/>
    <xf numFmtId="0" fontId="18" fillId="0" borderId="39" applyNumberFormat="0" applyFont="0" applyFill="0" applyAlignment="0" applyProtection="0"/>
    <xf numFmtId="0" fontId="18" fillId="0" borderId="39" applyNumberFormat="0" applyFont="0" applyFill="0" applyAlignment="0" applyProtection="0"/>
    <xf numFmtId="249" fontId="130" fillId="0" borderId="48">
      <protection locked="0"/>
    </xf>
    <xf numFmtId="249" fontId="130" fillId="0" borderId="48">
      <protection locked="0"/>
    </xf>
    <xf numFmtId="249" fontId="130" fillId="0" borderId="48">
      <protection locked="0"/>
    </xf>
    <xf numFmtId="249" fontId="130" fillId="0" borderId="48">
      <protection locked="0"/>
    </xf>
    <xf numFmtId="249" fontId="130" fillId="0" borderId="48">
      <protection locked="0"/>
    </xf>
    <xf numFmtId="0" fontId="218" fillId="0" borderId="47" applyNumberFormat="0" applyFill="0" applyAlignment="0" applyProtection="0"/>
    <xf numFmtId="249" fontId="130" fillId="0" borderId="48">
      <protection locked="0"/>
    </xf>
    <xf numFmtId="249" fontId="130" fillId="0" borderId="48">
      <protection locked="0"/>
    </xf>
    <xf numFmtId="249" fontId="130" fillId="0" borderId="48">
      <protection locked="0"/>
    </xf>
    <xf numFmtId="249" fontId="130" fillId="0" borderId="48">
      <protection locked="0"/>
    </xf>
    <xf numFmtId="249" fontId="130" fillId="0" borderId="48">
      <protection locked="0"/>
    </xf>
    <xf numFmtId="0" fontId="18" fillId="0" borderId="39" applyNumberFormat="0" applyFont="0" applyFill="0" applyAlignment="0" applyProtection="0"/>
    <xf numFmtId="0" fontId="218" fillId="0" borderId="47" applyNumberFormat="0" applyFill="0" applyAlignment="0" applyProtection="0"/>
    <xf numFmtId="0" fontId="218" fillId="0" borderId="47" applyNumberFormat="0" applyFill="0" applyAlignment="0" applyProtection="0"/>
    <xf numFmtId="0" fontId="18" fillId="0" borderId="39" applyNumberFormat="0" applyFont="0" applyFill="0" applyAlignment="0" applyProtection="0"/>
    <xf numFmtId="0" fontId="18" fillId="0" borderId="39" applyNumberFormat="0" applyFont="0" applyFill="0" applyAlignment="0" applyProtection="0"/>
    <xf numFmtId="0" fontId="18" fillId="0" borderId="39" applyNumberFormat="0" applyFont="0" applyFill="0" applyAlignment="0" applyProtection="0"/>
    <xf numFmtId="0" fontId="18" fillId="0" borderId="39" applyNumberFormat="0" applyFont="0" applyFill="0" applyAlignment="0" applyProtection="0"/>
    <xf numFmtId="0" fontId="18" fillId="0" borderId="39" applyNumberFormat="0" applyFont="0" applyFill="0" applyAlignment="0" applyProtection="0"/>
    <xf numFmtId="0" fontId="176" fillId="0" borderId="49" applyNumberFormat="0" applyAlignment="0">
      <alignment horizontal="center"/>
    </xf>
    <xf numFmtId="0" fontId="219" fillId="0" borderId="0" applyBorder="0">
      <alignment vertical="top" wrapText="1"/>
    </xf>
    <xf numFmtId="0" fontId="220" fillId="0" borderId="50">
      <alignment horizontal="center"/>
    </xf>
    <xf numFmtId="0" fontId="221" fillId="0" borderId="51">
      <alignment horizontal="left"/>
    </xf>
    <xf numFmtId="283" fontId="161" fillId="0" borderId="0" applyFont="0" applyFill="0" applyBorder="0" applyAlignment="0" applyProtection="0"/>
    <xf numFmtId="284" fontId="176" fillId="0" borderId="0" applyFont="0" applyFill="0" applyBorder="0" applyAlignment="0" applyProtection="0"/>
    <xf numFmtId="285" fontId="34" fillId="0" borderId="0" applyFont="0" applyFill="0" applyBorder="0" applyAlignment="0" applyProtection="0"/>
    <xf numFmtId="0" fontId="51" fillId="0" borderId="30">
      <alignment horizontal="center"/>
    </xf>
    <xf numFmtId="286" fontId="30" fillId="0" borderId="0"/>
    <xf numFmtId="287" fontId="30" fillId="0" borderId="1"/>
    <xf numFmtId="0" fontId="222" fillId="0" borderId="0"/>
    <xf numFmtId="0" fontId="223" fillId="0" borderId="0"/>
    <xf numFmtId="0" fontId="222" fillId="0" borderId="0"/>
    <xf numFmtId="0" fontId="224" fillId="0" borderId="52" applyFill="0" applyBorder="0" applyAlignment="0">
      <alignment horizontal="center"/>
    </xf>
    <xf numFmtId="164" fontId="225" fillId="49" borderId="44">
      <alignment vertical="top"/>
    </xf>
    <xf numFmtId="0" fontId="226" fillId="50" borderId="1">
      <alignment horizontal="left" vertical="center"/>
    </xf>
    <xf numFmtId="165" fontId="227" fillId="51" borderId="44"/>
    <xf numFmtId="283" fontId="228" fillId="0" borderId="44">
      <alignment horizontal="left" vertical="top"/>
    </xf>
    <xf numFmtId="0" fontId="229" fillId="52" borderId="0">
      <alignment horizontal="left" vertical="center"/>
    </xf>
    <xf numFmtId="283" fontId="230" fillId="0" borderId="11">
      <alignment horizontal="left" vertical="top"/>
    </xf>
    <xf numFmtId="0" fontId="231" fillId="0" borderId="11">
      <alignment horizontal="left" vertical="center"/>
    </xf>
    <xf numFmtId="288" fontId="18" fillId="0" borderId="0" applyFont="0" applyFill="0" applyBorder="0" applyAlignment="0" applyProtection="0"/>
    <xf numFmtId="289" fontId="18" fillId="0" borderId="0" applyFont="0" applyFill="0" applyBorder="0" applyAlignment="0" applyProtection="0"/>
    <xf numFmtId="167" fontId="124" fillId="0" borderId="0" applyFont="0" applyFill="0" applyBorder="0" applyAlignment="0" applyProtection="0"/>
    <xf numFmtId="169" fontId="124" fillId="0" borderId="0" applyFont="0" applyFill="0" applyBorder="0" applyAlignment="0" applyProtection="0"/>
    <xf numFmtId="0" fontId="233" fillId="0" borderId="0" applyNumberFormat="0" applyFill="0" applyBorder="0" applyAlignment="0" applyProtection="0"/>
    <xf numFmtId="0" fontId="233" fillId="0" borderId="0" applyNumberFormat="0" applyFill="0" applyBorder="0" applyAlignment="0" applyProtection="0"/>
    <xf numFmtId="0" fontId="233" fillId="0" borderId="0" applyNumberFormat="0" applyFill="0" applyBorder="0" applyAlignment="0" applyProtection="0"/>
    <xf numFmtId="0" fontId="251" fillId="0" borderId="0" applyNumberFormat="0" applyFill="0" applyBorder="0" applyAlignment="0" applyProtection="0"/>
    <xf numFmtId="0" fontId="233" fillId="0" borderId="0" applyNumberFormat="0" applyFill="0" applyBorder="0" applyAlignment="0" applyProtection="0"/>
    <xf numFmtId="0" fontId="233" fillId="0" borderId="0" applyNumberFormat="0" applyFill="0" applyBorder="0" applyAlignment="0" applyProtection="0"/>
    <xf numFmtId="0" fontId="234" fillId="0" borderId="0" applyNumberFormat="0" applyFill="0" applyBorder="0" applyAlignment="0" applyProtection="0"/>
    <xf numFmtId="0" fontId="233" fillId="0" borderId="0" applyNumberFormat="0" applyFill="0" applyBorder="0" applyAlignment="0" applyProtection="0"/>
    <xf numFmtId="0" fontId="233" fillId="0" borderId="0" applyNumberFormat="0" applyFill="0" applyBorder="0" applyAlignment="0" applyProtection="0"/>
    <xf numFmtId="0" fontId="233" fillId="0" borderId="0" applyNumberFormat="0" applyFill="0" applyBorder="0" applyAlignment="0" applyProtection="0"/>
    <xf numFmtId="0" fontId="233" fillId="0" borderId="0" applyNumberFormat="0" applyFill="0" applyBorder="0" applyAlignment="0" applyProtection="0"/>
    <xf numFmtId="0" fontId="233" fillId="0" borderId="0" applyNumberFormat="0" applyFill="0" applyBorder="0" applyAlignment="0" applyProtection="0"/>
    <xf numFmtId="0" fontId="170" fillId="0" borderId="0" applyNumberFormat="0" applyFill="0" applyBorder="0" applyAlignment="0" applyProtection="0"/>
    <xf numFmtId="0" fontId="234" fillId="0" borderId="0" applyNumberFormat="0" applyFill="0" applyBorder="0" applyAlignment="0" applyProtection="0"/>
    <xf numFmtId="0" fontId="234" fillId="0" borderId="0" applyNumberFormat="0" applyFill="0" applyBorder="0" applyAlignment="0" applyProtection="0"/>
    <xf numFmtId="0" fontId="170" fillId="0" borderId="0" applyNumberFormat="0" applyFill="0" applyBorder="0" applyAlignment="0" applyProtection="0"/>
    <xf numFmtId="0" fontId="235" fillId="0" borderId="0" applyNumberFormat="0" applyFill="0" applyBorder="0" applyAlignment="0" applyProtection="0"/>
    <xf numFmtId="41" fontId="30" fillId="0" borderId="0" applyFont="0" applyFill="0" applyBorder="0" applyAlignment="0" applyProtection="0"/>
    <xf numFmtId="167" fontId="236" fillId="0" borderId="0" applyFont="0" applyFill="0" applyBorder="0" applyAlignment="0" applyProtection="0"/>
    <xf numFmtId="169" fontId="236" fillId="0" borderId="0" applyFont="0" applyFill="0" applyBorder="0" applyAlignment="0" applyProtection="0"/>
    <xf numFmtId="0" fontId="236" fillId="0" borderId="0"/>
    <xf numFmtId="0" fontId="162" fillId="0" borderId="0" applyFont="0" applyFill="0" applyBorder="0" applyAlignment="0" applyProtection="0"/>
    <xf numFmtId="0" fontId="162" fillId="0" borderId="0" applyFont="0" applyFill="0" applyBorder="0" applyAlignment="0" applyProtection="0"/>
    <xf numFmtId="0" fontId="11" fillId="0" borderId="0">
      <alignment vertical="center"/>
    </xf>
    <xf numFmtId="0" fontId="39" fillId="0" borderId="0">
      <protection locked="0"/>
    </xf>
    <xf numFmtId="0" fontId="46" fillId="0" borderId="0">
      <protection locked="0"/>
    </xf>
    <xf numFmtId="0" fontId="46" fillId="0" borderId="0">
      <protection locked="0"/>
    </xf>
    <xf numFmtId="290" fontId="40" fillId="0" borderId="0" applyNumberFormat="0" applyFill="0" applyBorder="0" applyAlignment="0">
      <alignment horizontal="left"/>
    </xf>
    <xf numFmtId="0" fontId="130" fillId="0" borderId="0">
      <protection locked="0"/>
    </xf>
    <xf numFmtId="0" fontId="130" fillId="0" borderId="0">
      <protection locked="0"/>
    </xf>
    <xf numFmtId="0" fontId="35" fillId="0" borderId="0" applyNumberForma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9" fontId="66" fillId="0" borderId="0" applyFont="0" applyFill="0" applyBorder="0" applyAlignment="0" applyProtection="0"/>
    <xf numFmtId="196" fontId="40" fillId="0" borderId="53" applyFont="0" applyFill="0" applyAlignment="0" applyProtection="0">
      <alignment horizontal="center" vertical="center"/>
    </xf>
    <xf numFmtId="0" fontId="50" fillId="0" borderId="0"/>
    <xf numFmtId="176" fontId="237" fillId="0" borderId="0">
      <alignment vertical="center"/>
    </xf>
    <xf numFmtId="0" fontId="238" fillId="0" borderId="5"/>
    <xf numFmtId="4" fontId="130" fillId="0" borderId="0">
      <protection locked="0"/>
    </xf>
    <xf numFmtId="0" fontId="39" fillId="0" borderId="0">
      <protection locked="0"/>
    </xf>
    <xf numFmtId="0" fontId="39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40" fillId="0" borderId="0" applyFont="0" applyFill="0" applyBorder="0" applyAlignment="0" applyProtection="0"/>
    <xf numFmtId="0" fontId="39" fillId="0" borderId="0" applyFont="0" applyFill="0" applyBorder="0" applyAlignment="0" applyProtection="0"/>
    <xf numFmtId="196" fontId="39" fillId="0" borderId="0" applyFont="0" applyFill="0" applyBorder="0" applyAlignment="0" applyProtection="0"/>
    <xf numFmtId="197" fontId="39" fillId="0" borderId="0" applyFont="0" applyFill="0" applyBorder="0" applyAlignment="0" applyProtection="0"/>
    <xf numFmtId="0" fontId="39" fillId="0" borderId="0">
      <protection locked="0"/>
    </xf>
    <xf numFmtId="0" fontId="54" fillId="0" borderId="0"/>
    <xf numFmtId="0" fontId="130" fillId="0" borderId="39">
      <protection locked="0"/>
    </xf>
    <xf numFmtId="3" fontId="239" fillId="0" borderId="4">
      <alignment vertical="center"/>
    </xf>
    <xf numFmtId="0" fontId="39" fillId="0" borderId="0">
      <protection locked="0"/>
    </xf>
    <xf numFmtId="0" fontId="39" fillId="0" borderId="0">
      <protection locked="0"/>
    </xf>
    <xf numFmtId="0" fontId="108" fillId="0" borderId="0"/>
    <xf numFmtId="41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70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0" fontId="40" fillId="0" borderId="0"/>
    <xf numFmtId="173" fontId="56" fillId="0" borderId="0" applyFont="0" applyFill="0" applyBorder="0" applyAlignment="0" applyProtection="0"/>
    <xf numFmtId="274" fontId="48" fillId="0" borderId="0" applyFont="0" applyFill="0" applyBorder="0" applyAlignment="0" applyProtection="0"/>
    <xf numFmtId="195" fontId="56" fillId="0" borderId="0" applyFont="0" applyFill="0" applyBorder="0" applyAlignment="0" applyProtection="0"/>
    <xf numFmtId="169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193" fontId="3" fillId="0" borderId="0" applyFill="0" applyBorder="0" applyAlignment="0" applyProtection="0"/>
    <xf numFmtId="1" fontId="263" fillId="0" borderId="1" applyBorder="0" applyAlignment="0">
      <alignment horizontal="center"/>
    </xf>
    <xf numFmtId="193" fontId="3" fillId="0" borderId="0" applyFill="0" applyBorder="0" applyAlignment="0" applyProtection="0"/>
    <xf numFmtId="0" fontId="40" fillId="0" borderId="0" applyFont="0" applyFill="0" applyBorder="0" applyAlignment="0" applyProtection="0"/>
    <xf numFmtId="0" fontId="79" fillId="0" borderId="0" applyFont="0" applyFill="0" applyBorder="0" applyAlignment="0" applyProtection="0"/>
    <xf numFmtId="291" fontId="29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79" fillId="0" borderId="0" applyFont="0" applyFill="0" applyBorder="0" applyAlignment="0" applyProtection="0"/>
    <xf numFmtId="292" fontId="29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07" fillId="0" borderId="0" applyFont="0" applyFill="0" applyBorder="0" applyAlignment="0" applyProtection="0"/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" fillId="0" borderId="0"/>
    <xf numFmtId="0" fontId="3" fillId="0" borderId="0"/>
    <xf numFmtId="0" fontId="264" fillId="0" borderId="0"/>
    <xf numFmtId="0" fontId="107" fillId="0" borderId="0"/>
    <xf numFmtId="0" fontId="264" fillId="0" borderId="0"/>
    <xf numFmtId="0" fontId="2" fillId="0" borderId="0"/>
    <xf numFmtId="0" fontId="2" fillId="0" borderId="0"/>
    <xf numFmtId="0" fontId="185" fillId="0" borderId="0" applyNumberFormat="0" applyFill="0" applyBorder="0" applyAlignment="0" applyProtection="0"/>
    <xf numFmtId="0" fontId="18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/>
    <xf numFmtId="0" fontId="265" fillId="0" borderId="42"/>
    <xf numFmtId="0" fontId="138" fillId="0" borderId="42"/>
    <xf numFmtId="0" fontId="265" fillId="0" borderId="42"/>
    <xf numFmtId="0" fontId="138" fillId="0" borderId="42"/>
    <xf numFmtId="0" fontId="265" fillId="0" borderId="43"/>
    <xf numFmtId="0" fontId="138" fillId="0" borderId="42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85" fillId="0" borderId="0" applyNumberFormat="0" applyFill="0" applyBorder="0" applyAlignment="0" applyProtection="0"/>
    <xf numFmtId="0" fontId="185" fillId="0" borderId="0" applyNumberFormat="0" applyFill="0" applyBorder="0" applyAlignment="0" applyProtection="0"/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3" fontId="115" fillId="0" borderId="0" applyNumberFormat="0" applyBorder="0" applyAlignment="0" applyProtection="0">
      <alignment horizontal="centerContinuous"/>
      <protection locked="0"/>
    </xf>
    <xf numFmtId="3" fontId="266" fillId="0" borderId="0">
      <protection locked="0"/>
    </xf>
    <xf numFmtId="0" fontId="3" fillId="0" borderId="0"/>
    <xf numFmtId="170" fontId="264" fillId="0" borderId="0" applyFont="0" applyFill="0" applyBorder="0" applyAlignment="0" applyProtection="0"/>
    <xf numFmtId="0" fontId="10" fillId="0" borderId="0"/>
    <xf numFmtId="0" fontId="3" fillId="0" borderId="0"/>
    <xf numFmtId="0" fontId="264" fillId="0" borderId="0"/>
    <xf numFmtId="0" fontId="1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81" fontId="3" fillId="0" borderId="0" applyFill="0" applyBorder="0" applyAlignment="0" applyProtection="0"/>
    <xf numFmtId="0" fontId="264" fillId="0" borderId="0" applyNumberFormat="0" applyFill="0" applyBorder="0" applyAlignment="0" applyProtection="0"/>
    <xf numFmtId="0" fontId="264" fillId="0" borderId="0" applyNumberFormat="0" applyFill="0" applyBorder="0" applyAlignment="0" applyProtection="0"/>
    <xf numFmtId="0" fontId="264" fillId="0" borderId="0" applyNumberFormat="0" applyFill="0" applyBorder="0" applyAlignment="0" applyProtection="0"/>
    <xf numFmtId="0" fontId="264" fillId="0" borderId="0" applyNumberFormat="0" applyFill="0" applyBorder="0" applyAlignment="0" applyProtection="0"/>
    <xf numFmtId="0" fontId="3" fillId="0" borderId="0"/>
    <xf numFmtId="0" fontId="264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92" fontId="276" fillId="0" borderId="0" applyFont="0" applyFill="0" applyBorder="0" applyAlignment="0" applyProtection="0"/>
    <xf numFmtId="198" fontId="264" fillId="0" borderId="0" applyFont="0" applyFill="0" applyBorder="0" applyAlignment="0" applyProtection="0"/>
    <xf numFmtId="192" fontId="276" fillId="0" borderId="0" applyFont="0" applyFill="0" applyBorder="0" applyAlignment="0" applyProtection="0"/>
    <xf numFmtId="192" fontId="276" fillId="0" borderId="0" applyFont="0" applyFill="0" applyBorder="0" applyAlignment="0" applyProtection="0"/>
    <xf numFmtId="192" fontId="276" fillId="0" borderId="0" applyFont="0" applyFill="0" applyBorder="0" applyAlignment="0" applyProtection="0"/>
    <xf numFmtId="192" fontId="276" fillId="0" borderId="0" applyFont="0" applyFill="0" applyBorder="0" applyAlignment="0" applyProtection="0"/>
    <xf numFmtId="0" fontId="3" fillId="0" borderId="7" applyAlignment="0"/>
    <xf numFmtId="0" fontId="264" fillId="0" borderId="0"/>
    <xf numFmtId="0" fontId="264" fillId="0" borderId="0"/>
    <xf numFmtId="192" fontId="276" fillId="0" borderId="0" applyFont="0" applyFill="0" applyBorder="0" applyAlignment="0" applyProtection="0"/>
    <xf numFmtId="0" fontId="3" fillId="0" borderId="0"/>
    <xf numFmtId="0" fontId="3" fillId="0" borderId="7" applyAlignment="0"/>
    <xf numFmtId="0" fontId="3" fillId="0" borderId="7" applyAlignment="0"/>
    <xf numFmtId="9" fontId="277" fillId="0" borderId="0" applyFont="0" applyFill="0" applyBorder="0" applyAlignment="0" applyProtection="0"/>
    <xf numFmtId="9" fontId="275" fillId="0" borderId="0" applyFont="0" applyFill="0" applyBorder="0" applyAlignment="0" applyProtection="0"/>
    <xf numFmtId="247" fontId="3" fillId="0" borderId="0" applyFill="0" applyBorder="0" applyAlignment="0" applyProtection="0"/>
    <xf numFmtId="247" fontId="3" fillId="0" borderId="0" applyFill="0" applyBorder="0" applyAlignment="0" applyProtection="0"/>
    <xf numFmtId="245" fontId="3" fillId="0" borderId="0" applyFill="0" applyBorder="0" applyAlignment="0" applyProtection="0"/>
    <xf numFmtId="245" fontId="3" fillId="0" borderId="0" applyFill="0" applyBorder="0" applyAlignment="0" applyProtection="0"/>
    <xf numFmtId="244" fontId="3" fillId="0" borderId="0" applyFill="0" applyBorder="0" applyAlignment="0" applyProtection="0"/>
    <xf numFmtId="244" fontId="3" fillId="0" borderId="0" applyFill="0" applyBorder="0" applyAlignment="0" applyProtection="0"/>
    <xf numFmtId="247" fontId="3" fillId="0" borderId="0" applyFill="0" applyBorder="0" applyAlignment="0" applyProtection="0"/>
    <xf numFmtId="247" fontId="3" fillId="0" borderId="0" applyFill="0" applyBorder="0" applyAlignment="0" applyProtection="0"/>
    <xf numFmtId="245" fontId="3" fillId="0" borderId="0" applyFill="0" applyBorder="0" applyAlignment="0" applyProtection="0"/>
    <xf numFmtId="245" fontId="3" fillId="0" borderId="0" applyFill="0" applyBorder="0" applyAlignment="0" applyProtection="0"/>
    <xf numFmtId="245" fontId="3" fillId="0" borderId="0" applyFill="0" applyBorder="0" applyAlignment="0" applyProtection="0"/>
    <xf numFmtId="245" fontId="3" fillId="0" borderId="0" applyFill="0" applyBorder="0" applyAlignment="0" applyProtection="0"/>
    <xf numFmtId="0" fontId="278" fillId="6" borderId="0" applyNumberFormat="0" applyBorder="0" applyAlignment="0" applyProtection="0"/>
    <xf numFmtId="244" fontId="3" fillId="0" borderId="0" applyFill="0" applyBorder="0" applyAlignment="0" applyProtection="0"/>
    <xf numFmtId="244" fontId="3" fillId="0" borderId="0" applyFill="0" applyBorder="0" applyAlignment="0" applyProtection="0"/>
    <xf numFmtId="244" fontId="3" fillId="0" borderId="0" applyFill="0" applyBorder="0" applyAlignment="0" applyProtection="0"/>
    <xf numFmtId="244" fontId="3" fillId="0" borderId="0" applyFill="0" applyBorder="0" applyAlignment="0" applyProtection="0"/>
    <xf numFmtId="245" fontId="3" fillId="0" borderId="0" applyFill="0" applyBorder="0" applyAlignment="0" applyProtection="0"/>
    <xf numFmtId="244" fontId="3" fillId="0" borderId="0" applyFill="0" applyBorder="0" applyAlignment="0" applyProtection="0"/>
    <xf numFmtId="245" fontId="3" fillId="0" borderId="0" applyFill="0" applyBorder="0" applyAlignment="0" applyProtection="0"/>
    <xf numFmtId="245" fontId="3" fillId="0" borderId="0" applyFill="0" applyBorder="0" applyAlignment="0" applyProtection="0"/>
    <xf numFmtId="244" fontId="3" fillId="0" borderId="0" applyFill="0" applyBorder="0" applyAlignment="0" applyProtection="0"/>
    <xf numFmtId="244" fontId="3" fillId="0" borderId="0" applyFill="0" applyBorder="0" applyAlignment="0" applyProtection="0"/>
    <xf numFmtId="245" fontId="3" fillId="0" borderId="0" applyFill="0" applyBorder="0" applyAlignment="0" applyProtection="0"/>
    <xf numFmtId="0" fontId="278" fillId="9" borderId="0" applyNumberFormat="0" applyBorder="0" applyAlignment="0" applyProtection="0"/>
    <xf numFmtId="244" fontId="3" fillId="0" borderId="0" applyFill="0" applyBorder="0" applyAlignment="0" applyProtection="0"/>
    <xf numFmtId="243" fontId="3" fillId="0" borderId="0" applyFill="0" applyBorder="0" applyAlignment="0" applyProtection="0"/>
    <xf numFmtId="243" fontId="3" fillId="0" borderId="0" applyFill="0" applyBorder="0" applyAlignment="0" applyProtection="0"/>
    <xf numFmtId="243" fontId="3" fillId="0" borderId="0" applyFill="0" applyBorder="0" applyAlignment="0" applyProtection="0"/>
    <xf numFmtId="243" fontId="3" fillId="0" borderId="0" applyFill="0" applyBorder="0" applyAlignment="0" applyProtection="0"/>
    <xf numFmtId="241" fontId="3" fillId="0" borderId="0" applyFill="0" applyBorder="0" applyAlignment="0" applyProtection="0"/>
    <xf numFmtId="241" fontId="3" fillId="0" borderId="0" applyFill="0" applyBorder="0" applyAlignment="0" applyProtection="0"/>
    <xf numFmtId="241" fontId="3" fillId="0" borderId="0" applyFill="0" applyBorder="0" applyAlignment="0" applyProtection="0"/>
    <xf numFmtId="241" fontId="3" fillId="0" borderId="0" applyFill="0" applyBorder="0" applyAlignment="0" applyProtection="0"/>
    <xf numFmtId="0" fontId="278" fillId="11" borderId="0" applyNumberFormat="0" applyBorder="0" applyAlignment="0" applyProtection="0"/>
    <xf numFmtId="240" fontId="3" fillId="0" borderId="0" applyFill="0" applyBorder="0" applyAlignment="0" applyProtection="0"/>
    <xf numFmtId="240" fontId="3" fillId="0" borderId="0" applyFill="0" applyBorder="0" applyAlignment="0" applyProtection="0"/>
    <xf numFmtId="240" fontId="3" fillId="0" borderId="0" applyFill="0" applyBorder="0" applyAlignment="0" applyProtection="0"/>
    <xf numFmtId="240" fontId="3" fillId="0" borderId="0" applyFill="0" applyBorder="0" applyAlignment="0" applyProtection="0"/>
    <xf numFmtId="241" fontId="3" fillId="0" borderId="0" applyFill="0" applyBorder="0" applyAlignment="0" applyProtection="0"/>
    <xf numFmtId="241" fontId="3" fillId="0" borderId="0" applyFill="0" applyBorder="0" applyAlignment="0" applyProtection="0"/>
    <xf numFmtId="241" fontId="3" fillId="0" borderId="0" applyFill="0" applyBorder="0" applyAlignment="0" applyProtection="0"/>
    <xf numFmtId="241" fontId="3" fillId="0" borderId="0" applyFill="0" applyBorder="0" applyAlignment="0" applyProtection="0"/>
    <xf numFmtId="0" fontId="278" fillId="7" borderId="0" applyNumberFormat="0" applyBorder="0" applyAlignment="0" applyProtection="0"/>
    <xf numFmtId="240" fontId="3" fillId="0" borderId="0" applyFill="0" applyBorder="0" applyAlignment="0" applyProtection="0"/>
    <xf numFmtId="240" fontId="3" fillId="0" borderId="0" applyFill="0" applyBorder="0" applyAlignment="0" applyProtection="0"/>
    <xf numFmtId="241" fontId="3" fillId="0" borderId="0" applyFill="0" applyBorder="0" applyAlignment="0" applyProtection="0"/>
    <xf numFmtId="240" fontId="3" fillId="0" borderId="0" applyFill="0" applyBorder="0" applyAlignment="0" applyProtection="0"/>
    <xf numFmtId="240" fontId="3" fillId="0" borderId="0" applyFill="0" applyBorder="0" applyAlignment="0" applyProtection="0"/>
    <xf numFmtId="240" fontId="3" fillId="0" borderId="0" applyFill="0" applyBorder="0" applyAlignment="0" applyProtection="0"/>
    <xf numFmtId="241" fontId="3" fillId="0" borderId="0" applyFill="0" applyBorder="0" applyAlignment="0" applyProtection="0"/>
    <xf numFmtId="240" fontId="3" fillId="0" borderId="0" applyFill="0" applyBorder="0" applyAlignment="0" applyProtection="0"/>
    <xf numFmtId="0" fontId="278" fillId="13" borderId="0" applyNumberFormat="0" applyBorder="0" applyAlignment="0" applyProtection="0"/>
    <xf numFmtId="0" fontId="278" fillId="11" borderId="0" applyNumberFormat="0" applyBorder="0" applyAlignment="0" applyProtection="0"/>
    <xf numFmtId="170" fontId="23" fillId="0" borderId="0" applyFont="0" applyFill="0" applyBorder="0" applyAlignment="0" applyProtection="0"/>
    <xf numFmtId="170" fontId="23" fillId="0" borderId="0" applyFont="0" applyFill="0" applyBorder="0" applyAlignment="0" applyProtection="0"/>
    <xf numFmtId="0" fontId="278" fillId="13" borderId="0" applyNumberFormat="0" applyBorder="0" applyAlignment="0" applyProtection="0"/>
    <xf numFmtId="0" fontId="278" fillId="9" borderId="0" applyNumberFormat="0" applyBorder="0" applyAlignment="0" applyProtection="0"/>
    <xf numFmtId="0" fontId="278" fillId="16" borderId="0" applyNumberFormat="0" applyBorder="0" applyAlignment="0" applyProtection="0"/>
    <xf numFmtId="0" fontId="278" fillId="8" borderId="0" applyNumberFormat="0" applyBorder="0" applyAlignment="0" applyProtection="0"/>
    <xf numFmtId="0" fontId="278" fillId="13" borderId="0" applyNumberFormat="0" applyBorder="0" applyAlignment="0" applyProtection="0"/>
    <xf numFmtId="170" fontId="23" fillId="0" borderId="0" applyFont="0" applyFill="0" applyBorder="0" applyAlignment="0" applyProtection="0"/>
    <xf numFmtId="170" fontId="23" fillId="0" borderId="0" applyFont="0" applyFill="0" applyBorder="0" applyAlignment="0" applyProtection="0"/>
    <xf numFmtId="0" fontId="278" fillId="11" borderId="0" applyNumberFormat="0" applyBorder="0" applyAlignment="0" applyProtection="0"/>
    <xf numFmtId="0" fontId="264" fillId="0" borderId="0"/>
    <xf numFmtId="0" fontId="264" fillId="0" borderId="0"/>
    <xf numFmtId="0" fontId="264" fillId="0" borderId="0"/>
    <xf numFmtId="0" fontId="264" fillId="0" borderId="0"/>
    <xf numFmtId="0" fontId="264" fillId="0" borderId="0"/>
    <xf numFmtId="0" fontId="264" fillId="0" borderId="0"/>
    <xf numFmtId="0" fontId="264" fillId="0" borderId="0"/>
    <xf numFmtId="0" fontId="264" fillId="0" borderId="0"/>
    <xf numFmtId="0" fontId="264" fillId="0" borderId="0"/>
    <xf numFmtId="0" fontId="264" fillId="0" borderId="0"/>
    <xf numFmtId="0" fontId="264" fillId="0" borderId="0"/>
    <xf numFmtId="0" fontId="264" fillId="0" borderId="0"/>
    <xf numFmtId="0" fontId="264" fillId="0" borderId="0"/>
    <xf numFmtId="0" fontId="264" fillId="0" borderId="0"/>
    <xf numFmtId="0" fontId="264" fillId="0" borderId="0"/>
    <xf numFmtId="0" fontId="264" fillId="0" borderId="0"/>
    <xf numFmtId="0" fontId="264" fillId="0" borderId="0"/>
    <xf numFmtId="0" fontId="264" fillId="0" borderId="0"/>
    <xf numFmtId="0" fontId="264" fillId="0" borderId="0"/>
    <xf numFmtId="0" fontId="264" fillId="0" borderId="0"/>
    <xf numFmtId="0" fontId="264" fillId="0" borderId="0"/>
    <xf numFmtId="0" fontId="264" fillId="0" borderId="0"/>
    <xf numFmtId="0" fontId="264" fillId="0" borderId="0"/>
    <xf numFmtId="0" fontId="264" fillId="0" borderId="0"/>
    <xf numFmtId="0" fontId="264" fillId="0" borderId="0"/>
    <xf numFmtId="0" fontId="264" fillId="0" borderId="0"/>
    <xf numFmtId="0" fontId="264" fillId="0" borderId="0"/>
    <xf numFmtId="0" fontId="264" fillId="0" borderId="0"/>
    <xf numFmtId="0" fontId="279" fillId="13" borderId="0" applyNumberFormat="0" applyBorder="0" applyAlignment="0" applyProtection="0"/>
    <xf numFmtId="0" fontId="279" fillId="20" borderId="0" applyNumberFormat="0" applyBorder="0" applyAlignment="0" applyProtection="0"/>
    <xf numFmtId="0" fontId="279" fillId="17" borderId="0" applyNumberFormat="0" applyBorder="0" applyAlignment="0" applyProtection="0"/>
    <xf numFmtId="0" fontId="279" fillId="8" borderId="0" applyNumberFormat="0" applyBorder="0" applyAlignment="0" applyProtection="0"/>
    <xf numFmtId="0" fontId="279" fillId="13" borderId="0" applyNumberFormat="0" applyBorder="0" applyAlignment="0" applyProtection="0"/>
    <xf numFmtId="0" fontId="279" fillId="9" borderId="0" applyNumberFormat="0" applyBorder="0" applyAlignment="0" applyProtection="0"/>
    <xf numFmtId="0" fontId="279" fillId="24" borderId="0" applyNumberFormat="0" applyBorder="0" applyAlignment="0" applyProtection="0"/>
    <xf numFmtId="0" fontId="279" fillId="20" borderId="0" applyNumberFormat="0" applyBorder="0" applyAlignment="0" applyProtection="0"/>
    <xf numFmtId="0" fontId="279" fillId="17" borderId="0" applyNumberFormat="0" applyBorder="0" applyAlignment="0" applyProtection="0"/>
    <xf numFmtId="0" fontId="279" fillId="27" borderId="0" applyNumberFormat="0" applyBorder="0" applyAlignment="0" applyProtection="0"/>
    <xf numFmtId="0" fontId="279" fillId="18" borderId="0" applyNumberFormat="0" applyBorder="0" applyAlignment="0" applyProtection="0"/>
    <xf numFmtId="0" fontId="279" fillId="25" borderId="0" applyNumberFormat="0" applyBorder="0" applyAlignment="0" applyProtection="0"/>
    <xf numFmtId="240" fontId="3" fillId="0" borderId="0" applyFill="0" applyBorder="0" applyAlignment="0" applyProtection="0"/>
    <xf numFmtId="241" fontId="3" fillId="0" borderId="0" applyFill="0" applyBorder="0" applyAlignment="0" applyProtection="0"/>
    <xf numFmtId="240" fontId="3" fillId="0" borderId="0" applyFill="0" applyBorder="0" applyAlignment="0" applyProtection="0"/>
    <xf numFmtId="240" fontId="3" fillId="0" borderId="0" applyFill="0" applyBorder="0" applyAlignment="0" applyProtection="0"/>
    <xf numFmtId="240" fontId="3" fillId="0" borderId="0" applyFill="0" applyBorder="0" applyAlignment="0" applyProtection="0"/>
    <xf numFmtId="241" fontId="3" fillId="0" borderId="0" applyFill="0" applyBorder="0" applyAlignment="0" applyProtection="0"/>
    <xf numFmtId="241" fontId="3" fillId="0" borderId="0" applyFill="0" applyBorder="0" applyAlignment="0" applyProtection="0"/>
    <xf numFmtId="241" fontId="3" fillId="0" borderId="0" applyFill="0" applyBorder="0" applyAlignment="0" applyProtection="0"/>
    <xf numFmtId="240" fontId="3" fillId="0" borderId="0" applyFill="0" applyBorder="0" applyAlignment="0" applyProtection="0"/>
    <xf numFmtId="240" fontId="3" fillId="0" borderId="0" applyFill="0" applyBorder="0" applyAlignment="0" applyProtection="0"/>
    <xf numFmtId="241" fontId="3" fillId="0" borderId="0" applyFill="0" applyBorder="0" applyAlignment="0" applyProtection="0"/>
    <xf numFmtId="241" fontId="3" fillId="0" borderId="0" applyFill="0" applyBorder="0" applyAlignment="0" applyProtection="0"/>
    <xf numFmtId="240" fontId="3" fillId="0" borderId="0" applyFill="0" applyBorder="0" applyAlignment="0" applyProtection="0"/>
    <xf numFmtId="240" fontId="3" fillId="0" borderId="0" applyFill="0" applyBorder="0" applyAlignment="0" applyProtection="0"/>
    <xf numFmtId="0" fontId="280" fillId="12" borderId="0" applyNumberFormat="0" applyBorder="0" applyAlignment="0" applyProtection="0"/>
    <xf numFmtId="241" fontId="3" fillId="0" borderId="0" applyFill="0" applyBorder="0" applyAlignment="0" applyProtection="0"/>
    <xf numFmtId="241" fontId="3" fillId="0" borderId="0" applyFill="0" applyBorder="0" applyAlignment="0" applyProtection="0"/>
    <xf numFmtId="240" fontId="3" fillId="0" borderId="0" applyFill="0" applyBorder="0" applyAlignment="0" applyProtection="0"/>
    <xf numFmtId="240" fontId="3" fillId="0" borderId="0" applyFill="0" applyBorder="0" applyAlignment="0" applyProtection="0"/>
    <xf numFmtId="0" fontId="272" fillId="0" borderId="0" applyFill="0" applyBorder="0" applyAlignment="0"/>
    <xf numFmtId="210" fontId="273" fillId="0" borderId="0" applyFill="0" applyBorder="0" applyAlignment="0"/>
    <xf numFmtId="206" fontId="3" fillId="0" borderId="0" applyFill="0" applyBorder="0" applyAlignment="0"/>
    <xf numFmtId="211" fontId="3" fillId="0" borderId="0" applyFill="0" applyBorder="0" applyAlignment="0"/>
    <xf numFmtId="212" fontId="3" fillId="0" borderId="0" applyFill="0" applyBorder="0" applyAlignment="0"/>
    <xf numFmtId="195" fontId="273" fillId="0" borderId="0" applyFill="0" applyBorder="0" applyAlignment="0"/>
    <xf numFmtId="213" fontId="273" fillId="0" borderId="0" applyFill="0" applyBorder="0" applyAlignment="0"/>
    <xf numFmtId="210" fontId="273" fillId="0" borderId="0" applyFill="0" applyBorder="0" applyAlignment="0"/>
    <xf numFmtId="243" fontId="3" fillId="0" borderId="0" applyFill="0" applyBorder="0" applyAlignment="0" applyProtection="0"/>
    <xf numFmtId="243" fontId="3" fillId="0" borderId="0" applyFill="0" applyBorder="0" applyAlignment="0" applyProtection="0"/>
    <xf numFmtId="241" fontId="3" fillId="0" borderId="0" applyFill="0" applyBorder="0" applyAlignment="0" applyProtection="0"/>
    <xf numFmtId="241" fontId="3" fillId="0" borderId="0" applyFill="0" applyBorder="0" applyAlignment="0" applyProtection="0"/>
    <xf numFmtId="244" fontId="3" fillId="0" borderId="0" applyFill="0" applyBorder="0" applyAlignment="0" applyProtection="0"/>
    <xf numFmtId="245" fontId="3" fillId="0" borderId="0" applyFill="0" applyBorder="0" applyAlignment="0" applyProtection="0"/>
    <xf numFmtId="244" fontId="3" fillId="0" borderId="0" applyFill="0" applyBorder="0" applyAlignment="0" applyProtection="0"/>
    <xf numFmtId="244" fontId="3" fillId="0" borderId="0" applyFill="0" applyBorder="0" applyAlignment="0" applyProtection="0"/>
    <xf numFmtId="243" fontId="3" fillId="0" borderId="0" applyFill="0" applyBorder="0" applyAlignment="0" applyProtection="0"/>
    <xf numFmtId="243" fontId="3" fillId="0" borderId="0" applyFill="0" applyBorder="0" applyAlignment="0" applyProtection="0"/>
    <xf numFmtId="245" fontId="3" fillId="0" borderId="0" applyFill="0" applyBorder="0" applyAlignment="0" applyProtection="0"/>
    <xf numFmtId="245" fontId="3" fillId="0" borderId="0" applyFill="0" applyBorder="0" applyAlignment="0" applyProtection="0"/>
    <xf numFmtId="0" fontId="281" fillId="28" borderId="9" applyNumberFormat="0" applyAlignment="0" applyProtection="0"/>
    <xf numFmtId="170" fontId="23" fillId="0" borderId="0" applyFont="0" applyFill="0" applyBorder="0" applyAlignment="0" applyProtection="0"/>
    <xf numFmtId="244" fontId="3" fillId="0" borderId="0" applyFill="0" applyBorder="0" applyAlignment="0" applyProtection="0"/>
    <xf numFmtId="244" fontId="3" fillId="0" borderId="0" applyFill="0" applyBorder="0" applyAlignment="0" applyProtection="0"/>
    <xf numFmtId="244" fontId="3" fillId="0" borderId="0" applyFill="0" applyBorder="0" applyAlignment="0" applyProtection="0"/>
    <xf numFmtId="245" fontId="3" fillId="0" borderId="0" applyFill="0" applyBorder="0" applyAlignment="0" applyProtection="0"/>
    <xf numFmtId="244" fontId="3" fillId="0" borderId="0" applyFill="0" applyBorder="0" applyAlignment="0" applyProtection="0"/>
    <xf numFmtId="244" fontId="3" fillId="0" borderId="0" applyFill="0" applyBorder="0" applyAlignment="0" applyProtection="0"/>
    <xf numFmtId="195" fontId="273" fillId="0" borderId="0" applyFont="0" applyFill="0" applyBorder="0" applyAlignment="0" applyProtection="0"/>
    <xf numFmtId="170" fontId="264" fillId="0" borderId="0" applyFont="0" applyFill="0" applyBorder="0" applyAlignment="0" applyProtection="0"/>
    <xf numFmtId="245" fontId="3" fillId="0" borderId="0" applyFill="0" applyBorder="0" applyAlignment="0" applyProtection="0"/>
    <xf numFmtId="170" fontId="3" fillId="0" borderId="0" applyFont="0" applyFill="0" applyBorder="0" applyAlignment="0" applyProtection="0"/>
    <xf numFmtId="170" fontId="264" fillId="0" borderId="0" applyFont="0" applyFill="0" applyBorder="0" applyAlignment="0" applyProtection="0"/>
    <xf numFmtId="245" fontId="3" fillId="0" borderId="0" applyFill="0" applyBorder="0" applyAlignment="0" applyProtection="0"/>
    <xf numFmtId="43" fontId="3" fillId="0" borderId="0" applyFont="0" applyFill="0" applyBorder="0" applyAlignment="0" applyProtection="0"/>
    <xf numFmtId="245" fontId="3" fillId="0" borderId="0" applyFill="0" applyBorder="0" applyAlignment="0" applyProtection="0"/>
    <xf numFmtId="245" fontId="3" fillId="0" borderId="0" applyFill="0" applyBorder="0" applyAlignment="0" applyProtection="0"/>
    <xf numFmtId="247" fontId="3" fillId="0" borderId="0" applyFill="0" applyBorder="0" applyAlignment="0" applyProtection="0"/>
    <xf numFmtId="247" fontId="3" fillId="0" borderId="0" applyFill="0" applyBorder="0" applyAlignment="0" applyProtection="0"/>
    <xf numFmtId="244" fontId="3" fillId="0" borderId="0" applyFill="0" applyBorder="0" applyAlignment="0" applyProtection="0"/>
    <xf numFmtId="244" fontId="3" fillId="0" borderId="0" applyFill="0" applyBorder="0" applyAlignment="0" applyProtection="0"/>
    <xf numFmtId="245" fontId="3" fillId="0" borderId="0" applyFill="0" applyBorder="0" applyAlignment="0" applyProtection="0"/>
    <xf numFmtId="245" fontId="3" fillId="0" borderId="0" applyFill="0" applyBorder="0" applyAlignment="0" applyProtection="0"/>
    <xf numFmtId="247" fontId="3" fillId="0" borderId="0" applyFill="0" applyBorder="0" applyAlignment="0" applyProtection="0"/>
    <xf numFmtId="247" fontId="3" fillId="0" borderId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264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66" fontId="3" fillId="0" borderId="0" applyFont="0" applyFill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264" fillId="0" borderId="0" applyFont="0" applyFill="0" applyBorder="0" applyAlignment="0" applyProtection="0"/>
    <xf numFmtId="3" fontId="3" fillId="0" borderId="0" applyFont="0" applyFill="0" applyBorder="0" applyAlignment="0" applyProtection="0"/>
    <xf numFmtId="3" fontId="3" fillId="0" borderId="0" applyFont="0" applyFill="0" applyBorder="0" applyAlignment="0" applyProtection="0"/>
    <xf numFmtId="210" fontId="273" fillId="0" borderId="0" applyFont="0" applyFill="0" applyBorder="0" applyAlignment="0" applyProtection="0"/>
    <xf numFmtId="12" fontId="3" fillId="0" borderId="0" applyFont="0" applyFill="0" applyProtection="0"/>
    <xf numFmtId="12" fontId="3" fillId="0" borderId="0" applyFont="0" applyFill="0" applyProtection="0"/>
    <xf numFmtId="227" fontId="271" fillId="0" borderId="0" applyFont="0" applyFill="0" applyBorder="0" applyAlignment="0" applyProtection="0"/>
    <xf numFmtId="228" fontId="3" fillId="0" borderId="0" applyFont="0" applyFill="0" applyBorder="0" applyAlignment="0" applyProtection="0"/>
    <xf numFmtId="229" fontId="3" fillId="0" borderId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231" fontId="3" fillId="0" borderId="14">
      <alignment vertical="center"/>
    </xf>
    <xf numFmtId="235" fontId="264" fillId="0" borderId="1"/>
    <xf numFmtId="238" fontId="3" fillId="0" borderId="0"/>
    <xf numFmtId="239" fontId="264" fillId="0" borderId="0"/>
    <xf numFmtId="240" fontId="3" fillId="0" borderId="0" applyFill="0" applyBorder="0" applyAlignment="0" applyProtection="0"/>
    <xf numFmtId="241" fontId="3" fillId="0" borderId="0" applyFill="0" applyBorder="0" applyAlignment="0" applyProtection="0"/>
    <xf numFmtId="240" fontId="3" fillId="0" borderId="0" applyFill="0" applyBorder="0" applyAlignment="0" applyProtection="0"/>
    <xf numFmtId="240" fontId="3" fillId="0" borderId="0" applyFill="0" applyBorder="0" applyAlignment="0" applyProtection="0"/>
    <xf numFmtId="241" fontId="3" fillId="0" borderId="0" applyFill="0" applyBorder="0" applyAlignment="0" applyProtection="0"/>
    <xf numFmtId="241" fontId="3" fillId="0" borderId="0" applyFill="0" applyBorder="0" applyAlignment="0" applyProtection="0"/>
    <xf numFmtId="240" fontId="3" fillId="0" borderId="0" applyFill="0" applyBorder="0" applyAlignment="0" applyProtection="0"/>
    <xf numFmtId="240" fontId="3" fillId="0" borderId="0" applyFill="0" applyBorder="0" applyAlignment="0" applyProtection="0"/>
    <xf numFmtId="241" fontId="3" fillId="0" borderId="0" applyFill="0" applyBorder="0" applyAlignment="0" applyProtection="0"/>
    <xf numFmtId="241" fontId="3" fillId="0" borderId="0" applyFill="0" applyBorder="0" applyAlignment="0" applyProtection="0"/>
    <xf numFmtId="243" fontId="3" fillId="0" borderId="0" applyFill="0" applyBorder="0" applyAlignment="0" applyProtection="0"/>
    <xf numFmtId="243" fontId="3" fillId="0" borderId="0" applyFill="0" applyBorder="0" applyAlignment="0" applyProtection="0"/>
    <xf numFmtId="244" fontId="3" fillId="0" borderId="0" applyFill="0" applyBorder="0" applyAlignment="0" applyProtection="0"/>
    <xf numFmtId="245" fontId="3" fillId="0" borderId="0" applyFill="0" applyBorder="0" applyAlignment="0" applyProtection="0"/>
    <xf numFmtId="244" fontId="3" fillId="0" borderId="0" applyFill="0" applyBorder="0" applyAlignment="0" applyProtection="0"/>
    <xf numFmtId="244" fontId="3" fillId="0" borderId="0" applyFill="0" applyBorder="0" applyAlignment="0" applyProtection="0"/>
    <xf numFmtId="245" fontId="3" fillId="0" borderId="0" applyFill="0" applyBorder="0" applyAlignment="0" applyProtection="0"/>
    <xf numFmtId="245" fontId="3" fillId="0" borderId="0" applyFill="0" applyBorder="0" applyAlignment="0" applyProtection="0"/>
    <xf numFmtId="244" fontId="3" fillId="0" borderId="0" applyFill="0" applyBorder="0" applyAlignment="0" applyProtection="0"/>
    <xf numFmtId="244" fontId="3" fillId="0" borderId="0" applyFill="0" applyBorder="0" applyAlignment="0" applyProtection="0"/>
    <xf numFmtId="245" fontId="3" fillId="0" borderId="0" applyFill="0" applyBorder="0" applyAlignment="0" applyProtection="0"/>
    <xf numFmtId="245" fontId="3" fillId="0" borderId="0" applyFill="0" applyBorder="0" applyAlignment="0" applyProtection="0"/>
    <xf numFmtId="247" fontId="3" fillId="0" borderId="0" applyFill="0" applyBorder="0" applyAlignment="0" applyProtection="0"/>
    <xf numFmtId="247" fontId="3" fillId="0" borderId="0" applyFill="0" applyBorder="0" applyAlignment="0" applyProtection="0"/>
    <xf numFmtId="3" fontId="3" fillId="0" borderId="0" applyBorder="0" applyAlignment="0"/>
    <xf numFmtId="3" fontId="3" fillId="0" borderId="0" applyBorder="0" applyAlignment="0"/>
    <xf numFmtId="0" fontId="3" fillId="0" borderId="0" applyFill="0" applyBorder="0" applyAlignment="0"/>
    <xf numFmtId="210" fontId="273" fillId="0" borderId="0" applyFill="0" applyBorder="0" applyAlignment="0"/>
    <xf numFmtId="195" fontId="273" fillId="0" borderId="0" applyFill="0" applyBorder="0" applyAlignment="0"/>
    <xf numFmtId="213" fontId="273" fillId="0" borderId="0" applyFill="0" applyBorder="0" applyAlignment="0"/>
    <xf numFmtId="210" fontId="273" fillId="0" borderId="0" applyFill="0" applyBorder="0" applyAlignment="0"/>
    <xf numFmtId="0" fontId="282" fillId="0" borderId="0" applyNumberFormat="0" applyFill="0" applyBorder="0" applyAlignment="0" applyProtection="0"/>
    <xf numFmtId="3" fontId="3" fillId="0" borderId="0" applyBorder="0" applyAlignment="0"/>
    <xf numFmtId="3" fontId="3" fillId="0" borderId="0" applyBorder="0" applyAlignment="0"/>
    <xf numFmtId="2" fontId="3" fillId="0" borderId="0" applyFont="0" applyFill="0" applyBorder="0" applyAlignment="0" applyProtection="0"/>
    <xf numFmtId="2" fontId="3" fillId="0" borderId="0" applyFont="0" applyFill="0" applyBorder="0" applyAlignment="0" applyProtection="0"/>
    <xf numFmtId="0" fontId="283" fillId="13" borderId="0" applyNumberFormat="0" applyBorder="0" applyAlignment="0" applyProtection="0"/>
    <xf numFmtId="38" fontId="4" fillId="29" borderId="0" applyNumberFormat="0" applyBorder="0" applyAlignment="0" applyProtection="0"/>
    <xf numFmtId="0" fontId="264" fillId="0" borderId="0"/>
    <xf numFmtId="10" fontId="4" fillId="29" borderId="1" applyNumberFormat="0" applyBorder="0" applyAlignment="0" applyProtection="0"/>
    <xf numFmtId="0" fontId="264" fillId="0" borderId="0"/>
    <xf numFmtId="0" fontId="284" fillId="16" borderId="8" applyNumberFormat="0" applyAlignment="0" applyProtection="0"/>
    <xf numFmtId="0" fontId="284" fillId="16" borderId="8" applyNumberFormat="0" applyAlignment="0" applyProtection="0"/>
    <xf numFmtId="0" fontId="3" fillId="0" borderId="0" applyFill="0" applyBorder="0" applyAlignment="0"/>
    <xf numFmtId="210" fontId="273" fillId="0" borderId="0" applyFill="0" applyBorder="0" applyAlignment="0"/>
    <xf numFmtId="195" fontId="273" fillId="0" borderId="0" applyFill="0" applyBorder="0" applyAlignment="0"/>
    <xf numFmtId="213" fontId="273" fillId="0" borderId="0" applyFill="0" applyBorder="0" applyAlignment="0"/>
    <xf numFmtId="210" fontId="273" fillId="0" borderId="0" applyFill="0" applyBorder="0" applyAlignment="0"/>
    <xf numFmtId="214" fontId="4" fillId="0" borderId="5" applyFont="0"/>
    <xf numFmtId="3" fontId="3" fillId="0" borderId="30"/>
    <xf numFmtId="0" fontId="3" fillId="0" borderId="0" applyNumberFormat="0" applyFill="0" applyAlignment="0"/>
    <xf numFmtId="0" fontId="3" fillId="0" borderId="0" applyNumberFormat="0" applyFill="0" applyAlignment="0"/>
    <xf numFmtId="0" fontId="264" fillId="0" borderId="6" applyNumberFormat="0" applyAlignment="0">
      <alignment horizont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64" fillId="0" borderId="0"/>
    <xf numFmtId="0" fontId="1" fillId="0" borderId="0"/>
    <xf numFmtId="0" fontId="264" fillId="0" borderId="0"/>
    <xf numFmtId="0" fontId="264" fillId="0" borderId="0"/>
    <xf numFmtId="0" fontId="264" fillId="0" borderId="0"/>
    <xf numFmtId="0" fontId="264" fillId="0" borderId="0"/>
    <xf numFmtId="0" fontId="264" fillId="0" borderId="0"/>
    <xf numFmtId="0" fontId="264" fillId="0" borderId="0"/>
    <xf numFmtId="0" fontId="264" fillId="0" borderId="0"/>
    <xf numFmtId="0" fontId="3" fillId="0" borderId="0"/>
    <xf numFmtId="0" fontId="264" fillId="0" borderId="0"/>
    <xf numFmtId="0" fontId="264" fillId="0" borderId="0"/>
    <xf numFmtId="0" fontId="264" fillId="0" borderId="0"/>
    <xf numFmtId="0" fontId="26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64" fillId="0" borderId="0"/>
    <xf numFmtId="0" fontId="264" fillId="0" borderId="0"/>
    <xf numFmtId="0" fontId="264" fillId="0" borderId="0"/>
    <xf numFmtId="0" fontId="264" fillId="0" borderId="0"/>
    <xf numFmtId="0" fontId="264" fillId="0" borderId="0"/>
    <xf numFmtId="0" fontId="3" fillId="0" borderId="0"/>
    <xf numFmtId="0" fontId="264" fillId="0" borderId="0"/>
    <xf numFmtId="0" fontId="26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1" borderId="32" applyNumberFormat="0" applyFont="0" applyAlignment="0" applyProtection="0"/>
    <xf numFmtId="0" fontId="3" fillId="11" borderId="32" applyNumberFormat="0" applyFont="0" applyAlignment="0" applyProtection="0"/>
    <xf numFmtId="0" fontId="3" fillId="11" borderId="32" applyNumberFormat="0" applyFont="0" applyAlignment="0" applyProtection="0"/>
    <xf numFmtId="0" fontId="3" fillId="11" borderId="32" applyNumberFormat="0" applyFont="0" applyAlignment="0" applyProtection="0"/>
    <xf numFmtId="0" fontId="3" fillId="11" borderId="32" applyNumberFormat="0" applyFont="0" applyAlignment="0" applyProtection="0"/>
    <xf numFmtId="0" fontId="3" fillId="11" borderId="32" applyNumberFormat="0" applyFont="0" applyAlignment="0" applyProtection="0"/>
    <xf numFmtId="0" fontId="3" fillId="11" borderId="32" applyNumberFormat="0" applyFont="0" applyAlignment="0" applyProtection="0"/>
    <xf numFmtId="0" fontId="3" fillId="11" borderId="32" applyNumberFormat="0" applyFont="0" applyAlignment="0" applyProtection="0"/>
    <xf numFmtId="0" fontId="3" fillId="11" borderId="32" applyNumberFormat="0" applyFont="0" applyAlignment="0" applyProtection="0"/>
    <xf numFmtId="0" fontId="3" fillId="11" borderId="32" applyNumberFormat="0" applyFont="0" applyAlignment="0" applyProtection="0"/>
    <xf numFmtId="0" fontId="285" fillId="4" borderId="33" applyNumberFormat="0" applyAlignment="0" applyProtection="0"/>
    <xf numFmtId="0" fontId="286" fillId="29" borderId="0"/>
    <xf numFmtId="212" fontId="3" fillId="0" borderId="0" applyFont="0" applyFill="0" applyBorder="0" applyAlignment="0" applyProtection="0"/>
    <xf numFmtId="257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 applyFill="0" applyBorder="0" applyAlignment="0"/>
    <xf numFmtId="210" fontId="273" fillId="0" borderId="0" applyFill="0" applyBorder="0" applyAlignment="0"/>
    <xf numFmtId="195" fontId="273" fillId="0" borderId="0" applyFill="0" applyBorder="0" applyAlignment="0"/>
    <xf numFmtId="213" fontId="273" fillId="0" borderId="0" applyFill="0" applyBorder="0" applyAlignment="0"/>
    <xf numFmtId="210" fontId="273" fillId="0" borderId="0" applyFill="0" applyBorder="0" applyAlignment="0"/>
    <xf numFmtId="0" fontId="264" fillId="0" borderId="0" applyNumberFormat="0" applyFill="0" applyBorder="0" applyAlignment="0" applyProtection="0"/>
    <xf numFmtId="0" fontId="3" fillId="0" borderId="0" applyFont="0" applyFill="0" applyBorder="0" applyAlignment="0" applyProtection="0"/>
    <xf numFmtId="2" fontId="3" fillId="0" borderId="0" applyFont="0" applyFill="0" applyBorder="0" applyAlignment="0" applyProtection="0"/>
    <xf numFmtId="0" fontId="3" fillId="0" borderId="39" applyNumberFormat="0" applyFont="0" applyFill="0" applyAlignment="0" applyProtection="0"/>
    <xf numFmtId="3" fontId="3" fillId="0" borderId="0" applyFont="0" applyFill="0" applyBorder="0" applyAlignment="0" applyProtection="0"/>
    <xf numFmtId="228" fontId="3" fillId="0" borderId="0" applyFont="0" applyFill="0" applyBorder="0" applyAlignment="0" applyProtection="0"/>
    <xf numFmtId="260" fontId="264" fillId="0" borderId="0" applyFont="0" applyFill="0" applyBorder="0" applyAlignment="0" applyProtection="0"/>
    <xf numFmtId="261" fontId="264" fillId="0" borderId="0" applyFont="0" applyFill="0" applyBorder="0" applyAlignment="0" applyProtection="0"/>
    <xf numFmtId="44" fontId="264" fillId="0" borderId="25">
      <alignment horizontal="right" vertical="center"/>
    </xf>
    <xf numFmtId="44" fontId="264" fillId="0" borderId="25">
      <alignment horizontal="right" vertical="center"/>
    </xf>
    <xf numFmtId="267" fontId="264" fillId="0" borderId="40">
      <alignment horizontal="right" vertical="center"/>
    </xf>
    <xf numFmtId="44" fontId="264" fillId="0" borderId="25">
      <alignment horizontal="right" vertical="center"/>
    </xf>
    <xf numFmtId="44" fontId="264" fillId="0" borderId="25">
      <alignment horizontal="right" vertical="center"/>
    </xf>
    <xf numFmtId="44" fontId="264" fillId="0" borderId="25">
      <alignment horizontal="right" vertical="center"/>
    </xf>
    <xf numFmtId="44" fontId="264" fillId="0" borderId="25">
      <alignment horizontal="right" vertical="center"/>
    </xf>
    <xf numFmtId="267" fontId="264" fillId="0" borderId="40">
      <alignment horizontal="right" vertical="center"/>
    </xf>
    <xf numFmtId="44" fontId="264" fillId="0" borderId="25">
      <alignment horizontal="right" vertical="center"/>
    </xf>
    <xf numFmtId="268" fontId="3" fillId="0" borderId="25">
      <alignment horizontal="right" vertical="center"/>
    </xf>
    <xf numFmtId="44" fontId="264" fillId="0" borderId="25">
      <alignment horizontal="right" vertical="center"/>
    </xf>
    <xf numFmtId="44" fontId="264" fillId="0" borderId="25">
      <alignment horizontal="right" vertical="center"/>
    </xf>
    <xf numFmtId="44" fontId="264" fillId="0" borderId="25">
      <alignment horizontal="right" vertical="center"/>
    </xf>
    <xf numFmtId="44" fontId="264" fillId="0" borderId="25">
      <alignment horizontal="right" vertical="center"/>
    </xf>
    <xf numFmtId="44" fontId="264" fillId="0" borderId="25">
      <alignment horizontal="right" vertical="center"/>
    </xf>
    <xf numFmtId="44" fontId="264" fillId="0" borderId="25">
      <alignment horizontal="right" vertical="center"/>
    </xf>
    <xf numFmtId="44" fontId="264" fillId="0" borderId="25">
      <alignment horizontal="right" vertical="center"/>
    </xf>
    <xf numFmtId="44" fontId="264" fillId="0" borderId="25">
      <alignment horizontal="right" vertical="center"/>
    </xf>
    <xf numFmtId="44" fontId="264" fillId="0" borderId="25">
      <alignment horizontal="right" vertical="center"/>
    </xf>
    <xf numFmtId="44" fontId="264" fillId="0" borderId="25">
      <alignment horizontal="right" vertical="center"/>
    </xf>
    <xf numFmtId="44" fontId="264" fillId="0" borderId="25">
      <alignment horizontal="right" vertical="center"/>
    </xf>
    <xf numFmtId="270" fontId="3" fillId="0" borderId="25">
      <alignment horizontal="right" vertical="center"/>
    </xf>
    <xf numFmtId="270" fontId="3" fillId="0" borderId="25">
      <alignment horizontal="right" vertical="center"/>
    </xf>
    <xf numFmtId="277" fontId="3" fillId="0" borderId="25">
      <alignment horizontal="right" vertical="center"/>
    </xf>
    <xf numFmtId="44" fontId="264" fillId="0" borderId="25">
      <alignment horizontal="right" vertical="center"/>
    </xf>
    <xf numFmtId="280" fontId="3" fillId="0" borderId="25">
      <alignment horizontal="right" vertical="center"/>
    </xf>
    <xf numFmtId="44" fontId="264" fillId="0" borderId="25">
      <alignment horizontal="right" vertical="center"/>
    </xf>
    <xf numFmtId="44" fontId="264" fillId="0" borderId="25">
      <alignment horizontal="right" vertical="center"/>
    </xf>
    <xf numFmtId="267" fontId="264" fillId="0" borderId="40">
      <alignment horizontal="right" vertical="center"/>
    </xf>
    <xf numFmtId="44" fontId="264" fillId="0" borderId="25">
      <alignment horizontal="right" vertical="center"/>
    </xf>
    <xf numFmtId="44" fontId="264" fillId="0" borderId="25">
      <alignment horizontal="right" vertical="center"/>
    </xf>
    <xf numFmtId="44" fontId="264" fillId="0" borderId="25">
      <alignment horizontal="right" vertical="center"/>
    </xf>
    <xf numFmtId="44" fontId="264" fillId="0" borderId="25">
      <alignment horizontal="right" vertical="center"/>
    </xf>
    <xf numFmtId="267" fontId="264" fillId="0" borderId="40">
      <alignment horizontal="right" vertical="center"/>
    </xf>
    <xf numFmtId="44" fontId="264" fillId="0" borderId="25">
      <alignment horizontal="right" vertical="center"/>
    </xf>
    <xf numFmtId="44" fontId="264" fillId="0" borderId="25">
      <alignment horizontal="right" vertical="center"/>
    </xf>
    <xf numFmtId="44" fontId="264" fillId="0" borderId="25">
      <alignment horizontal="right" vertical="center"/>
    </xf>
    <xf numFmtId="44" fontId="264" fillId="0" borderId="25">
      <alignment horizontal="right" vertical="center"/>
    </xf>
    <xf numFmtId="44" fontId="264" fillId="0" borderId="25">
      <alignment horizontal="right" vertical="center"/>
    </xf>
    <xf numFmtId="44" fontId="264" fillId="0" borderId="25">
      <alignment horizontal="right" vertical="center"/>
    </xf>
    <xf numFmtId="281" fontId="3" fillId="2" borderId="41" applyFont="0" applyFill="0" applyBorder="0"/>
    <xf numFmtId="0" fontId="3" fillId="0" borderId="0" applyFill="0" applyBorder="0" applyAlignment="0"/>
    <xf numFmtId="282" fontId="3" fillId="0" borderId="0" applyFill="0" applyBorder="0" applyAlignment="0"/>
    <xf numFmtId="0" fontId="265" fillId="0" borderId="42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87" fillId="0" borderId="0" applyNumberFormat="0" applyFill="0" applyBorder="0" applyAlignment="0" applyProtection="0"/>
    <xf numFmtId="0" fontId="3" fillId="0" borderId="39" applyNumberFormat="0" applyFont="0" applyFill="0" applyAlignment="0" applyProtection="0"/>
    <xf numFmtId="0" fontId="3" fillId="0" borderId="39" applyNumberFormat="0" applyFont="0" applyFill="0" applyAlignment="0" applyProtection="0"/>
    <xf numFmtId="0" fontId="3" fillId="0" borderId="39" applyNumberFormat="0" applyFont="0" applyFill="0" applyAlignment="0" applyProtection="0"/>
    <xf numFmtId="0" fontId="3" fillId="0" borderId="39" applyNumberFormat="0" applyFont="0" applyFill="0" applyAlignment="0" applyProtection="0"/>
    <xf numFmtId="0" fontId="3" fillId="0" borderId="39" applyNumberFormat="0" applyFont="0" applyFill="0" applyAlignment="0" applyProtection="0"/>
    <xf numFmtId="0" fontId="3" fillId="0" borderId="39" applyNumberFormat="0" applyFont="0" applyFill="0" applyAlignment="0" applyProtection="0"/>
    <xf numFmtId="0" fontId="3" fillId="0" borderId="39" applyNumberFormat="0" applyFont="0" applyFill="0" applyAlignment="0" applyProtection="0"/>
    <xf numFmtId="0" fontId="3" fillId="0" borderId="39" applyNumberFormat="0" applyFont="0" applyFill="0" applyAlignment="0" applyProtection="0"/>
    <xf numFmtId="0" fontId="3" fillId="0" borderId="0"/>
    <xf numFmtId="0" fontId="274" fillId="0" borderId="0" applyNumberFormat="0" applyFill="0" applyBorder="0" applyAlignment="0" applyProtection="0"/>
    <xf numFmtId="0" fontId="274" fillId="0" borderId="0" applyNumberFormat="0" applyFill="0" applyBorder="0" applyAlignment="0" applyProtection="0"/>
    <xf numFmtId="0" fontId="274" fillId="0" borderId="0" applyNumberFormat="0" applyFill="0" applyBorder="0" applyAlignment="0" applyProtection="0"/>
    <xf numFmtId="0" fontId="274" fillId="0" borderId="0" applyNumberFormat="0" applyFill="0" applyBorder="0" applyAlignment="0" applyProtection="0"/>
    <xf numFmtId="0" fontId="274" fillId="0" borderId="0" applyNumberFormat="0" applyFill="0" applyBorder="0" applyAlignment="0" applyProtection="0"/>
    <xf numFmtId="0" fontId="274" fillId="0" borderId="0" applyNumberFormat="0" applyFill="0" applyBorder="0" applyAlignment="0" applyProtection="0"/>
    <xf numFmtId="0" fontId="274" fillId="0" borderId="0" applyNumberFormat="0" applyFill="0" applyBorder="0" applyAlignment="0" applyProtection="0"/>
    <xf numFmtId="0" fontId="274" fillId="0" borderId="0" applyNumberFormat="0" applyFill="0" applyBorder="0" applyAlignment="0" applyProtection="0"/>
    <xf numFmtId="0" fontId="274" fillId="0" borderId="0" applyNumberFormat="0" applyFill="0" applyBorder="0" applyAlignment="0" applyProtection="0"/>
    <xf numFmtId="0" fontId="274" fillId="0" borderId="0" applyNumberFormat="0" applyFill="0" applyBorder="0" applyAlignment="0" applyProtection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264" fillId="0" borderId="0"/>
  </cellStyleXfs>
  <cellXfs count="275">
    <xf numFmtId="0" fontId="0" fillId="0" borderId="0" xfId="0"/>
    <xf numFmtId="0" fontId="9" fillId="0" borderId="54" xfId="2592" applyFont="1" applyBorder="1" applyAlignment="1">
      <alignment horizontal="center" vertical="center" wrapText="1"/>
    </xf>
    <xf numFmtId="0" fontId="9" fillId="0" borderId="35" xfId="2592" applyFont="1" applyBorder="1" applyAlignment="1">
      <alignment horizontal="center" vertical="center" wrapText="1"/>
    </xf>
    <xf numFmtId="0" fontId="9" fillId="0" borderId="55" xfId="2592" applyFont="1" applyBorder="1" applyAlignment="1">
      <alignment horizontal="center" vertical="center" wrapText="1"/>
    </xf>
    <xf numFmtId="0" fontId="11" fillId="0" borderId="0" xfId="0" applyFont="1" applyAlignment="1">
      <alignment horizontal="center"/>
    </xf>
    <xf numFmtId="0" fontId="16" fillId="0" borderId="0" xfId="0" applyFont="1" applyAlignment="1">
      <alignment vertical="center"/>
    </xf>
    <xf numFmtId="0" fontId="11" fillId="0" borderId="6" xfId="2592" applyFont="1" applyBorder="1" applyAlignment="1">
      <alignment horizontal="center" vertical="center" wrapText="1"/>
    </xf>
    <xf numFmtId="0" fontId="11" fillId="0" borderId="6" xfId="2592" applyFont="1" applyBorder="1" applyAlignment="1">
      <alignment horizontal="justify" vertical="center" wrapText="1"/>
    </xf>
    <xf numFmtId="0" fontId="6" fillId="0" borderId="6" xfId="2592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20" fillId="0" borderId="0" xfId="2344" applyFont="1" applyFill="1" applyAlignment="1">
      <alignment horizontal="center" vertical="center"/>
    </xf>
    <xf numFmtId="0" fontId="28" fillId="0" borderId="0" xfId="2344" applyFont="1" applyFill="1" applyAlignment="1">
      <alignment horizontal="center" vertical="center"/>
    </xf>
    <xf numFmtId="171" fontId="20" fillId="0" borderId="0" xfId="1749" applyNumberFormat="1" applyFont="1" applyFill="1" applyAlignment="1">
      <alignment horizontal="center" vertical="center"/>
    </xf>
    <xf numFmtId="171" fontId="20" fillId="0" borderId="0" xfId="2344" applyNumberFormat="1" applyFont="1" applyFill="1" applyAlignment="1">
      <alignment horizontal="center" vertical="center"/>
    </xf>
    <xf numFmtId="0" fontId="20" fillId="0" borderId="0" xfId="2344" applyFont="1" applyFill="1"/>
    <xf numFmtId="0" fontId="20" fillId="0" borderId="0" xfId="2344" applyFont="1" applyFill="1" applyAlignment="1">
      <alignment horizontal="left" vertical="center"/>
    </xf>
    <xf numFmtId="0" fontId="6" fillId="0" borderId="0" xfId="0" applyFont="1"/>
    <xf numFmtId="0" fontId="9" fillId="0" borderId="31" xfId="0" applyFont="1" applyBorder="1" applyAlignment="1">
      <alignment horizontal="center" vertical="center" wrapText="1"/>
    </xf>
    <xf numFmtId="0" fontId="9" fillId="0" borderId="6" xfId="2592" applyFont="1" applyBorder="1" applyAlignment="1">
      <alignment horizontal="justify" vertical="center" wrapText="1"/>
    </xf>
    <xf numFmtId="0" fontId="15" fillId="0" borderId="6" xfId="2592" applyFont="1" applyBorder="1" applyAlignment="1">
      <alignment horizontal="center" vertical="center" wrapText="1"/>
    </xf>
    <xf numFmtId="0" fontId="9" fillId="0" borderId="6" xfId="2592" applyFont="1" applyBorder="1" applyAlignment="1">
      <alignment horizontal="center" vertical="center" wrapText="1"/>
    </xf>
    <xf numFmtId="3" fontId="11" fillId="0" borderId="6" xfId="2592" applyNumberFormat="1" applyFont="1" applyBorder="1" applyAlignment="1">
      <alignment horizontal="center" vertical="center" wrapText="1"/>
    </xf>
    <xf numFmtId="3" fontId="9" fillId="0" borderId="6" xfId="2592" applyNumberFormat="1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left" vertical="center" wrapText="1"/>
    </xf>
    <xf numFmtId="0" fontId="11" fillId="0" borderId="55" xfId="2592" applyFont="1" applyBorder="1" applyAlignment="1">
      <alignment horizontal="center" vertical="center" wrapText="1"/>
    </xf>
    <xf numFmtId="0" fontId="11" fillId="0" borderId="35" xfId="2592" applyFont="1" applyBorder="1" applyAlignment="1">
      <alignment horizontal="center" vertical="center" wrapText="1"/>
    </xf>
    <xf numFmtId="3" fontId="11" fillId="0" borderId="54" xfId="2592" applyNumberFormat="1" applyFont="1" applyBorder="1" applyAlignment="1">
      <alignment horizontal="center" vertical="center" wrapText="1"/>
    </xf>
    <xf numFmtId="0" fontId="12" fillId="0" borderId="6" xfId="2592" applyFont="1" applyBorder="1" applyAlignment="1">
      <alignment horizontal="center" vertical="center" wrapText="1"/>
    </xf>
    <xf numFmtId="0" fontId="12" fillId="0" borderId="6" xfId="2592" applyFont="1" applyBorder="1" applyAlignment="1">
      <alignment horizontal="justify" vertical="center" wrapText="1"/>
    </xf>
    <xf numFmtId="0" fontId="12" fillId="0" borderId="55" xfId="2592" applyFont="1" applyBorder="1" applyAlignment="1">
      <alignment horizontal="center" vertical="center" wrapText="1"/>
    </xf>
    <xf numFmtId="0" fontId="12" fillId="0" borderId="35" xfId="2592" applyFont="1" applyBorder="1" applyAlignment="1">
      <alignment horizontal="center" vertical="center" wrapText="1"/>
    </xf>
    <xf numFmtId="3" fontId="12" fillId="0" borderId="6" xfId="2592" applyNumberFormat="1" applyFont="1" applyBorder="1" applyAlignment="1">
      <alignment horizontal="center" vertical="center" wrapText="1"/>
    </xf>
    <xf numFmtId="0" fontId="255" fillId="0" borderId="6" xfId="2592" applyFont="1" applyBorder="1" applyAlignment="1">
      <alignment horizontal="center" vertical="center" wrapText="1"/>
    </xf>
    <xf numFmtId="0" fontId="256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3" fontId="12" fillId="0" borderId="54" xfId="2592" applyNumberFormat="1" applyFont="1" applyBorder="1" applyAlignment="1">
      <alignment horizontal="center" vertical="center" wrapText="1"/>
    </xf>
    <xf numFmtId="0" fontId="16" fillId="0" borderId="0" xfId="0" applyFont="1" applyFill="1" applyAlignment="1">
      <alignment vertical="center"/>
    </xf>
    <xf numFmtId="3" fontId="11" fillId="0" borderId="54" xfId="2592" applyNumberFormat="1" applyFont="1" applyFill="1" applyBorder="1" applyAlignment="1">
      <alignment horizontal="center" vertical="center" wrapText="1"/>
    </xf>
    <xf numFmtId="3" fontId="12" fillId="0" borderId="54" xfId="2592" applyNumberFormat="1" applyFont="1" applyFill="1" applyBorder="1" applyAlignment="1">
      <alignment horizontal="center" vertical="center" wrapText="1"/>
    </xf>
    <xf numFmtId="3" fontId="9" fillId="0" borderId="0" xfId="2592" applyNumberFormat="1" applyFont="1" applyBorder="1" applyAlignment="1">
      <alignment horizontal="center" vertical="center" wrapText="1"/>
    </xf>
    <xf numFmtId="3" fontId="0" fillId="0" borderId="0" xfId="0" applyNumberFormat="1"/>
    <xf numFmtId="0" fontId="11" fillId="0" borderId="0" xfId="2594" applyFont="1" applyBorder="1" applyAlignment="1">
      <alignment vertical="center" wrapText="1"/>
    </xf>
    <xf numFmtId="0" fontId="9" fillId="0" borderId="0" xfId="2594" applyFont="1" applyBorder="1" applyAlignment="1">
      <alignment horizontal="center" vertical="center" wrapText="1"/>
    </xf>
    <xf numFmtId="0" fontId="259" fillId="0" borderId="0" xfId="2594" applyFont="1" applyBorder="1" applyAlignment="1">
      <alignment horizontal="centerContinuous" vertical="center" wrapText="1"/>
    </xf>
    <xf numFmtId="0" fontId="19" fillId="0" borderId="1" xfId="2594" quotePrefix="1" applyFont="1" applyBorder="1" applyAlignment="1">
      <alignment horizontal="center" vertical="center" wrapText="1"/>
    </xf>
    <xf numFmtId="0" fontId="19" fillId="0" borderId="1" xfId="2594" quotePrefix="1" applyNumberFormat="1" applyFont="1" applyBorder="1" applyAlignment="1">
      <alignment horizontal="center" vertical="center" wrapText="1"/>
    </xf>
    <xf numFmtId="0" fontId="146" fillId="0" borderId="6" xfId="2592" applyFont="1" applyBorder="1" applyAlignment="1">
      <alignment horizontal="center" vertical="center" wrapText="1"/>
    </xf>
    <xf numFmtId="0" fontId="267" fillId="0" borderId="0" xfId="0" applyFont="1" applyAlignment="1">
      <alignment vertical="center"/>
    </xf>
    <xf numFmtId="0" fontId="267" fillId="0" borderId="0" xfId="0" applyFont="1" applyFill="1" applyAlignment="1">
      <alignment vertical="center"/>
    </xf>
    <xf numFmtId="0" fontId="3" fillId="0" borderId="0" xfId="3338"/>
    <xf numFmtId="0" fontId="14" fillId="0" borderId="1" xfId="2594" quotePrefix="1" applyFont="1" applyBorder="1" applyAlignment="1">
      <alignment horizontal="center" vertical="center" wrapText="1"/>
    </xf>
    <xf numFmtId="0" fontId="14" fillId="0" borderId="1" xfId="2594" quotePrefix="1" applyNumberFormat="1" applyFont="1" applyBorder="1" applyAlignment="1">
      <alignment horizontal="left" vertical="center" wrapText="1"/>
    </xf>
    <xf numFmtId="171" fontId="14" fillId="0" borderId="1" xfId="2594" quotePrefix="1" applyNumberFormat="1" applyFont="1" applyBorder="1" applyAlignment="1">
      <alignment horizontal="center" vertical="center" wrapText="1"/>
    </xf>
    <xf numFmtId="0" fontId="19" fillId="0" borderId="1" xfId="2594" quotePrefix="1" applyNumberFormat="1" applyFont="1" applyBorder="1" applyAlignment="1">
      <alignment horizontal="left" vertical="center" wrapText="1"/>
    </xf>
    <xf numFmtId="171" fontId="19" fillId="0" borderId="1" xfId="3339" applyNumberFormat="1" applyFont="1" applyBorder="1" applyAlignment="1">
      <alignment vertical="center"/>
    </xf>
    <xf numFmtId="3" fontId="19" fillId="0" borderId="1" xfId="3340" applyNumberFormat="1" applyFont="1" applyBorder="1" applyAlignment="1">
      <alignment horizontal="left" vertical="center" wrapText="1"/>
    </xf>
    <xf numFmtId="0" fontId="19" fillId="0" borderId="1" xfId="3338" applyFont="1" applyBorder="1"/>
    <xf numFmtId="171" fontId="14" fillId="0" borderId="1" xfId="3339" applyNumberFormat="1" applyFont="1" applyBorder="1" applyAlignment="1">
      <alignment vertical="center"/>
    </xf>
    <xf numFmtId="0" fontId="19" fillId="0" borderId="0" xfId="3338" applyFont="1"/>
    <xf numFmtId="0" fontId="268" fillId="0" borderId="1" xfId="2594" quotePrefix="1" applyFont="1" applyBorder="1" applyAlignment="1">
      <alignment horizontal="center" vertical="center" wrapText="1"/>
    </xf>
    <xf numFmtId="0" fontId="268" fillId="0" borderId="1" xfId="2594" quotePrefix="1" applyNumberFormat="1" applyFont="1" applyBorder="1" applyAlignment="1">
      <alignment horizontal="left" vertical="center" wrapText="1"/>
    </xf>
    <xf numFmtId="0" fontId="21" fillId="0" borderId="1" xfId="2594" quotePrefix="1" applyNumberFormat="1" applyFont="1" applyBorder="1" applyAlignment="1">
      <alignment horizontal="center" vertical="center" wrapText="1"/>
    </xf>
    <xf numFmtId="171" fontId="268" fillId="0" borderId="1" xfId="2594" quotePrefix="1" applyNumberFormat="1" applyFont="1" applyBorder="1" applyAlignment="1">
      <alignment horizontal="center" vertical="center" wrapText="1"/>
    </xf>
    <xf numFmtId="0" fontId="256" fillId="0" borderId="0" xfId="3338" applyFont="1"/>
    <xf numFmtId="0" fontId="3" fillId="0" borderId="0" xfId="3338" applyFont="1"/>
    <xf numFmtId="171" fontId="268" fillId="0" borderId="1" xfId="3339" applyNumberFormat="1" applyFont="1" applyBorder="1" applyAlignment="1">
      <alignment vertical="center"/>
    </xf>
    <xf numFmtId="0" fontId="3" fillId="0" borderId="1" xfId="3338" applyFont="1" applyBorder="1" applyAlignment="1">
      <alignment horizontal="center" vertical="center"/>
    </xf>
    <xf numFmtId="0" fontId="3" fillId="0" borderId="1" xfId="3338" applyFont="1" applyBorder="1"/>
    <xf numFmtId="0" fontId="14" fillId="0" borderId="1" xfId="3338" applyFont="1" applyBorder="1"/>
    <xf numFmtId="0" fontId="19" fillId="0" borderId="0" xfId="3307" applyNumberFormat="1" applyFont="1" applyFill="1" applyBorder="1" applyAlignment="1">
      <alignment horizontal="center" vertical="center"/>
    </xf>
    <xf numFmtId="9" fontId="19" fillId="0" borderId="0" xfId="3307" applyNumberFormat="1" applyFont="1" applyFill="1" applyBorder="1" applyAlignment="1">
      <alignment horizontal="center" vertical="center"/>
    </xf>
    <xf numFmtId="0" fontId="9" fillId="0" borderId="1" xfId="3307" applyNumberFormat="1" applyFont="1" applyFill="1" applyBorder="1" applyAlignment="1">
      <alignment horizontal="center" vertical="center" wrapText="1"/>
    </xf>
    <xf numFmtId="0" fontId="9" fillId="0" borderId="0" xfId="3307" applyNumberFormat="1" applyFont="1" applyFill="1" applyAlignment="1">
      <alignment horizontal="center" vertical="center"/>
    </xf>
    <xf numFmtId="0" fontId="9" fillId="0" borderId="31" xfId="3307" applyNumberFormat="1" applyFont="1" applyFill="1" applyBorder="1" applyAlignment="1">
      <alignment horizontal="center" vertical="center" wrapText="1"/>
    </xf>
    <xf numFmtId="0" fontId="9" fillId="0" borderId="31" xfId="3307" applyNumberFormat="1" applyFont="1" applyFill="1" applyBorder="1" applyAlignment="1">
      <alignment vertical="center" wrapText="1"/>
    </xf>
    <xf numFmtId="3" fontId="9" fillId="0" borderId="31" xfId="3301" applyNumberFormat="1" applyFont="1" applyFill="1" applyBorder="1" applyAlignment="1">
      <alignment horizontal="center" vertical="center" wrapText="1"/>
    </xf>
    <xf numFmtId="3" fontId="9" fillId="0" borderId="61" xfId="3301" applyNumberFormat="1" applyFont="1" applyFill="1" applyBorder="1" applyAlignment="1">
      <alignment horizontal="center" vertical="center" wrapText="1"/>
    </xf>
    <xf numFmtId="0" fontId="11" fillId="0" borderId="31" xfId="3307" applyNumberFormat="1" applyFont="1" applyFill="1" applyBorder="1" applyAlignment="1">
      <alignment horizontal="center" vertical="center" wrapText="1"/>
    </xf>
    <xf numFmtId="3" fontId="11" fillId="0" borderId="0" xfId="3307" applyNumberFormat="1" applyFont="1" applyFill="1" applyAlignment="1">
      <alignment horizontal="center" vertical="center"/>
    </xf>
    <xf numFmtId="0" fontId="11" fillId="0" borderId="0" xfId="3307" applyNumberFormat="1" applyFont="1" applyFill="1" applyAlignment="1">
      <alignment vertical="center"/>
    </xf>
    <xf numFmtId="0" fontId="11" fillId="0" borderId="6" xfId="3307" applyNumberFormat="1" applyFont="1" applyFill="1" applyBorder="1" applyAlignment="1">
      <alignment horizontal="center" vertical="center" wrapText="1"/>
    </xf>
    <xf numFmtId="0" fontId="11" fillId="0" borderId="6" xfId="3307" applyNumberFormat="1" applyFont="1" applyFill="1" applyBorder="1" applyAlignment="1">
      <alignment horizontal="justify" vertical="center" wrapText="1"/>
    </xf>
    <xf numFmtId="3" fontId="11" fillId="0" borderId="6" xfId="3301" applyNumberFormat="1" applyFont="1" applyFill="1" applyBorder="1" applyAlignment="1">
      <alignment horizontal="right" vertical="center" wrapText="1"/>
    </xf>
    <xf numFmtId="3" fontId="11" fillId="0" borderId="55" xfId="3301" applyNumberFormat="1" applyFont="1" applyFill="1" applyBorder="1" applyAlignment="1">
      <alignment horizontal="right" vertical="center" wrapText="1"/>
    </xf>
    <xf numFmtId="0" fontId="11" fillId="0" borderId="6" xfId="3301" applyNumberFormat="1" applyFont="1" applyFill="1" applyBorder="1" applyAlignment="1">
      <alignment horizontal="center" vertical="center" wrapText="1"/>
    </xf>
    <xf numFmtId="0" fontId="11" fillId="0" borderId="0" xfId="3307" applyNumberFormat="1" applyFont="1" applyFill="1" applyAlignment="1">
      <alignment horizontal="center" vertical="center"/>
    </xf>
    <xf numFmtId="0" fontId="24" fillId="0" borderId="6" xfId="3341" applyFont="1" applyFill="1" applyBorder="1" applyAlignment="1">
      <alignment horizontal="justify" vertical="center" wrapText="1"/>
    </xf>
    <xf numFmtId="0" fontId="24" fillId="0" borderId="6" xfId="3305" applyFont="1" applyFill="1" applyBorder="1" applyAlignment="1">
      <alignment vertical="center"/>
    </xf>
    <xf numFmtId="0" fontId="11" fillId="0" borderId="57" xfId="3307" applyNumberFormat="1" applyFont="1" applyFill="1" applyBorder="1" applyAlignment="1">
      <alignment horizontal="justify" vertical="center" wrapText="1"/>
    </xf>
    <xf numFmtId="3" fontId="11" fillId="0" borderId="57" xfId="3301" applyNumberFormat="1" applyFont="1" applyFill="1" applyBorder="1" applyAlignment="1">
      <alignment horizontal="right" vertical="center" wrapText="1"/>
    </xf>
    <xf numFmtId="3" fontId="11" fillId="0" borderId="64" xfId="3301" applyNumberFormat="1" applyFont="1" applyFill="1" applyBorder="1" applyAlignment="1">
      <alignment horizontal="right" vertical="center" wrapText="1"/>
    </xf>
    <xf numFmtId="0" fontId="11" fillId="0" borderId="57" xfId="3307" applyNumberFormat="1" applyFont="1" applyFill="1" applyBorder="1" applyAlignment="1">
      <alignment horizontal="center" vertical="center" wrapText="1"/>
    </xf>
    <xf numFmtId="0" fontId="11" fillId="0" borderId="1" xfId="3307" applyNumberFormat="1" applyFont="1" applyFill="1" applyBorder="1" applyAlignment="1">
      <alignment horizontal="center" vertical="center" wrapText="1"/>
    </xf>
    <xf numFmtId="3" fontId="9" fillId="0" borderId="1" xfId="3301" applyNumberFormat="1" applyFont="1" applyFill="1" applyBorder="1" applyAlignment="1">
      <alignment horizontal="center" vertical="center" wrapText="1"/>
    </xf>
    <xf numFmtId="3" fontId="11" fillId="0" borderId="1" xfId="3301" applyNumberFormat="1" applyFont="1" applyFill="1" applyBorder="1" applyAlignment="1">
      <alignment horizontal="right" vertical="center" wrapText="1"/>
    </xf>
    <xf numFmtId="0" fontId="11" fillId="0" borderId="31" xfId="3307" applyNumberFormat="1" applyFont="1" applyFill="1" applyBorder="1" applyAlignment="1">
      <alignment vertical="center" wrapText="1"/>
    </xf>
    <xf numFmtId="0" fontId="9" fillId="0" borderId="6" xfId="3307" applyNumberFormat="1" applyFont="1" applyFill="1" applyBorder="1" applyAlignment="1">
      <alignment horizontal="center" vertical="center" wrapText="1"/>
    </xf>
    <xf numFmtId="0" fontId="9" fillId="0" borderId="6" xfId="3307" applyNumberFormat="1" applyFont="1" applyFill="1" applyBorder="1" applyAlignment="1">
      <alignment horizontal="left" vertical="center" wrapText="1"/>
    </xf>
    <xf numFmtId="3" fontId="9" fillId="0" borderId="6" xfId="3301" applyNumberFormat="1" applyFont="1" applyFill="1" applyBorder="1" applyAlignment="1">
      <alignment horizontal="center" vertical="center" wrapText="1"/>
    </xf>
    <xf numFmtId="0" fontId="11" fillId="0" borderId="6" xfId="3307" applyNumberFormat="1" applyFont="1" applyFill="1" applyBorder="1" applyAlignment="1">
      <alignment vertical="center" wrapText="1"/>
    </xf>
    <xf numFmtId="3" fontId="11" fillId="0" borderId="6" xfId="3301" applyNumberFormat="1" applyFont="1" applyFill="1" applyBorder="1" applyAlignment="1">
      <alignment horizontal="center" vertical="center" wrapText="1"/>
    </xf>
    <xf numFmtId="0" fontId="257" fillId="0" borderId="6" xfId="3307" applyNumberFormat="1" applyFont="1" applyFill="1" applyBorder="1" applyAlignment="1">
      <alignment horizontal="center" vertical="center" wrapText="1"/>
    </xf>
    <xf numFmtId="0" fontId="24" fillId="0" borderId="6" xfId="3307" quotePrefix="1" applyNumberFormat="1" applyFont="1" applyFill="1" applyBorder="1" applyAlignment="1">
      <alignment horizontal="center" vertical="center" wrapText="1"/>
    </xf>
    <xf numFmtId="3" fontId="257" fillId="0" borderId="0" xfId="3307" applyNumberFormat="1" applyFont="1" applyFill="1" applyAlignment="1">
      <alignment horizontal="center" vertical="center"/>
    </xf>
    <xf numFmtId="0" fontId="257" fillId="0" borderId="0" xfId="3307" applyNumberFormat="1" applyFont="1" applyFill="1" applyAlignment="1">
      <alignment vertical="center"/>
    </xf>
    <xf numFmtId="0" fontId="9" fillId="0" borderId="6" xfId="3338" applyFont="1" applyFill="1" applyBorder="1" applyAlignment="1">
      <alignment horizontal="left" vertical="center" wrapText="1"/>
    </xf>
    <xf numFmtId="3" fontId="11" fillId="0" borderId="6" xfId="3307" applyNumberFormat="1" applyFont="1" applyFill="1" applyBorder="1" applyAlignment="1">
      <alignment vertical="center" wrapText="1"/>
    </xf>
    <xf numFmtId="0" fontId="12" fillId="0" borderId="6" xfId="3307" applyNumberFormat="1" applyFont="1" applyFill="1" applyBorder="1" applyAlignment="1">
      <alignment horizontal="center" vertical="center" wrapText="1"/>
    </xf>
    <xf numFmtId="0" fontId="12" fillId="0" borderId="57" xfId="3338" applyFont="1" applyFill="1" applyBorder="1" applyAlignment="1">
      <alignment horizontal="left" vertical="center" wrapText="1"/>
    </xf>
    <xf numFmtId="3" fontId="12" fillId="0" borderId="6" xfId="3301" applyNumberFormat="1" applyFont="1" applyFill="1" applyBorder="1" applyAlignment="1">
      <alignment horizontal="center" vertical="center" wrapText="1"/>
    </xf>
    <xf numFmtId="3" fontId="9" fillId="0" borderId="1" xfId="2564" applyNumberFormat="1" applyFont="1" applyFill="1" applyBorder="1" applyAlignment="1">
      <alignment horizontal="center" vertical="center"/>
    </xf>
    <xf numFmtId="0" fontId="12" fillId="0" borderId="57" xfId="3307" applyNumberFormat="1" applyFont="1" applyFill="1" applyBorder="1" applyAlignment="1">
      <alignment horizontal="justify" vertical="center" wrapText="1"/>
    </xf>
    <xf numFmtId="0" fontId="257" fillId="0" borderId="0" xfId="3307" applyNumberFormat="1" applyFont="1" applyFill="1" applyAlignment="1">
      <alignment horizontal="center" vertical="center"/>
    </xf>
    <xf numFmtId="0" fontId="11" fillId="0" borderId="55" xfId="3307" applyNumberFormat="1" applyFont="1" applyFill="1" applyBorder="1" applyAlignment="1">
      <alignment horizontal="center" vertical="center" wrapText="1"/>
    </xf>
    <xf numFmtId="3" fontId="257" fillId="0" borderId="6" xfId="3301" applyNumberFormat="1" applyFont="1" applyFill="1" applyBorder="1" applyAlignment="1">
      <alignment horizontal="center" vertical="center" wrapText="1"/>
    </xf>
    <xf numFmtId="3" fontId="11" fillId="0" borderId="1" xfId="2564" applyNumberFormat="1" applyFont="1" applyFill="1" applyBorder="1" applyAlignment="1">
      <alignment horizontal="center" vertical="center"/>
    </xf>
    <xf numFmtId="0" fontId="257" fillId="0" borderId="1" xfId="3307" applyNumberFormat="1" applyFont="1" applyFill="1" applyBorder="1" applyAlignment="1">
      <alignment vertical="center"/>
    </xf>
    <xf numFmtId="0" fontId="12" fillId="0" borderId="6" xfId="3307" applyNumberFormat="1" applyFont="1" applyFill="1" applyBorder="1" applyAlignment="1">
      <alignment horizontal="justify" vertical="center" wrapText="1"/>
    </xf>
    <xf numFmtId="3" fontId="12" fillId="0" borderId="1" xfId="2564" applyNumberFormat="1" applyFont="1" applyFill="1" applyBorder="1" applyAlignment="1">
      <alignment horizontal="center" vertical="center"/>
    </xf>
    <xf numFmtId="3" fontId="257" fillId="0" borderId="0" xfId="3307" applyNumberFormat="1" applyFont="1" applyFill="1" applyAlignment="1">
      <alignment vertical="center"/>
    </xf>
    <xf numFmtId="0" fontId="9" fillId="0" borderId="6" xfId="3338" applyFont="1" applyFill="1" applyBorder="1" applyAlignment="1">
      <alignment horizontal="justify" vertical="center" wrapText="1"/>
    </xf>
    <xf numFmtId="3" fontId="11" fillId="0" borderId="1" xfId="2564" applyNumberFormat="1" applyFont="1" applyFill="1" applyBorder="1" applyAlignment="1">
      <alignment horizontal="center" vertical="center" wrapText="1"/>
    </xf>
    <xf numFmtId="3" fontId="9" fillId="0" borderId="0" xfId="3307" applyNumberFormat="1" applyFont="1" applyFill="1" applyAlignment="1">
      <alignment horizontal="center" vertical="center"/>
    </xf>
    <xf numFmtId="3" fontId="9" fillId="0" borderId="0" xfId="3307" applyNumberFormat="1" applyFont="1" applyFill="1" applyAlignment="1">
      <alignment vertical="center"/>
    </xf>
    <xf numFmtId="0" fontId="9" fillId="0" borderId="0" xfId="3307" applyNumberFormat="1" applyFont="1" applyFill="1" applyAlignment="1">
      <alignment vertical="center"/>
    </xf>
    <xf numFmtId="0" fontId="257" fillId="0" borderId="57" xfId="3307" applyNumberFormat="1" applyFont="1" applyFill="1" applyBorder="1" applyAlignment="1">
      <alignment horizontal="center" vertical="center" wrapText="1"/>
    </xf>
    <xf numFmtId="0" fontId="257" fillId="0" borderId="6" xfId="3307" applyNumberFormat="1" applyFont="1" applyFill="1" applyBorder="1" applyAlignment="1">
      <alignment horizontal="justify" vertical="center" wrapText="1"/>
    </xf>
    <xf numFmtId="3" fontId="269" fillId="0" borderId="1" xfId="3301" applyNumberFormat="1" applyFont="1" applyFill="1" applyBorder="1" applyAlignment="1">
      <alignment horizontal="center" vertical="center" wrapText="1"/>
    </xf>
    <xf numFmtId="3" fontId="11" fillId="0" borderId="1" xfId="3307" applyNumberFormat="1" applyFont="1" applyFill="1" applyBorder="1" applyAlignment="1">
      <alignment horizontal="center" vertical="center" wrapText="1"/>
    </xf>
    <xf numFmtId="3" fontId="270" fillId="0" borderId="0" xfId="3307" applyNumberFormat="1" applyFont="1" applyFill="1" applyAlignment="1">
      <alignment horizontal="center" vertical="center"/>
    </xf>
    <xf numFmtId="0" fontId="19" fillId="0" borderId="0" xfId="3307" applyNumberFormat="1" applyFont="1" applyFill="1" applyAlignment="1">
      <alignment vertical="center"/>
    </xf>
    <xf numFmtId="3" fontId="19" fillId="0" borderId="0" xfId="3307" applyNumberFormat="1" applyFont="1" applyFill="1" applyAlignment="1">
      <alignment horizontal="right" vertical="center"/>
    </xf>
    <xf numFmtId="3" fontId="19" fillId="0" borderId="0" xfId="3301" applyNumberFormat="1" applyFont="1" applyFill="1" applyAlignment="1">
      <alignment horizontal="center" vertical="center"/>
    </xf>
    <xf numFmtId="0" fontId="19" fillId="0" borderId="0" xfId="3307" applyNumberFormat="1" applyFont="1" applyFill="1" applyAlignment="1">
      <alignment horizontal="center" vertical="center"/>
    </xf>
    <xf numFmtId="0" fontId="19" fillId="0" borderId="0" xfId="3307" applyNumberFormat="1" applyFont="1" applyFill="1" applyAlignment="1">
      <alignment horizontal="right" vertical="center"/>
    </xf>
    <xf numFmtId="3" fontId="9" fillId="0" borderId="6" xfId="3342" applyNumberFormat="1" applyFont="1" applyBorder="1" applyAlignment="1">
      <alignment horizontal="center" vertical="center" wrapText="1"/>
    </xf>
    <xf numFmtId="3" fontId="19" fillId="0" borderId="0" xfId="3307" applyNumberFormat="1" applyFont="1" applyFill="1" applyAlignment="1">
      <alignment vertical="center"/>
    </xf>
    <xf numFmtId="4" fontId="19" fillId="0" borderId="0" xfId="3301" applyNumberFormat="1" applyFont="1" applyFill="1" applyAlignment="1">
      <alignment horizontal="center" vertical="center"/>
    </xf>
    <xf numFmtId="0" fontId="9" fillId="0" borderId="6" xfId="3342" applyFont="1" applyBorder="1" applyAlignment="1">
      <alignment horizontal="center" vertical="center" wrapText="1"/>
    </xf>
    <xf numFmtId="0" fontId="9" fillId="0" borderId="6" xfId="3342" applyFont="1" applyBorder="1" applyAlignment="1">
      <alignment horizontal="justify" vertical="center" wrapText="1"/>
    </xf>
    <xf numFmtId="0" fontId="6" fillId="0" borderId="57" xfId="3342" applyFont="1" applyBorder="1" applyAlignment="1">
      <alignment horizontal="center" vertical="center" wrapText="1"/>
    </xf>
    <xf numFmtId="0" fontId="9" fillId="0" borderId="16" xfId="3342" applyFont="1" applyBorder="1" applyAlignment="1">
      <alignment horizontal="center" vertical="center" wrapText="1"/>
    </xf>
    <xf numFmtId="0" fontId="9" fillId="0" borderId="16" xfId="3342" applyFont="1" applyBorder="1" applyAlignment="1">
      <alignment horizontal="justify" vertical="center" wrapText="1"/>
    </xf>
    <xf numFmtId="3" fontId="9" fillId="0" borderId="1" xfId="3342" applyNumberFormat="1" applyFont="1" applyBorder="1" applyAlignment="1">
      <alignment horizontal="right" vertical="center" wrapText="1"/>
    </xf>
    <xf numFmtId="0" fontId="11" fillId="0" borderId="16" xfId="3338" applyFont="1" applyBorder="1" applyAlignment="1">
      <alignment horizontal="center" vertical="center" wrapText="1"/>
    </xf>
    <xf numFmtId="0" fontId="11" fillId="0" borderId="16" xfId="3338" applyFont="1" applyBorder="1" applyAlignment="1">
      <alignment horizontal="left" vertical="center" wrapText="1"/>
    </xf>
    <xf numFmtId="0" fontId="9" fillId="0" borderId="65" xfId="3338" applyFont="1" applyBorder="1" applyAlignment="1">
      <alignment horizontal="center" vertical="center" wrapText="1"/>
    </xf>
    <xf numFmtId="0" fontId="9" fillId="0" borderId="5" xfId="3338" applyFont="1" applyBorder="1" applyAlignment="1">
      <alignment horizontal="center" vertical="center" wrapText="1"/>
    </xf>
    <xf numFmtId="3" fontId="11" fillId="0" borderId="66" xfId="3338" applyNumberFormat="1" applyFont="1" applyBorder="1" applyAlignment="1">
      <alignment horizontal="center" vertical="center" wrapText="1"/>
    </xf>
    <xf numFmtId="0" fontId="9" fillId="0" borderId="16" xfId="3338" applyFont="1" applyBorder="1" applyAlignment="1">
      <alignment horizontal="center" vertical="center" wrapText="1"/>
    </xf>
    <xf numFmtId="0" fontId="11" fillId="0" borderId="55" xfId="3342" applyFont="1" applyBorder="1" applyAlignment="1">
      <alignment horizontal="center" vertical="center" wrapText="1"/>
    </xf>
    <xf numFmtId="0" fontId="11" fillId="0" borderId="35" xfId="3342" applyFont="1" applyBorder="1" applyAlignment="1">
      <alignment horizontal="center" vertical="center" wrapText="1"/>
    </xf>
    <xf numFmtId="3" fontId="11" fillId="0" borderId="54" xfId="3342" applyNumberFormat="1" applyFont="1" applyBorder="1" applyAlignment="1">
      <alignment horizontal="center" vertical="center" wrapText="1"/>
    </xf>
    <xf numFmtId="3" fontId="11" fillId="0" borderId="6" xfId="3342" applyNumberFormat="1" applyFont="1" applyBorder="1" applyAlignment="1">
      <alignment horizontal="center" vertical="center" wrapText="1"/>
    </xf>
    <xf numFmtId="0" fontId="6" fillId="0" borderId="6" xfId="3342" applyFont="1" applyBorder="1" applyAlignment="1">
      <alignment horizontal="center" vertical="center" wrapText="1"/>
    </xf>
    <xf numFmtId="0" fontId="11" fillId="0" borderId="6" xfId="3342" applyFont="1" applyBorder="1" applyAlignment="1">
      <alignment horizontal="center" vertical="center" wrapText="1"/>
    </xf>
    <xf numFmtId="0" fontId="11" fillId="0" borderId="6" xfId="3342" applyFont="1" applyBorder="1" applyAlignment="1">
      <alignment horizontal="justify" vertical="center" wrapText="1"/>
    </xf>
    <xf numFmtId="0" fontId="11" fillId="0" borderId="56" xfId="3342" applyFont="1" applyBorder="1" applyAlignment="1">
      <alignment horizontal="center" vertical="center" wrapText="1"/>
    </xf>
    <xf numFmtId="0" fontId="9" fillId="0" borderId="56" xfId="3342" applyFont="1" applyBorder="1" applyAlignment="1">
      <alignment horizontal="center" vertical="center" wrapText="1"/>
    </xf>
    <xf numFmtId="3" fontId="9" fillId="0" borderId="56" xfId="3342" applyNumberFormat="1" applyFont="1" applyBorder="1" applyAlignment="1">
      <alignment horizontal="center" vertical="center" wrapText="1"/>
    </xf>
    <xf numFmtId="0" fontId="15" fillId="0" borderId="56" xfId="3342" applyFont="1" applyBorder="1" applyAlignment="1">
      <alignment horizontal="center" vertical="center" wrapText="1"/>
    </xf>
    <xf numFmtId="3" fontId="12" fillId="0" borderId="0" xfId="2592" applyNumberFormat="1" applyFont="1" applyBorder="1" applyAlignment="1">
      <alignment horizontal="center" vertical="center" wrapText="1"/>
    </xf>
    <xf numFmtId="3" fontId="256" fillId="0" borderId="0" xfId="0" applyNumberFormat="1" applyFont="1" applyAlignment="1">
      <alignment vertical="center"/>
    </xf>
    <xf numFmtId="3" fontId="16" fillId="0" borderId="0" xfId="0" applyNumberFormat="1" applyFont="1" applyFill="1" applyAlignment="1">
      <alignment vertical="center"/>
    </xf>
    <xf numFmtId="170" fontId="19" fillId="0" borderId="0" xfId="1730" applyNumberFormat="1" applyFont="1" applyFill="1" applyAlignment="1">
      <alignment horizontal="center" vertical="center"/>
    </xf>
    <xf numFmtId="3" fontId="11" fillId="0" borderId="0" xfId="3307" applyNumberFormat="1" applyFont="1" applyFill="1" applyAlignment="1">
      <alignment vertical="center"/>
    </xf>
    <xf numFmtId="171" fontId="3" fillId="0" borderId="0" xfId="3338" applyNumberFormat="1"/>
    <xf numFmtId="3" fontId="19" fillId="0" borderId="0" xfId="3307" applyNumberFormat="1" applyFont="1" applyFill="1" applyAlignment="1">
      <alignment horizontal="center" vertical="center"/>
    </xf>
    <xf numFmtId="0" fontId="146" fillId="0" borderId="57" xfId="2592" applyFont="1" applyBorder="1" applyAlignment="1">
      <alignment horizontal="center" vertical="center" wrapText="1"/>
    </xf>
    <xf numFmtId="0" fontId="12" fillId="0" borderId="6" xfId="3342" applyFont="1" applyBorder="1" applyAlignment="1">
      <alignment horizontal="justify" vertical="center" wrapText="1"/>
    </xf>
    <xf numFmtId="3" fontId="12" fillId="0" borderId="6" xfId="3342" applyNumberFormat="1" applyFont="1" applyBorder="1" applyAlignment="1">
      <alignment horizontal="center" vertical="center" wrapText="1"/>
    </xf>
    <xf numFmtId="3" fontId="11" fillId="0" borderId="6" xfId="3338" applyNumberFormat="1" applyFont="1" applyBorder="1" applyAlignment="1">
      <alignment horizontal="center" vertical="center" wrapText="1"/>
    </xf>
    <xf numFmtId="0" fontId="11" fillId="0" borderId="6" xfId="3338" applyFont="1" applyBorder="1" applyAlignment="1">
      <alignment horizontal="center" vertical="center" wrapText="1"/>
    </xf>
    <xf numFmtId="0" fontId="27" fillId="0" borderId="1" xfId="3810" applyFont="1" applyFill="1" applyBorder="1" applyAlignment="1">
      <alignment horizontal="center" vertical="center" wrapText="1"/>
    </xf>
    <xf numFmtId="0" fontId="27" fillId="0" borderId="1" xfId="0" applyFont="1" applyFill="1" applyBorder="1" applyAlignment="1">
      <alignment horizontal="left" vertical="center" wrapText="1"/>
    </xf>
    <xf numFmtId="0" fontId="27" fillId="0" borderId="1" xfId="0" applyFont="1" applyFill="1" applyBorder="1" applyAlignment="1">
      <alignment horizontal="center" vertical="center" wrapText="1"/>
    </xf>
    <xf numFmtId="172" fontId="27" fillId="0" borderId="1" xfId="0" applyNumberFormat="1" applyFont="1" applyFill="1" applyBorder="1" applyAlignment="1">
      <alignment horizontal="center" vertical="center" wrapText="1"/>
    </xf>
    <xf numFmtId="0" fontId="20" fillId="0" borderId="1" xfId="0" applyFont="1" applyFill="1" applyBorder="1" applyAlignment="1">
      <alignment horizontal="left" vertical="center" wrapText="1"/>
    </xf>
    <xf numFmtId="0" fontId="20" fillId="0" borderId="0" xfId="0" applyFont="1" applyFill="1" applyBorder="1" applyAlignment="1">
      <alignment horizontal="left" vertical="center" wrapText="1"/>
    </xf>
    <xf numFmtId="0" fontId="20" fillId="0" borderId="0" xfId="0" applyFont="1" applyFill="1" applyAlignment="1">
      <alignment horizontal="center" vertical="center"/>
    </xf>
    <xf numFmtId="0" fontId="20" fillId="0" borderId="1" xfId="3810" applyFont="1" applyFill="1" applyBorder="1" applyAlignment="1">
      <alignment horizontal="center" vertical="center" wrapText="1"/>
    </xf>
    <xf numFmtId="0" fontId="20" fillId="0" borderId="1" xfId="0" applyFont="1" applyFill="1" applyBorder="1" applyAlignment="1">
      <alignment horizontal="center" vertical="center" wrapText="1"/>
    </xf>
    <xf numFmtId="172" fontId="20" fillId="0" borderId="1" xfId="0" applyNumberFormat="1" applyFont="1" applyFill="1" applyBorder="1" applyAlignment="1">
      <alignment horizontal="center" vertical="center" wrapText="1"/>
    </xf>
    <xf numFmtId="0" fontId="3" fillId="0" borderId="0" xfId="2360" applyFont="1" applyFill="1" applyAlignment="1">
      <alignment horizontal="center" vertical="center"/>
    </xf>
    <xf numFmtId="0" fontId="27" fillId="0" borderId="0" xfId="2344" applyFont="1" applyFill="1" applyAlignment="1">
      <alignment vertical="center"/>
    </xf>
    <xf numFmtId="0" fontId="20" fillId="0" borderId="0" xfId="2344" applyFont="1" applyFill="1" applyAlignment="1">
      <alignment vertical="center"/>
    </xf>
    <xf numFmtId="0" fontId="27" fillId="0" borderId="1" xfId="2344" applyFont="1" applyFill="1" applyBorder="1" applyAlignment="1">
      <alignment horizontal="center" vertical="center" wrapText="1"/>
    </xf>
    <xf numFmtId="49" fontId="27" fillId="0" borderId="1" xfId="2344" applyNumberFormat="1" applyFont="1" applyFill="1" applyBorder="1" applyAlignment="1">
      <alignment horizontal="center" vertical="center" wrapText="1"/>
    </xf>
    <xf numFmtId="49" fontId="27" fillId="0" borderId="1" xfId="2344" applyNumberFormat="1" applyFont="1" applyFill="1" applyBorder="1" applyAlignment="1">
      <alignment horizontal="center" vertical="center"/>
    </xf>
    <xf numFmtId="0" fontId="20" fillId="0" borderId="1" xfId="2344" applyFont="1" applyFill="1" applyBorder="1" applyAlignment="1">
      <alignment horizontal="center" vertical="center" wrapText="1"/>
    </xf>
    <xf numFmtId="0" fontId="20" fillId="0" borderId="1" xfId="2344" applyFont="1" applyFill="1" applyBorder="1" applyAlignment="1">
      <alignment horizontal="left" vertical="center" wrapText="1"/>
    </xf>
    <xf numFmtId="49" fontId="20" fillId="0" borderId="1" xfId="2344" applyNumberFormat="1" applyFont="1" applyFill="1" applyBorder="1" applyAlignment="1">
      <alignment horizontal="center" vertical="center" wrapText="1"/>
    </xf>
    <xf numFmtId="0" fontId="27" fillId="0" borderId="1" xfId="2344" applyFont="1" applyFill="1" applyBorder="1" applyAlignment="1">
      <alignment vertical="center" wrapText="1"/>
    </xf>
    <xf numFmtId="0" fontId="20" fillId="0" borderId="1" xfId="2344" applyFont="1" applyFill="1" applyBorder="1" applyAlignment="1">
      <alignment vertical="center" wrapText="1"/>
    </xf>
    <xf numFmtId="0" fontId="20" fillId="0" borderId="1" xfId="2344" applyFont="1" applyFill="1" applyBorder="1" applyAlignment="1">
      <alignment horizontal="center" vertical="center"/>
    </xf>
    <xf numFmtId="0" fontId="27" fillId="0" borderId="1" xfId="2344" applyFont="1" applyFill="1" applyBorder="1" applyAlignment="1">
      <alignment horizontal="left" vertical="center" wrapText="1"/>
    </xf>
    <xf numFmtId="0" fontId="20" fillId="0" borderId="0" xfId="2344" applyFont="1" applyFill="1" applyBorder="1" applyAlignment="1">
      <alignment horizontal="center" vertical="center" wrapText="1"/>
    </xf>
    <xf numFmtId="0" fontId="20" fillId="0" borderId="0" xfId="2344" applyFont="1" applyFill="1" applyBorder="1" applyAlignment="1">
      <alignment horizontal="left" vertical="center" wrapText="1"/>
    </xf>
    <xf numFmtId="0" fontId="27" fillId="0" borderId="0" xfId="2344" applyFont="1" applyFill="1" applyBorder="1" applyAlignment="1">
      <alignment horizontal="center" vertical="center" wrapText="1"/>
    </xf>
    <xf numFmtId="0" fontId="27" fillId="0" borderId="0" xfId="2344" applyFont="1" applyFill="1" applyBorder="1" applyAlignment="1">
      <alignment vertical="center" wrapText="1"/>
    </xf>
    <xf numFmtId="0" fontId="288" fillId="0" borderId="0" xfId="2344" applyFont="1" applyFill="1" applyBorder="1" applyAlignment="1">
      <alignment horizontal="center" vertical="center" wrapText="1"/>
    </xf>
    <xf numFmtId="0" fontId="289" fillId="0" borderId="0" xfId="2344" applyFont="1" applyFill="1" applyBorder="1" applyAlignment="1">
      <alignment vertical="center" wrapText="1"/>
    </xf>
    <xf numFmtId="0" fontId="3" fillId="0" borderId="0" xfId="2360" applyFont="1" applyFill="1" applyAlignment="1">
      <alignment vertical="center" wrapText="1"/>
    </xf>
    <xf numFmtId="0" fontId="290" fillId="0" borderId="1" xfId="3343" applyFont="1" applyFill="1" applyBorder="1" applyAlignment="1">
      <alignment vertical="center" wrapText="1"/>
    </xf>
    <xf numFmtId="0" fontId="290" fillId="0" borderId="0" xfId="3343" applyFont="1" applyFill="1" applyBorder="1" applyAlignment="1">
      <alignment horizontal="center" vertical="center" wrapText="1"/>
    </xf>
    <xf numFmtId="0" fontId="291" fillId="0" borderId="0" xfId="3343" applyFont="1" applyFill="1" applyAlignment="1">
      <alignment horizontal="center" vertical="center"/>
    </xf>
    <xf numFmtId="0" fontId="7" fillId="0" borderId="1" xfId="2344" applyFont="1" applyFill="1" applyBorder="1" applyAlignment="1">
      <alignment horizontal="center" vertical="center" wrapText="1"/>
    </xf>
    <xf numFmtId="0" fontId="7" fillId="0" borderId="25" xfId="2344" applyFont="1" applyFill="1" applyBorder="1" applyAlignment="1">
      <alignment vertical="center" wrapText="1"/>
    </xf>
    <xf numFmtId="0" fontId="7" fillId="0" borderId="18" xfId="2344" applyFont="1" applyFill="1" applyBorder="1" applyAlignment="1">
      <alignment vertical="center" wrapText="1"/>
    </xf>
    <xf numFmtId="0" fontId="7" fillId="0" borderId="67" xfId="2344" applyFont="1" applyFill="1" applyBorder="1" applyAlignment="1">
      <alignment vertical="center" wrapText="1"/>
    </xf>
    <xf numFmtId="0" fontId="8" fillId="0" borderId="0" xfId="2344" applyFont="1" applyFill="1" applyAlignment="1">
      <alignment horizontal="center" vertical="center"/>
    </xf>
    <xf numFmtId="0" fontId="292" fillId="0" borderId="1" xfId="2344" applyFont="1" applyFill="1" applyBorder="1" applyAlignment="1">
      <alignment horizontal="center" vertical="center" wrapText="1"/>
    </xf>
    <xf numFmtId="0" fontId="292" fillId="0" borderId="1" xfId="2344" applyFont="1" applyFill="1" applyBorder="1" applyAlignment="1">
      <alignment horizontal="left" vertical="center" wrapText="1"/>
    </xf>
    <xf numFmtId="0" fontId="292" fillId="0" borderId="0" xfId="2344" applyFont="1" applyFill="1" applyAlignment="1">
      <alignment horizontal="center" vertical="center"/>
    </xf>
    <xf numFmtId="49" fontId="292" fillId="0" borderId="1" xfId="2344" applyNumberFormat="1" applyFont="1" applyFill="1" applyBorder="1" applyAlignment="1">
      <alignment horizontal="center" vertical="center" wrapText="1"/>
    </xf>
    <xf numFmtId="172" fontId="292" fillId="0" borderId="1" xfId="2344" applyNumberFormat="1" applyFont="1" applyFill="1" applyBorder="1" applyAlignment="1">
      <alignment horizontal="center" vertical="center" wrapText="1"/>
    </xf>
    <xf numFmtId="0" fontId="292" fillId="0" borderId="44" xfId="2344" applyFont="1" applyFill="1" applyBorder="1" applyAlignment="1">
      <alignment vertical="center" wrapText="1"/>
    </xf>
    <xf numFmtId="171" fontId="292" fillId="0" borderId="0" xfId="1749" applyNumberFormat="1" applyFont="1" applyFill="1" applyAlignment="1">
      <alignment horizontal="center" vertical="center"/>
    </xf>
    <xf numFmtId="171" fontId="292" fillId="0" borderId="0" xfId="2344" applyNumberFormat="1" applyFont="1" applyFill="1" applyAlignment="1">
      <alignment horizontal="center" vertical="center"/>
    </xf>
    <xf numFmtId="0" fontId="11" fillId="0" borderId="55" xfId="3342" applyFont="1" applyBorder="1" applyAlignment="1">
      <alignment horizontal="center" vertical="center" wrapText="1"/>
    </xf>
    <xf numFmtId="0" fontId="11" fillId="0" borderId="35" xfId="3342" applyFont="1" applyBorder="1" applyAlignment="1">
      <alignment horizontal="center" vertical="center" wrapText="1"/>
    </xf>
    <xf numFmtId="0" fontId="11" fillId="0" borderId="54" xfId="3342" applyFont="1" applyBorder="1" applyAlignment="1">
      <alignment horizontal="center" vertical="center" wrapText="1"/>
    </xf>
    <xf numFmtId="0" fontId="13" fillId="0" borderId="0" xfId="0" applyFont="1" applyAlignment="1">
      <alignment horizontal="center"/>
    </xf>
    <xf numFmtId="4" fontId="8" fillId="0" borderId="0" xfId="0" applyNumberFormat="1" applyFont="1" applyAlignment="1">
      <alignment horizontal="left" vertical="center" wrapText="1"/>
    </xf>
    <xf numFmtId="0" fontId="9" fillId="0" borderId="61" xfId="0" applyFont="1" applyBorder="1" applyAlignment="1">
      <alignment horizontal="center" vertical="center" wrapText="1"/>
    </xf>
    <xf numFmtId="0" fontId="9" fillId="0" borderId="62" xfId="0" applyFont="1" applyBorder="1" applyAlignment="1">
      <alignment horizontal="center" vertical="center" wrapText="1"/>
    </xf>
    <xf numFmtId="0" fontId="9" fillId="0" borderId="63" xfId="0" applyFont="1" applyBorder="1" applyAlignment="1">
      <alignment horizontal="center" vertical="center" wrapText="1"/>
    </xf>
    <xf numFmtId="0" fontId="9" fillId="0" borderId="55" xfId="0" applyFont="1" applyBorder="1" applyAlignment="1">
      <alignment horizontal="center" vertical="center" wrapText="1"/>
    </xf>
    <xf numFmtId="0" fontId="9" fillId="0" borderId="35" xfId="0" applyFont="1" applyBorder="1" applyAlignment="1">
      <alignment horizontal="center" vertical="center" wrapText="1"/>
    </xf>
    <xf numFmtId="0" fontId="9" fillId="0" borderId="54" xfId="0" applyFont="1" applyBorder="1" applyAlignment="1">
      <alignment horizontal="center" vertical="center" wrapText="1"/>
    </xf>
    <xf numFmtId="0" fontId="9" fillId="0" borderId="55" xfId="2592" applyFont="1" applyBorder="1" applyAlignment="1">
      <alignment horizontal="center" vertical="center" wrapText="1"/>
    </xf>
    <xf numFmtId="0" fontId="9" fillId="0" borderId="35" xfId="2592" applyFont="1" applyBorder="1" applyAlignment="1">
      <alignment horizontal="center" vertical="center" wrapText="1"/>
    </xf>
    <xf numFmtId="0" fontId="9" fillId="0" borderId="54" xfId="2592" applyFont="1" applyBorder="1" applyAlignment="1">
      <alignment horizontal="center" vertical="center" wrapText="1"/>
    </xf>
    <xf numFmtId="0" fontId="9" fillId="0" borderId="58" xfId="3342" applyFont="1" applyBorder="1" applyAlignment="1">
      <alignment horizontal="center" vertical="center" wrapText="1"/>
    </xf>
    <xf numFmtId="0" fontId="9" fillId="0" borderId="59" xfId="3342" applyFont="1" applyBorder="1" applyAlignment="1">
      <alignment horizontal="center" vertical="center" wrapText="1"/>
    </xf>
    <xf numFmtId="0" fontId="9" fillId="0" borderId="60" xfId="3342" applyFont="1" applyBorder="1" applyAlignment="1">
      <alignment horizontal="center" vertical="center" wrapText="1"/>
    </xf>
    <xf numFmtId="0" fontId="9" fillId="0" borderId="55" xfId="3342" applyFont="1" applyBorder="1" applyAlignment="1">
      <alignment horizontal="center" vertical="center" wrapText="1"/>
    </xf>
    <xf numFmtId="0" fontId="9" fillId="0" borderId="35" xfId="3342" applyFont="1" applyBorder="1" applyAlignment="1">
      <alignment horizontal="center" vertical="center" wrapText="1"/>
    </xf>
    <xf numFmtId="0" fontId="9" fillId="0" borderId="54" xfId="3342" applyFont="1" applyBorder="1" applyAlignment="1">
      <alignment horizontal="center" vertical="center" wrapText="1"/>
    </xf>
    <xf numFmtId="3" fontId="9" fillId="0" borderId="55" xfId="3342" applyNumberFormat="1" applyFont="1" applyBorder="1" applyAlignment="1">
      <alignment horizontal="right" vertical="center" wrapText="1"/>
    </xf>
    <xf numFmtId="3" fontId="9" fillId="0" borderId="35" xfId="3342" applyNumberFormat="1" applyFont="1" applyBorder="1" applyAlignment="1">
      <alignment horizontal="right" vertical="center" wrapText="1"/>
    </xf>
    <xf numFmtId="3" fontId="9" fillId="0" borderId="54" xfId="3342" applyNumberFormat="1" applyFont="1" applyBorder="1" applyAlignment="1">
      <alignment horizontal="right" vertical="center" wrapText="1"/>
    </xf>
    <xf numFmtId="0" fontId="5" fillId="0" borderId="0" xfId="3307" applyNumberFormat="1" applyFont="1" applyFill="1" applyBorder="1" applyAlignment="1">
      <alignment horizontal="center" vertical="center"/>
    </xf>
    <xf numFmtId="4" fontId="7" fillId="0" borderId="0" xfId="3307" applyNumberFormat="1" applyFont="1" applyFill="1" applyBorder="1" applyAlignment="1">
      <alignment horizontal="center" vertical="center" wrapText="1"/>
    </xf>
    <xf numFmtId="0" fontId="19" fillId="0" borderId="0" xfId="3338" applyFont="1"/>
    <xf numFmtId="0" fontId="13" fillId="0" borderId="0" xfId="2593" applyFont="1" applyFill="1" applyBorder="1" applyAlignment="1">
      <alignment horizontal="center" vertical="center" wrapText="1"/>
    </xf>
    <xf numFmtId="4" fontId="7" fillId="0" borderId="0" xfId="2594" applyNumberFormat="1" applyFont="1" applyBorder="1" applyAlignment="1">
      <alignment horizontal="center" vertical="center" wrapText="1"/>
    </xf>
    <xf numFmtId="4" fontId="14" fillId="0" borderId="0" xfId="2594" applyNumberFormat="1" applyFont="1" applyBorder="1" applyAlignment="1">
      <alignment horizontal="center" vertical="center" wrapText="1"/>
    </xf>
    <xf numFmtId="0" fontId="14" fillId="0" borderId="0" xfId="2594" applyFont="1" applyBorder="1" applyAlignment="1">
      <alignment horizontal="center" vertical="center" wrapText="1"/>
    </xf>
    <xf numFmtId="3" fontId="12" fillId="0" borderId="0" xfId="2594" applyNumberFormat="1" applyFont="1" applyBorder="1" applyAlignment="1">
      <alignment horizontal="center" vertical="center" wrapText="1"/>
    </xf>
    <xf numFmtId="0" fontId="19" fillId="0" borderId="44" xfId="3338" applyFont="1" applyBorder="1" applyAlignment="1">
      <alignment horizontal="center" vertical="center"/>
    </xf>
    <xf numFmtId="0" fontId="19" fillId="0" borderId="10" xfId="3338" applyFont="1" applyBorder="1" applyAlignment="1">
      <alignment horizontal="center" vertical="center"/>
    </xf>
    <xf numFmtId="0" fontId="14" fillId="0" borderId="1" xfId="2594" applyFont="1" applyBorder="1" applyAlignment="1">
      <alignment horizontal="center" vertical="center" wrapText="1"/>
    </xf>
    <xf numFmtId="3" fontId="14" fillId="0" borderId="1" xfId="2594" applyNumberFormat="1" applyFont="1" applyFill="1" applyBorder="1" applyAlignment="1">
      <alignment horizontal="center" vertical="center" wrapText="1"/>
    </xf>
    <xf numFmtId="3" fontId="14" fillId="0" borderId="1" xfId="2594" applyNumberFormat="1" applyFont="1" applyBorder="1" applyAlignment="1">
      <alignment horizontal="center" vertical="center" wrapText="1"/>
    </xf>
    <xf numFmtId="0" fontId="290" fillId="0" borderId="0" xfId="3343" applyFont="1" applyFill="1" applyAlignment="1">
      <alignment horizontal="center" vertical="center" wrapText="1"/>
    </xf>
    <xf numFmtId="0" fontId="27" fillId="0" borderId="0" xfId="2344" applyFont="1" applyFill="1" applyBorder="1" applyAlignment="1">
      <alignment horizontal="center" vertical="center" wrapText="1"/>
    </xf>
    <xf numFmtId="0" fontId="288" fillId="0" borderId="0" xfId="2344" applyFont="1" applyFill="1" applyBorder="1" applyAlignment="1">
      <alignment horizontal="center" vertical="center" wrapText="1"/>
    </xf>
    <xf numFmtId="49" fontId="20" fillId="0" borderId="0" xfId="2344" applyNumberFormat="1" applyFont="1" applyFill="1" applyBorder="1" applyAlignment="1">
      <alignment horizontal="left" vertical="center"/>
    </xf>
    <xf numFmtId="0" fontId="20" fillId="0" borderId="0" xfId="2344" applyFont="1" applyFill="1" applyBorder="1" applyAlignment="1">
      <alignment horizontal="center" vertical="center" wrapText="1"/>
    </xf>
    <xf numFmtId="0" fontId="27" fillId="0" borderId="1" xfId="2344" applyFont="1" applyFill="1" applyBorder="1" applyAlignment="1">
      <alignment horizontal="center" vertical="center" wrapText="1"/>
    </xf>
    <xf numFmtId="0" fontId="17" fillId="0" borderId="0" xfId="2344" applyFont="1" applyFill="1" applyAlignment="1">
      <alignment horizontal="center" vertical="center" wrapText="1"/>
    </xf>
    <xf numFmtId="0" fontId="27" fillId="0" borderId="0" xfId="2344" applyNumberFormat="1" applyFont="1" applyFill="1" applyAlignment="1">
      <alignment horizontal="left" vertical="center"/>
    </xf>
    <xf numFmtId="0" fontId="20" fillId="0" borderId="0" xfId="2344" applyNumberFormat="1" applyFont="1" applyFill="1" applyAlignment="1">
      <alignment horizontal="left" vertical="center"/>
    </xf>
    <xf numFmtId="0" fontId="27" fillId="0" borderId="0" xfId="2344" applyNumberFormat="1" applyFont="1" applyFill="1" applyAlignment="1">
      <alignment horizontal="left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8" fillId="0" borderId="0" xfId="0" applyFont="1" applyFill="1" applyAlignment="1">
      <alignment horizontal="center" vertical="center"/>
    </xf>
    <xf numFmtId="0" fontId="292" fillId="0" borderId="1" xfId="0" applyFont="1" applyFill="1" applyBorder="1" applyAlignment="1">
      <alignment horizontal="center" vertical="center" wrapText="1"/>
    </xf>
    <xf numFmtId="0" fontId="292" fillId="0" borderId="1" xfId="0" applyFont="1" applyFill="1" applyBorder="1" applyAlignment="1">
      <alignment horizontal="left" vertical="center" wrapText="1"/>
    </xf>
    <xf numFmtId="0" fontId="293" fillId="0" borderId="1" xfId="0" applyFont="1" applyFill="1" applyBorder="1" applyAlignment="1">
      <alignment horizontal="center" vertical="center" wrapText="1"/>
    </xf>
    <xf numFmtId="1" fontId="292" fillId="0" borderId="1" xfId="0" applyNumberFormat="1" applyFont="1" applyFill="1" applyBorder="1" applyAlignment="1">
      <alignment horizontal="center" vertical="center" wrapText="1"/>
    </xf>
    <xf numFmtId="172" fontId="292" fillId="0" borderId="1" xfId="0" applyNumberFormat="1" applyFont="1" applyFill="1" applyBorder="1" applyAlignment="1">
      <alignment horizontal="center" vertical="center" wrapText="1"/>
    </xf>
    <xf numFmtId="0" fontId="292" fillId="0" borderId="0" xfId="0" applyFont="1" applyFill="1" applyAlignment="1">
      <alignment horizontal="center" vertical="center"/>
    </xf>
  </cellXfs>
  <cellStyles count="3811">
    <cellStyle name="_x0001_" xfId="1"/>
    <cellStyle name="          _x000a__x000a_shell=progman.exe_x000a__x000a_m" xfId="2"/>
    <cellStyle name="          _x000a__x000a_shell=progman.exe_x000a__x000a_m 2" xfId="3"/>
    <cellStyle name="          _x000a__x000a_shell=progman.exe_x000a__x000a_m 3" xfId="4"/>
    <cellStyle name="          _x000d__x000a_shell=progman.exe_x000d__x000a_m" xfId="3286"/>
    <cellStyle name="          _x000d__x000a_shell=progman.exe_x000d__x000a_m 2" xfId="3344"/>
    <cellStyle name="          _x000d__x000a_shell=progman.exe_x000d__x000a_m 3" xfId="3345"/>
    <cellStyle name="#,##0" xfId="5"/>
    <cellStyle name="%" xfId="6"/>
    <cellStyle name="." xfId="7"/>
    <cellStyle name="??" xfId="8"/>
    <cellStyle name="?? ?? ?????_???(????)" xfId="9"/>
    <cellStyle name="?? [ - ??1" xfId="10"/>
    <cellStyle name="?? [ - ??2" xfId="11"/>
    <cellStyle name="?? [ - ??3" xfId="12"/>
    <cellStyle name="?? [ - ??4" xfId="13"/>
    <cellStyle name="?? [ - ??5" xfId="14"/>
    <cellStyle name="?? [ - ??6" xfId="15"/>
    <cellStyle name="?? [ - ??7" xfId="16"/>
    <cellStyle name="?? [ - ??8" xfId="17"/>
    <cellStyle name="?? [0.00]_      " xfId="18"/>
    <cellStyle name="?? [0]" xfId="19"/>
    <cellStyle name="??%U?&amp;H?_x0008_?s_x000a__x0007__x0001__x0001_" xfId="20"/>
    <cellStyle name="??%U?&amp;H?_x0008_?s_x000a__x0007__x0001__x0001_ 2" xfId="3346"/>
    <cellStyle name="??&amp;O?&amp;H?_x0008__x000f__x0007_?_x0007__x0001__x0001_" xfId="21"/>
    <cellStyle name="??&amp;O?&amp;H?_x0008_??_x0007__x0001__x0001_" xfId="22"/>
    <cellStyle name="??(R)" xfId="23"/>
    <cellStyle name="???" xfId="24"/>
    <cellStyle name="?_x001d_??%U©÷u&amp;H©÷9_x0008_? s_x000a__x0007__x0001__x0001_" xfId="25"/>
    <cellStyle name="?_x001d_??%U©÷u&amp;H©÷9_x0008_? s_x000a__x0007__x0001__x0001_ 2" xfId="3347"/>
    <cellStyle name="?_x001d_??%U©÷u&amp;H©÷9_x0008_? s_x000a__x0007__x0001__x0001_?_x0002_???????????????_x0001_(_x0002_u_x000a_?????_x001f_????????_x0007_????????????????!???????????           ?????           ?????????_x000a_C:\WINDOWS\country.sys_x000a_??????????????????????????????????????????????????????????????????????????????????????????????" xfId="26"/>
    <cellStyle name="?_x001d_??%U©÷u&amp;H©÷9_x0008_? s_x000a__x0007__x0001__x0001_?_x0002_???????????????_x0001_(_x0002_u_x000d_?????_x001f_????????_x0007_????????????????!???????????           ?????           ?????????_x000d_C:\WINDOWS\country.sys_x000d_??????????????????????????????????????????????????????????????????????????????????????????????" xfId="3287"/>
    <cellStyle name="?_x001d_??%U©÷u&amp;H©÷9_x0008_? s_x000a__x0007__x0001__x0001__DT giàn 60ft" xfId="27"/>
    <cellStyle name="?_x001d_??%U©÷u&amp;H©÷9_x0008_?_x0009_s_x000a__x0007__x0001__x0001_" xfId="28"/>
    <cellStyle name="?_x001d_??%U©÷u&amp;H©÷9_x0008_?_x0009_s_x000a__x0007__x0001__x0001_ 2" xfId="3348"/>
    <cellStyle name="????" xfId="29"/>
    <cellStyle name="???? ??" xfId="30"/>
    <cellStyle name="???? [0.00]_      " xfId="31"/>
    <cellStyle name="?????" xfId="32"/>
    <cellStyle name="??????" xfId="33"/>
    <cellStyle name="????_      " xfId="34"/>
    <cellStyle name="????0" xfId="35"/>
    <cellStyle name="????1" xfId="36"/>
    <cellStyle name="????2" xfId="37"/>
    <cellStyle name="???[0]_?? DI" xfId="38"/>
    <cellStyle name="???_?? DI" xfId="39"/>
    <cellStyle name="???0" xfId="40"/>
    <cellStyle name="???Ø? [0.00]_NT Server " xfId="41"/>
    <cellStyle name="???Ø?_NT Server " xfId="42"/>
    <cellStyle name="??[0]_BRE" xfId="43"/>
    <cellStyle name="??_      " xfId="44"/>
    <cellStyle name="??A? [0]_laroux_1_¢¬???¢â? " xfId="45"/>
    <cellStyle name="??A?_laroux_1_¢¬???¢â? " xfId="46"/>
    <cellStyle name="?¡±¢¥?_?¨ù??¢´¢¥_¢¬???¢â? " xfId="47"/>
    <cellStyle name="_x0001_?¶æµ_x001b_ºß­ " xfId="48"/>
    <cellStyle name="_x0001_?¶æµ_x001b_ºß­_" xfId="49"/>
    <cellStyle name="?ðÇ%U?&amp;H?_x0008_?s_x000a__x0007__x0001__x0001_" xfId="50"/>
    <cellStyle name="?ðÇ%U?&amp;H?_x0008_?s_x000a__x0007__x0001__x0001_ 2" xfId="3349"/>
    <cellStyle name="?ðÇ%U?&amp;H?_x0008_?s_x000a__x0007__x0001__x0001_?_x0002_ÿÿÿÿÿÿÿÿÿÿÿÿÿÿÿ_x0001_(_x0002_?€????ÿÿÿÿ????_x0007_??????????????????????????           ?????           ?????????_x000a_C:\WINDOWS\country.sys_x000a_??????????????????????????????????????????????????????????????????????????????????????????????" xfId="51"/>
    <cellStyle name="?ðÇ%U?&amp;H?_x0008_?s_x000a__x0007__x0001__x0001_?_x0002_ÿÿÿÿÿÿÿÿÿÿÿÿÿÿÿ_x0001_(_x0002_?€????ÿÿÿÿ????_x0007_??????????????????????????           ?????           ?????????_x000d_C:\WINDOWS\country.sys_x000d_??????????????????????????????????????????????????????????????????????????????????????????????" xfId="3288"/>
    <cellStyle name="?ðÇ%U?&amp;H?_x0008_?s_x000a__x0007__x0001__x0001__DT giàn 60ft" xfId="52"/>
    <cellStyle name="?Heading " xfId="53"/>
    <cellStyle name="?I?I?_x0001_??j?_x0008_?h_x0001__x000c__x000c__x0002__x0002__x000c_!Comma [0]_Chi phÝ kh¸c_B¶ng 1 (2)?G_x001d_Comma [0]_Chi phÝ kh¸c_B¶ng 2?G$Comma [0]_Ch" xfId="54"/>
    <cellStyle name="?曹%U?&amp;H?_x0008_?s_x000a__x0007__x0001__x0001_" xfId="55"/>
    <cellStyle name="?曹%U?&amp;H?_x0008_?s_x000a__x0007__x0001__x0001_ 2" xfId="3350"/>
    <cellStyle name="[0]_Chi phÝ kh¸c_V" xfId="56"/>
    <cellStyle name="_x0001_\Ô" xfId="57"/>
    <cellStyle name="_x0001_\Ô 2" xfId="3351"/>
    <cellStyle name="_???" xfId="58"/>
    <cellStyle name="_???(??)" xfId="59"/>
    <cellStyle name="_????" xfId="60"/>
    <cellStyle name="_???? 2" xfId="3352"/>
    <cellStyle name="_????.??? ?????" xfId="61"/>
    <cellStyle name="_?????" xfId="62"/>
    <cellStyle name="_?????? " xfId="63"/>
    <cellStyle name="_??????(??)??" xfId="64"/>
    <cellStyle name="_??????(??)?? 2" xfId="3353"/>
    <cellStyle name="_??????(????)" xfId="65"/>
    <cellStyle name="_???????" xfId="66"/>
    <cellStyle name="_???????(??&amp;????)" xfId="67"/>
    <cellStyle name="_???????(0327)" xfId="68"/>
    <cellStyle name="_????????" xfId="69"/>
    <cellStyle name="_??????-??" xfId="70"/>
    <cellStyle name="_???????? 2" xfId="3354"/>
    <cellStyle name="_???????? 3" xfId="3792"/>
    <cellStyle name="_???????? 4" xfId="3805"/>
    <cellStyle name="_???????? 5" xfId="3803"/>
    <cellStyle name="_???????? 6" xfId="3806"/>
    <cellStyle name="_????????(??)" xfId="71"/>
    <cellStyle name="_????????(??) 2" xfId="3355"/>
    <cellStyle name="_????_triÕttÝnh" xfId="72"/>
    <cellStyle name="_????2?" xfId="73"/>
    <cellStyle name="_????2? 2" xfId="3356"/>
    <cellStyle name="_????2?(????)" xfId="74"/>
    <cellStyle name="_???0901" xfId="75"/>
    <cellStyle name="_???1016" xfId="76"/>
    <cellStyle name="_??1228" xfId="77"/>
    <cellStyle name="_??2???(1???)???" xfId="78"/>
    <cellStyle name="_6.????" xfId="79"/>
    <cellStyle name="_6.계장공사" xfId="80"/>
    <cellStyle name="_8.????" xfId="81"/>
    <cellStyle name="_8.계장공사" xfId="82"/>
    <cellStyle name="_ALL" xfId="83"/>
    <cellStyle name="_Bang Chi tieu (2)" xfId="84"/>
    <cellStyle name="_Bang Chi tieu (2)?_x001c_Comma [0]_Chi phÝ kh¸c_Book1?!Comma [0]_Chi phÝ kh¸c_Liªn ChiÓu?b_x001e_Comma [0]_Chi" xfId="85"/>
    <cellStyle name="_Bang Chi tieu (2)?_x001c_Comma [0]_Chi phÝ kh¸c_Book1?!Comma [0]_Chi phÝ kh¸c_Liªn ChiÓu?b_x001e_Comma [0]_Chi 2" xfId="3357"/>
    <cellStyle name="_Book1" xfId="86"/>
    <cellStyle name="_Book1_1" xfId="87"/>
    <cellStyle name="_Book1_1_Du_toan_du_thau  moi  gui A" xfId="88"/>
    <cellStyle name="_Book1_1_Du_toan_du_thau  moi  gui A 2" xfId="89"/>
    <cellStyle name="_Book1_1_Du_toan_du_thau  moi  gui A 3" xfId="3358"/>
    <cellStyle name="_Book1_Book1" xfId="90"/>
    <cellStyle name="_Book1_Du_toan_du_thau  moi  gui A" xfId="91"/>
    <cellStyle name="_Cau Phu Phuong" xfId="92"/>
    <cellStyle name="_Den bu GPMB" xfId="93"/>
    <cellStyle name="_Du toan Cang Vung Ang ngay 4-8-2006" xfId="94"/>
    <cellStyle name="_Form_bao_cao_XNT_kho_cK7" xfId="95"/>
    <cellStyle name="_Form_bao_cao_XNT_kho_cK7 2" xfId="96"/>
    <cellStyle name="_Form_bao_cao_XNT_kho_cK7 3" xfId="3359"/>
    <cellStyle name="_GIA-DUTHAU" xfId="97"/>
    <cellStyle name="_GIA-DUTHAU 2" xfId="98"/>
    <cellStyle name="_GIA-DUTHAU 3" xfId="3360"/>
    <cellStyle name="_GIAVLXD-THANG 9-07tinhangiang" xfId="99"/>
    <cellStyle name="_Goi 1 A tham tra" xfId="100"/>
    <cellStyle name="_Goi 2- My Ly Ban trinh" xfId="101"/>
    <cellStyle name="_gpmbk2k3" xfId="102"/>
    <cellStyle name="_kd" xfId="103"/>
    <cellStyle name="_KLc" xfId="104"/>
    <cellStyle name="_klccc1" xfId="105"/>
    <cellStyle name="_KLcn+d" xfId="106"/>
    <cellStyle name="_KLR" xfId="107"/>
    <cellStyle name="_KT (2)" xfId="108"/>
    <cellStyle name="_KT (2)_1" xfId="109"/>
    <cellStyle name="_KT (2)_2" xfId="110"/>
    <cellStyle name="_KT (2)_2_DTGoi2-T12ngay14sualuong" xfId="111"/>
    <cellStyle name="_KT (2)_2_Du_toan_du_thau  moi  gui A" xfId="112"/>
    <cellStyle name="_KT (2)_2_Goi thau so 4" xfId="113"/>
    <cellStyle name="_KT (2)_2_TG-TH" xfId="114"/>
    <cellStyle name="_KT (2)_2_TG-TH_Book1" xfId="115"/>
    <cellStyle name="_KT (2)_2_TG-TH_Dcdtoan-bcnckt " xfId="116"/>
    <cellStyle name="_KT (2)_2_TG-TH_DTGoi2-T12ngay14sualuong" xfId="117"/>
    <cellStyle name="_KT (2)_2_TG-TH_Du_toan_du_thau  moi  gui A" xfId="118"/>
    <cellStyle name="_KT (2)_2_TG-TH_Goi thau so 4" xfId="119"/>
    <cellStyle name="_KT (2)_2_TG-TH_Nc-VTTB-XNDCT" xfId="120"/>
    <cellStyle name="_KT (2)_2_TG-TH_TH_XL1 TANH" xfId="121"/>
    <cellStyle name="_KT (2)_2_TH_XL1 TANH" xfId="122"/>
    <cellStyle name="_KT (2)_3" xfId="123"/>
    <cellStyle name="_KT (2)_3_TG-TH" xfId="124"/>
    <cellStyle name="_KT (2)_3_TG-TH_ALL" xfId="125"/>
    <cellStyle name="_KT (2)_3_TG-TH_Book1" xfId="126"/>
    <cellStyle name="_KT (2)_3_TG-TH_DTGoi2-T12ngay14sualuong" xfId="127"/>
    <cellStyle name="_KT (2)_3_TG-TH_kd" xfId="128"/>
    <cellStyle name="_KT (2)_3_TG-TH_KLc" xfId="129"/>
    <cellStyle name="_KT (2)_3_TG-TH_klccc1" xfId="130"/>
    <cellStyle name="_KT (2)_3_TG-TH_KLcn+d" xfId="131"/>
    <cellStyle name="_KT (2)_3_TG-TH_KLR" xfId="132"/>
    <cellStyle name="_KT (2)_3_TG-TH_KTOAN" xfId="133"/>
    <cellStyle name="_KT (2)_3_TG-TH_KTOAN1" xfId="134"/>
    <cellStyle name="_KT (2)_3_TG-TH_PERSONAL" xfId="135"/>
    <cellStyle name="_KT (2)_3_TG-TH_PERSONAL_Book1" xfId="136"/>
    <cellStyle name="_KT (2)_3_TG-TH_PERSONAL_TH_XL1 TANH" xfId="137"/>
    <cellStyle name="_KT (2)_3_TG-TH_PERSONAL_Tong hop KHCB 2001" xfId="138"/>
    <cellStyle name="_KT (2)_3_TG-TH_THKP CAU" xfId="139"/>
    <cellStyle name="_KT (2)_3_TG-TH_THKPCAU(c)" xfId="140"/>
    <cellStyle name="_KT (2)_4" xfId="141"/>
    <cellStyle name="_KT (2)_4_Book1" xfId="142"/>
    <cellStyle name="_KT (2)_4_Dcdtoan-bcnckt " xfId="143"/>
    <cellStyle name="_KT (2)_4_DTGoi2-T12ngay14sualuong" xfId="144"/>
    <cellStyle name="_KT (2)_4_Du_toan_du_thau  moi  gui A" xfId="145"/>
    <cellStyle name="_KT (2)_4_Goi thau so 4" xfId="146"/>
    <cellStyle name="_KT (2)_4_Nc-VTTB-XNDCT" xfId="147"/>
    <cellStyle name="_KT (2)_4_TG-TH" xfId="148"/>
    <cellStyle name="_KT (2)_4_TG-TH_DTGoi2-T12ngay14sualuong" xfId="149"/>
    <cellStyle name="_KT (2)_4_TG-TH_Du_toan_du_thau  moi  gui A" xfId="150"/>
    <cellStyle name="_KT (2)_4_TG-TH_Goi thau so 4" xfId="151"/>
    <cellStyle name="_KT (2)_4_TG-TH_TH_XL1 TANH" xfId="152"/>
    <cellStyle name="_KT (2)_4_TH_XL1 TANH" xfId="153"/>
    <cellStyle name="_KT (2)_5" xfId="154"/>
    <cellStyle name="_KT (2)_5_ALL" xfId="155"/>
    <cellStyle name="_KT (2)_5_Book1" xfId="156"/>
    <cellStyle name="_KT (2)_5_Book1_TH_XL1 TANH" xfId="157"/>
    <cellStyle name="_KT (2)_5_Dcdtoan-bcnckt " xfId="158"/>
    <cellStyle name="_KT (2)_5_DTGoi2-T12ngay14sualuong" xfId="159"/>
    <cellStyle name="_KT (2)_5_Goi thau so 4" xfId="160"/>
    <cellStyle name="_KT (2)_5_kd" xfId="161"/>
    <cellStyle name="_KT (2)_5_KLc" xfId="162"/>
    <cellStyle name="_KT (2)_5_klccc1" xfId="163"/>
    <cellStyle name="_KT (2)_5_KLcn+d" xfId="164"/>
    <cellStyle name="_KT (2)_5_KLR" xfId="165"/>
    <cellStyle name="_KT (2)_5_KTOAN" xfId="166"/>
    <cellStyle name="_KT (2)_5_KTOAN1" xfId="167"/>
    <cellStyle name="_KT (2)_5_Nc-VTTB-XNDCT" xfId="168"/>
    <cellStyle name="_KT (2)_5_TH_XL1 TANH" xfId="169"/>
    <cellStyle name="_KT (2)_5_THKP CAU" xfId="170"/>
    <cellStyle name="_KT (2)_5_THKPCAU(c)" xfId="171"/>
    <cellStyle name="_KT (2)_ALL" xfId="172"/>
    <cellStyle name="_KT (2)_Book1" xfId="173"/>
    <cellStyle name="_KT (2)_DTGoi2-T12ngay14sualuong" xfId="174"/>
    <cellStyle name="_KT (2)_kd" xfId="175"/>
    <cellStyle name="_KT (2)_KLc" xfId="176"/>
    <cellStyle name="_KT (2)_klccc1" xfId="177"/>
    <cellStyle name="_KT (2)_KLcn+d" xfId="178"/>
    <cellStyle name="_KT (2)_KLR" xfId="179"/>
    <cellStyle name="_KT (2)_KTOAN" xfId="180"/>
    <cellStyle name="_KT (2)_KTOAN1" xfId="181"/>
    <cellStyle name="_KT (2)_PERSONAL" xfId="182"/>
    <cellStyle name="_KT (2)_PERSONAL_Book1" xfId="183"/>
    <cellStyle name="_KT (2)_PERSONAL_TH_XL1 TANH" xfId="184"/>
    <cellStyle name="_KT (2)_PERSONAL_Tong hop KHCB 2001" xfId="185"/>
    <cellStyle name="_KT (2)_TG-TH" xfId="186"/>
    <cellStyle name="_KT (2)_THKP CAU" xfId="187"/>
    <cellStyle name="_KT (2)_THKPCAU(c)" xfId="188"/>
    <cellStyle name="_KT_TG" xfId="189"/>
    <cellStyle name="_KT_TG_1" xfId="190"/>
    <cellStyle name="_KT_TG_1_ALL" xfId="191"/>
    <cellStyle name="_KT_TG_1_Book1" xfId="192"/>
    <cellStyle name="_KT_TG_1_Book1_TH_XL1 TANH" xfId="193"/>
    <cellStyle name="_KT_TG_1_Dcdtoan-bcnckt " xfId="194"/>
    <cellStyle name="_KT_TG_1_DTGoi2-T12ngay14sualuong" xfId="195"/>
    <cellStyle name="_KT_TG_1_Goi thau so 4" xfId="196"/>
    <cellStyle name="_KT_TG_1_kd" xfId="197"/>
    <cellStyle name="_KT_TG_1_KLc" xfId="198"/>
    <cellStyle name="_KT_TG_1_klccc1" xfId="199"/>
    <cellStyle name="_KT_TG_1_KLcn+d" xfId="200"/>
    <cellStyle name="_KT_TG_1_KLR" xfId="201"/>
    <cellStyle name="_KT_TG_1_KTOAN" xfId="202"/>
    <cellStyle name="_KT_TG_1_KTOAN1" xfId="203"/>
    <cellStyle name="_KT_TG_1_Nc-VTTB-XNDCT" xfId="204"/>
    <cellStyle name="_KT_TG_1_TH_XL1 TANH" xfId="205"/>
    <cellStyle name="_KT_TG_1_THKP CAU" xfId="206"/>
    <cellStyle name="_KT_TG_1_THKPCAU(c)" xfId="207"/>
    <cellStyle name="_KT_TG_2" xfId="208"/>
    <cellStyle name="_KT_TG_2_Book1" xfId="209"/>
    <cellStyle name="_KT_TG_2_Dcdtoan-bcnckt " xfId="210"/>
    <cellStyle name="_KT_TG_2_DTGoi2-T12ngay14sualuong" xfId="211"/>
    <cellStyle name="_KT_TG_2_Du_toan_du_thau  moi  gui A" xfId="212"/>
    <cellStyle name="_KT_TG_2_Goi thau so 4" xfId="213"/>
    <cellStyle name="_KT_TG_2_Nc-VTTB-XNDCT" xfId="214"/>
    <cellStyle name="_KT_TG_2_TH_XL1 TANH" xfId="215"/>
    <cellStyle name="_KT_TG_3" xfId="216"/>
    <cellStyle name="_KT_TG_4" xfId="217"/>
    <cellStyle name="_KT_TG_DTGoi2-T12ngay14sualuong" xfId="218"/>
    <cellStyle name="_KT_TG_Du_toan_du_thau  moi  gui A" xfId="219"/>
    <cellStyle name="_KT_TG_Goi thau so 4" xfId="220"/>
    <cellStyle name="_KT_TG_TH_XL1 TANH" xfId="221"/>
    <cellStyle name="_KTOAN" xfId="222"/>
    <cellStyle name="_KTOAN1" xfId="223"/>
    <cellStyle name="_LuuNgay21-06-2007LuuNgay21-06-2007DANH SÁCH KHÁCH HÀNG" xfId="224"/>
    <cellStyle name="_LuuNgay21-06-2007LuuNgay21-06-2007DANH SÁCH KHÁCH HÀNG 2" xfId="225"/>
    <cellStyle name="_LuuNgay21-06-2007LuuNgay21-06-2007DANH SÁCH KHÁCH HÀNG 3" xfId="3361"/>
    <cellStyle name="_PERSONAL" xfId="226"/>
    <cellStyle name="_PERSONAL_Book1" xfId="227"/>
    <cellStyle name="_PERSONAL_TH_XL1 TANH" xfId="228"/>
    <cellStyle name="_PERSONAL_Tong hop KHCB 2001" xfId="229"/>
    <cellStyle name="_TG-TH" xfId="230"/>
    <cellStyle name="_TG-TH_1" xfId="231"/>
    <cellStyle name="_TG-TH_1_ALL" xfId="232"/>
    <cellStyle name="_TG-TH_1_Book1" xfId="233"/>
    <cellStyle name="_TG-TH_1_Book1_TH_XL1 TANH" xfId="234"/>
    <cellStyle name="_TG-TH_1_Dcdtoan-bcnckt " xfId="235"/>
    <cellStyle name="_TG-TH_1_DTGoi2-T12ngay14sualuong" xfId="236"/>
    <cellStyle name="_TG-TH_1_Goi thau so 4" xfId="237"/>
    <cellStyle name="_TG-TH_1_kd" xfId="238"/>
    <cellStyle name="_TG-TH_1_KLc" xfId="239"/>
    <cellStyle name="_TG-TH_1_klccc1" xfId="240"/>
    <cellStyle name="_TG-TH_1_KLcn+d" xfId="241"/>
    <cellStyle name="_TG-TH_1_KLR" xfId="242"/>
    <cellStyle name="_TG-TH_1_KTOAN" xfId="243"/>
    <cellStyle name="_TG-TH_1_KTOAN1" xfId="244"/>
    <cellStyle name="_TG-TH_1_Nc-VTTB-XNDCT" xfId="245"/>
    <cellStyle name="_TG-TH_1_TH_XL1 TANH" xfId="246"/>
    <cellStyle name="_TG-TH_1_THKP CAU" xfId="247"/>
    <cellStyle name="_TG-TH_1_THKPCAU(c)" xfId="248"/>
    <cellStyle name="_TG-TH_2" xfId="249"/>
    <cellStyle name="_TG-TH_2_Book1" xfId="250"/>
    <cellStyle name="_TG-TH_2_Dcdtoan-bcnckt " xfId="251"/>
    <cellStyle name="_TG-TH_2_DTGoi2-T12ngay14sualuong" xfId="252"/>
    <cellStyle name="_TG-TH_2_Du_toan_du_thau  moi  gui A" xfId="253"/>
    <cellStyle name="_TG-TH_2_Goi thau so 4" xfId="254"/>
    <cellStyle name="_TG-TH_2_Nc-VTTB-XNDCT" xfId="255"/>
    <cellStyle name="_TG-TH_2_TH_XL1 TANH" xfId="256"/>
    <cellStyle name="_TG-TH_3" xfId="257"/>
    <cellStyle name="_TG-TH_4" xfId="258"/>
    <cellStyle name="_TG-TH_4_DTGoi2-T12ngay14sualuong" xfId="259"/>
    <cellStyle name="_TG-TH_4_Du_toan_du_thau  moi  gui A" xfId="260"/>
    <cellStyle name="_TG-TH_4_Goi thau so 4" xfId="261"/>
    <cellStyle name="_TG-TH_4_TH_XL1 TANH" xfId="262"/>
    <cellStyle name="_TH_XL1 TANH" xfId="263"/>
    <cellStyle name="_TH_XL1 TANH 2" xfId="3362"/>
    <cellStyle name="_THKP CAU" xfId="264"/>
    <cellStyle name="_THKPCAU(c)" xfId="265"/>
    <cellStyle name="_Tong hop may cheu nganh 1" xfId="266"/>
    <cellStyle name="_Trinh in PD - DT CHONG SET BS (N12-07)" xfId="267"/>
    <cellStyle name="_ÿÿÿÿÿ" xfId="268"/>
    <cellStyle name="_ÿÿÿÿÿ 2" xfId="269"/>
    <cellStyle name="_ÿÿÿÿÿ 3" xfId="3363"/>
    <cellStyle name="_건축공사대갑내역(전체)" xfId="270"/>
    <cellStyle name="_건축공사대갑내역(전체) 2" xfId="3364"/>
    <cellStyle name="_건축공사실행내역" xfId="271"/>
    <cellStyle name="_건축공사실행내역 2" xfId="3365"/>
    <cellStyle name="_건축대갑2차" xfId="272"/>
    <cellStyle name="_건축대갑2차 2" xfId="3366"/>
    <cellStyle name="_건축실행2차" xfId="273"/>
    <cellStyle name="_건축실행2차 2" xfId="3367"/>
    <cellStyle name="_견적1228" xfId="274"/>
    <cellStyle name="_견적서집계" xfId="275"/>
    <cellStyle name="_계약변경2차(대덕전자)" xfId="276"/>
    <cellStyle name="_계약변경최종(대덕전자)" xfId="277"/>
    <cellStyle name="_공사가견적내역(판넬&amp;단열제외)" xfId="278"/>
    <cellStyle name="_내역서(설비)" xfId="279"/>
    <cellStyle name="_단가표" xfId="280"/>
    <cellStyle name="_대덕2차견적(1차수정)내역서" xfId="281"/>
    <cellStyle name="_미일초등.미아중 공사대비표" xfId="282"/>
    <cellStyle name="_소방전기실행내역" xfId="283"/>
    <cellStyle name="_소방전기실행내역 2" xfId="3368"/>
    <cellStyle name="_입찰서0901" xfId="284"/>
    <cellStyle name="_입찰서1016" xfId="285"/>
    <cellStyle name="_전기공사실행(전체)내역" xfId="286"/>
    <cellStyle name="_전기공사실행(전체)내역 2" xfId="3369"/>
    <cellStyle name="_전체공사내역서" xfId="287"/>
    <cellStyle name="_철골비교" xfId="288"/>
    <cellStyle name="_철골비교 2" xfId="3370"/>
    <cellStyle name="_총괄공사대갑 " xfId="289"/>
    <cellStyle name="_총괄내역서" xfId="290"/>
    <cellStyle name="_총괄대갑내역서(0327)" xfId="291"/>
    <cellStyle name="_추가견적서" xfId="292"/>
    <cellStyle name="_페어견적" xfId="293"/>
    <cellStyle name="_평창하이테크-제출" xfId="294"/>
    <cellStyle name="~1" xfId="295"/>
    <cellStyle name="~1 2" xfId="3371"/>
    <cellStyle name="~1?_x000a_Comma [0]_I.1?b_x000a_Comma [0]_I.3?b_x000c_Comma [0]_II?_x0012_Comma [0]_larou" xfId="296"/>
    <cellStyle name="~1?_x000d_Comma [0]_I.1?b_x000d_Comma [0]_I.3?b_x000c_Comma [0]_II?_x0012_Comma [0]_larou" xfId="3289"/>
    <cellStyle name="_x0001_¨c^ " xfId="297"/>
    <cellStyle name="_x0001_¨c^[" xfId="298"/>
    <cellStyle name="_x0001_¨c^_" xfId="299"/>
    <cellStyle name="_x0001_¨Œc^ " xfId="300"/>
    <cellStyle name="_x0001_¨Œc^[" xfId="301"/>
    <cellStyle name="_x0001_¨Œc^_" xfId="302"/>
    <cellStyle name="’Ê‰Ý [0.00]_††††† " xfId="303"/>
    <cellStyle name="’Ê‰Ý_††††† " xfId="304"/>
    <cellStyle name="¤@?e_TEST-1 " xfId="305"/>
    <cellStyle name="_x0001_µÑTÖ " xfId="306"/>
    <cellStyle name="_x0001_µÑTÖ  2" xfId="307"/>
    <cellStyle name="_x0001_µÑTÖ  3" xfId="3372"/>
    <cellStyle name="_x0001_µÑTÖ_" xfId="308"/>
    <cellStyle name="•W?_•½ŽRŠm”F¼° " xfId="309"/>
    <cellStyle name="•W?_Format" xfId="310"/>
    <cellStyle name="•W€_¯–ì" xfId="311"/>
    <cellStyle name="•W_¯–ì" xfId="312"/>
    <cellStyle name="æØè [0.00]_NT Server " xfId="313"/>
    <cellStyle name="æØè_NT Server " xfId="314"/>
    <cellStyle name="ÊÝ [0.00]_NT Server " xfId="315"/>
    <cellStyle name="ÊÝ_NT Server " xfId="316"/>
    <cellStyle name="W?_½RmF¼° " xfId="317"/>
    <cellStyle name="W_MARINE" xfId="318"/>
    <cellStyle name="0" xfId="3290"/>
    <cellStyle name="0.0" xfId="319"/>
    <cellStyle name="0.00" xfId="320"/>
    <cellStyle name="1" xfId="321"/>
    <cellStyle name="1?b_x000a_Comma [0]_CPK?b_x0011_Comma [0]_CP" xfId="322"/>
    <cellStyle name="1?b_x000d_Comma [0]_CPK?b_x0011_Comma [0]_CP" xfId="3291"/>
    <cellStyle name="1_06.THOPkluongTINH LAI thang11-2007-2" xfId="323"/>
    <cellStyle name="1_7 noi 48 goi C5 9 vi na" xfId="324"/>
    <cellStyle name="1_A che do KS +chi BQL" xfId="325"/>
    <cellStyle name="1_BANG CAM COC GPMB 8km" xfId="326"/>
    <cellStyle name="1_Bang tong hop khoi luong" xfId="327"/>
    <cellStyle name="1_Book1" xfId="328"/>
    <cellStyle name="1_Book1_06.THOPkluongTINH LAI thang11-2007-2" xfId="329"/>
    <cellStyle name="1_Book1_1" xfId="330"/>
    <cellStyle name="1_Book1_1_Book1" xfId="331"/>
    <cellStyle name="1_Book1_1_DADT-16-11" xfId="332"/>
    <cellStyle name="1_Book1_1_dtK0-K3 _22_11_07" xfId="333"/>
    <cellStyle name="1_Book1_1_Goi 06-TL127 cau (12.06.07)" xfId="334"/>
    <cellStyle name="1_Book1_1_Goi thau so 4" xfId="335"/>
    <cellStyle name="1_Book1_1_Lai Ha" xfId="336"/>
    <cellStyle name="1_Book1_1_Lai Ha_Rev1" xfId="337"/>
    <cellStyle name="1_Book1_2" xfId="338"/>
    <cellStyle name="1_Book1_Book1" xfId="339"/>
    <cellStyle name="1_Book1_Book1_Goi thau so 4" xfId="340"/>
    <cellStyle name="1_Book1_Book18" xfId="341"/>
    <cellStyle name="1_Book1_CAU XOP XANG II(su­a)" xfId="342"/>
    <cellStyle name="1_Book1_DADT-16-11" xfId="343"/>
    <cellStyle name="1_Book1_Dieu phoi dat goi 1" xfId="344"/>
    <cellStyle name="1_Book1_Dieu phoi dat goi 2" xfId="345"/>
    <cellStyle name="1_Book1_DT Kha thi ngay 11-2-06" xfId="346"/>
    <cellStyle name="1_Book1_DT ngay 04-01-2006" xfId="347"/>
    <cellStyle name="1_Book1_DT ngay 11-4-2006" xfId="348"/>
    <cellStyle name="1_Book1_DT ngay 15-11-05" xfId="349"/>
    <cellStyle name="1_Book1_dtK0-K3 _22_11_07" xfId="350"/>
    <cellStyle name="1_Book1_Du toan KT-TCsua theo TT 03 - YC 471" xfId="351"/>
    <cellStyle name="1_Book1_Du toan Phuong lam" xfId="352"/>
    <cellStyle name="1_Book1_Du toan QL 27 (23-12-2005)" xfId="353"/>
    <cellStyle name="1_Book1_DuAnKT ngay 11-2-2006" xfId="354"/>
    <cellStyle name="1_Book1_Goi 1" xfId="355"/>
    <cellStyle name="1_Book1_Goi thau so 2 (20-6-2006)" xfId="356"/>
    <cellStyle name="1_Book1_Goi thau so 4" xfId="357"/>
    <cellStyle name="1_Book1_Goi02(25-05-2006)" xfId="358"/>
    <cellStyle name="1_Book1_K C N - HUNG DONG L.NHUA" xfId="359"/>
    <cellStyle name="1_Book1_Khoi Luong Hoang Truong - Hoang Phu" xfId="360"/>
    <cellStyle name="1_Book1_KL HOTHU" xfId="361"/>
    <cellStyle name="1_Book1_KL HOTHU 2" xfId="3373"/>
    <cellStyle name="1_Book1_KL nen_s" xfId="362"/>
    <cellStyle name="1_Book1_KL nen_s 2" xfId="3374"/>
    <cellStyle name="1_Book1_Muong TL" xfId="363"/>
    <cellStyle name="1_Book1_Tonghopkl" xfId="364"/>
    <cellStyle name="1_Book1_Tuyen so 1-Km0+00 - Km0+852.56" xfId="365"/>
    <cellStyle name="1_C" xfId="366"/>
    <cellStyle name="1_Cau Hua Trai (TT 04)" xfId="367"/>
    <cellStyle name="1_Cau Thanh Ha 1" xfId="368"/>
    <cellStyle name="1_Cau thuy dien Ban La (Cu Anh)" xfId="369"/>
    <cellStyle name="1_Cau thuy dien Ban La (Cu Anh)_Book1" xfId="370"/>
    <cellStyle name="1_Cau thuy dien Ban La (Cu Anh)_DADT-16-11" xfId="371"/>
    <cellStyle name="1_Cau thuy dien Ban La (Cu Anh)_dtK0-K3 _22_11_07" xfId="372"/>
    <cellStyle name="1_Cau thuy dien Ban La (Cu Anh)_Goi 06-TL127 cau (12.06.07)" xfId="373"/>
    <cellStyle name="1_Cau thuy dien Ban La (Cu Anh)_Goi thau so 4" xfId="374"/>
    <cellStyle name="1_Cau thuy dien Ban La (Cu Anh)_Lai Ha" xfId="375"/>
    <cellStyle name="1_Cau thuy dien Ban La (Cu Anh)_Lai Ha_Rev1" xfId="376"/>
    <cellStyle name="1_CAU XOP XANG II(su­a)" xfId="377"/>
    <cellStyle name="1_Chi phi KS" xfId="378"/>
    <cellStyle name="1_cong" xfId="379"/>
    <cellStyle name="1_Copy of QL_27(TV8)-chinh" xfId="380"/>
    <cellStyle name="1_DADT-16-11" xfId="381"/>
    <cellStyle name="1_DaiPhuoc_DM24_BVTC" xfId="382"/>
    <cellStyle name="1_DaiPhuoc_DM24_BVTC 2" xfId="3375"/>
    <cellStyle name="1_DaiPhuoc_DM24_BVTC(rev)" xfId="383"/>
    <cellStyle name="1_DaiPhuoc_DM24_BVTC(rev) 2" xfId="3376"/>
    <cellStyle name="1_Dakt-Cau tinh Hua Phan" xfId="384"/>
    <cellStyle name="1_DGKSDakLakvan2" xfId="385"/>
    <cellStyle name="1_DGKSDakLakvan2_06.THOPkluongTINH LAI thang11-2007-2" xfId="386"/>
    <cellStyle name="1_DGKSDakLakvan2_Book1" xfId="387"/>
    <cellStyle name="1_DGKSDakLakvan2_Book1 2" xfId="3377"/>
    <cellStyle name="1_DGKSDakLakvan2_DADT-16-11" xfId="388"/>
    <cellStyle name="1_DGKSDakLakvan2_DTGoi2-T12ngay14sualuong" xfId="389"/>
    <cellStyle name="1_DIEN" xfId="390"/>
    <cellStyle name="1_Dieu phoi dat goi 1" xfId="391"/>
    <cellStyle name="1_Dieu phoi dat goi 2" xfId="392"/>
    <cellStyle name="1_Dinh muc thiet ke" xfId="393"/>
    <cellStyle name="1_DONGIA" xfId="394"/>
    <cellStyle name="1_DT Kha thi ngay 11-2-06" xfId="395"/>
    <cellStyle name="1_DT KT ngay 10-9-2005" xfId="396"/>
    <cellStyle name="1_DT ngay 04-01-2006" xfId="397"/>
    <cellStyle name="1_DT ngay 11-4-2006" xfId="398"/>
    <cellStyle name="1_DT ngay 15-11-05" xfId="399"/>
    <cellStyle name="1_Dtdchinh2397" xfId="400"/>
    <cellStyle name="1_Dtdchinh2397_06.THOPkluongTINH LAI thang11-2007-2" xfId="401"/>
    <cellStyle name="1_Dtdchinh2397_Book1" xfId="402"/>
    <cellStyle name="1_Dtdchinh2397_DADT-16-11" xfId="403"/>
    <cellStyle name="1_Dtdchinh2397_DaiPhuoc_DM24_BVTC(rev)" xfId="404"/>
    <cellStyle name="1_Dtdchinh2397_DT200T8-07BVTC_lan2" xfId="405"/>
    <cellStyle name="1_Dtdchinh2397_dtK0-K3 _22_11_07" xfId="406"/>
    <cellStyle name="1_Dtdchinh2397_Goi 06-TL127 cau (12.06.07)" xfId="407"/>
    <cellStyle name="1_Dtdchinh2397_KL HOTHU" xfId="408"/>
    <cellStyle name="1_Dtdchinh2397_KL nen_s" xfId="409"/>
    <cellStyle name="1_Dtdchinh2397_Lai Ha" xfId="410"/>
    <cellStyle name="1_Dtdchinh2397_Lai Ha_Rev1" xfId="411"/>
    <cellStyle name="1_dtK0-K3 _22_11_07" xfId="412"/>
    <cellStyle name="1_DTKS&amp;camcoc12-6" xfId="413"/>
    <cellStyle name="1_DTKS&amp;camcoc12-6_06.THOPkluongTINH LAI thang11-2007-2" xfId="414"/>
    <cellStyle name="1_DTKS&amp;camcoc12-6_Book1" xfId="415"/>
    <cellStyle name="1_DTKS&amp;camcoc12-6_DADT-16-11" xfId="416"/>
    <cellStyle name="1_DTKS&amp;camcoc12-6_DTGoi2-T12ngay14sualuong" xfId="417"/>
    <cellStyle name="1_DTKSk47-k88ngay12-6" xfId="418"/>
    <cellStyle name="1_DTKSk47-k88ngay12-6_06.THOPkluongTINH LAI thang11-2007-2" xfId="419"/>
    <cellStyle name="1_DTKSk47-k88ngay12-6_Book1" xfId="420"/>
    <cellStyle name="1_DTKSk47-k88ngay12-6_DADT-16-11" xfId="421"/>
    <cellStyle name="1_DTKSk47-k88ngay12-6_DTGoi2-T12ngay14sualuong" xfId="422"/>
    <cellStyle name="1_DTKSTK MT-CT" xfId="423"/>
    <cellStyle name="1_DTKSTK MT-CT_06.THOPkluongTINH LAI thang11-2007-2" xfId="424"/>
    <cellStyle name="1_DTKSTK MT-CT_Book1" xfId="425"/>
    <cellStyle name="1_DTKSTK MT-CT_DADT-16-11" xfId="426"/>
    <cellStyle name="1_DTKSTK MT-CT_DTGoi2-T12ngay14sualuong" xfId="427"/>
    <cellStyle name="1_DTXL goi 11(20-9-05)" xfId="428"/>
    <cellStyle name="1_Du thau" xfId="429"/>
    <cellStyle name="1_Du thau_06.THOPkluongTINH LAI thang11-2007-2" xfId="430"/>
    <cellStyle name="1_Du thau_Book1" xfId="431"/>
    <cellStyle name="1_Du thau_DADT-16-11" xfId="432"/>
    <cellStyle name="1_Du thau_dtK0-K3 _22_11_07" xfId="433"/>
    <cellStyle name="1_Du thau_KL HOTHU" xfId="434"/>
    <cellStyle name="1_Du thau_KL nen_s" xfId="435"/>
    <cellStyle name="1_Du thau_pkhai-kl-8" xfId="436"/>
    <cellStyle name="1_du toan" xfId="437"/>
    <cellStyle name="1_du toan (03-11-05)" xfId="438"/>
    <cellStyle name="1_Du toan (12-05-2005) Tham dinh" xfId="439"/>
    <cellStyle name="1_Du toan (23-05-2005) Tham dinh" xfId="440"/>
    <cellStyle name="1_Du toan (5 - 04 - 2004)" xfId="441"/>
    <cellStyle name="1_Du toan (6-3-2005)" xfId="442"/>
    <cellStyle name="1_Du toan (Ban A)" xfId="443"/>
    <cellStyle name="1_Du toan (ngay 13 - 07 - 2004)" xfId="444"/>
    <cellStyle name="1_Du toan 558 (Km17+508.12 - Km 22)" xfId="445"/>
    <cellStyle name="1_Du toan 558 (Km17+508.12 - Km 22)_Book1" xfId="446"/>
    <cellStyle name="1_Du toan 558 (Km17+508.12 - Km 22)_DADT-16-11" xfId="447"/>
    <cellStyle name="1_Du toan 558 (Km17+508.12 - Km 22)_dtK0-K3 _22_11_07" xfId="448"/>
    <cellStyle name="1_Du toan 558 (Km17+508.12 - Km 22)_Goi 06-TL127 cau (12.06.07)" xfId="449"/>
    <cellStyle name="1_Du toan 558 (Km17+508.12 - Km 22)_Goi thau so 4" xfId="450"/>
    <cellStyle name="1_Du toan 558 (Km17+508.12 - Km 22)_Lai Ha" xfId="451"/>
    <cellStyle name="1_Du toan 558 (Km17+508.12 - Km 22)_Lai Ha_Rev1" xfId="452"/>
    <cellStyle name="1_Du toan bo sung (11-2004)" xfId="453"/>
    <cellStyle name="1_Du toan Cang Vung Ang ngay 09-8-06 " xfId="454"/>
    <cellStyle name="1_Du toan Goi 1" xfId="455"/>
    <cellStyle name="1_du toan goi 12" xfId="456"/>
    <cellStyle name="1_Du toan Goi 2" xfId="457"/>
    <cellStyle name="1_Du toan KT-TCsua theo TT 03 - YC 471" xfId="458"/>
    <cellStyle name="1_Du toan ngay (28-10-2005)" xfId="459"/>
    <cellStyle name="1_Du toan ngay 1-9-2004 (version 1)" xfId="460"/>
    <cellStyle name="1_Du toan Phuong lam" xfId="461"/>
    <cellStyle name="1_Du toan QL 27 (23-12-2005)" xfId="462"/>
    <cellStyle name="1_Du_toan_cau_BT_Lan3 tham tra" xfId="463"/>
    <cellStyle name="1_Du_toan_cau_BT_Lan3 tham tra 2" xfId="3380"/>
    <cellStyle name="1_Du_toan_du_thau  moi  gui A" xfId="464"/>
    <cellStyle name="1_DuAnKT ngay 11-2-2006" xfId="465"/>
    <cellStyle name="1_Gia_VL cau-JIBIC-Ha-tinh" xfId="466"/>
    <cellStyle name="1_Gia_VLQL48_duyet " xfId="467"/>
    <cellStyle name="1_Gia_VLQL48_duyet _Book1" xfId="468"/>
    <cellStyle name="1_Gia_VLQL48_duyet _DADT-16-11" xfId="469"/>
    <cellStyle name="1_Gia_VLQL48_duyet _dtK0-K3 _22_11_07" xfId="470"/>
    <cellStyle name="1_Gia_VLQL48_duyet _Goi 06-TL127 cau (12.06.07)" xfId="471"/>
    <cellStyle name="1_Gia_VLQL48_duyet _Goi thau so 4" xfId="472"/>
    <cellStyle name="1_Gia_VLQL48_duyet _Lai Ha" xfId="473"/>
    <cellStyle name="1_Gia_VLQL48_duyet _Lai Ha_Rev1" xfId="474"/>
    <cellStyle name="1_GIA-DUTHAU" xfId="475"/>
    <cellStyle name="1_GIA-DUTHAUsuaNS" xfId="476"/>
    <cellStyle name="1_GIA-DUTHAUsuaNS_06.THOPkluongTINH LAI thang11-2007-2" xfId="477"/>
    <cellStyle name="1_GIA-DUTHAUsuaNS_Book1" xfId="478"/>
    <cellStyle name="1_GIA-DUTHAUsuaNS_Book1 2" xfId="3382"/>
    <cellStyle name="1_GIA-DUTHAUsuaNS_DADT-16-11" xfId="479"/>
    <cellStyle name="1_GIA-DUTHAUsuaNS_dtK0-K3 _22_11_07" xfId="480"/>
    <cellStyle name="1_GIA-DUTHAUsuaNS_dtK0-K3 _22_11_07 2" xfId="3383"/>
    <cellStyle name="1_GIA-DUTHAUsuaNS_KL HOTHU" xfId="481"/>
    <cellStyle name="1_GIA-DUTHAUsuaNS_KL nen_s" xfId="482"/>
    <cellStyle name="1_GIA-DUTHAUsuaNS_pkhai-kl-8" xfId="483"/>
    <cellStyle name="1_goi 1" xfId="484"/>
    <cellStyle name="1_Goi 1 (TT04)" xfId="485"/>
    <cellStyle name="1_goi 1 duyet theo luong mo (an)" xfId="486"/>
    <cellStyle name="1_Goi 1_1" xfId="487"/>
    <cellStyle name="1_Goi so 1" xfId="488"/>
    <cellStyle name="1_Goi thau so 2 (20-6-2006)" xfId="489"/>
    <cellStyle name="1_Goi02(25-05-2006)" xfId="490"/>
    <cellStyle name="1_Goi1N206" xfId="491"/>
    <cellStyle name="1_Goi2N206" xfId="492"/>
    <cellStyle name="1_Goi4N216" xfId="493"/>
    <cellStyle name="1_Goi5N216" xfId="494"/>
    <cellStyle name="1_Hoi Song" xfId="495"/>
    <cellStyle name="1_HT-LO" xfId="496"/>
    <cellStyle name="1_Khoi luong" xfId="497"/>
    <cellStyle name="1_Khoi luong doan 1" xfId="498"/>
    <cellStyle name="1_Khoi Luong Hoang Truong - Hoang Phu" xfId="499"/>
    <cellStyle name="1_KL HOTHU" xfId="500"/>
    <cellStyle name="1_KL nen_s" xfId="501"/>
    <cellStyle name="1_Kl6-6-05" xfId="502"/>
    <cellStyle name="1_Klnutgiao" xfId="503"/>
    <cellStyle name="1_KLPA2s" xfId="504"/>
    <cellStyle name="1_KlQdinhduyet" xfId="505"/>
    <cellStyle name="1_KlQdinhduyet_Book1" xfId="506"/>
    <cellStyle name="1_KlQdinhduyet_DADT-16-11" xfId="507"/>
    <cellStyle name="1_KlQdinhduyet_dtK0-K3 _22_11_07" xfId="508"/>
    <cellStyle name="1_KlQdinhduyet_Goi 06-TL127 cau (12.06.07)" xfId="509"/>
    <cellStyle name="1_KlQdinhduyet_Goi thau so 4" xfId="510"/>
    <cellStyle name="1_KlQdinhduyet_Lai Ha" xfId="511"/>
    <cellStyle name="1_KlQdinhduyet_Lai Ha_Rev1" xfId="512"/>
    <cellStyle name="1_KlQL4goi5KCS" xfId="513"/>
    <cellStyle name="1_Kltayth" xfId="514"/>
    <cellStyle name="1_KltaythQDduyet" xfId="515"/>
    <cellStyle name="1_Kluong4-2004" xfId="516"/>
    <cellStyle name="1_Luong A6" xfId="517"/>
    <cellStyle name="1_maugiacotaluy" xfId="518"/>
    <cellStyle name="1_My Thanh Son Thanh" xfId="519"/>
    <cellStyle name="1_Nhom I" xfId="520"/>
    <cellStyle name="1_pkhai-kl-8" xfId="521"/>
    <cellStyle name="1_Project N.Du" xfId="522"/>
    <cellStyle name="1_Project N.Du.dien" xfId="523"/>
    <cellStyle name="1_Project QL4" xfId="524"/>
    <cellStyle name="1_Project QL4 goi 7" xfId="525"/>
    <cellStyle name="1_Project QL4 goi5" xfId="526"/>
    <cellStyle name="1_Project QL4 goi8" xfId="527"/>
    <cellStyle name="1_QL1A-SUA2005" xfId="528"/>
    <cellStyle name="1_Sheet1" xfId="529"/>
    <cellStyle name="1_SuoiTon" xfId="530"/>
    <cellStyle name="1_t" xfId="531"/>
    <cellStyle name="1_Tay THoa" xfId="532"/>
    <cellStyle name="1_Tong hop DT dieu chinh duong 38-95" xfId="533"/>
    <cellStyle name="1_Tong hop khoi luong duong 557 (30-5-2006)" xfId="534"/>
    <cellStyle name="1_Tong muc dau tu" xfId="535"/>
    <cellStyle name="1_Total investment" xfId="536"/>
    <cellStyle name="1_TRUNG PMU 5" xfId="537"/>
    <cellStyle name="1_Tuyen so 1-Km0+00 - Km0+852.56" xfId="538"/>
    <cellStyle name="1_VatLieu 3 cau -NA" xfId="539"/>
    <cellStyle name="1_ÿÿÿÿÿ" xfId="540"/>
    <cellStyle name="1_ÿÿÿÿÿ_1" xfId="541"/>
    <cellStyle name="1_ÿÿÿÿÿ_Book1" xfId="542"/>
    <cellStyle name="1_ÿÿÿÿÿ_Book1_Goi thau so 4" xfId="543"/>
    <cellStyle name="1_ÿÿÿÿÿ_DADT-16-11" xfId="544"/>
    <cellStyle name="1_ÿÿÿÿÿ_dtK0-K3 _22_11_07" xfId="545"/>
    <cellStyle name="1_ÿÿÿÿÿ_Tong hop DT dieu chinh duong 38-95" xfId="546"/>
    <cellStyle name="_x0001_1¼„½(" xfId="547"/>
    <cellStyle name="_x0001_1¼„½( 2" xfId="3384"/>
    <cellStyle name="_x0001_1¼½(" xfId="548"/>
    <cellStyle name="_x0001_1¼½( 2" xfId="3385"/>
    <cellStyle name="15" xfId="549"/>
    <cellStyle name="¹éºÐÀ²_      " xfId="550"/>
    <cellStyle name="2" xfId="551"/>
    <cellStyle name="2_06.THOPkluongTINH LAI thang11-2007-2" xfId="552"/>
    <cellStyle name="2_7 noi 48 goi C5 9 vi na" xfId="553"/>
    <cellStyle name="2_A che do KS +chi BQL" xfId="554"/>
    <cellStyle name="2_BANG CAM COC GPMB 8km" xfId="555"/>
    <cellStyle name="2_Bang tong hop khoi luong" xfId="556"/>
    <cellStyle name="2_Book1" xfId="557"/>
    <cellStyle name="2_Book1_06.THOPkluongTINH LAI thang11-2007-2" xfId="558"/>
    <cellStyle name="2_Book1_1" xfId="559"/>
    <cellStyle name="2_Book1_1_Book1" xfId="560"/>
    <cellStyle name="2_Book1_1_DADT-16-11" xfId="561"/>
    <cellStyle name="2_Book1_1_dtK0-K3 _22_11_07" xfId="562"/>
    <cellStyle name="2_Book1_1_Goi 06-TL127 cau (12.06.07)" xfId="563"/>
    <cellStyle name="2_Book1_1_Goi thau so 4" xfId="564"/>
    <cellStyle name="2_Book1_1_Lai Ha" xfId="565"/>
    <cellStyle name="2_Book1_1_Lai Ha_Rev1" xfId="566"/>
    <cellStyle name="2_Book1_2" xfId="567"/>
    <cellStyle name="2_Book1_Book1" xfId="568"/>
    <cellStyle name="2_Book1_Book1_Goi thau so 4" xfId="569"/>
    <cellStyle name="2_Book1_CAU XOP XANG II(su­a)" xfId="570"/>
    <cellStyle name="2_Book1_DADT-16-11" xfId="571"/>
    <cellStyle name="2_Book1_Dieu phoi dat goi 1" xfId="572"/>
    <cellStyle name="2_Book1_Dieu phoi dat goi 2" xfId="573"/>
    <cellStyle name="2_Book1_DT Kha thi ngay 11-2-06" xfId="574"/>
    <cellStyle name="2_Book1_DT ngay 04-01-2006" xfId="575"/>
    <cellStyle name="2_Book1_DT ngay 11-4-2006" xfId="576"/>
    <cellStyle name="2_Book1_DT ngay 15-11-05" xfId="577"/>
    <cellStyle name="2_Book1_dtK0-K3 _22_11_07" xfId="578"/>
    <cellStyle name="2_Book1_Du toan KT-TCsua theo TT 03 - YC 471" xfId="579"/>
    <cellStyle name="2_Book1_Du toan Phuong lam" xfId="580"/>
    <cellStyle name="2_Book1_Du toan QL 27 (23-12-2005)" xfId="581"/>
    <cellStyle name="2_Book1_DuAnKT ngay 11-2-2006" xfId="582"/>
    <cellStyle name="2_Book1_Goi 1" xfId="583"/>
    <cellStyle name="2_Book1_Goi thau so 2 (20-6-2006)" xfId="584"/>
    <cellStyle name="2_Book1_Goi thau so 4" xfId="585"/>
    <cellStyle name="2_Book1_Goi02(25-05-2006)" xfId="586"/>
    <cellStyle name="2_Book1_K C N - HUNG DONG L.NHUA" xfId="587"/>
    <cellStyle name="2_Book1_Khoi Luong Hoang Truong - Hoang Phu" xfId="588"/>
    <cellStyle name="2_Book1_KL HOTHU" xfId="589"/>
    <cellStyle name="2_Book1_KL nen_s" xfId="590"/>
    <cellStyle name="2_Book1_Muong TL" xfId="591"/>
    <cellStyle name="2_Book1_Tuyen so 1-Km0+00 - Km0+852.56" xfId="592"/>
    <cellStyle name="2_C" xfId="593"/>
    <cellStyle name="2_Cau Hua Trai (TT 04)" xfId="594"/>
    <cellStyle name="2_Cau Thanh Ha 1" xfId="595"/>
    <cellStyle name="2_Cau thuy dien Ban La (Cu Anh)" xfId="596"/>
    <cellStyle name="2_Cau thuy dien Ban La (Cu Anh)_Book1" xfId="597"/>
    <cellStyle name="2_Cau thuy dien Ban La (Cu Anh)_DADT-16-11" xfId="598"/>
    <cellStyle name="2_Cau thuy dien Ban La (Cu Anh)_dtK0-K3 _22_11_07" xfId="599"/>
    <cellStyle name="2_Cau thuy dien Ban La (Cu Anh)_Goi 06-TL127 cau (12.06.07)" xfId="600"/>
    <cellStyle name="2_Cau thuy dien Ban La (Cu Anh)_Goi thau so 4" xfId="601"/>
    <cellStyle name="2_Cau thuy dien Ban La (Cu Anh)_Lai Ha" xfId="602"/>
    <cellStyle name="2_Cau thuy dien Ban La (Cu Anh)_Lai Ha_Rev1" xfId="603"/>
    <cellStyle name="2_CAU XOP XANG II(su­a)" xfId="604"/>
    <cellStyle name="2_Chi phi KS" xfId="605"/>
    <cellStyle name="2_cong" xfId="606"/>
    <cellStyle name="2_Copy of QL_27(TV8)-chinh" xfId="607"/>
    <cellStyle name="2_DADT-16-11" xfId="608"/>
    <cellStyle name="2_Dakt-Cau tinh Hua Phan" xfId="609"/>
    <cellStyle name="2_DIEN" xfId="610"/>
    <cellStyle name="2_Dieu phoi dat goi 1" xfId="611"/>
    <cellStyle name="2_Dieu phoi dat goi 2" xfId="612"/>
    <cellStyle name="2_Dinh muc thiet ke" xfId="613"/>
    <cellStyle name="2_DONGIA" xfId="614"/>
    <cellStyle name="2_DT Kha thi ngay 11-2-06" xfId="615"/>
    <cellStyle name="2_DT KT ngay 10-9-2005" xfId="616"/>
    <cellStyle name="2_DT ngay 04-01-2006" xfId="617"/>
    <cellStyle name="2_DT ngay 11-4-2006" xfId="618"/>
    <cellStyle name="2_DT ngay 15-11-05" xfId="619"/>
    <cellStyle name="2_Dtdchinh2397" xfId="620"/>
    <cellStyle name="2_Dtdchinh2397_06.THOPkluongTINH LAI thang11-2007-2" xfId="621"/>
    <cellStyle name="2_Dtdchinh2397_Book1" xfId="622"/>
    <cellStyle name="2_Dtdchinh2397_DADT-16-11" xfId="623"/>
    <cellStyle name="2_Dtdchinh2397_DaiPhuoc_DM24_BVTC(rev)" xfId="624"/>
    <cellStyle name="2_Dtdchinh2397_DT200T8-07BVTC_lan2" xfId="625"/>
    <cellStyle name="2_Dtdchinh2397_dtK0-K3 _22_11_07" xfId="626"/>
    <cellStyle name="2_Dtdchinh2397_Goi 06-TL127 cau (12.06.07)" xfId="627"/>
    <cellStyle name="2_Dtdchinh2397_KL HOTHU" xfId="628"/>
    <cellStyle name="2_Dtdchinh2397_KL nen_s" xfId="629"/>
    <cellStyle name="2_Dtdchinh2397_Lai Ha" xfId="630"/>
    <cellStyle name="2_Dtdchinh2397_Lai Ha_Rev1" xfId="631"/>
    <cellStyle name="2_dtK0-K3 _22_11_07" xfId="632"/>
    <cellStyle name="2_DTXL goi 11(20-9-05)" xfId="633"/>
    <cellStyle name="2_du toan" xfId="634"/>
    <cellStyle name="2_du toan (03-11-05)" xfId="635"/>
    <cellStyle name="2_Du toan (12-05-2005) Tham dinh" xfId="636"/>
    <cellStyle name="2_Du toan (23-05-2005) Tham dinh" xfId="637"/>
    <cellStyle name="2_Du toan (5 - 04 - 2004)" xfId="638"/>
    <cellStyle name="2_Du toan (6-3-2005)" xfId="639"/>
    <cellStyle name="2_Du toan (Ban A)" xfId="640"/>
    <cellStyle name="2_Du toan (ngay 13 - 07 - 2004)" xfId="641"/>
    <cellStyle name="2_Du toan 558 (Km17+508.12 - Km 22)" xfId="642"/>
    <cellStyle name="2_Du toan 558 (Km17+508.12 - Km 22)_Book1" xfId="643"/>
    <cellStyle name="2_Du toan 558 (Km17+508.12 - Km 22)_DADT-16-11" xfId="644"/>
    <cellStyle name="2_Du toan 558 (Km17+508.12 - Km 22)_dtK0-K3 _22_11_07" xfId="645"/>
    <cellStyle name="2_Du toan 558 (Km17+508.12 - Km 22)_Goi 06-TL127 cau (12.06.07)" xfId="646"/>
    <cellStyle name="2_Du toan 558 (Km17+508.12 - Km 22)_Goi thau so 4" xfId="647"/>
    <cellStyle name="2_Du toan 558 (Km17+508.12 - Km 22)_Lai Ha" xfId="648"/>
    <cellStyle name="2_Du toan 558 (Km17+508.12 - Km 22)_Lai Ha_Rev1" xfId="649"/>
    <cellStyle name="2_Du toan bo sung (11-2004)" xfId="650"/>
    <cellStyle name="2_Du toan Cang Vung Ang ngay 09-8-06 " xfId="651"/>
    <cellStyle name="2_Du toan Goi 1" xfId="652"/>
    <cellStyle name="2_du toan goi 12" xfId="653"/>
    <cellStyle name="2_Du toan Goi 2" xfId="654"/>
    <cellStyle name="2_Du toan KT-TCsua theo TT 03 - YC 471" xfId="655"/>
    <cellStyle name="2_Du toan ngay (28-10-2005)" xfId="656"/>
    <cellStyle name="2_Du toan ngay 1-9-2004 (version 1)" xfId="657"/>
    <cellStyle name="2_Du toan Phuong lam" xfId="658"/>
    <cellStyle name="2_Du toan QL 27 (23-12-2005)" xfId="659"/>
    <cellStyle name="2_DuAnKT ngay 11-2-2006" xfId="660"/>
    <cellStyle name="2_Gia_VL cau-JIBIC-Ha-tinh" xfId="661"/>
    <cellStyle name="2_Gia_VLQL48_duyet " xfId="662"/>
    <cellStyle name="2_Gia_VLQL48_duyet _Book1" xfId="663"/>
    <cellStyle name="2_Gia_VLQL48_duyet _DADT-16-11" xfId="664"/>
    <cellStyle name="2_Gia_VLQL48_duyet _dtK0-K3 _22_11_07" xfId="665"/>
    <cellStyle name="2_Gia_VLQL48_duyet _Goi 06-TL127 cau (12.06.07)" xfId="666"/>
    <cellStyle name="2_Gia_VLQL48_duyet _Goi thau so 4" xfId="667"/>
    <cellStyle name="2_Gia_VLQL48_duyet _Lai Ha" xfId="668"/>
    <cellStyle name="2_Gia_VLQL48_duyet _Lai Ha_Rev1" xfId="669"/>
    <cellStyle name="2_goi 1" xfId="670"/>
    <cellStyle name="2_Goi 1 (TT04)" xfId="671"/>
    <cellStyle name="2_goi 1 duyet theo luong mo (an)" xfId="672"/>
    <cellStyle name="2_Goi 1_1" xfId="673"/>
    <cellStyle name="2_Goi so 1" xfId="674"/>
    <cellStyle name="2_Goi thau so 2 (20-6-2006)" xfId="675"/>
    <cellStyle name="2_Goi02(25-05-2006)" xfId="676"/>
    <cellStyle name="2_Goi1N206" xfId="677"/>
    <cellStyle name="2_Goi2N206" xfId="678"/>
    <cellStyle name="2_Goi4N216" xfId="679"/>
    <cellStyle name="2_Goi5N216" xfId="680"/>
    <cellStyle name="2_Hoi Song" xfId="681"/>
    <cellStyle name="2_HT-LO" xfId="682"/>
    <cellStyle name="2_Khoi luong" xfId="683"/>
    <cellStyle name="2_Khoi luong doan 1" xfId="684"/>
    <cellStyle name="2_Khoi Luong Hoang Truong - Hoang Phu" xfId="685"/>
    <cellStyle name="2_KL HOTHU" xfId="686"/>
    <cellStyle name="2_KL nen_s" xfId="687"/>
    <cellStyle name="2_Kl6-6-05" xfId="688"/>
    <cellStyle name="2_Klnutgiao" xfId="689"/>
    <cellStyle name="2_KLPA2s" xfId="690"/>
    <cellStyle name="2_KlQdinhduyet" xfId="691"/>
    <cellStyle name="2_KlQdinhduyet_Book1" xfId="692"/>
    <cellStyle name="2_KlQdinhduyet_DADT-16-11" xfId="693"/>
    <cellStyle name="2_KlQdinhduyet_dtK0-K3 _22_11_07" xfId="694"/>
    <cellStyle name="2_KlQdinhduyet_Goi 06-TL127 cau (12.06.07)" xfId="695"/>
    <cellStyle name="2_KlQdinhduyet_Goi thau so 4" xfId="696"/>
    <cellStyle name="2_KlQdinhduyet_Lai Ha" xfId="697"/>
    <cellStyle name="2_KlQdinhduyet_Lai Ha_Rev1" xfId="698"/>
    <cellStyle name="2_KlQL4goi5KCS" xfId="699"/>
    <cellStyle name="2_Kltayth" xfId="700"/>
    <cellStyle name="2_KltaythQDduyet" xfId="701"/>
    <cellStyle name="2_Kluong4-2004" xfId="702"/>
    <cellStyle name="2_Luong A6" xfId="703"/>
    <cellStyle name="2_maugiacotaluy" xfId="704"/>
    <cellStyle name="2_My Thanh Son Thanh" xfId="705"/>
    <cellStyle name="2_Nhom I" xfId="706"/>
    <cellStyle name="2_pkhai-kl-8" xfId="707"/>
    <cellStyle name="2_Project N.Du" xfId="708"/>
    <cellStyle name="2_Project N.Du.dien" xfId="709"/>
    <cellStyle name="2_Project QL4" xfId="710"/>
    <cellStyle name="2_Project QL4 goi 7" xfId="711"/>
    <cellStyle name="2_Project QL4 goi5" xfId="712"/>
    <cellStyle name="2_Project QL4 goi8" xfId="713"/>
    <cellStyle name="2_QL1A-SUA2005" xfId="714"/>
    <cellStyle name="2_Sheet1" xfId="715"/>
    <cellStyle name="2_SuoiTon" xfId="716"/>
    <cellStyle name="2_t" xfId="717"/>
    <cellStyle name="2_Tay THoa" xfId="718"/>
    <cellStyle name="2_Tong hop DT dieu chinh duong 38-95" xfId="719"/>
    <cellStyle name="2_Tong hop khoi luong duong 557 (30-5-2006)" xfId="720"/>
    <cellStyle name="2_Tong muc dau tu" xfId="721"/>
    <cellStyle name="2_TRUNG PMU 5" xfId="722"/>
    <cellStyle name="2_Tuyen so 1-Km0+00 - Km0+852.56" xfId="723"/>
    <cellStyle name="2_VatLieu 3 cau -NA" xfId="724"/>
    <cellStyle name="2_ÿÿÿÿÿ" xfId="725"/>
    <cellStyle name="2_ÿÿÿÿÿ_1" xfId="726"/>
    <cellStyle name="2_ÿÿÿÿÿ_Book1" xfId="727"/>
    <cellStyle name="2_ÿÿÿÿÿ_Book1_Goi thau so 4" xfId="728"/>
    <cellStyle name="2_ÿÿÿÿÿ_DADT-16-11" xfId="729"/>
    <cellStyle name="2_ÿÿÿÿÿ_dtK0-K3 _22_11_07" xfId="730"/>
    <cellStyle name="2_ÿÿÿÿÿ_Tong hop DT dieu chinh duong 38-95" xfId="731"/>
    <cellStyle name="20" xfId="732"/>
    <cellStyle name="20% - Accent1 2" xfId="733"/>
    <cellStyle name="20% - Accent1 2 10" xfId="734"/>
    <cellStyle name="20% - Accent1 2 11" xfId="735"/>
    <cellStyle name="20% - Accent1 2 12" xfId="736"/>
    <cellStyle name="20% - Accent1 2 2" xfId="737"/>
    <cellStyle name="20% - Accent1 2 2 2" xfId="738"/>
    <cellStyle name="20% - Accent1 2 2 3" xfId="739"/>
    <cellStyle name="20% - Accent1 2 2 4" xfId="740"/>
    <cellStyle name="20% - Accent1 2 2 5" xfId="741"/>
    <cellStyle name="20% - Accent1 2 2 6" xfId="742"/>
    <cellStyle name="20% - Accent1 2 2 7" xfId="743"/>
    <cellStyle name="20% - Accent1 2 2 8" xfId="744"/>
    <cellStyle name="20% - Accent1 2 2 9" xfId="745"/>
    <cellStyle name="20% - Accent1 2 2_DT" xfId="746"/>
    <cellStyle name="20% - Accent1 2 3" xfId="747"/>
    <cellStyle name="20% - Accent1 2 3 2" xfId="748"/>
    <cellStyle name="20% - Accent1 2 4" xfId="749"/>
    <cellStyle name="20% - Accent1 2 5" xfId="750"/>
    <cellStyle name="20% - Accent1 2 6" xfId="751"/>
    <cellStyle name="20% - Accent1 2 7" xfId="752"/>
    <cellStyle name="20% - Accent1 2 8" xfId="753"/>
    <cellStyle name="20% - Accent1 2 9" xfId="754"/>
    <cellStyle name="20% - Accent1 2_DT" xfId="755"/>
    <cellStyle name="20% - Accent1 3" xfId="756"/>
    <cellStyle name="20% - Accent1 4" xfId="757"/>
    <cellStyle name="20% - Accent1 5" xfId="758"/>
    <cellStyle name="20% - Accent1 5 2" xfId="3398"/>
    <cellStyle name="20% - Accent2 2" xfId="759"/>
    <cellStyle name="20% - Accent2 2 10" xfId="760"/>
    <cellStyle name="20% - Accent2 2 11" xfId="761"/>
    <cellStyle name="20% - Accent2 2 12" xfId="762"/>
    <cellStyle name="20% - Accent2 2 2" xfId="763"/>
    <cellStyle name="20% - Accent2 2 2 2" xfId="764"/>
    <cellStyle name="20% - Accent2 2 2 3" xfId="765"/>
    <cellStyle name="20% - Accent2 2 2 4" xfId="766"/>
    <cellStyle name="20% - Accent2 2 2 5" xfId="767"/>
    <cellStyle name="20% - Accent2 2 2 6" xfId="768"/>
    <cellStyle name="20% - Accent2 2 2 7" xfId="769"/>
    <cellStyle name="20% - Accent2 2 2 8" xfId="770"/>
    <cellStyle name="20% - Accent2 2 2 9" xfId="771"/>
    <cellStyle name="20% - Accent2 2 2_DT" xfId="772"/>
    <cellStyle name="20% - Accent2 2 3" xfId="773"/>
    <cellStyle name="20% - Accent2 2 3 2" xfId="774"/>
    <cellStyle name="20% - Accent2 2 4" xfId="775"/>
    <cellStyle name="20% - Accent2 2 5" xfId="776"/>
    <cellStyle name="20% - Accent2 2 6" xfId="777"/>
    <cellStyle name="20% - Accent2 2 7" xfId="778"/>
    <cellStyle name="20% - Accent2 2 8" xfId="779"/>
    <cellStyle name="20% - Accent2 2 9" xfId="780"/>
    <cellStyle name="20% - Accent2 2_DT" xfId="781"/>
    <cellStyle name="20% - Accent2 3" xfId="782"/>
    <cellStyle name="20% - Accent2 4" xfId="783"/>
    <cellStyle name="20% - Accent2 5" xfId="784"/>
    <cellStyle name="20% - Accent2 5 2" xfId="3410"/>
    <cellStyle name="20% - Accent3 2" xfId="785"/>
    <cellStyle name="20% - Accent3 2 10" xfId="786"/>
    <cellStyle name="20% - Accent3 2 11" xfId="787"/>
    <cellStyle name="20% - Accent3 2 12" xfId="788"/>
    <cellStyle name="20% - Accent3 2 2" xfId="789"/>
    <cellStyle name="20% - Accent3 2 2 2" xfId="790"/>
    <cellStyle name="20% - Accent3 2 2 3" xfId="791"/>
    <cellStyle name="20% - Accent3 2 2 4" xfId="792"/>
    <cellStyle name="20% - Accent3 2 2 5" xfId="793"/>
    <cellStyle name="20% - Accent3 2 2 6" xfId="794"/>
    <cellStyle name="20% - Accent3 2 2 7" xfId="795"/>
    <cellStyle name="20% - Accent3 2 2 8" xfId="796"/>
    <cellStyle name="20% - Accent3 2 2 9" xfId="797"/>
    <cellStyle name="20% - Accent3 2 2_DT" xfId="798"/>
    <cellStyle name="20% - Accent3 2 3" xfId="799"/>
    <cellStyle name="20% - Accent3 2 3 2" xfId="800"/>
    <cellStyle name="20% - Accent3 2 4" xfId="801"/>
    <cellStyle name="20% - Accent3 2 5" xfId="802"/>
    <cellStyle name="20% - Accent3 2 6" xfId="803"/>
    <cellStyle name="20% - Accent3 2 7" xfId="804"/>
    <cellStyle name="20% - Accent3 2 8" xfId="805"/>
    <cellStyle name="20% - Accent3 2 9" xfId="806"/>
    <cellStyle name="20% - Accent3 2_DT" xfId="807"/>
    <cellStyle name="20% - Accent3 3" xfId="808"/>
    <cellStyle name="20% - Accent3 4" xfId="809"/>
    <cellStyle name="20% - Accent3 5" xfId="810"/>
    <cellStyle name="20% - Accent3 5 2" xfId="3420"/>
    <cellStyle name="20% - Accent4 2" xfId="811"/>
    <cellStyle name="20% - Accent4 2 10" xfId="812"/>
    <cellStyle name="20% - Accent4 2 11" xfId="813"/>
    <cellStyle name="20% - Accent4 2 12" xfId="814"/>
    <cellStyle name="20% - Accent4 2 2" xfId="815"/>
    <cellStyle name="20% - Accent4 2 2 2" xfId="816"/>
    <cellStyle name="20% - Accent4 2 2 3" xfId="817"/>
    <cellStyle name="20% - Accent4 2 2 4" xfId="818"/>
    <cellStyle name="20% - Accent4 2 2 5" xfId="819"/>
    <cellStyle name="20% - Accent4 2 2 6" xfId="820"/>
    <cellStyle name="20% - Accent4 2 2 7" xfId="821"/>
    <cellStyle name="20% - Accent4 2 2 8" xfId="822"/>
    <cellStyle name="20% - Accent4 2 2 9" xfId="823"/>
    <cellStyle name="20% - Accent4 2 2_DT" xfId="824"/>
    <cellStyle name="20% - Accent4 2 3" xfId="825"/>
    <cellStyle name="20% - Accent4 2 3 2" xfId="826"/>
    <cellStyle name="20% - Accent4 2 4" xfId="827"/>
    <cellStyle name="20% - Accent4 2 5" xfId="828"/>
    <cellStyle name="20% - Accent4 2 6" xfId="829"/>
    <cellStyle name="20% - Accent4 2 7" xfId="830"/>
    <cellStyle name="20% - Accent4 2 8" xfId="831"/>
    <cellStyle name="20% - Accent4 2 9" xfId="832"/>
    <cellStyle name="20% - Accent4 2_DT" xfId="833"/>
    <cellStyle name="20% - Accent4 3" xfId="834"/>
    <cellStyle name="20% - Accent4 4" xfId="835"/>
    <cellStyle name="20% - Accent4 5" xfId="836"/>
    <cellStyle name="20% - Accent4 5 2" xfId="3429"/>
    <cellStyle name="20% - Accent5 2" xfId="837"/>
    <cellStyle name="20% - Accent5 2 10" xfId="838"/>
    <cellStyle name="20% - Accent5 2 11" xfId="839"/>
    <cellStyle name="20% - Accent5 2 12" xfId="840"/>
    <cellStyle name="20% - Accent5 2 2" xfId="841"/>
    <cellStyle name="20% - Accent5 2 2 2" xfId="842"/>
    <cellStyle name="20% - Accent5 2 2 3" xfId="843"/>
    <cellStyle name="20% - Accent5 2 2 4" xfId="844"/>
    <cellStyle name="20% - Accent5 2 2 5" xfId="845"/>
    <cellStyle name="20% - Accent5 2 2 6" xfId="846"/>
    <cellStyle name="20% - Accent5 2 2 7" xfId="847"/>
    <cellStyle name="20% - Accent5 2 2 8" xfId="848"/>
    <cellStyle name="20% - Accent5 2 2 9" xfId="849"/>
    <cellStyle name="20% - Accent5 2 2_DT" xfId="850"/>
    <cellStyle name="20% - Accent5 2 3" xfId="851"/>
    <cellStyle name="20% - Accent5 2 3 2" xfId="852"/>
    <cellStyle name="20% - Accent5 2 4" xfId="853"/>
    <cellStyle name="20% - Accent5 2 5" xfId="854"/>
    <cellStyle name="20% - Accent5 2 6" xfId="855"/>
    <cellStyle name="20% - Accent5 2 7" xfId="856"/>
    <cellStyle name="20% - Accent5 2 8" xfId="857"/>
    <cellStyle name="20% - Accent5 2 9" xfId="858"/>
    <cellStyle name="20% - Accent5 2_DT" xfId="859"/>
    <cellStyle name="20% - Accent5 3" xfId="860"/>
    <cellStyle name="20% - Accent5 4" xfId="861"/>
    <cellStyle name="20% - Accent5 5" xfId="862"/>
    <cellStyle name="20% - Accent5 5 2" xfId="3438"/>
    <cellStyle name="20% - Accent6 2" xfId="863"/>
    <cellStyle name="20% - Accent6 2 10" xfId="864"/>
    <cellStyle name="20% - Accent6 2 11" xfId="865"/>
    <cellStyle name="20% - Accent6 2 12" xfId="866"/>
    <cellStyle name="20% - Accent6 2 2" xfId="867"/>
    <cellStyle name="20% - Accent6 2 2 2" xfId="868"/>
    <cellStyle name="20% - Accent6 2 2 3" xfId="869"/>
    <cellStyle name="20% - Accent6 2 2 4" xfId="870"/>
    <cellStyle name="20% - Accent6 2 2 5" xfId="871"/>
    <cellStyle name="20% - Accent6 2 2 6" xfId="872"/>
    <cellStyle name="20% - Accent6 2 2 7" xfId="873"/>
    <cellStyle name="20% - Accent6 2 2 8" xfId="874"/>
    <cellStyle name="20% - Accent6 2 2 9" xfId="875"/>
    <cellStyle name="20% - Accent6 2 2_DT" xfId="876"/>
    <cellStyle name="20% - Accent6 2 3" xfId="877"/>
    <cellStyle name="20% - Accent6 2 3 2" xfId="878"/>
    <cellStyle name="20% - Accent6 2 4" xfId="879"/>
    <cellStyle name="20% - Accent6 2 5" xfId="880"/>
    <cellStyle name="20% - Accent6 2 6" xfId="881"/>
    <cellStyle name="20% - Accent6 2 7" xfId="882"/>
    <cellStyle name="20% - Accent6 2 8" xfId="883"/>
    <cellStyle name="20% - Accent6 2 9" xfId="884"/>
    <cellStyle name="20% - Accent6 2_DT" xfId="885"/>
    <cellStyle name="20% - Accent6 3" xfId="886"/>
    <cellStyle name="20% - Accent6 4" xfId="887"/>
    <cellStyle name="20% - Accent6 5" xfId="888"/>
    <cellStyle name="20% - Accent6 5 2" xfId="3439"/>
    <cellStyle name="3" xfId="889"/>
    <cellStyle name="3_06.THOPkluongTINH LAI thang11-2007-2" xfId="890"/>
    <cellStyle name="3_7 noi 48 goi C5 9 vi na" xfId="891"/>
    <cellStyle name="3_A che do KS +chi BQL" xfId="892"/>
    <cellStyle name="3_BANG CAM COC GPMB 8km" xfId="893"/>
    <cellStyle name="3_Bang tong hop khoi luong" xfId="894"/>
    <cellStyle name="3_Book1" xfId="895"/>
    <cellStyle name="3_Book1_06.THOPkluongTINH LAI thang11-2007-2" xfId="896"/>
    <cellStyle name="3_Book1_1" xfId="897"/>
    <cellStyle name="3_Book1_1_Book1" xfId="898"/>
    <cellStyle name="3_Book1_1_DADT-16-11" xfId="899"/>
    <cellStyle name="3_Book1_1_dtK0-K3 _22_11_07" xfId="900"/>
    <cellStyle name="3_Book1_1_Goi 06-TL127 cau (12.06.07)" xfId="901"/>
    <cellStyle name="3_Book1_1_Goi thau so 4" xfId="902"/>
    <cellStyle name="3_Book1_1_Lai Ha" xfId="903"/>
    <cellStyle name="3_Book1_1_Lai Ha_Rev1" xfId="904"/>
    <cellStyle name="3_Book1_2" xfId="905"/>
    <cellStyle name="3_Book1_Book1" xfId="906"/>
    <cellStyle name="3_Book1_Book1_Goi thau so 4" xfId="907"/>
    <cellStyle name="3_Book1_CAU XOP XANG II(su­a)" xfId="908"/>
    <cellStyle name="3_Book1_DADT-16-11" xfId="909"/>
    <cellStyle name="3_Book1_Dieu phoi dat goi 1" xfId="910"/>
    <cellStyle name="3_Book1_Dieu phoi dat goi 2" xfId="911"/>
    <cellStyle name="3_Book1_DT Kha thi ngay 11-2-06" xfId="912"/>
    <cellStyle name="3_Book1_DT ngay 04-01-2006" xfId="913"/>
    <cellStyle name="3_Book1_DT ngay 11-4-2006" xfId="914"/>
    <cellStyle name="3_Book1_DT ngay 15-11-05" xfId="915"/>
    <cellStyle name="3_Book1_dtK0-K3 _22_11_07" xfId="916"/>
    <cellStyle name="3_Book1_Du toan KT-TCsua theo TT 03 - YC 471" xfId="917"/>
    <cellStyle name="3_Book1_Du toan Phuong lam" xfId="918"/>
    <cellStyle name="3_Book1_Du toan QL 27 (23-12-2005)" xfId="919"/>
    <cellStyle name="3_Book1_DuAnKT ngay 11-2-2006" xfId="920"/>
    <cellStyle name="3_Book1_Goi 1" xfId="921"/>
    <cellStyle name="3_Book1_Goi thau so 2 (20-6-2006)" xfId="922"/>
    <cellStyle name="3_Book1_Goi thau so 4" xfId="923"/>
    <cellStyle name="3_Book1_Goi02(25-05-2006)" xfId="924"/>
    <cellStyle name="3_Book1_K C N - HUNG DONG L.NHUA" xfId="925"/>
    <cellStyle name="3_Book1_Khoi Luong Hoang Truong - Hoang Phu" xfId="926"/>
    <cellStyle name="3_Book1_KL HOTHU" xfId="927"/>
    <cellStyle name="3_Book1_KL nen_s" xfId="928"/>
    <cellStyle name="3_Book1_Muong TL" xfId="929"/>
    <cellStyle name="3_Book1_Tuyen so 1-Km0+00 - Km0+852.56" xfId="930"/>
    <cellStyle name="3_C" xfId="931"/>
    <cellStyle name="3_Cau Hua Trai (TT 04)" xfId="932"/>
    <cellStyle name="3_Cau Thanh Ha 1" xfId="933"/>
    <cellStyle name="3_Cau thuy dien Ban La (Cu Anh)" xfId="934"/>
    <cellStyle name="3_Cau thuy dien Ban La (Cu Anh)_Book1" xfId="935"/>
    <cellStyle name="3_Cau thuy dien Ban La (Cu Anh)_DADT-16-11" xfId="936"/>
    <cellStyle name="3_Cau thuy dien Ban La (Cu Anh)_dtK0-K3 _22_11_07" xfId="937"/>
    <cellStyle name="3_Cau thuy dien Ban La (Cu Anh)_Goi 06-TL127 cau (12.06.07)" xfId="938"/>
    <cellStyle name="3_Cau thuy dien Ban La (Cu Anh)_Goi thau so 4" xfId="939"/>
    <cellStyle name="3_Cau thuy dien Ban La (Cu Anh)_Lai Ha" xfId="940"/>
    <cellStyle name="3_Cau thuy dien Ban La (Cu Anh)_Lai Ha_Rev1" xfId="941"/>
    <cellStyle name="3_CAU XOP XANG II(su­a)" xfId="942"/>
    <cellStyle name="3_Chi phi KS" xfId="943"/>
    <cellStyle name="3_cong" xfId="944"/>
    <cellStyle name="3_Copy of QL_27(TV8)-chinh" xfId="945"/>
    <cellStyle name="3_DADT-16-11" xfId="946"/>
    <cellStyle name="3_Dakt-Cau tinh Hua Phan" xfId="947"/>
    <cellStyle name="3_DIEN" xfId="948"/>
    <cellStyle name="3_Dieu phoi dat goi 1" xfId="949"/>
    <cellStyle name="3_Dieu phoi dat goi 2" xfId="950"/>
    <cellStyle name="3_Dinh muc thiet ke" xfId="951"/>
    <cellStyle name="3_DONGIA" xfId="952"/>
    <cellStyle name="3_DT Kha thi ngay 11-2-06" xfId="953"/>
    <cellStyle name="3_DT KT ngay 10-9-2005" xfId="954"/>
    <cellStyle name="3_DT ngay 04-01-2006" xfId="955"/>
    <cellStyle name="3_DT ngay 11-4-2006" xfId="956"/>
    <cellStyle name="3_DT ngay 15-11-05" xfId="957"/>
    <cellStyle name="3_Dtdchinh2397" xfId="958"/>
    <cellStyle name="3_Dtdchinh2397_06.THOPkluongTINH LAI thang11-2007-2" xfId="959"/>
    <cellStyle name="3_Dtdchinh2397_Book1" xfId="960"/>
    <cellStyle name="3_Dtdchinh2397_DADT-16-11" xfId="961"/>
    <cellStyle name="3_Dtdchinh2397_DaiPhuoc_DM24_BVTC(rev)" xfId="962"/>
    <cellStyle name="3_Dtdchinh2397_DT200T8-07BVTC_lan2" xfId="963"/>
    <cellStyle name="3_Dtdchinh2397_dtK0-K3 _22_11_07" xfId="964"/>
    <cellStyle name="3_Dtdchinh2397_Goi 06-TL127 cau (12.06.07)" xfId="965"/>
    <cellStyle name="3_Dtdchinh2397_KL HOTHU" xfId="966"/>
    <cellStyle name="3_Dtdchinh2397_KL nen_s" xfId="967"/>
    <cellStyle name="3_Dtdchinh2397_Lai Ha" xfId="968"/>
    <cellStyle name="3_Dtdchinh2397_Lai Ha_Rev1" xfId="969"/>
    <cellStyle name="3_dtK0-K3 _22_11_07" xfId="970"/>
    <cellStyle name="3_DTXL goi 11(20-9-05)" xfId="971"/>
    <cellStyle name="3_du toan" xfId="972"/>
    <cellStyle name="3_du toan (03-11-05)" xfId="973"/>
    <cellStyle name="3_Du toan (12-05-2005) Tham dinh" xfId="974"/>
    <cellStyle name="3_Du toan (23-05-2005) Tham dinh" xfId="975"/>
    <cellStyle name="3_Du toan (5 - 04 - 2004)" xfId="976"/>
    <cellStyle name="3_Du toan (6-3-2005)" xfId="977"/>
    <cellStyle name="3_Du toan (Ban A)" xfId="978"/>
    <cellStyle name="3_Du toan (ngay 13 - 07 - 2004)" xfId="979"/>
    <cellStyle name="3_Du toan 558 (Km17+508.12 - Km 22)" xfId="980"/>
    <cellStyle name="3_Du toan 558 (Km17+508.12 - Km 22)_Book1" xfId="981"/>
    <cellStyle name="3_Du toan 558 (Km17+508.12 - Km 22)_DADT-16-11" xfId="982"/>
    <cellStyle name="3_Du toan 558 (Km17+508.12 - Km 22)_dtK0-K3 _22_11_07" xfId="983"/>
    <cellStyle name="3_Du toan 558 (Km17+508.12 - Km 22)_Goi 06-TL127 cau (12.06.07)" xfId="984"/>
    <cellStyle name="3_Du toan 558 (Km17+508.12 - Km 22)_Goi thau so 4" xfId="985"/>
    <cellStyle name="3_Du toan 558 (Km17+508.12 - Km 22)_Lai Ha" xfId="986"/>
    <cellStyle name="3_Du toan 558 (Km17+508.12 - Km 22)_Lai Ha_Rev1" xfId="987"/>
    <cellStyle name="3_Du toan bo sung (11-2004)" xfId="988"/>
    <cellStyle name="3_Du toan Cang Vung Ang ngay 09-8-06 " xfId="989"/>
    <cellStyle name="3_Du toan Goi 1" xfId="990"/>
    <cellStyle name="3_du toan goi 12" xfId="991"/>
    <cellStyle name="3_Du toan Goi 2" xfId="992"/>
    <cellStyle name="3_Du toan KT-TCsua theo TT 03 - YC 471" xfId="993"/>
    <cellStyle name="3_Du toan ngay (28-10-2005)" xfId="994"/>
    <cellStyle name="3_Du toan ngay 1-9-2004 (version 1)" xfId="995"/>
    <cellStyle name="3_Du toan Phuong lam" xfId="996"/>
    <cellStyle name="3_Du toan QL 27 (23-12-2005)" xfId="997"/>
    <cellStyle name="3_DuAnKT ngay 11-2-2006" xfId="998"/>
    <cellStyle name="3_Gia_VL cau-JIBIC-Ha-tinh" xfId="999"/>
    <cellStyle name="3_Gia_VLQL48_duyet " xfId="1000"/>
    <cellStyle name="3_Gia_VLQL48_duyet _Book1" xfId="1001"/>
    <cellStyle name="3_Gia_VLQL48_duyet _DADT-16-11" xfId="1002"/>
    <cellStyle name="3_Gia_VLQL48_duyet _dtK0-K3 _22_11_07" xfId="1003"/>
    <cellStyle name="3_Gia_VLQL48_duyet _Goi 06-TL127 cau (12.06.07)" xfId="1004"/>
    <cellStyle name="3_Gia_VLQL48_duyet _Goi thau so 4" xfId="1005"/>
    <cellStyle name="3_Gia_VLQL48_duyet _Lai Ha" xfId="1006"/>
    <cellStyle name="3_Gia_VLQL48_duyet _Lai Ha_Rev1" xfId="1007"/>
    <cellStyle name="3_goi 1" xfId="1008"/>
    <cellStyle name="3_Goi 1 (TT04)" xfId="1009"/>
    <cellStyle name="3_goi 1 duyet theo luong mo (an)" xfId="1010"/>
    <cellStyle name="3_Goi 1_1" xfId="1011"/>
    <cellStyle name="3_Goi so 1" xfId="1012"/>
    <cellStyle name="3_Goi thau so 2 (20-6-2006)" xfId="1013"/>
    <cellStyle name="3_Goi02(25-05-2006)" xfId="1014"/>
    <cellStyle name="3_Goi1N206" xfId="1015"/>
    <cellStyle name="3_Goi2N206" xfId="1016"/>
    <cellStyle name="3_Goi4N216" xfId="1017"/>
    <cellStyle name="3_Goi5N216" xfId="1018"/>
    <cellStyle name="3_Hoi Song" xfId="1019"/>
    <cellStyle name="3_HT-LO" xfId="1020"/>
    <cellStyle name="3_Khoi luong" xfId="1021"/>
    <cellStyle name="3_Khoi luong doan 1" xfId="1022"/>
    <cellStyle name="3_Khoi Luong Hoang Truong - Hoang Phu" xfId="1023"/>
    <cellStyle name="3_KL HOTHU" xfId="1024"/>
    <cellStyle name="3_KL nen_s" xfId="1025"/>
    <cellStyle name="3_Kl6-6-05" xfId="1026"/>
    <cellStyle name="3_Klnutgiao" xfId="1027"/>
    <cellStyle name="3_KLPA2s" xfId="1028"/>
    <cellStyle name="3_KlQdinhduyet" xfId="1029"/>
    <cellStyle name="3_KlQdinhduyet_Book1" xfId="1030"/>
    <cellStyle name="3_KlQdinhduyet_DADT-16-11" xfId="1031"/>
    <cellStyle name="3_KlQdinhduyet_dtK0-K3 _22_11_07" xfId="1032"/>
    <cellStyle name="3_KlQdinhduyet_Goi 06-TL127 cau (12.06.07)" xfId="1033"/>
    <cellStyle name="3_KlQdinhduyet_Goi thau so 4" xfId="1034"/>
    <cellStyle name="3_KlQdinhduyet_Lai Ha" xfId="1035"/>
    <cellStyle name="3_KlQdinhduyet_Lai Ha_Rev1" xfId="1036"/>
    <cellStyle name="3_KlQL4goi5KCS" xfId="1037"/>
    <cellStyle name="3_Kltayth" xfId="1038"/>
    <cellStyle name="3_KltaythQDduyet" xfId="1039"/>
    <cellStyle name="3_Kluong4-2004" xfId="1040"/>
    <cellStyle name="3_Luong A6" xfId="1041"/>
    <cellStyle name="3_maugiacotaluy" xfId="1042"/>
    <cellStyle name="3_My Thanh Son Thanh" xfId="1043"/>
    <cellStyle name="3_Nhom I" xfId="1044"/>
    <cellStyle name="3_pkhai-kl-8" xfId="1045"/>
    <cellStyle name="3_Project N.Du" xfId="1046"/>
    <cellStyle name="3_Project N.Du.dien" xfId="1047"/>
    <cellStyle name="3_Project QL4" xfId="1048"/>
    <cellStyle name="3_Project QL4 goi 7" xfId="1049"/>
    <cellStyle name="3_Project QL4 goi5" xfId="1050"/>
    <cellStyle name="3_Project QL4 goi8" xfId="1051"/>
    <cellStyle name="3_QL1A-SUA2005" xfId="1052"/>
    <cellStyle name="3_Sheet1" xfId="1053"/>
    <cellStyle name="3_SuoiTon" xfId="1054"/>
    <cellStyle name="3_t" xfId="1055"/>
    <cellStyle name="3_Tay THoa" xfId="1056"/>
    <cellStyle name="3_Tong hop DT dieu chinh duong 38-95" xfId="1057"/>
    <cellStyle name="3_Tong hop khoi luong duong 557 (30-5-2006)" xfId="1058"/>
    <cellStyle name="3_Tong muc dau tu" xfId="1059"/>
    <cellStyle name="3_Tuyen so 1-Km0+00 - Km0+852.56" xfId="1060"/>
    <cellStyle name="3_VatLieu 3 cau -NA" xfId="1061"/>
    <cellStyle name="3_ÿÿÿÿÿ" xfId="1062"/>
    <cellStyle name="3_ÿÿÿÿÿ_1" xfId="1063"/>
    <cellStyle name="3_ÿÿÿÿÿ_Book1" xfId="1064"/>
    <cellStyle name="3_ÿÿÿÿÿ_DADT-16-11" xfId="1065"/>
    <cellStyle name="3_ÿÿÿÿÿ_dtK0-K3 _22_11_07" xfId="1066"/>
    <cellStyle name="4" xfId="1067"/>
    <cellStyle name="4_7 noi 48 goi C5 9 vi na" xfId="1068"/>
    <cellStyle name="4_A che do KS +chi BQL" xfId="1069"/>
    <cellStyle name="4_BANG CAM COC GPMB 8km" xfId="1070"/>
    <cellStyle name="4_Bang tong hop khoi luong" xfId="1071"/>
    <cellStyle name="4_Book1" xfId="1072"/>
    <cellStyle name="4_Book1_1" xfId="1073"/>
    <cellStyle name="4_Book1_1_Book1" xfId="1074"/>
    <cellStyle name="4_Book1_1_dtK0-K3 _22_11_07" xfId="1075"/>
    <cellStyle name="4_Book1_1_Goi 06-TL127 cau (12.06.07)" xfId="1076"/>
    <cellStyle name="4_Book1_1_Goi thau so 4" xfId="1077"/>
    <cellStyle name="4_Book1_1_Lai Ha" xfId="1078"/>
    <cellStyle name="4_Book1_1_Lai Ha_Rev1" xfId="1079"/>
    <cellStyle name="4_Book1_Book1" xfId="1080"/>
    <cellStyle name="4_Book1_CAU XOP XANG II(su­a)" xfId="1081"/>
    <cellStyle name="4_Book1_Dieu phoi dat goi 1" xfId="1082"/>
    <cellStyle name="4_Book1_Dieu phoi dat goi 2" xfId="1083"/>
    <cellStyle name="4_Book1_DT Kha thi ngay 11-2-06" xfId="1084"/>
    <cellStyle name="4_Book1_DT ngay 04-01-2006" xfId="1085"/>
    <cellStyle name="4_Book1_DT ngay 11-4-2006" xfId="1086"/>
    <cellStyle name="4_Book1_DT ngay 15-11-05" xfId="1087"/>
    <cellStyle name="4_Book1_Du toan KT-TCsua theo TT 03 - YC 471" xfId="1088"/>
    <cellStyle name="4_Book1_Du toan Phuong lam" xfId="1089"/>
    <cellStyle name="4_Book1_Du toan QL 27 (23-12-2005)" xfId="1090"/>
    <cellStyle name="4_Book1_DuAnKT ngay 11-2-2006" xfId="1091"/>
    <cellStyle name="4_Book1_Goi 1" xfId="1092"/>
    <cellStyle name="4_Book1_Goi thau so 2 (20-6-2006)" xfId="1093"/>
    <cellStyle name="4_Book1_Goi thau so 4" xfId="1094"/>
    <cellStyle name="4_Book1_Goi02(25-05-2006)" xfId="1095"/>
    <cellStyle name="4_Book1_K C N - HUNG DONG L.NHUA" xfId="1096"/>
    <cellStyle name="4_Book1_Khoi Luong Hoang Truong - Hoang Phu" xfId="1097"/>
    <cellStyle name="4_Book1_Muong TL" xfId="1098"/>
    <cellStyle name="4_Book1_Tuyen so 1-Km0+00 - Km0+852.56" xfId="1099"/>
    <cellStyle name="4_C" xfId="1100"/>
    <cellStyle name="4_Cau Hua Trai (TT 04)" xfId="1101"/>
    <cellStyle name="4_Cau Thanh Ha 1" xfId="1102"/>
    <cellStyle name="4_Cau thuy dien Ban La (Cu Anh)" xfId="1103"/>
    <cellStyle name="4_Cau thuy dien Ban La (Cu Anh)_Book1" xfId="1104"/>
    <cellStyle name="4_Cau thuy dien Ban La (Cu Anh)_dtK0-K3 _22_11_07" xfId="1105"/>
    <cellStyle name="4_Cau thuy dien Ban La (Cu Anh)_Goi 06-TL127 cau (12.06.07)" xfId="1106"/>
    <cellStyle name="4_Cau thuy dien Ban La (Cu Anh)_Goi thau so 4" xfId="1107"/>
    <cellStyle name="4_Cau thuy dien Ban La (Cu Anh)_Lai Ha" xfId="1108"/>
    <cellStyle name="4_Cau thuy dien Ban La (Cu Anh)_Lai Ha_Rev1" xfId="1109"/>
    <cellStyle name="4_CAU XOP XANG II(su­a)" xfId="1110"/>
    <cellStyle name="4_Chi phi KS" xfId="1111"/>
    <cellStyle name="4_cong" xfId="1112"/>
    <cellStyle name="4_Copy of QL_27(TV8)-chinh" xfId="1113"/>
    <cellStyle name="4_Dakt-Cau tinh Hua Phan" xfId="1114"/>
    <cellStyle name="4_DIEN" xfId="1115"/>
    <cellStyle name="4_Dieu phoi dat goi 1" xfId="1116"/>
    <cellStyle name="4_Dieu phoi dat goi 2" xfId="1117"/>
    <cellStyle name="4_Dinh muc thiet ke" xfId="1118"/>
    <cellStyle name="4_DONGIA" xfId="1119"/>
    <cellStyle name="4_DT Kha thi ngay 11-2-06" xfId="1120"/>
    <cellStyle name="4_DT KT ngay 10-9-2005" xfId="1121"/>
    <cellStyle name="4_DT ngay 04-01-2006" xfId="1122"/>
    <cellStyle name="4_DT ngay 11-4-2006" xfId="1123"/>
    <cellStyle name="4_DT ngay 15-11-05" xfId="1124"/>
    <cellStyle name="4_Dtdchinh2397" xfId="1125"/>
    <cellStyle name="4_Dtdchinh2397_DaiPhuoc_DM24_BVTC(rev)" xfId="1126"/>
    <cellStyle name="4_Dtdchinh2397_DT200T8-07BVTC_lan2" xfId="1127"/>
    <cellStyle name="4_Dtdchinh2397_Goi 06-TL127 cau (12.06.07)" xfId="1128"/>
    <cellStyle name="4_Dtdchinh2397_Lai Ha" xfId="1129"/>
    <cellStyle name="4_Dtdchinh2397_Lai Ha_Rev1" xfId="1130"/>
    <cellStyle name="4_DTXL goi 11(20-9-05)" xfId="1131"/>
    <cellStyle name="4_du toan" xfId="1132"/>
    <cellStyle name="4_du toan (03-11-05)" xfId="1133"/>
    <cellStyle name="4_Du toan (12-05-2005) Tham dinh" xfId="1134"/>
    <cellStyle name="4_Du toan (23-05-2005) Tham dinh" xfId="1135"/>
    <cellStyle name="4_Du toan (5 - 04 - 2004)" xfId="1136"/>
    <cellStyle name="4_Du toan (6-3-2005)" xfId="1137"/>
    <cellStyle name="4_Du toan (Ban A)" xfId="1138"/>
    <cellStyle name="4_Du toan (ngay 13 - 07 - 2004)" xfId="1139"/>
    <cellStyle name="4_Du toan 558 (Km17+508.12 - Km 22)" xfId="1140"/>
    <cellStyle name="4_Du toan 558 (Km17+508.12 - Km 22)_Book1" xfId="1141"/>
    <cellStyle name="4_Du toan 558 (Km17+508.12 - Km 22)_dtK0-K3 _22_11_07" xfId="1142"/>
    <cellStyle name="4_Du toan 558 (Km17+508.12 - Km 22)_Goi 06-TL127 cau (12.06.07)" xfId="1143"/>
    <cellStyle name="4_Du toan 558 (Km17+508.12 - Km 22)_Goi thau so 4" xfId="1144"/>
    <cellStyle name="4_Du toan 558 (Km17+508.12 - Km 22)_Lai Ha" xfId="1145"/>
    <cellStyle name="4_Du toan 558 (Km17+508.12 - Km 22)_Lai Ha_Rev1" xfId="1146"/>
    <cellStyle name="4_Du toan bo sung (11-2004)" xfId="1147"/>
    <cellStyle name="4_Du toan Cang Vung Ang ngay 09-8-06 " xfId="1148"/>
    <cellStyle name="4_Du toan Goi 1" xfId="1149"/>
    <cellStyle name="4_du toan goi 12" xfId="1150"/>
    <cellStyle name="4_Du toan Goi 2" xfId="1151"/>
    <cellStyle name="4_Du toan KT-TCsua theo TT 03 - YC 471" xfId="1152"/>
    <cellStyle name="4_Du toan ngay (28-10-2005)" xfId="1153"/>
    <cellStyle name="4_Du toan ngay 1-9-2004 (version 1)" xfId="1154"/>
    <cellStyle name="4_Du toan Phuong lam" xfId="1155"/>
    <cellStyle name="4_Du toan QL 27 (23-12-2005)" xfId="1156"/>
    <cellStyle name="4_DuAnKT ngay 11-2-2006" xfId="1157"/>
    <cellStyle name="4_Gia_VL cau-JIBIC-Ha-tinh" xfId="1158"/>
    <cellStyle name="4_Gia_VLQL48_duyet " xfId="1159"/>
    <cellStyle name="4_Gia_VLQL48_duyet _Book1" xfId="1160"/>
    <cellStyle name="4_Gia_VLQL48_duyet _dtK0-K3 _22_11_07" xfId="1161"/>
    <cellStyle name="4_Gia_VLQL48_duyet _Goi 06-TL127 cau (12.06.07)" xfId="1162"/>
    <cellStyle name="4_Gia_VLQL48_duyet _Goi thau so 4" xfId="1163"/>
    <cellStyle name="4_Gia_VLQL48_duyet _Lai Ha" xfId="1164"/>
    <cellStyle name="4_Gia_VLQL48_duyet _Lai Ha_Rev1" xfId="1165"/>
    <cellStyle name="4_goi 1" xfId="1166"/>
    <cellStyle name="4_Goi 1 (TT04)" xfId="1167"/>
    <cellStyle name="4_goi 1 duyet theo luong mo (an)" xfId="1168"/>
    <cellStyle name="4_Goi 1_1" xfId="1169"/>
    <cellStyle name="4_Goi so 1" xfId="1170"/>
    <cellStyle name="4_Goi thau so 2 (20-6-2006)" xfId="1171"/>
    <cellStyle name="4_Goi02(25-05-2006)" xfId="1172"/>
    <cellStyle name="4_Goi1N206" xfId="1173"/>
    <cellStyle name="4_Goi2N206" xfId="1174"/>
    <cellStyle name="4_Goi4N216" xfId="1175"/>
    <cellStyle name="4_Goi5N216" xfId="1176"/>
    <cellStyle name="4_Hoi Song" xfId="1177"/>
    <cellStyle name="4_HT-LO" xfId="1178"/>
    <cellStyle name="4_Khoi luong" xfId="1179"/>
    <cellStyle name="4_Khoi luong doan 1" xfId="1180"/>
    <cellStyle name="4_Khoi Luong Hoang Truong - Hoang Phu" xfId="1181"/>
    <cellStyle name="4_Kl6-6-05" xfId="1182"/>
    <cellStyle name="4_Klnutgiao" xfId="1183"/>
    <cellStyle name="4_KLPA2s" xfId="1184"/>
    <cellStyle name="4_KlQdinhduyet" xfId="1185"/>
    <cellStyle name="4_KlQdinhduyet_Book1" xfId="1186"/>
    <cellStyle name="4_KlQdinhduyet_dtK0-K3 _22_11_07" xfId="1187"/>
    <cellStyle name="4_KlQdinhduyet_Goi 06-TL127 cau (12.06.07)" xfId="1188"/>
    <cellStyle name="4_KlQdinhduyet_Goi thau so 4" xfId="1189"/>
    <cellStyle name="4_KlQdinhduyet_Lai Ha" xfId="1190"/>
    <cellStyle name="4_KlQdinhduyet_Lai Ha_Rev1" xfId="1191"/>
    <cellStyle name="4_KlQL4goi5KCS" xfId="1192"/>
    <cellStyle name="4_Kltayth" xfId="1193"/>
    <cellStyle name="4_KltaythQDduyet" xfId="1194"/>
    <cellStyle name="4_Kluong4-2004" xfId="1195"/>
    <cellStyle name="4_Luong A6" xfId="1196"/>
    <cellStyle name="4_maugiacotaluy" xfId="1197"/>
    <cellStyle name="4_My Thanh Son Thanh" xfId="1198"/>
    <cellStyle name="4_Nhom I" xfId="1199"/>
    <cellStyle name="4_Project N.Du" xfId="1200"/>
    <cellStyle name="4_Project N.Du.dien" xfId="1201"/>
    <cellStyle name="4_Project QL4" xfId="1202"/>
    <cellStyle name="4_Project QL4 goi 7" xfId="1203"/>
    <cellStyle name="4_Project QL4 goi5" xfId="1204"/>
    <cellStyle name="4_Project QL4 goi8" xfId="1205"/>
    <cellStyle name="4_QL1A-SUA2005" xfId="1206"/>
    <cellStyle name="4_Sheet1" xfId="1207"/>
    <cellStyle name="4_SuoiTon" xfId="1208"/>
    <cellStyle name="4_t" xfId="1209"/>
    <cellStyle name="4_Tay THoa" xfId="1210"/>
    <cellStyle name="4_Tong hop DT dieu chinh duong 38-95" xfId="1211"/>
    <cellStyle name="4_Tong hop khoi luong duong 557 (30-5-2006)" xfId="1212"/>
    <cellStyle name="4_Tong muc dau tu" xfId="1213"/>
    <cellStyle name="4_Tuyen so 1-Km0+00 - Km0+852.56" xfId="1214"/>
    <cellStyle name="4_VatLieu 3 cau -NA" xfId="1215"/>
    <cellStyle name="4_ÿÿÿÿÿ" xfId="1216"/>
    <cellStyle name="4_ÿÿÿÿÿ_1" xfId="1217"/>
    <cellStyle name="40% - Accent1 2" xfId="1218"/>
    <cellStyle name="40% - Accent1 2 10" xfId="1219"/>
    <cellStyle name="40% - Accent1 2 11" xfId="1220"/>
    <cellStyle name="40% - Accent1 2 12" xfId="1221"/>
    <cellStyle name="40% - Accent1 2 2" xfId="1222"/>
    <cellStyle name="40% - Accent1 2 2 2" xfId="1223"/>
    <cellStyle name="40% - Accent1 2 2 3" xfId="1224"/>
    <cellStyle name="40% - Accent1 2 2 4" xfId="1225"/>
    <cellStyle name="40% - Accent1 2 2 5" xfId="1226"/>
    <cellStyle name="40% - Accent1 2 2 6" xfId="1227"/>
    <cellStyle name="40% - Accent1 2 2 7" xfId="1228"/>
    <cellStyle name="40% - Accent1 2 2 8" xfId="1229"/>
    <cellStyle name="40% - Accent1 2 2 9" xfId="1230"/>
    <cellStyle name="40% - Accent1 2 2_DT" xfId="1231"/>
    <cellStyle name="40% - Accent1 2 3" xfId="1232"/>
    <cellStyle name="40% - Accent1 2 3 2" xfId="1233"/>
    <cellStyle name="40% - Accent1 2 4" xfId="1234"/>
    <cellStyle name="40% - Accent1 2 5" xfId="1235"/>
    <cellStyle name="40% - Accent1 2 6" xfId="1236"/>
    <cellStyle name="40% - Accent1 2 7" xfId="1237"/>
    <cellStyle name="40% - Accent1 2 8" xfId="1238"/>
    <cellStyle name="40% - Accent1 2 9" xfId="1239"/>
    <cellStyle name="40% - Accent1 2_DT" xfId="1240"/>
    <cellStyle name="40% - Accent1 3" xfId="1241"/>
    <cellStyle name="40% - Accent1 4" xfId="1242"/>
    <cellStyle name="40% - Accent1 5" xfId="1243"/>
    <cellStyle name="40% - Accent1 5 2" xfId="3442"/>
    <cellStyle name="40% - Accent2 2" xfId="1244"/>
    <cellStyle name="40% - Accent2 2 10" xfId="1245"/>
    <cellStyle name="40% - Accent2 2 11" xfId="1246"/>
    <cellStyle name="40% - Accent2 2 12" xfId="1247"/>
    <cellStyle name="40% - Accent2 2 2" xfId="1248"/>
    <cellStyle name="40% - Accent2 2 2 2" xfId="1249"/>
    <cellStyle name="40% - Accent2 2 2 3" xfId="1250"/>
    <cellStyle name="40% - Accent2 2 2 4" xfId="1251"/>
    <cellStyle name="40% - Accent2 2 2 5" xfId="1252"/>
    <cellStyle name="40% - Accent2 2 2 6" xfId="1253"/>
    <cellStyle name="40% - Accent2 2 2 7" xfId="1254"/>
    <cellStyle name="40% - Accent2 2 2 8" xfId="1255"/>
    <cellStyle name="40% - Accent2 2 2 9" xfId="1256"/>
    <cellStyle name="40% - Accent2 2 2_DT" xfId="1257"/>
    <cellStyle name="40% - Accent2 2 3" xfId="1258"/>
    <cellStyle name="40% - Accent2 2 3 2" xfId="1259"/>
    <cellStyle name="40% - Accent2 2 4" xfId="1260"/>
    <cellStyle name="40% - Accent2 2 5" xfId="1261"/>
    <cellStyle name="40% - Accent2 2 6" xfId="1262"/>
    <cellStyle name="40% - Accent2 2 7" xfId="1263"/>
    <cellStyle name="40% - Accent2 2 8" xfId="1264"/>
    <cellStyle name="40% - Accent2 2 9" xfId="1265"/>
    <cellStyle name="40% - Accent2 2_DT" xfId="1266"/>
    <cellStyle name="40% - Accent2 3" xfId="1267"/>
    <cellStyle name="40% - Accent2 4" xfId="1268"/>
    <cellStyle name="40% - Accent2 5" xfId="1269"/>
    <cellStyle name="40% - Accent2 5 2" xfId="3443"/>
    <cellStyle name="40% - Accent3 2" xfId="1270"/>
    <cellStyle name="40% - Accent3 2 10" xfId="1271"/>
    <cellStyle name="40% - Accent3 2 11" xfId="1272"/>
    <cellStyle name="40% - Accent3 2 12" xfId="1273"/>
    <cellStyle name="40% - Accent3 2 2" xfId="1274"/>
    <cellStyle name="40% - Accent3 2 2 2" xfId="1275"/>
    <cellStyle name="40% - Accent3 2 2 3" xfId="1276"/>
    <cellStyle name="40% - Accent3 2 2 4" xfId="1277"/>
    <cellStyle name="40% - Accent3 2 2 5" xfId="1278"/>
    <cellStyle name="40% - Accent3 2 2 6" xfId="1279"/>
    <cellStyle name="40% - Accent3 2 2 7" xfId="1280"/>
    <cellStyle name="40% - Accent3 2 2 8" xfId="1281"/>
    <cellStyle name="40% - Accent3 2 2 9" xfId="1282"/>
    <cellStyle name="40% - Accent3 2 2_DT" xfId="1283"/>
    <cellStyle name="40% - Accent3 2 3" xfId="1284"/>
    <cellStyle name="40% - Accent3 2 3 2" xfId="1285"/>
    <cellStyle name="40% - Accent3 2 4" xfId="1286"/>
    <cellStyle name="40% - Accent3 2 5" xfId="1287"/>
    <cellStyle name="40% - Accent3 2 6" xfId="1288"/>
    <cellStyle name="40% - Accent3 2 7" xfId="1289"/>
    <cellStyle name="40% - Accent3 2 8" xfId="1290"/>
    <cellStyle name="40% - Accent3 2 9" xfId="1291"/>
    <cellStyle name="40% - Accent3 2_DT" xfId="1292"/>
    <cellStyle name="40% - Accent3 3" xfId="1293"/>
    <cellStyle name="40% - Accent3 4" xfId="1294"/>
    <cellStyle name="40% - Accent3 5" xfId="1295"/>
    <cellStyle name="40% - Accent3 5 2" xfId="3444"/>
    <cellStyle name="40% - Accent4 2" xfId="1296"/>
    <cellStyle name="40% - Accent4 2 10" xfId="1297"/>
    <cellStyle name="40% - Accent4 2 11" xfId="1298"/>
    <cellStyle name="40% - Accent4 2 12" xfId="1299"/>
    <cellStyle name="40% - Accent4 2 2" xfId="1300"/>
    <cellStyle name="40% - Accent4 2 2 2" xfId="1301"/>
    <cellStyle name="40% - Accent4 2 2 3" xfId="1302"/>
    <cellStyle name="40% - Accent4 2 2 4" xfId="1303"/>
    <cellStyle name="40% - Accent4 2 2 5" xfId="1304"/>
    <cellStyle name="40% - Accent4 2 2 6" xfId="1305"/>
    <cellStyle name="40% - Accent4 2 2 7" xfId="1306"/>
    <cellStyle name="40% - Accent4 2 2 8" xfId="1307"/>
    <cellStyle name="40% - Accent4 2 2 9" xfId="1308"/>
    <cellStyle name="40% - Accent4 2 2_DT" xfId="1309"/>
    <cellStyle name="40% - Accent4 2 3" xfId="1310"/>
    <cellStyle name="40% - Accent4 2 3 2" xfId="1311"/>
    <cellStyle name="40% - Accent4 2 4" xfId="1312"/>
    <cellStyle name="40% - Accent4 2 5" xfId="1313"/>
    <cellStyle name="40% - Accent4 2 6" xfId="1314"/>
    <cellStyle name="40% - Accent4 2 7" xfId="1315"/>
    <cellStyle name="40% - Accent4 2 8" xfId="1316"/>
    <cellStyle name="40% - Accent4 2 9" xfId="1317"/>
    <cellStyle name="40% - Accent4 2_DT" xfId="1318"/>
    <cellStyle name="40% - Accent4 3" xfId="1319"/>
    <cellStyle name="40% - Accent4 4" xfId="1320"/>
    <cellStyle name="40% - Accent4 5" xfId="1321"/>
    <cellStyle name="40% - Accent4 5 2" xfId="3445"/>
    <cellStyle name="40% - Accent5 2" xfId="1322"/>
    <cellStyle name="40% - Accent5 2 10" xfId="1323"/>
    <cellStyle name="40% - Accent5 2 11" xfId="1324"/>
    <cellStyle name="40% - Accent5 2 12" xfId="1325"/>
    <cellStyle name="40% - Accent5 2 2" xfId="1326"/>
    <cellStyle name="40% - Accent5 2 2 2" xfId="1327"/>
    <cellStyle name="40% - Accent5 2 2 3" xfId="1328"/>
    <cellStyle name="40% - Accent5 2 2 4" xfId="1329"/>
    <cellStyle name="40% - Accent5 2 2 5" xfId="1330"/>
    <cellStyle name="40% - Accent5 2 2 6" xfId="1331"/>
    <cellStyle name="40% - Accent5 2 2 7" xfId="1332"/>
    <cellStyle name="40% - Accent5 2 2 8" xfId="1333"/>
    <cellStyle name="40% - Accent5 2 2 9" xfId="1334"/>
    <cellStyle name="40% - Accent5 2 2_DT" xfId="1335"/>
    <cellStyle name="40% - Accent5 2 3" xfId="1336"/>
    <cellStyle name="40% - Accent5 2 3 2" xfId="1337"/>
    <cellStyle name="40% - Accent5 2 4" xfId="1338"/>
    <cellStyle name="40% - Accent5 2 5" xfId="1339"/>
    <cellStyle name="40% - Accent5 2 6" xfId="1340"/>
    <cellStyle name="40% - Accent5 2 7" xfId="1341"/>
    <cellStyle name="40% - Accent5 2 8" xfId="1342"/>
    <cellStyle name="40% - Accent5 2 9" xfId="1343"/>
    <cellStyle name="40% - Accent5 2_DT" xfId="1344"/>
    <cellStyle name="40% - Accent5 3" xfId="1345"/>
    <cellStyle name="40% - Accent5 4" xfId="1346"/>
    <cellStyle name="40% - Accent5 5" xfId="1347"/>
    <cellStyle name="40% - Accent5 5 2" xfId="3446"/>
    <cellStyle name="40% - Accent6 2" xfId="1348"/>
    <cellStyle name="40% - Accent6 2 10" xfId="1349"/>
    <cellStyle name="40% - Accent6 2 11" xfId="1350"/>
    <cellStyle name="40% - Accent6 2 12" xfId="1351"/>
    <cellStyle name="40% - Accent6 2 2" xfId="1352"/>
    <cellStyle name="40% - Accent6 2 2 2" xfId="1353"/>
    <cellStyle name="40% - Accent6 2 2 3" xfId="1354"/>
    <cellStyle name="40% - Accent6 2 2 4" xfId="1355"/>
    <cellStyle name="40% - Accent6 2 2 5" xfId="1356"/>
    <cellStyle name="40% - Accent6 2 2 6" xfId="1357"/>
    <cellStyle name="40% - Accent6 2 2 7" xfId="1358"/>
    <cellStyle name="40% - Accent6 2 2 8" xfId="1359"/>
    <cellStyle name="40% - Accent6 2 2 9" xfId="1360"/>
    <cellStyle name="40% - Accent6 2 2_DT" xfId="1361"/>
    <cellStyle name="40% - Accent6 2 3" xfId="1362"/>
    <cellStyle name="40% - Accent6 2 3 2" xfId="1363"/>
    <cellStyle name="40% - Accent6 2 4" xfId="1364"/>
    <cellStyle name="40% - Accent6 2 5" xfId="1365"/>
    <cellStyle name="40% - Accent6 2 6" xfId="1366"/>
    <cellStyle name="40% - Accent6 2 7" xfId="1367"/>
    <cellStyle name="40% - Accent6 2 8" xfId="1368"/>
    <cellStyle name="40% - Accent6 2 9" xfId="1369"/>
    <cellStyle name="40% - Accent6 2_DT" xfId="1370"/>
    <cellStyle name="40% - Accent6 3" xfId="1371"/>
    <cellStyle name="40% - Accent6 4" xfId="1372"/>
    <cellStyle name="40% - Accent6 5" xfId="1373"/>
    <cellStyle name="40% - Accent6 5 2" xfId="3449"/>
    <cellStyle name="6" xfId="1374"/>
    <cellStyle name="6 2" xfId="1375"/>
    <cellStyle name="6 3" xfId="3450"/>
    <cellStyle name="6???_x0002_¯ög6hÅ‡6???_x0002_¹?ß_x0008_,Ñ‡6???_x0002_…#×&gt;Ò ‡6???_x0002_é_x0007_ß_x0008__x001c__x000b__x001e_?????_x000a_?_x0001_???????_x0014_?_x0001_???????_x001e_?fB_x000f_c????_x0018_I¿_x0008_v_x0010_‡6Ö_x0002_Ÿ6????ía??_x0012_c??????????????_x0001_?????????_x0001_?_x0001_?_x0001_?" xfId="1376"/>
    <cellStyle name="6???_x0002_¯ög6hÅ‡6???_x0002_¹?ß_x0008_,Ñ‡6???_x0002_…#×&gt;Ò ‡6???_x0002_é_x0007_ß_x0008__x001c__x000b__x001e_?????_x000a_?_x0001_???????_x0014_?_x0001_???????_x001e_?fB_x000f_c????_x0018_I¿_x0008_v_x0010_‡6Ö_x0002_Ÿ6????ía??_x0012_c??????????????_x0001_?????????_x0001_?_x0001_?_x0001_? 2" xfId="1377"/>
    <cellStyle name="6???_x0002_¯ög6hÅ‡6???_x0002_¹?ß_x0008_,Ñ‡6???_x0002_…#×&gt;Ò ‡6???_x0002_é_x0007_ß_x0008__x001c__x000b__x001e_?????_x000a_?_x0001_???????_x0014_?_x0001_???????_x001e_?fB_x000f_c????_x0018_I¿_x0008_v_x0010_‡6Ö_x0002_Ÿ6????ía??_x0012_c??????????????_x0001_?????????_x0001_?_x0001_?_x0001_? 3" xfId="3451"/>
    <cellStyle name="6???_x0002_¯ög6hÅ‡6???_x0002_¹?ß_x0008_,Ñ‡6???_x0002_…#×&gt;Ò ‡6???_x0002_é_x0007_ß_x0008__x001c__x000b__x001e_?????_x000a_?_x0001_???????_x0014_?_x0001_???????_x001e_?fB_x000f_c????_x0018_I¿_x0008_v_x0010_‡6Ö_x0002_Ÿ6????_x0015_l??Õm??????????????_x0001_?????????_x0001_?_x0001_?_x0001_?" xfId="1378"/>
    <cellStyle name="6???_x0002_¯ög6hÅ‡6???_x0002_¹?ß_x0008_,Ñ‡6???_x0002_…#×&gt;Ò ‡6???_x0002_é_x0007_ß_x0008__x001c__x000b__x001e_?????_x000a_?_x0001_???????_x0014_?_x0001_???????_x001e_?fB_x000f_c????_x0018_I¿_x0008_v_x0010_‡6Ö_x0002_Ÿ6????_x0015_l??Õm??????????????_x0001_?????????_x0001_?_x0001_?_x0001_? 2" xfId="1379"/>
    <cellStyle name="6???_x0002_¯ög6hÅ‡6???_x0002_¹?ß_x0008_,Ñ‡6???_x0002_…#×&gt;Ò ‡6???_x0002_é_x0007_ß_x0008__x001c__x000b__x001e_?????_x000a_?_x0001_???????_x0014_?_x0001_???????_x001e_?fB_x000f_c????_x0018_I¿_x0008_v_x0010_‡6Ö_x0002_Ÿ6????_x0015_l??Õm??????????????_x0001_?????????_x0001_?_x0001_?_x0001_? 3" xfId="3452"/>
    <cellStyle name="6_DU TOAN TKTC  XDCB (n19-03)" xfId="1380"/>
    <cellStyle name="6_DU TOAN TKTC  XDCB (n19-03) 2" xfId="1381"/>
    <cellStyle name="6_DU TOAN TKTC  XDCB (n19-03) 3" xfId="3453"/>
    <cellStyle name="6_Du_toan_cau_BT_Lan3 tham tra" xfId="1382"/>
    <cellStyle name="6_Du_toan_cau_BT_Lan3 tham tra 2" xfId="1383"/>
    <cellStyle name="6_Du_toan_cau_BT_Lan3 tham tra 3" xfId="3454"/>
    <cellStyle name="6_GiaM 062005" xfId="1384"/>
    <cellStyle name="6_GiaM 062005 2" xfId="1385"/>
    <cellStyle name="6_GiaM 062005 3" xfId="3455"/>
    <cellStyle name="6_GiaM 062005_1- DU THAU PHU CAT-DAO 10-01-2012-in-ok" xfId="1386"/>
    <cellStyle name="6_GiaM 062005_1- DU THAU PHU CAT-DAO 10-01-2012-in-ok 2" xfId="1387"/>
    <cellStyle name="6_GiaM 062005_1- DU THAU PHU CAT-DAO 10-01-2012-in-ok 3" xfId="3456"/>
    <cellStyle name="6_GiaM 062005_DT VOR Chu Lai 10-10-12" xfId="1388"/>
    <cellStyle name="6_GiaM 062005_DT VOR Chu Lai 10-10-12 2" xfId="1389"/>
    <cellStyle name="6_GiaM 062005_DT VOR Chu Lai 10-10-12 3" xfId="3457"/>
    <cellStyle name="6_GiaM 062005_DT VOR Chu Lai 18-9-12" xfId="1390"/>
    <cellStyle name="6_GiaM 062005_DT VOR Chu Lai 18-9-12 2" xfId="1391"/>
    <cellStyle name="6_GiaM 062005_DT VOR Chu Lai 18-9-12 3" xfId="3458"/>
    <cellStyle name="6_GiaM 062005_Du toan thiet ke thi cong xay dung co ban (n14-03)" xfId="1392"/>
    <cellStyle name="6_GiaM 062005_Du toan thiet ke thi cong xay dung co ban (n14-03) 2" xfId="1393"/>
    <cellStyle name="6_GiaM 062005_Du toan thiet ke thi cong xay dung co ban (n14-03) 3" xfId="3459"/>
    <cellStyle name="6_GiaM 062005_Du toan thiet ke thi cong XDCB (n14-03)" xfId="1394"/>
    <cellStyle name="6_GiaM 062005_Du toan thiet ke thi cong XDCB (n14-03) 2" xfId="1395"/>
    <cellStyle name="6_GiaM 062005_Du toan thiet ke thi cong XDCB (n14-03) 3" xfId="3460"/>
    <cellStyle name="6_GiaM 062005_DU TOAN TKTC TRAM NGUON -in 22-3-2012" xfId="1396"/>
    <cellStyle name="6_GiaM 062005_DU TOAN TKTC TRAM NGUON -in 22-3-2012 2" xfId="1397"/>
    <cellStyle name="6_GiaM 062005_DU TOAN TKTC TRAM NGUON -in 22-3-2012 3" xfId="3461"/>
    <cellStyle name="6_GiaM 062005_PDL1-DT DVOR PHU QUOC (N10-02)" xfId="1398"/>
    <cellStyle name="6_GiaM 062005_PDL1-DT DVOR PHU QUOC (N10-02) 2" xfId="1399"/>
    <cellStyle name="6_GiaM 062005_PDL1-DT DVOR PHU QUOC (N10-02) 3" xfId="3462"/>
    <cellStyle name="6_GiaM 062005_Sua in PD-TMDT ADSB TRUONG SA (N11-04)" xfId="1400"/>
    <cellStyle name="6_GiaM 062005_Sua in PD-TMDT ADSB TRUONG SA (N11-04) 2" xfId="1401"/>
    <cellStyle name="6_GiaM 062005_Sua in PD-TMDT ADSB TRUONG SA (N11-04) 3" xfId="3463"/>
    <cellStyle name="6_GiaM 062005_THAM DINH-HTDK SAN BAY WATTAY (N08.09)" xfId="1402"/>
    <cellStyle name="6_GiaM 062005_THAM DINH-HTDK SAN BAY WATTAY (N08.09) 2" xfId="1403"/>
    <cellStyle name="6_GiaM 062005_THAM DINH-HTDK SAN BAY WATTAY (N08.09) 3" xfId="3464"/>
    <cellStyle name="6_GiaM 062005_THAM DINH-HTDK SAN BAY WATTAY (N18.09)" xfId="1404"/>
    <cellStyle name="6_GiaM 062005_THAM DINH-HTDK SAN BAY WATTAY (N18.09) 2" xfId="1405"/>
    <cellStyle name="6_GiaM 062005_THAM DINH-HTDK SAN BAY WATTAY (N18.09) 3" xfId="3465"/>
    <cellStyle name="6_GiaM 062005_Thuyet minh" xfId="1406"/>
    <cellStyle name="6_GiaM 062005_Thuyet minh 2" xfId="1407"/>
    <cellStyle name="6_GiaM 062005_Thuyet minh 3" xfId="3466"/>
    <cellStyle name="6_in PD L2 -TMDT ADSB TRUONG SA (N11-04)" xfId="1408"/>
    <cellStyle name="6_in PD L2 -TMDT ADSB TRUONG SA (N11-04) 2" xfId="1409"/>
    <cellStyle name="6_in PD L2 -TMDT ADSB TRUONG SA (N11-04) 3" xfId="3467"/>
    <cellStyle name="6_in PD L3 -TMDT ADSB TRUONG SA (N27-04)" xfId="1410"/>
    <cellStyle name="6_in PD L3 -TMDT ADSB TRUONG SA (N27-04) 2" xfId="1411"/>
    <cellStyle name="6_in PD L3 -TMDT ADSB TRUONG SA (N27-04) 3" xfId="3468"/>
    <cellStyle name="6_in PD L3-TMDT ADSB TRUONG SA (N20-04)" xfId="1412"/>
    <cellStyle name="6_in PD L3-TMDT ADSB TRUONG SA (N20-04) 2" xfId="1413"/>
    <cellStyle name="6_in PD L3-TMDT ADSB TRUONG SA (N20-04) 3" xfId="3469"/>
    <cellStyle name="6_Lai Ha" xfId="1414"/>
    <cellStyle name="6_PDL2-Sua CS PCAT, QNHON (N11-10)" xfId="1415"/>
    <cellStyle name="6_PDL2-Sua CS PCAT, QNHON (N11-10) 2" xfId="1416"/>
    <cellStyle name="6_PDL2-Sua CS PCAT, QNHON (N11-10) 3" xfId="3470"/>
    <cellStyle name="6_PHE DUYET-TMDT ADSB TRUONG SA (N02-03) THAY DOI" xfId="1417"/>
    <cellStyle name="6_PHE DUYET-TMDT ADSB TRUONG SA (N02-03) THAY DOI 2" xfId="1418"/>
    <cellStyle name="6_PHE DUYET-TMDT ADSB TRUONG SA (N02-03) THAY DOI 3" xfId="3471"/>
    <cellStyle name="6_TD L3 - CHONG SET BS (N31.07)" xfId="1419"/>
    <cellStyle name="6_TD L3 - CHONG SET BS (N31.07) 2" xfId="1420"/>
    <cellStyle name="6_TD L3 - CHONG SET BS (N31.07) 3" xfId="3472"/>
    <cellStyle name="6_THAM DINH-HTDK SAN BAY WATTAY (N08.09)" xfId="1421"/>
    <cellStyle name="6_THAM DINH-HTDK SAN BAY WATTAY (N08.09) 2" xfId="1422"/>
    <cellStyle name="6_THAM DINH-HTDK SAN BAY WATTAY (N08.09) 3" xfId="3473"/>
    <cellStyle name="6_THAM DINH-HTDK SAN BAY WATTAY (N18.09)" xfId="1423"/>
    <cellStyle name="6_THAM DINH-HTDK SAN BAY WATTAY (N18.09) 2" xfId="1424"/>
    <cellStyle name="6_THAM DINH-HTDK SAN BAY WATTAY (N18.09) 3" xfId="3474"/>
    <cellStyle name="6_TMDT DVOR DME P.QUOC (04-11) TTD" xfId="1425"/>
    <cellStyle name="6_TMDT DVOR DME P.QUOC (04-11) TTD 2" xfId="1426"/>
    <cellStyle name="6_TMDT DVOR DME P.QUOC (04-11) TTD 3" xfId="3475"/>
    <cellStyle name="6_Trinh in PD - DT CHONG SET BS (N31-07)" xfId="1427"/>
    <cellStyle name="6_Trinh in PD - DT CHONG SET BS (N31-07) 2" xfId="1428"/>
    <cellStyle name="6_Trinh in PD - DT CHONG SET BS (N31-07) 3" xfId="3476"/>
    <cellStyle name="6_Trinh PD - CHONG SET BS (N06.08)" xfId="1429"/>
    <cellStyle name="6_Trinh PD - CHONG SET BS (N06.08) 2" xfId="1430"/>
    <cellStyle name="6_Trinh PD - CHONG SET BS (N06.08) 3" xfId="3477"/>
    <cellStyle name="60" xfId="1431"/>
    <cellStyle name="60% - Accent1 2" xfId="1432"/>
    <cellStyle name="60% - Accent1 2 10" xfId="1433"/>
    <cellStyle name="60% - Accent1 2 11" xfId="1434"/>
    <cellStyle name="60% - Accent1 2 12" xfId="1435"/>
    <cellStyle name="60% - Accent1 2 2" xfId="1436"/>
    <cellStyle name="60% - Accent1 2 3" xfId="1437"/>
    <cellStyle name="60% - Accent1 2 4" xfId="1438"/>
    <cellStyle name="60% - Accent1 2 5" xfId="1439"/>
    <cellStyle name="60% - Accent1 2 6" xfId="1440"/>
    <cellStyle name="60% - Accent1 2 7" xfId="1441"/>
    <cellStyle name="60% - Accent1 2 8" xfId="1442"/>
    <cellStyle name="60% - Accent1 2 9" xfId="1443"/>
    <cellStyle name="60% - Accent1 2_DT" xfId="1444"/>
    <cellStyle name="60% - Accent1 3" xfId="1445"/>
    <cellStyle name="60% - Accent1 4" xfId="1446"/>
    <cellStyle name="60% - Accent1 5" xfId="1447"/>
    <cellStyle name="60% - Accent1 5 2" xfId="3478"/>
    <cellStyle name="60% - Accent2 2" xfId="1448"/>
    <cellStyle name="60% - Accent2 2 10" xfId="1449"/>
    <cellStyle name="60% - Accent2 2 11" xfId="1450"/>
    <cellStyle name="60% - Accent2 2 12" xfId="1451"/>
    <cellStyle name="60% - Accent2 2 2" xfId="1452"/>
    <cellStyle name="60% - Accent2 2 3" xfId="1453"/>
    <cellStyle name="60% - Accent2 2 4" xfId="1454"/>
    <cellStyle name="60% - Accent2 2 5" xfId="1455"/>
    <cellStyle name="60% - Accent2 2 6" xfId="1456"/>
    <cellStyle name="60% - Accent2 2 7" xfId="1457"/>
    <cellStyle name="60% - Accent2 2 8" xfId="1458"/>
    <cellStyle name="60% - Accent2 2 9" xfId="1459"/>
    <cellStyle name="60% - Accent2 2_DT" xfId="1460"/>
    <cellStyle name="60% - Accent2 3" xfId="1461"/>
    <cellStyle name="60% - Accent2 4" xfId="1462"/>
    <cellStyle name="60% - Accent2 5" xfId="1463"/>
    <cellStyle name="60% - Accent2 5 2" xfId="3479"/>
    <cellStyle name="60% - Accent3 2" xfId="1464"/>
    <cellStyle name="60% - Accent3 2 10" xfId="1465"/>
    <cellStyle name="60% - Accent3 2 11" xfId="1466"/>
    <cellStyle name="60% - Accent3 2 12" xfId="1467"/>
    <cellStyle name="60% - Accent3 2 2" xfId="1468"/>
    <cellStyle name="60% - Accent3 2 3" xfId="1469"/>
    <cellStyle name="60% - Accent3 2 4" xfId="1470"/>
    <cellStyle name="60% - Accent3 2 5" xfId="1471"/>
    <cellStyle name="60% - Accent3 2 6" xfId="1472"/>
    <cellStyle name="60% - Accent3 2 7" xfId="1473"/>
    <cellStyle name="60% - Accent3 2 8" xfId="1474"/>
    <cellStyle name="60% - Accent3 2 9" xfId="1475"/>
    <cellStyle name="60% - Accent3 2_DT" xfId="1476"/>
    <cellStyle name="60% - Accent3 3" xfId="1477"/>
    <cellStyle name="60% - Accent3 4" xfId="1478"/>
    <cellStyle name="60% - Accent3 5" xfId="1479"/>
    <cellStyle name="60% - Accent3 5 2" xfId="3480"/>
    <cellStyle name="60% - Accent4 2" xfId="1480"/>
    <cellStyle name="60% - Accent4 2 10" xfId="1481"/>
    <cellStyle name="60% - Accent4 2 11" xfId="1482"/>
    <cellStyle name="60% - Accent4 2 12" xfId="1483"/>
    <cellStyle name="60% - Accent4 2 2" xfId="1484"/>
    <cellStyle name="60% - Accent4 2 3" xfId="1485"/>
    <cellStyle name="60% - Accent4 2 4" xfId="1486"/>
    <cellStyle name="60% - Accent4 2 5" xfId="1487"/>
    <cellStyle name="60% - Accent4 2 6" xfId="1488"/>
    <cellStyle name="60% - Accent4 2 7" xfId="1489"/>
    <cellStyle name="60% - Accent4 2 8" xfId="1490"/>
    <cellStyle name="60% - Accent4 2 9" xfId="1491"/>
    <cellStyle name="60% - Accent4 2_DT" xfId="1492"/>
    <cellStyle name="60% - Accent4 3" xfId="1493"/>
    <cellStyle name="60% - Accent4 4" xfId="1494"/>
    <cellStyle name="60% - Accent4 5" xfId="1495"/>
    <cellStyle name="60% - Accent4 5 2" xfId="3481"/>
    <cellStyle name="60% - Accent5 2" xfId="1496"/>
    <cellStyle name="60% - Accent5 2 10" xfId="1497"/>
    <cellStyle name="60% - Accent5 2 11" xfId="1498"/>
    <cellStyle name="60% - Accent5 2 12" xfId="1499"/>
    <cellStyle name="60% - Accent5 2 2" xfId="1500"/>
    <cellStyle name="60% - Accent5 2 3" xfId="1501"/>
    <cellStyle name="60% - Accent5 2 4" xfId="1502"/>
    <cellStyle name="60% - Accent5 2 5" xfId="1503"/>
    <cellStyle name="60% - Accent5 2 6" xfId="1504"/>
    <cellStyle name="60% - Accent5 2 7" xfId="1505"/>
    <cellStyle name="60% - Accent5 2 8" xfId="1506"/>
    <cellStyle name="60% - Accent5 2 9" xfId="1507"/>
    <cellStyle name="60% - Accent5 2_DT" xfId="1508"/>
    <cellStyle name="60% - Accent5 3" xfId="1509"/>
    <cellStyle name="60% - Accent5 4" xfId="1510"/>
    <cellStyle name="60% - Accent5 5" xfId="1511"/>
    <cellStyle name="60% - Accent5 5 2" xfId="3482"/>
    <cellStyle name="60% - Accent6 2" xfId="1512"/>
    <cellStyle name="60% - Accent6 2 10" xfId="1513"/>
    <cellStyle name="60% - Accent6 2 11" xfId="1514"/>
    <cellStyle name="60% - Accent6 2 12" xfId="1515"/>
    <cellStyle name="60% - Accent6 2 2" xfId="1516"/>
    <cellStyle name="60% - Accent6 2 3" xfId="1517"/>
    <cellStyle name="60% - Accent6 2 4" xfId="1518"/>
    <cellStyle name="60% - Accent6 2 5" xfId="1519"/>
    <cellStyle name="60% - Accent6 2 6" xfId="1520"/>
    <cellStyle name="60% - Accent6 2 7" xfId="1521"/>
    <cellStyle name="60% - Accent6 2 8" xfId="1522"/>
    <cellStyle name="60% - Accent6 2 9" xfId="1523"/>
    <cellStyle name="60% - Accent6 2_DT" xfId="1524"/>
    <cellStyle name="60% - Accent6 3" xfId="1525"/>
    <cellStyle name="60% - Accent6 4" xfId="1526"/>
    <cellStyle name="60% - Accent6 5" xfId="1527"/>
    <cellStyle name="60% - Accent6 5 2" xfId="3483"/>
    <cellStyle name="A¨­￠￢￠O [0]_¨uoAa¨oCAu " xfId="1528"/>
    <cellStyle name="A¨­￠￢￠O_¨uoAa¨oCAu " xfId="1529"/>
    <cellStyle name="_x0001_Å»_x001e_´ " xfId="1530"/>
    <cellStyle name="_x0001_Å»_x001e_´_" xfId="1531"/>
    <cellStyle name="Accent1 2" xfId="1532"/>
    <cellStyle name="Accent1 2 10" xfId="1533"/>
    <cellStyle name="Accent1 2 11" xfId="1534"/>
    <cellStyle name="Accent1 2 12" xfId="1535"/>
    <cellStyle name="Accent1 2 2" xfId="1536"/>
    <cellStyle name="Accent1 2 3" xfId="1537"/>
    <cellStyle name="Accent1 2 4" xfId="1538"/>
    <cellStyle name="Accent1 2 5" xfId="1539"/>
    <cellStyle name="Accent1 2 6" xfId="1540"/>
    <cellStyle name="Accent1 2 7" xfId="1541"/>
    <cellStyle name="Accent1 2 8" xfId="1542"/>
    <cellStyle name="Accent1 2 9" xfId="1543"/>
    <cellStyle name="Accent1 2_DT" xfId="1544"/>
    <cellStyle name="Accent1 3" xfId="1545"/>
    <cellStyle name="Accent1 4" xfId="1546"/>
    <cellStyle name="Accent1 5" xfId="1547"/>
    <cellStyle name="Accent1 5 2" xfId="3484"/>
    <cellStyle name="Accent2 2" xfId="1548"/>
    <cellStyle name="Accent2 2 10" xfId="1549"/>
    <cellStyle name="Accent2 2 11" xfId="1550"/>
    <cellStyle name="Accent2 2 12" xfId="1551"/>
    <cellStyle name="Accent2 2 2" xfId="1552"/>
    <cellStyle name="Accent2 2 3" xfId="1553"/>
    <cellStyle name="Accent2 2 4" xfId="1554"/>
    <cellStyle name="Accent2 2 5" xfId="1555"/>
    <cellStyle name="Accent2 2 6" xfId="1556"/>
    <cellStyle name="Accent2 2 7" xfId="1557"/>
    <cellStyle name="Accent2 2 8" xfId="1558"/>
    <cellStyle name="Accent2 2 9" xfId="1559"/>
    <cellStyle name="Accent2 2_DT" xfId="1560"/>
    <cellStyle name="Accent2 3" xfId="1561"/>
    <cellStyle name="Accent2 4" xfId="1562"/>
    <cellStyle name="Accent2 5" xfId="1563"/>
    <cellStyle name="Accent2 5 2" xfId="3485"/>
    <cellStyle name="Accent3 2" xfId="1564"/>
    <cellStyle name="Accent3 2 10" xfId="1565"/>
    <cellStyle name="Accent3 2 11" xfId="1566"/>
    <cellStyle name="Accent3 2 12" xfId="1567"/>
    <cellStyle name="Accent3 2 2" xfId="1568"/>
    <cellStyle name="Accent3 2 3" xfId="1569"/>
    <cellStyle name="Accent3 2 4" xfId="1570"/>
    <cellStyle name="Accent3 2 5" xfId="1571"/>
    <cellStyle name="Accent3 2 6" xfId="1572"/>
    <cellStyle name="Accent3 2 7" xfId="1573"/>
    <cellStyle name="Accent3 2 8" xfId="1574"/>
    <cellStyle name="Accent3 2 9" xfId="1575"/>
    <cellStyle name="Accent3 2_DT" xfId="1576"/>
    <cellStyle name="Accent3 3" xfId="1577"/>
    <cellStyle name="Accent3 4" xfId="1578"/>
    <cellStyle name="Accent3 5" xfId="1579"/>
    <cellStyle name="Accent3 5 2" xfId="3486"/>
    <cellStyle name="Accent4 2" xfId="1580"/>
    <cellStyle name="Accent4 2 10" xfId="1581"/>
    <cellStyle name="Accent4 2 11" xfId="1582"/>
    <cellStyle name="Accent4 2 12" xfId="1583"/>
    <cellStyle name="Accent4 2 2" xfId="1584"/>
    <cellStyle name="Accent4 2 3" xfId="1585"/>
    <cellStyle name="Accent4 2 4" xfId="1586"/>
    <cellStyle name="Accent4 2 5" xfId="1587"/>
    <cellStyle name="Accent4 2 6" xfId="1588"/>
    <cellStyle name="Accent4 2 7" xfId="1589"/>
    <cellStyle name="Accent4 2 8" xfId="1590"/>
    <cellStyle name="Accent4 2 9" xfId="1591"/>
    <cellStyle name="Accent4 2_DT" xfId="1592"/>
    <cellStyle name="Accent4 3" xfId="1593"/>
    <cellStyle name="Accent4 4" xfId="1594"/>
    <cellStyle name="Accent4 5" xfId="1595"/>
    <cellStyle name="Accent4 5 2" xfId="3487"/>
    <cellStyle name="Accent5 2" xfId="1596"/>
    <cellStyle name="Accent5 2 10" xfId="1597"/>
    <cellStyle name="Accent5 2 11" xfId="1598"/>
    <cellStyle name="Accent5 2 12" xfId="1599"/>
    <cellStyle name="Accent5 2 2" xfId="1600"/>
    <cellStyle name="Accent5 2 3" xfId="1601"/>
    <cellStyle name="Accent5 2 4" xfId="1602"/>
    <cellStyle name="Accent5 2 5" xfId="1603"/>
    <cellStyle name="Accent5 2 6" xfId="1604"/>
    <cellStyle name="Accent5 2 7" xfId="1605"/>
    <cellStyle name="Accent5 2 8" xfId="1606"/>
    <cellStyle name="Accent5 2 9" xfId="1607"/>
    <cellStyle name="Accent5 2_DT" xfId="1608"/>
    <cellStyle name="Accent5 3" xfId="1609"/>
    <cellStyle name="Accent5 4" xfId="1610"/>
    <cellStyle name="Accent5 5" xfId="1611"/>
    <cellStyle name="Accent5 5 2" xfId="3488"/>
    <cellStyle name="Accent6 2" xfId="1612"/>
    <cellStyle name="Accent6 2 10" xfId="1613"/>
    <cellStyle name="Accent6 2 11" xfId="1614"/>
    <cellStyle name="Accent6 2 12" xfId="1615"/>
    <cellStyle name="Accent6 2 2" xfId="1616"/>
    <cellStyle name="Accent6 2 3" xfId="1617"/>
    <cellStyle name="Accent6 2 4" xfId="1618"/>
    <cellStyle name="Accent6 2 5" xfId="1619"/>
    <cellStyle name="Accent6 2 6" xfId="1620"/>
    <cellStyle name="Accent6 2 7" xfId="1621"/>
    <cellStyle name="Accent6 2 8" xfId="1622"/>
    <cellStyle name="Accent6 2 9" xfId="1623"/>
    <cellStyle name="Accent6 2_DT" xfId="1624"/>
    <cellStyle name="Accent6 3" xfId="1625"/>
    <cellStyle name="Accent6 4" xfId="1626"/>
    <cellStyle name="Accent6 5" xfId="1627"/>
    <cellStyle name="Accent6 5 2" xfId="3489"/>
    <cellStyle name="ÅëÈ­ [0]_      " xfId="1628"/>
    <cellStyle name="AeE­ [0]_ 2ÆAAþº° " xfId="1629"/>
    <cellStyle name="ÅëÈ­ [0]_¿ì¹°Åë" xfId="1630"/>
    <cellStyle name="AeE­ [0]_¼oAI¼º " xfId="3292"/>
    <cellStyle name="ÅëÈ­ [0]_INQUIRY ¿µ¾÷ÃßÁø " xfId="1631"/>
    <cellStyle name="AeE­ [0]_INQUIRY ¿μ¾÷AßAø " xfId="3293"/>
    <cellStyle name="ÅëÈ­ [0]_L601CPT" xfId="3294"/>
    <cellStyle name="ÅëÈ­_      " xfId="1632"/>
    <cellStyle name="AeE­_ 2ÆAAþº° " xfId="1633"/>
    <cellStyle name="ÅëÈ­_¿ì¹°Åë" xfId="1634"/>
    <cellStyle name="AeE­_¼oAI¼º " xfId="3295"/>
    <cellStyle name="ÅëÈ­_INQUIRY ¿µ¾÷ÃßÁø " xfId="1635"/>
    <cellStyle name="AeE­_INQUIRY ¿μ¾÷AßAø " xfId="3296"/>
    <cellStyle name="ÅëÈ­_L601CPT" xfId="3297"/>
    <cellStyle name="AeE¡ⓒ [0]_¨uoAa¨oCAu " xfId="1636"/>
    <cellStyle name="AeE¡ⓒ_¨uoAa¨oCAu " xfId="1637"/>
    <cellStyle name="ALIGNMENT" xfId="1638"/>
    <cellStyle name="args.style" xfId="1639"/>
    <cellStyle name="ÄÞ¸¶ [0]_      " xfId="1640"/>
    <cellStyle name="AÞ¸¶ [0]_ 2ÆAAþº° " xfId="1641"/>
    <cellStyle name="ÄÞ¸¶ [0]_¿ì¹°Åë" xfId="1642"/>
    <cellStyle name="AÞ¸¶ [0]_¼oAI¼º " xfId="3298"/>
    <cellStyle name="ÄÞ¸¶ [0]_INQUIRY ¿µ¾÷ÃßÁø " xfId="1643"/>
    <cellStyle name="AÞ¸¶ [0]_INQUIRY ¿μ¾÷AßAø " xfId="1644"/>
    <cellStyle name="ÄÞ¸¶ [0]_L601CPT" xfId="1645"/>
    <cellStyle name="ÄÞ¸¶_      " xfId="1646"/>
    <cellStyle name="AÞ¸¶_ 2ÆAAþº° " xfId="1647"/>
    <cellStyle name="ÄÞ¸¶_¿ì¹°Åë" xfId="1648"/>
    <cellStyle name="AÞ¸¶_¼oAI¼º " xfId="3299"/>
    <cellStyle name="ÄÞ¸¶_INQUIRY ¿µ¾÷ÃßÁø " xfId="1649"/>
    <cellStyle name="AÞ¸¶_INQUIRY ¿μ¾÷AßAø " xfId="1650"/>
    <cellStyle name="ÄÞ¸¶_L601CPT" xfId="1651"/>
    <cellStyle name="AutoFormat Options" xfId="1652"/>
    <cellStyle name="Bad 2" xfId="1653"/>
    <cellStyle name="Bad 2 10" xfId="1654"/>
    <cellStyle name="Bad 2 11" xfId="1655"/>
    <cellStyle name="Bad 2 12" xfId="1656"/>
    <cellStyle name="Bad 2 2" xfId="1657"/>
    <cellStyle name="Bad 2 3" xfId="1658"/>
    <cellStyle name="Bad 2 4" xfId="1659"/>
    <cellStyle name="Bad 2 5" xfId="1660"/>
    <cellStyle name="Bad 2 6" xfId="1661"/>
    <cellStyle name="Bad 2 7" xfId="1662"/>
    <cellStyle name="Bad 2 8" xfId="1663"/>
    <cellStyle name="Bad 2 9" xfId="1664"/>
    <cellStyle name="Bad 2_DT" xfId="1665"/>
    <cellStyle name="Bad 3" xfId="1666"/>
    <cellStyle name="Bad 4" xfId="1667"/>
    <cellStyle name="Bad 5" xfId="1668"/>
    <cellStyle name="Bad 5 2" xfId="3504"/>
    <cellStyle name="Body" xfId="1669"/>
    <cellStyle name="C?AØ_  FAB AIA¤  " xfId="1670"/>
    <cellStyle name="C¡IA¨ª_¡ic¨u¡A¨￢I¨￢¡Æ AN¡Æe " xfId="1671"/>
    <cellStyle name="Ç¥ÁØ_      " xfId="1672"/>
    <cellStyle name="C￥AØ_  FAB AIA¤  " xfId="1673"/>
    <cellStyle name="Ç¥ÁØ_#2(M17)_1" xfId="1674"/>
    <cellStyle name="C￥AØ_¿μ¾÷CoE² " xfId="1675"/>
    <cellStyle name="Ç¥ÁØ_±¸¹Ì´ëÃ¥" xfId="1676"/>
    <cellStyle name="C￥AØ_5-1±¤°i _6RCB1 " xfId="1677"/>
    <cellStyle name="Ç¥ÁØ_Sheet1_0N-HANDLING " xfId="1678"/>
    <cellStyle name="C￥AØ_Sheet1_Ay°eC￥(2¿u) " xfId="1679"/>
    <cellStyle name="Ç¥ÁØ_Sheet1_Áý°èÇ¥(2¿ù) " xfId="1680"/>
    <cellStyle name="Calc Currency (0)" xfId="1681"/>
    <cellStyle name="Calc Currency (0) 2" xfId="3509"/>
    <cellStyle name="Calc Currency (2)" xfId="1682"/>
    <cellStyle name="Calc Currency (2) 2" xfId="3510"/>
    <cellStyle name="Calc Percent (0)" xfId="1683"/>
    <cellStyle name="Calc Percent (0) 2" xfId="3511"/>
    <cellStyle name="Calc Percent (1)" xfId="1684"/>
    <cellStyle name="Calc Percent (1) 2" xfId="3512"/>
    <cellStyle name="Calc Percent (2)" xfId="1685"/>
    <cellStyle name="Calc Percent (2) 2" xfId="3513"/>
    <cellStyle name="Calc Units (0)" xfId="1686"/>
    <cellStyle name="Calc Units (0) 2" xfId="3514"/>
    <cellStyle name="Calc Units (1)" xfId="1687"/>
    <cellStyle name="Calc Units (1) 2" xfId="3515"/>
    <cellStyle name="Calc Units (2)" xfId="1688"/>
    <cellStyle name="Calc Units (2) 2" xfId="3516"/>
    <cellStyle name="Calculation 2" xfId="1689"/>
    <cellStyle name="Calculation 2 10" xfId="1690"/>
    <cellStyle name="Calculation 2 11" xfId="1691"/>
    <cellStyle name="Calculation 2 12" xfId="1692"/>
    <cellStyle name="Calculation 2 2" xfId="1693"/>
    <cellStyle name="Calculation 2 3" xfId="1694"/>
    <cellStyle name="Calculation 2 4" xfId="1695"/>
    <cellStyle name="Calculation 2 5" xfId="1696"/>
    <cellStyle name="Calculation 2 6" xfId="1697"/>
    <cellStyle name="Calculation 2 7" xfId="1698"/>
    <cellStyle name="Calculation 2 8" xfId="1699"/>
    <cellStyle name="Calculation 2 9" xfId="1700"/>
    <cellStyle name="Calculation 2_DT" xfId="1701"/>
    <cellStyle name="Calculation 3" xfId="1702"/>
    <cellStyle name="Calculation 3 2" xfId="1703"/>
    <cellStyle name="Calculation 4" xfId="1704"/>
    <cellStyle name="Calculation 5" xfId="1705"/>
    <cellStyle name="category" xfId="1706"/>
    <cellStyle name="CC1" xfId="1707"/>
    <cellStyle name="CC2" xfId="1708"/>
    <cellStyle name="Cerrency_Sheet2_XANGDAU" xfId="1709"/>
    <cellStyle name="chchuyen" xfId="1710"/>
    <cellStyle name="Check Cell 2" xfId="1711"/>
    <cellStyle name="Check Cell 2 10" xfId="1712"/>
    <cellStyle name="Check Cell 2 11" xfId="1713"/>
    <cellStyle name="Check Cell 2 12" xfId="1714"/>
    <cellStyle name="Check Cell 2 2" xfId="1715"/>
    <cellStyle name="Check Cell 2 3" xfId="1716"/>
    <cellStyle name="Check Cell 2 4" xfId="1717"/>
    <cellStyle name="Check Cell 2 5" xfId="1718"/>
    <cellStyle name="Check Cell 2 6" xfId="1719"/>
    <cellStyle name="Check Cell 2 7" xfId="1720"/>
    <cellStyle name="Check Cell 2 8" xfId="1721"/>
    <cellStyle name="Check Cell 2 9" xfId="1722"/>
    <cellStyle name="Check Cell 2_DT" xfId="1723"/>
    <cellStyle name="Check Cell 3" xfId="1724"/>
    <cellStyle name="Check Cell 4" xfId="1725"/>
    <cellStyle name="Check Cell 5" xfId="1726"/>
    <cellStyle name="Check Cell 5 2" xfId="3529"/>
    <cellStyle name="Chi phÝ kh¸c_Book1" xfId="1727"/>
    <cellStyle name="Chuẩn_Sheet1" xfId="1728"/>
    <cellStyle name="CHUONG" xfId="1729"/>
    <cellStyle name="Comma" xfId="1730" builtinId="3"/>
    <cellStyle name="Comma  - Style1" xfId="1731"/>
    <cellStyle name="Comma  - Style2" xfId="1732"/>
    <cellStyle name="Comma  - Style3" xfId="1733"/>
    <cellStyle name="Comma  - Style4" xfId="1734"/>
    <cellStyle name="Comma  - Style5" xfId="1735"/>
    <cellStyle name="Comma  - Style6" xfId="1736"/>
    <cellStyle name="Comma  - Style7" xfId="1737"/>
    <cellStyle name="Comma  - Style8" xfId="1738"/>
    <cellStyle name="Comma [00]" xfId="1739"/>
    <cellStyle name="Comma [00] 2" xfId="3537"/>
    <cellStyle name="Comma 10" xfId="1740"/>
    <cellStyle name="Comma 10 2" xfId="1741"/>
    <cellStyle name="Comma 10 3" xfId="3538"/>
    <cellStyle name="Comma 11" xfId="1742"/>
    <cellStyle name="Comma 12" xfId="1743"/>
    <cellStyle name="Comma 12 2" xfId="3540"/>
    <cellStyle name="Comma 13" xfId="1744"/>
    <cellStyle name="Comma 13 2" xfId="1745"/>
    <cellStyle name="Comma 13 3" xfId="3541"/>
    <cellStyle name="Comma 14" xfId="1746"/>
    <cellStyle name="Comma 15" xfId="1747"/>
    <cellStyle name="Comma 15 2" xfId="3543"/>
    <cellStyle name="Comma 16" xfId="1748"/>
    <cellStyle name="Comma 17" xfId="1749"/>
    <cellStyle name="Comma 18" xfId="1750"/>
    <cellStyle name="Comma 19" xfId="1751"/>
    <cellStyle name="Comma 2" xfId="1752"/>
    <cellStyle name="Comma 2 10" xfId="1753"/>
    <cellStyle name="Comma 2 11" xfId="1754"/>
    <cellStyle name="Comma 2 12" xfId="1755"/>
    <cellStyle name="Comma 2 13" xfId="1756"/>
    <cellStyle name="Comma 2 14" xfId="1757"/>
    <cellStyle name="Comma 2 15" xfId="1758"/>
    <cellStyle name="Comma 2 16" xfId="1759"/>
    <cellStyle name="Comma 2 17" xfId="1760"/>
    <cellStyle name="Comma 2 18" xfId="1761"/>
    <cellStyle name="Comma 2 19" xfId="1762"/>
    <cellStyle name="Comma 2 2" xfId="1763"/>
    <cellStyle name="Comma 2 2 10" xfId="1764"/>
    <cellStyle name="Comma 2 2 11" xfId="1765"/>
    <cellStyle name="Comma 2 2 12" xfId="1766"/>
    <cellStyle name="Comma 2 2 13" xfId="1767"/>
    <cellStyle name="Comma 2 2 2" xfId="1768"/>
    <cellStyle name="Comma 2 2 2 2" xfId="1769"/>
    <cellStyle name="Comma 2 2 3" xfId="1770"/>
    <cellStyle name="Comma 2 2 4" xfId="1771"/>
    <cellStyle name="Comma 2 2 5" xfId="1772"/>
    <cellStyle name="Comma 2 2 6" xfId="1773"/>
    <cellStyle name="Comma 2 2 7" xfId="1774"/>
    <cellStyle name="Comma 2 2 8" xfId="1775"/>
    <cellStyle name="Comma 2 2 9" xfId="1776"/>
    <cellStyle name="Comma 2 20" xfId="1777"/>
    <cellStyle name="Comma 2 21" xfId="1778"/>
    <cellStyle name="Comma 2 22" xfId="1779"/>
    <cellStyle name="Comma 2 23" xfId="1780"/>
    <cellStyle name="Comma 2 24" xfId="1781"/>
    <cellStyle name="Comma 2 25" xfId="1782"/>
    <cellStyle name="Comma 2 26" xfId="1783"/>
    <cellStyle name="Comma 2 27" xfId="1784"/>
    <cellStyle name="Comma 2 28" xfId="1785"/>
    <cellStyle name="Comma 2 29" xfId="1786"/>
    <cellStyle name="Comma 2 3" xfId="1787"/>
    <cellStyle name="Comma 2 3 2" xfId="1788"/>
    <cellStyle name="Comma 2 30" xfId="1789"/>
    <cellStyle name="Comma 2 31" xfId="1790"/>
    <cellStyle name="Comma 2 32" xfId="1791"/>
    <cellStyle name="Comma 2 4" xfId="1792"/>
    <cellStyle name="Comma 2 4 10" xfId="1793"/>
    <cellStyle name="Comma 2 4 10 2" xfId="3555"/>
    <cellStyle name="Comma 2 4 11" xfId="3554"/>
    <cellStyle name="Comma 2 4 2" xfId="1794"/>
    <cellStyle name="Comma 2 4 3" xfId="1795"/>
    <cellStyle name="Comma 2 4 4" xfId="1796"/>
    <cellStyle name="Comma 2 4 4 2" xfId="3556"/>
    <cellStyle name="Comma 2 4 5" xfId="1797"/>
    <cellStyle name="Comma 2 4 5 2" xfId="3557"/>
    <cellStyle name="Comma 2 4 6" xfId="1798"/>
    <cellStyle name="Comma 2 4 6 2" xfId="3558"/>
    <cellStyle name="Comma 2 4 7" xfId="1799"/>
    <cellStyle name="Comma 2 4 7 2" xfId="3559"/>
    <cellStyle name="Comma 2 4 8" xfId="1800"/>
    <cellStyle name="Comma 2 4 8 2" xfId="3560"/>
    <cellStyle name="Comma 2 4 9" xfId="1801"/>
    <cellStyle name="Comma 2 4 9 2" xfId="3561"/>
    <cellStyle name="Comma 2 5" xfId="1802"/>
    <cellStyle name="Comma 2 5 2" xfId="1803"/>
    <cellStyle name="Comma 2 5 3" xfId="1804"/>
    <cellStyle name="Comma 2 6" xfId="1805"/>
    <cellStyle name="Comma 2 7" xfId="1806"/>
    <cellStyle name="Comma 2 8" xfId="1807"/>
    <cellStyle name="Comma 2 9" xfId="1808"/>
    <cellStyle name="Comma 20" xfId="1809"/>
    <cellStyle name="Comma 21" xfId="1810"/>
    <cellStyle name="Comma 22" xfId="1811"/>
    <cellStyle name="Comma 22 2" xfId="1812"/>
    <cellStyle name="Comma 22 3" xfId="3562"/>
    <cellStyle name="Comma 23" xfId="1813"/>
    <cellStyle name="Comma 24" xfId="1814"/>
    <cellStyle name="Comma 25" xfId="1815"/>
    <cellStyle name="Comma 26" xfId="1816"/>
    <cellStyle name="Comma 27" xfId="1817"/>
    <cellStyle name="Comma 28" xfId="1818"/>
    <cellStyle name="Comma 29" xfId="1819"/>
    <cellStyle name="Comma 3" xfId="1820"/>
    <cellStyle name="Comma 3 10" xfId="1821"/>
    <cellStyle name="Comma 3 10 2" xfId="3564"/>
    <cellStyle name="Comma 3 11" xfId="1822"/>
    <cellStyle name="Comma 3 12" xfId="3563"/>
    <cellStyle name="Comma 3 2" xfId="1823"/>
    <cellStyle name="Comma 3 2 2" xfId="1824"/>
    <cellStyle name="Comma 3 2 3" xfId="1825"/>
    <cellStyle name="Comma 3 2 4" xfId="1826"/>
    <cellStyle name="Comma 3 2 5" xfId="1827"/>
    <cellStyle name="Comma 3 2 6" xfId="1828"/>
    <cellStyle name="Comma 3 2 7" xfId="1829"/>
    <cellStyle name="Comma 3 2 8" xfId="1830"/>
    <cellStyle name="Comma 3 2_DT" xfId="1831"/>
    <cellStyle name="Comma 3 3" xfId="1832"/>
    <cellStyle name="Comma 3 3 2" xfId="3565"/>
    <cellStyle name="Comma 3 4" xfId="1833"/>
    <cellStyle name="Comma 3 4 2" xfId="3566"/>
    <cellStyle name="Comma 3 5" xfId="1834"/>
    <cellStyle name="Comma 3 5 2" xfId="3567"/>
    <cellStyle name="Comma 3 6" xfId="1835"/>
    <cellStyle name="Comma 3 6 2" xfId="3568"/>
    <cellStyle name="Comma 3 7" xfId="1836"/>
    <cellStyle name="Comma 3 7 2" xfId="3569"/>
    <cellStyle name="Comma 3 8" xfId="1837"/>
    <cellStyle name="Comma 3 8 2" xfId="3570"/>
    <cellStyle name="Comma 3 9" xfId="1838"/>
    <cellStyle name="Comma 3 9 2" xfId="3571"/>
    <cellStyle name="Comma 3_DT" xfId="1839"/>
    <cellStyle name="Comma 30" xfId="1840"/>
    <cellStyle name="Comma 31" xfId="1841"/>
    <cellStyle name="Comma 32" xfId="1842"/>
    <cellStyle name="Comma 33" xfId="3300"/>
    <cellStyle name="Comma 34" xfId="3339"/>
    <cellStyle name="Comma 35" xfId="3530"/>
    <cellStyle name="Comma 36" xfId="3440"/>
    <cellStyle name="Comma 37" xfId="3447"/>
    <cellStyle name="Comma 38" xfId="3441"/>
    <cellStyle name="Comma 39" xfId="3448"/>
    <cellStyle name="Comma 4" xfId="1843"/>
    <cellStyle name="Comma 4 10" xfId="1844"/>
    <cellStyle name="Comma 4 10 2" xfId="3573"/>
    <cellStyle name="Comma 4 11" xfId="3572"/>
    <cellStyle name="Comma 4 2" xfId="1845"/>
    <cellStyle name="Comma 4 3" xfId="1846"/>
    <cellStyle name="Comma 4 4" xfId="1847"/>
    <cellStyle name="Comma 4 5" xfId="1848"/>
    <cellStyle name="Comma 4 5 2" xfId="3574"/>
    <cellStyle name="Comma 4 6" xfId="1849"/>
    <cellStyle name="Comma 4 6 2" xfId="3575"/>
    <cellStyle name="Comma 4 7" xfId="1850"/>
    <cellStyle name="Comma 4 7 2" xfId="3576"/>
    <cellStyle name="Comma 4 8" xfId="1851"/>
    <cellStyle name="Comma 4 8 2" xfId="3577"/>
    <cellStyle name="Comma 4 9" xfId="1852"/>
    <cellStyle name="Comma 4 9 2" xfId="1853"/>
    <cellStyle name="Comma 4 9 3" xfId="3578"/>
    <cellStyle name="Comma 4_Sheet2" xfId="1854"/>
    <cellStyle name="Comma 5" xfId="1855"/>
    <cellStyle name="Comma 5 2" xfId="1856"/>
    <cellStyle name="Comma 5 3" xfId="1857"/>
    <cellStyle name="Comma 6" xfId="1858"/>
    <cellStyle name="Comma 6 10" xfId="3579"/>
    <cellStyle name="Comma 6 2" xfId="1859"/>
    <cellStyle name="Comma 6 2 2" xfId="3301"/>
    <cellStyle name="Comma 6 2 3" xfId="3580"/>
    <cellStyle name="Comma 6 3" xfId="1860"/>
    <cellStyle name="Comma 6 3 2" xfId="3581"/>
    <cellStyle name="Comma 6 4" xfId="1861"/>
    <cellStyle name="Comma 6 4 2" xfId="3582"/>
    <cellStyle name="Comma 6 5" xfId="1862"/>
    <cellStyle name="Comma 6 5 2" xfId="3583"/>
    <cellStyle name="Comma 6 6" xfId="1863"/>
    <cellStyle name="Comma 6 6 2" xfId="3584"/>
    <cellStyle name="Comma 6 7" xfId="1864"/>
    <cellStyle name="Comma 6 7 2" xfId="3585"/>
    <cellStyle name="Comma 6 8" xfId="1865"/>
    <cellStyle name="Comma 6 8 2" xfId="3586"/>
    <cellStyle name="Comma 6 9" xfId="1866"/>
    <cellStyle name="Comma 7" xfId="1867"/>
    <cellStyle name="Comma 7 2" xfId="1868"/>
    <cellStyle name="Comma 7 3" xfId="1869"/>
    <cellStyle name="Comma 7 4" xfId="1870"/>
    <cellStyle name="Comma 7 5" xfId="1871"/>
    <cellStyle name="Comma 7 6" xfId="1872"/>
    <cellStyle name="Comma 7 7" xfId="1873"/>
    <cellStyle name="Comma 7 8" xfId="1874"/>
    <cellStyle name="Comma 8" xfId="1875"/>
    <cellStyle name="Comma 8 2" xfId="1876"/>
    <cellStyle name="Comma 8 3" xfId="1877"/>
    <cellStyle name="Comma 8 4" xfId="1878"/>
    <cellStyle name="Comma 8 5" xfId="1879"/>
    <cellStyle name="Comma 8 6" xfId="1880"/>
    <cellStyle name="Comma 8 7" xfId="1881"/>
    <cellStyle name="Comma 8 8" xfId="1882"/>
    <cellStyle name="Comma 9" xfId="1883"/>
    <cellStyle name="Comma 9 2" xfId="1884"/>
    <cellStyle name="Comma 9 3" xfId="3587"/>
    <cellStyle name="comma zerodec" xfId="1885"/>
    <cellStyle name="Comma0" xfId="1886"/>
    <cellStyle name="Comma0 2" xfId="1887"/>
    <cellStyle name="Comma0 2 2" xfId="3589"/>
    <cellStyle name="Comma0 3" xfId="3588"/>
    <cellStyle name="cong" xfId="1888"/>
    <cellStyle name="congkq" xfId="1889"/>
    <cellStyle name="CONTENTS" xfId="1890"/>
    <cellStyle name="Copied" xfId="1891"/>
    <cellStyle name="Cࡵrrency_Sheet1_PRODUCTĠ" xfId="1892"/>
    <cellStyle name="_x0001_CS_x0006_RMO[" xfId="1893"/>
    <cellStyle name="_x0001_CS_x0006_RMO_" xfId="1894"/>
    <cellStyle name="CT1" xfId="1895"/>
    <cellStyle name="CT2" xfId="1896"/>
    <cellStyle name="CT4" xfId="1897"/>
    <cellStyle name="CT5" xfId="1898"/>
    <cellStyle name="ct7" xfId="1899"/>
    <cellStyle name="ct8" xfId="1900"/>
    <cellStyle name="cth1" xfId="1901"/>
    <cellStyle name="Cthuc" xfId="1902"/>
    <cellStyle name="Cthuc1" xfId="1903"/>
    <cellStyle name="Currency [00]" xfId="1904"/>
    <cellStyle name="Currency [00] 2" xfId="3590"/>
    <cellStyle name="Currency 2" xfId="1905"/>
    <cellStyle name="Currency 2 2" xfId="1906"/>
    <cellStyle name="Currency 2 3" xfId="1907"/>
    <cellStyle name="Currency 2 4" xfId="1908"/>
    <cellStyle name="Currency 2 5" xfId="1909"/>
    <cellStyle name="Currency 2 6" xfId="1910"/>
    <cellStyle name="Currency 2 7" xfId="1911"/>
    <cellStyle name="Currency 2 8" xfId="1912"/>
    <cellStyle name="Currency 2 9" xfId="1913"/>
    <cellStyle name="Currency 2_DT" xfId="1914"/>
    <cellStyle name="Currency 3" xfId="1915"/>
    <cellStyle name="Currency 3 2" xfId="3591"/>
    <cellStyle name="Currency 4" xfId="1916"/>
    <cellStyle name="Currency 4 2" xfId="3592"/>
    <cellStyle name="Currency0" xfId="1917"/>
    <cellStyle name="Currency0 2" xfId="1918"/>
    <cellStyle name="Currency0 2 2" xfId="3594"/>
    <cellStyle name="Currency0 3" xfId="3593"/>
    <cellStyle name="Currency0_DT" xfId="1919"/>
    <cellStyle name="Currency1" xfId="1920"/>
    <cellStyle name="Currency1 2" xfId="3595"/>
    <cellStyle name="Currency㺘OTD thru NOR " xfId="1921"/>
    <cellStyle name="Currency㺘OTD thru NOR  2" xfId="3596"/>
    <cellStyle name="d" xfId="1922"/>
    <cellStyle name="d%" xfId="1923"/>
    <cellStyle name="D1" xfId="1924"/>
    <cellStyle name="Date" xfId="1925"/>
    <cellStyle name="Date 2" xfId="1926"/>
    <cellStyle name="Date 2 2" xfId="3598"/>
    <cellStyle name="Date 3" xfId="3597"/>
    <cellStyle name="Date Short" xfId="1927"/>
    <cellStyle name="Date_06.THOPkluongTINH LAI thang11-2007-2" xfId="1928"/>
    <cellStyle name="DAUDE" xfId="1929"/>
    <cellStyle name="DELTA" xfId="1930"/>
    <cellStyle name="DELTA 2" xfId="3599"/>
    <cellStyle name="Detail1" xfId="3302"/>
    <cellStyle name="Dezimal [0]_68574_Materialbedarfsliste" xfId="1931"/>
    <cellStyle name="Dezimal_68574_Materialbedarfsliste" xfId="1932"/>
    <cellStyle name="Dg" xfId="1933"/>
    <cellStyle name="Dgia" xfId="1934"/>
    <cellStyle name="Dgia 2" xfId="1935"/>
    <cellStyle name="Dgia 3" xfId="3600"/>
    <cellStyle name="_x0001_dÏÈ¹ " xfId="1936"/>
    <cellStyle name="_x0001_dÏÈ¹_" xfId="1937"/>
    <cellStyle name="Dollar (zero dec)" xfId="1938"/>
    <cellStyle name="Dollar (zero dec) 2" xfId="3601"/>
    <cellStyle name="Don gia" xfId="1939"/>
    <cellStyle name="Don gia 2" xfId="1940"/>
    <cellStyle name="Don gia 3" xfId="3602"/>
    <cellStyle name="DuToanBXD" xfId="1941"/>
    <cellStyle name="Dziesi?tny [0]_Invoices2001Slovakia" xfId="1942"/>
    <cellStyle name="Dziesi?tny_Invoices2001Slovakia" xfId="1943"/>
    <cellStyle name="Dziesietny [0]_Invoices2001Slovakia" xfId="1944"/>
    <cellStyle name="Dziesiętny [0]_Invoices2001Slovakia" xfId="1945"/>
    <cellStyle name="Dziesietny [0]_Invoices2001Slovakia_06.THOPkluongTINH LAI thang11-2007-2" xfId="1946"/>
    <cellStyle name="Dziesiętny [0]_Invoices2001Slovakia_06.THOPkluongTINH LAI thang11-2007-2" xfId="1947"/>
    <cellStyle name="Dziesietny [0]_Invoices2001Slovakia_Book1" xfId="1948"/>
    <cellStyle name="Dziesiętny [0]_Invoices2001Slovakia_Book1" xfId="1949"/>
    <cellStyle name="Dziesietny [0]_Invoices2001Slovakia_Book1_06.THOPkluongTINH LAI thang11-2007-2" xfId="1950"/>
    <cellStyle name="Dziesiętny [0]_Invoices2001Slovakia_Book1_06.THOPkluongTINH LAI thang11-2007-2" xfId="1951"/>
    <cellStyle name="Dziesietny [0]_Invoices2001Slovakia_Book1_1" xfId="1952"/>
    <cellStyle name="Dziesiętny [0]_Invoices2001Slovakia_Book1_1" xfId="1953"/>
    <cellStyle name="Dziesietny [0]_Invoices2001Slovakia_Book1_1 2" xfId="3603"/>
    <cellStyle name="Dziesiętny [0]_Invoices2001Slovakia_Book1_1 2" xfId="3604"/>
    <cellStyle name="Dziesietny [0]_Invoices2001Slovakia_Book1_1 3" xfId="3433"/>
    <cellStyle name="Dziesiętny [0]_Invoices2001Slovakia_Book1_1 3" xfId="3432"/>
    <cellStyle name="Dziesietny [0]_Invoices2001Slovakia_Book1_1 4" xfId="3490"/>
    <cellStyle name="Dziesiętny [0]_Invoices2001Slovakia_Book1_1 4" xfId="3491"/>
    <cellStyle name="Dziesietny [0]_Invoices2001Slovakia_Book1_1 5" xfId="3437"/>
    <cellStyle name="Dziesiętny [0]_Invoices2001Slovakia_Book1_1 5" xfId="3436"/>
    <cellStyle name="Dziesietny [0]_Invoices2001Slovakia_Book1_1 6" xfId="3494"/>
    <cellStyle name="Dziesiętny [0]_Invoices2001Slovakia_Book1_1 6" xfId="3495"/>
    <cellStyle name="Dziesietny [0]_Invoices2001Slovakia_Book1_Book1" xfId="1954"/>
    <cellStyle name="Dziesiętny [0]_Invoices2001Slovakia_Book1_Book1" xfId="1955"/>
    <cellStyle name="Dziesietny [0]_Invoices2001Slovakia_Book1_Book1 2" xfId="3605"/>
    <cellStyle name="Dziesiętny [0]_Invoices2001Slovakia_Book1_Book1 2" xfId="3606"/>
    <cellStyle name="Dziesietny [0]_Invoices2001Slovakia_Book1_Book1 3" xfId="3431"/>
    <cellStyle name="Dziesiętny [0]_Invoices2001Slovakia_Book1_Book1 3" xfId="3430"/>
    <cellStyle name="Dziesietny [0]_Invoices2001Slovakia_Book1_Book1 4" xfId="3492"/>
    <cellStyle name="Dziesiętny [0]_Invoices2001Slovakia_Book1_Book1 4" xfId="3493"/>
    <cellStyle name="Dziesietny [0]_Invoices2001Slovakia_Book1_Book1 5" xfId="3435"/>
    <cellStyle name="Dziesiętny [0]_Invoices2001Slovakia_Book1_Book1 5" xfId="3434"/>
    <cellStyle name="Dziesietny [0]_Invoices2001Slovakia_Book1_Book1 6" xfId="3498"/>
    <cellStyle name="Dziesiętny [0]_Invoices2001Slovakia_Book1_Book1 6" xfId="3499"/>
    <cellStyle name="Dziesietny [0]_Invoices2001Slovakia_Book1_pkhai-kl-8" xfId="1956"/>
    <cellStyle name="Dziesiętny [0]_Invoices2001Slovakia_Book1_pkhai-kl-8" xfId="1957"/>
    <cellStyle name="Dziesietny [0]_Invoices2001Slovakia_Book1_Tong hop Cac tuyen(9-1-06)" xfId="1958"/>
    <cellStyle name="Dziesiętny [0]_Invoices2001Slovakia_Book1_Tong hop Cac tuyen(9-1-06)" xfId="1959"/>
    <cellStyle name="Dziesietny [0]_Invoices2001Slovakia_Book1_Tong hop Cac tuyen(9-1-06)_06.THOPkluongTINH LAI thang11-2007-2" xfId="1960"/>
    <cellStyle name="Dziesiętny [0]_Invoices2001Slovakia_Book1_Tong hop Cac tuyen(9-1-06)_06.THOPkluongTINH LAI thang11-2007-2" xfId="1961"/>
    <cellStyle name="Dziesietny [0]_Invoices2001Slovakia_Book1_Tong hop Cac tuyen(9-1-06)_Book1" xfId="1962"/>
    <cellStyle name="Dziesiętny [0]_Invoices2001Slovakia_Book1_Tong hop Cac tuyen(9-1-06)_Book1" xfId="1963"/>
    <cellStyle name="Dziesietny [0]_Invoices2001Slovakia_Book1_Tong hop Cac tuyen(9-1-06)_Book1 2" xfId="3607"/>
    <cellStyle name="Dziesiętny [0]_Invoices2001Slovakia_Book1_Tong hop Cac tuyen(9-1-06)_Book1 2" xfId="3608"/>
    <cellStyle name="Dziesietny [0]_Invoices2001Slovakia_Book1_Tong hop Cac tuyen(9-1-06)_Book1 3" xfId="3427"/>
    <cellStyle name="Dziesiętny [0]_Invoices2001Slovakia_Book1_Tong hop Cac tuyen(9-1-06)_Book1 3" xfId="3426"/>
    <cellStyle name="Dziesietny [0]_Invoices2001Slovakia_Book1_Tong hop Cac tuyen(9-1-06)_Book1 4" xfId="3496"/>
    <cellStyle name="Dziesiętny [0]_Invoices2001Slovakia_Book1_Tong hop Cac tuyen(9-1-06)_Book1 4" xfId="3497"/>
    <cellStyle name="Dziesietny [0]_Invoices2001Slovakia_Book1_Tong hop Cac tuyen(9-1-06)_Book1 5" xfId="3428"/>
    <cellStyle name="Dziesiętny [0]_Invoices2001Slovakia_Book1_Tong hop Cac tuyen(9-1-06)_Book1 5" xfId="3425"/>
    <cellStyle name="Dziesietny [0]_Invoices2001Slovakia_Book1_Tong hop Cac tuyen(9-1-06)_Book1 6" xfId="3500"/>
    <cellStyle name="Dziesiętny [0]_Invoices2001Slovakia_Book1_Tong hop Cac tuyen(9-1-06)_Book1 6" xfId="3501"/>
    <cellStyle name="Dziesietny [0]_Invoices2001Slovakia_Book1_Tong hop Cac tuyen(9-1-06)_pkhai-kl-8" xfId="1964"/>
    <cellStyle name="Dziesiętny [0]_Invoices2001Slovakia_Book1_Tong hop Cac tuyen(9-1-06)_pkhai-kl-8" xfId="1965"/>
    <cellStyle name="Dziesietny [0]_Invoices2001Slovakia_KL K.C mat duong" xfId="1966"/>
    <cellStyle name="Dziesiętny [0]_Invoices2001Slovakia_Nhalamviec VTC(25-1-05)" xfId="1967"/>
    <cellStyle name="Dziesietny [0]_Invoices2001Slovakia_pkhai-kl-8" xfId="1968"/>
    <cellStyle name="Dziesiętny [0]_Invoices2001Slovakia_pkhai-kl-8" xfId="1969"/>
    <cellStyle name="Dziesietny [0]_Invoices2001Slovakia_TDT KHANH HOA" xfId="1970"/>
    <cellStyle name="Dziesiętny [0]_Invoices2001Slovakia_TDT KHANH HOA" xfId="1971"/>
    <cellStyle name="Dziesietny [0]_Invoices2001Slovakia_TDT KHANH HOA_06.THOPkluongTINH LAI thang11-2007-2" xfId="1972"/>
    <cellStyle name="Dziesiętny [0]_Invoices2001Slovakia_TDT KHANH HOA_06.THOPkluongTINH LAI thang11-2007-2" xfId="1973"/>
    <cellStyle name="Dziesietny [0]_Invoices2001Slovakia_TDT KHANH HOA_Book1" xfId="1974"/>
    <cellStyle name="Dziesiętny [0]_Invoices2001Slovakia_TDT KHANH HOA_Book1" xfId="1975"/>
    <cellStyle name="Dziesietny [0]_Invoices2001Slovakia_TDT KHANH HOA_Book1 2" xfId="3609"/>
    <cellStyle name="Dziesiętny [0]_Invoices2001Slovakia_TDT KHANH HOA_Book1 2" xfId="3610"/>
    <cellStyle name="Dziesietny [0]_Invoices2001Slovakia_TDT KHANH HOA_Book1 3" xfId="3424"/>
    <cellStyle name="Dziesiętny [0]_Invoices2001Slovakia_TDT KHANH HOA_Book1 3" xfId="3423"/>
    <cellStyle name="Dziesietny [0]_Invoices2001Slovakia_TDT KHANH HOA_Book1 4" xfId="3502"/>
    <cellStyle name="Dziesiętny [0]_Invoices2001Slovakia_TDT KHANH HOA_Book1 4" xfId="3503"/>
    <cellStyle name="Dziesietny [0]_Invoices2001Slovakia_TDT KHANH HOA_Book1 5" xfId="3422"/>
    <cellStyle name="Dziesiętny [0]_Invoices2001Slovakia_TDT KHANH HOA_Book1 5" xfId="3421"/>
    <cellStyle name="Dziesietny [0]_Invoices2001Slovakia_TDT KHANH HOA_Book1 6" xfId="3507"/>
    <cellStyle name="Dziesiętny [0]_Invoices2001Slovakia_TDT KHANH HOA_Book1 6" xfId="3508"/>
    <cellStyle name="Dziesietny [0]_Invoices2001Slovakia_TDT KHANH HOA_pkhai-kl-8" xfId="1976"/>
    <cellStyle name="Dziesiętny [0]_Invoices2001Slovakia_TDT KHANH HOA_pkhai-kl-8" xfId="1977"/>
    <cellStyle name="Dziesietny [0]_Invoices2001Slovakia_TDT KHANH HOA_Tong hop Cac tuyen(9-1-06)" xfId="1978"/>
    <cellStyle name="Dziesiętny [0]_Invoices2001Slovakia_TDT KHANH HOA_Tong hop Cac tuyen(9-1-06)" xfId="1979"/>
    <cellStyle name="Dziesietny [0]_Invoices2001Slovakia_TDT KHANH HOA_Tong hop Cac tuyen(9-1-06)_06.THOPkluongTINH LAI thang11-2007-2" xfId="1980"/>
    <cellStyle name="Dziesiętny [0]_Invoices2001Slovakia_TDT KHANH HOA_Tong hop Cac tuyen(9-1-06)_06.THOPkluongTINH LAI thang11-2007-2" xfId="1981"/>
    <cellStyle name="Dziesietny [0]_Invoices2001Slovakia_TDT KHANH HOA_Tong hop Cac tuyen(9-1-06)_Book1" xfId="1982"/>
    <cellStyle name="Dziesiętny [0]_Invoices2001Slovakia_TDT KHANH HOA_Tong hop Cac tuyen(9-1-06)_Book1" xfId="1983"/>
    <cellStyle name="Dziesietny [0]_Invoices2001Slovakia_TDT KHANH HOA_Tong hop Cac tuyen(9-1-06)_Book1 2" xfId="3611"/>
    <cellStyle name="Dziesiętny [0]_Invoices2001Slovakia_TDT KHANH HOA_Tong hop Cac tuyen(9-1-06)_Book1 2" xfId="3612"/>
    <cellStyle name="Dziesietny [0]_Invoices2001Slovakia_TDT KHANH HOA_Tong hop Cac tuyen(9-1-06)_Book1 3" xfId="3419"/>
    <cellStyle name="Dziesiętny [0]_Invoices2001Slovakia_TDT KHANH HOA_Tong hop Cac tuyen(9-1-06)_Book1 3" xfId="3418"/>
    <cellStyle name="Dziesietny [0]_Invoices2001Slovakia_TDT KHANH HOA_Tong hop Cac tuyen(9-1-06)_Book1 4" xfId="3505"/>
    <cellStyle name="Dziesiętny [0]_Invoices2001Slovakia_TDT KHANH HOA_Tong hop Cac tuyen(9-1-06)_Book1 4" xfId="3506"/>
    <cellStyle name="Dziesietny [0]_Invoices2001Slovakia_TDT KHANH HOA_Tong hop Cac tuyen(9-1-06)_Book1 5" xfId="3417"/>
    <cellStyle name="Dziesiętny [0]_Invoices2001Slovakia_TDT KHANH HOA_Tong hop Cac tuyen(9-1-06)_Book1 5" xfId="3416"/>
    <cellStyle name="Dziesietny [0]_Invoices2001Slovakia_TDT KHANH HOA_Tong hop Cac tuyen(9-1-06)_Book1 6" xfId="3519"/>
    <cellStyle name="Dziesiętny [0]_Invoices2001Slovakia_TDT KHANH HOA_Tong hop Cac tuyen(9-1-06)_Book1 6" xfId="3520"/>
    <cellStyle name="Dziesietny [0]_Invoices2001Slovakia_TDT KHANH HOA_Tong hop Cac tuyen(9-1-06)_pkhai-kl-8" xfId="1984"/>
    <cellStyle name="Dziesiętny [0]_Invoices2001Slovakia_TDT KHANH HOA_Tong hop Cac tuyen(9-1-06)_pkhai-kl-8" xfId="1985"/>
    <cellStyle name="Dziesietny [0]_Invoices2001Slovakia_TDT quangngai" xfId="1986"/>
    <cellStyle name="Dziesiętny [0]_Invoices2001Slovakia_TDT quangngai" xfId="1987"/>
    <cellStyle name="Dziesietny [0]_Invoices2001Slovakia_TDT quangngai_06.THOPkluongTINH LAI thang11-2007-2" xfId="1988"/>
    <cellStyle name="Dziesiętny [0]_Invoices2001Slovakia_TDT quangngai_06.THOPkluongTINH LAI thang11-2007-2" xfId="1989"/>
    <cellStyle name="Dziesietny [0]_Invoices2001Slovakia_TDT quangngai_Book1" xfId="1990"/>
    <cellStyle name="Dziesiętny [0]_Invoices2001Slovakia_TDT quangngai_Book1" xfId="1991"/>
    <cellStyle name="Dziesietny [0]_Invoices2001Slovakia_TDT quangngai_Book1 2" xfId="3613"/>
    <cellStyle name="Dziesiętny [0]_Invoices2001Slovakia_TDT quangngai_Book1 2" xfId="3614"/>
    <cellStyle name="Dziesietny [0]_Invoices2001Slovakia_TDT quangngai_Book1 3" xfId="3415"/>
    <cellStyle name="Dziesiętny [0]_Invoices2001Slovakia_TDT quangngai_Book1 3" xfId="3414"/>
    <cellStyle name="Dziesietny [0]_Invoices2001Slovakia_TDT quangngai_Book1 4" xfId="3517"/>
    <cellStyle name="Dziesiętny [0]_Invoices2001Slovakia_TDT quangngai_Book1 4" xfId="3518"/>
    <cellStyle name="Dziesietny [0]_Invoices2001Slovakia_TDT quangngai_Book1 5" xfId="3413"/>
    <cellStyle name="Dziesiętny [0]_Invoices2001Slovakia_TDT quangngai_Book1 5" xfId="3412"/>
    <cellStyle name="Dziesietny [0]_Invoices2001Slovakia_TDT quangngai_Book1 6" xfId="3525"/>
    <cellStyle name="Dziesiętny [0]_Invoices2001Slovakia_TDT quangngai_Book1 6" xfId="3526"/>
    <cellStyle name="Dziesietny [0]_Invoices2001Slovakia_TDT quangngai_pkhai-kl-8" xfId="1992"/>
    <cellStyle name="Dziesiętny [0]_Invoices2001Slovakia_TDT quangngai_pkhai-kl-8" xfId="1993"/>
    <cellStyle name="Dziesietny [0]_Invoices2001Slovakia_Tong hop Cac tuyen(9-1-06)" xfId="1994"/>
    <cellStyle name="Dziesietny_Invoices2001Slovakia" xfId="1995"/>
    <cellStyle name="Dziesiętny_Invoices2001Slovakia" xfId="1996"/>
    <cellStyle name="Dziesietny_Invoices2001Slovakia_06.THOPkluongTINH LAI thang11-2007-2" xfId="1997"/>
    <cellStyle name="Dziesiętny_Invoices2001Slovakia_06.THOPkluongTINH LAI thang11-2007-2" xfId="1998"/>
    <cellStyle name="Dziesietny_Invoices2001Slovakia_Book1" xfId="1999"/>
    <cellStyle name="Dziesiętny_Invoices2001Slovakia_Book1" xfId="2000"/>
    <cellStyle name="Dziesietny_Invoices2001Slovakia_Book1_06.THOPkluongTINH LAI thang11-2007-2" xfId="2001"/>
    <cellStyle name="Dziesiętny_Invoices2001Slovakia_Book1_06.THOPkluongTINH LAI thang11-2007-2" xfId="2002"/>
    <cellStyle name="Dziesietny_Invoices2001Slovakia_Book1_1" xfId="2003"/>
    <cellStyle name="Dziesiętny_Invoices2001Slovakia_Book1_1" xfId="2004"/>
    <cellStyle name="Dziesietny_Invoices2001Slovakia_Book1_1 2" xfId="3615"/>
    <cellStyle name="Dziesiętny_Invoices2001Slovakia_Book1_1 2" xfId="3616"/>
    <cellStyle name="Dziesietny_Invoices2001Slovakia_Book1_1 3" xfId="3411"/>
    <cellStyle name="Dziesiętny_Invoices2001Slovakia_Book1_1 3" xfId="3409"/>
    <cellStyle name="Dziesietny_Invoices2001Slovakia_Book1_1 4" xfId="3521"/>
    <cellStyle name="Dziesiętny_Invoices2001Slovakia_Book1_1 4" xfId="3522"/>
    <cellStyle name="Dziesietny_Invoices2001Slovakia_Book1_1 5" xfId="3404"/>
    <cellStyle name="Dziesiętny_Invoices2001Slovakia_Book1_1 5" xfId="3403"/>
    <cellStyle name="Dziesietny_Invoices2001Slovakia_Book1_1 6" xfId="3533"/>
    <cellStyle name="Dziesiętny_Invoices2001Slovakia_Book1_1 6" xfId="3534"/>
    <cellStyle name="Dziesietny_Invoices2001Slovakia_Book1_Book1" xfId="2005"/>
    <cellStyle name="Dziesiętny_Invoices2001Slovakia_Book1_Book1" xfId="2006"/>
    <cellStyle name="Dziesietny_Invoices2001Slovakia_Book1_Book1 2" xfId="3617"/>
    <cellStyle name="Dziesiętny_Invoices2001Slovakia_Book1_Book1 2" xfId="3618"/>
    <cellStyle name="Dziesietny_Invoices2001Slovakia_Book1_Book1 3" xfId="3408"/>
    <cellStyle name="Dziesiętny_Invoices2001Slovakia_Book1_Book1 3" xfId="3407"/>
    <cellStyle name="Dziesietny_Invoices2001Slovakia_Book1_Book1 4" xfId="3523"/>
    <cellStyle name="Dziesiętny_Invoices2001Slovakia_Book1_Book1 4" xfId="3524"/>
    <cellStyle name="Dziesietny_Invoices2001Slovakia_Book1_Book1 5" xfId="3402"/>
    <cellStyle name="Dziesiętny_Invoices2001Slovakia_Book1_Book1 5" xfId="3401"/>
    <cellStyle name="Dziesietny_Invoices2001Slovakia_Book1_Book1 6" xfId="3535"/>
    <cellStyle name="Dziesiętny_Invoices2001Slovakia_Book1_Book1 6" xfId="3536"/>
    <cellStyle name="Dziesietny_Invoices2001Slovakia_Book1_pkhai-kl-8" xfId="2007"/>
    <cellStyle name="Dziesiętny_Invoices2001Slovakia_Book1_pkhai-kl-8" xfId="2008"/>
    <cellStyle name="Dziesietny_Invoices2001Slovakia_Book1_Tong hop Cac tuyen(9-1-06)" xfId="2009"/>
    <cellStyle name="Dziesiętny_Invoices2001Slovakia_Book1_Tong hop Cac tuyen(9-1-06)" xfId="2010"/>
    <cellStyle name="Dziesietny_Invoices2001Slovakia_Book1_Tong hop Cac tuyen(9-1-06)_06.THOPkluongTINH LAI thang11-2007-2" xfId="2011"/>
    <cellStyle name="Dziesiętny_Invoices2001Slovakia_Book1_Tong hop Cac tuyen(9-1-06)_06.THOPkluongTINH LAI thang11-2007-2" xfId="2012"/>
    <cellStyle name="Dziesietny_Invoices2001Slovakia_Book1_Tong hop Cac tuyen(9-1-06)_Book1" xfId="2013"/>
    <cellStyle name="Dziesiętny_Invoices2001Slovakia_Book1_Tong hop Cac tuyen(9-1-06)_Book1" xfId="2014"/>
    <cellStyle name="Dziesietny_Invoices2001Slovakia_Book1_Tong hop Cac tuyen(9-1-06)_Book1 2" xfId="3619"/>
    <cellStyle name="Dziesiętny_Invoices2001Slovakia_Book1_Tong hop Cac tuyen(9-1-06)_Book1 2" xfId="3620"/>
    <cellStyle name="Dziesietny_Invoices2001Slovakia_Book1_Tong hop Cac tuyen(9-1-06)_Book1 3" xfId="3406"/>
    <cellStyle name="Dziesiętny_Invoices2001Slovakia_Book1_Tong hop Cac tuyen(9-1-06)_Book1 3" xfId="3405"/>
    <cellStyle name="Dziesietny_Invoices2001Slovakia_Book1_Tong hop Cac tuyen(9-1-06)_Book1 4" xfId="3527"/>
    <cellStyle name="Dziesiętny_Invoices2001Slovakia_Book1_Tong hop Cac tuyen(9-1-06)_Book1 4" xfId="3528"/>
    <cellStyle name="Dziesietny_Invoices2001Slovakia_Book1_Tong hop Cac tuyen(9-1-06)_Book1 5" xfId="3397"/>
    <cellStyle name="Dziesiętny_Invoices2001Slovakia_Book1_Tong hop Cac tuyen(9-1-06)_Book1 5" xfId="3396"/>
    <cellStyle name="Dziesietny_Invoices2001Slovakia_Book1_Tong hop Cac tuyen(9-1-06)_Book1 6" xfId="3544"/>
    <cellStyle name="Dziesiętny_Invoices2001Slovakia_Book1_Tong hop Cac tuyen(9-1-06)_Book1 6" xfId="3545"/>
    <cellStyle name="Dziesietny_Invoices2001Slovakia_Book1_Tong hop Cac tuyen(9-1-06)_pkhai-kl-8" xfId="2015"/>
    <cellStyle name="Dziesiętny_Invoices2001Slovakia_Book1_Tong hop Cac tuyen(9-1-06)_pkhai-kl-8" xfId="2016"/>
    <cellStyle name="Dziesietny_Invoices2001Slovakia_KL K.C mat duong" xfId="2017"/>
    <cellStyle name="Dziesiętny_Invoices2001Slovakia_Nhalamviec VTC(25-1-05)" xfId="2018"/>
    <cellStyle name="Dziesietny_Invoices2001Slovakia_pkhai-kl-8" xfId="2019"/>
    <cellStyle name="Dziesiętny_Invoices2001Slovakia_pkhai-kl-8" xfId="2020"/>
    <cellStyle name="Dziesietny_Invoices2001Slovakia_TDT KHANH HOA" xfId="2021"/>
    <cellStyle name="Dziesiętny_Invoices2001Slovakia_TDT KHANH HOA" xfId="2022"/>
    <cellStyle name="Dziesietny_Invoices2001Slovakia_TDT KHANH HOA_06.THOPkluongTINH LAI thang11-2007-2" xfId="2023"/>
    <cellStyle name="Dziesiętny_Invoices2001Slovakia_TDT KHANH HOA_06.THOPkluongTINH LAI thang11-2007-2" xfId="2024"/>
    <cellStyle name="Dziesietny_Invoices2001Slovakia_TDT KHANH HOA_Book1" xfId="2025"/>
    <cellStyle name="Dziesiętny_Invoices2001Slovakia_TDT KHANH HOA_Book1" xfId="2026"/>
    <cellStyle name="Dziesietny_Invoices2001Slovakia_TDT KHANH HOA_Book1 2" xfId="3621"/>
    <cellStyle name="Dziesiętny_Invoices2001Slovakia_TDT KHANH HOA_Book1 2" xfId="3622"/>
    <cellStyle name="Dziesietny_Invoices2001Slovakia_TDT KHANH HOA_Book1 3" xfId="3400"/>
    <cellStyle name="Dziesiętny_Invoices2001Slovakia_TDT KHANH HOA_Book1 3" xfId="3399"/>
    <cellStyle name="Dziesietny_Invoices2001Slovakia_TDT KHANH HOA_Book1 4" xfId="3531"/>
    <cellStyle name="Dziesiętny_Invoices2001Slovakia_TDT KHANH HOA_Book1 4" xfId="3532"/>
    <cellStyle name="Dziesietny_Invoices2001Slovakia_TDT KHANH HOA_Book1 5" xfId="3391"/>
    <cellStyle name="Dziesiętny_Invoices2001Slovakia_TDT KHANH HOA_Book1 5" xfId="3390"/>
    <cellStyle name="Dziesietny_Invoices2001Slovakia_TDT KHANH HOA_Book1 6" xfId="3548"/>
    <cellStyle name="Dziesiętny_Invoices2001Slovakia_TDT KHANH HOA_Book1 6" xfId="3549"/>
    <cellStyle name="Dziesietny_Invoices2001Slovakia_TDT KHANH HOA_pkhai-kl-8" xfId="2027"/>
    <cellStyle name="Dziesiętny_Invoices2001Slovakia_TDT KHANH HOA_pkhai-kl-8" xfId="2028"/>
    <cellStyle name="Dziesietny_Invoices2001Slovakia_TDT KHANH HOA_Tong hop Cac tuyen(9-1-06)" xfId="2029"/>
    <cellStyle name="Dziesiętny_Invoices2001Slovakia_TDT KHANH HOA_Tong hop Cac tuyen(9-1-06)" xfId="2030"/>
    <cellStyle name="Dziesietny_Invoices2001Slovakia_TDT KHANH HOA_Tong hop Cac tuyen(9-1-06)_06.THOPkluongTINH LAI thang11-2007-2" xfId="2031"/>
    <cellStyle name="Dziesiętny_Invoices2001Slovakia_TDT KHANH HOA_Tong hop Cac tuyen(9-1-06)_06.THOPkluongTINH LAI thang11-2007-2" xfId="2032"/>
    <cellStyle name="Dziesietny_Invoices2001Slovakia_TDT KHANH HOA_Tong hop Cac tuyen(9-1-06)_Book1" xfId="2033"/>
    <cellStyle name="Dziesiętny_Invoices2001Slovakia_TDT KHANH HOA_Tong hop Cac tuyen(9-1-06)_Book1" xfId="2034"/>
    <cellStyle name="Dziesietny_Invoices2001Slovakia_TDT KHANH HOA_Tong hop Cac tuyen(9-1-06)_Book1 2" xfId="3623"/>
    <cellStyle name="Dziesiętny_Invoices2001Slovakia_TDT KHANH HOA_Tong hop Cac tuyen(9-1-06)_Book1 2" xfId="3624"/>
    <cellStyle name="Dziesietny_Invoices2001Slovakia_TDT KHANH HOA_Tong hop Cac tuyen(9-1-06)_Book1 3" xfId="3395"/>
    <cellStyle name="Dziesiętny_Invoices2001Slovakia_TDT KHANH HOA_Tong hop Cac tuyen(9-1-06)_Book1 3" xfId="3394"/>
    <cellStyle name="Dziesietny_Invoices2001Slovakia_TDT KHANH HOA_Tong hop Cac tuyen(9-1-06)_Book1 4" xfId="3539"/>
    <cellStyle name="Dziesiętny_Invoices2001Slovakia_TDT KHANH HOA_Tong hop Cac tuyen(9-1-06)_Book1 4" xfId="3542"/>
    <cellStyle name="Dziesietny_Invoices2001Slovakia_TDT KHANH HOA_Tong hop Cac tuyen(9-1-06)_Book1 5" xfId="3389"/>
    <cellStyle name="Dziesiętny_Invoices2001Slovakia_TDT KHANH HOA_Tong hop Cac tuyen(9-1-06)_Book1 5" xfId="3388"/>
    <cellStyle name="Dziesietny_Invoices2001Slovakia_TDT KHANH HOA_Tong hop Cac tuyen(9-1-06)_Book1 6" xfId="3550"/>
    <cellStyle name="Dziesiętny_Invoices2001Slovakia_TDT KHANH HOA_Tong hop Cac tuyen(9-1-06)_Book1 6" xfId="3551"/>
    <cellStyle name="Dziesietny_Invoices2001Slovakia_TDT KHANH HOA_Tong hop Cac tuyen(9-1-06)_pkhai-kl-8" xfId="2035"/>
    <cellStyle name="Dziesiętny_Invoices2001Slovakia_TDT KHANH HOA_Tong hop Cac tuyen(9-1-06)_pkhai-kl-8" xfId="2036"/>
    <cellStyle name="Dziesietny_Invoices2001Slovakia_TDT quangngai" xfId="2037"/>
    <cellStyle name="Dziesiętny_Invoices2001Slovakia_TDT quangngai" xfId="2038"/>
    <cellStyle name="Dziesietny_Invoices2001Slovakia_TDT quangngai_06.THOPkluongTINH LAI thang11-2007-2" xfId="2039"/>
    <cellStyle name="Dziesiętny_Invoices2001Slovakia_TDT quangngai_06.THOPkluongTINH LAI thang11-2007-2" xfId="2040"/>
    <cellStyle name="Dziesietny_Invoices2001Slovakia_TDT quangngai_Book1" xfId="2041"/>
    <cellStyle name="Dziesiętny_Invoices2001Slovakia_TDT quangngai_Book1" xfId="2042"/>
    <cellStyle name="Dziesietny_Invoices2001Slovakia_TDT quangngai_Book1 2" xfId="3625"/>
    <cellStyle name="Dziesiętny_Invoices2001Slovakia_TDT quangngai_Book1 2" xfId="3626"/>
    <cellStyle name="Dziesietny_Invoices2001Slovakia_TDT quangngai_Book1 3" xfId="3393"/>
    <cellStyle name="Dziesiętny_Invoices2001Slovakia_TDT quangngai_Book1 3" xfId="3392"/>
    <cellStyle name="Dziesietny_Invoices2001Slovakia_TDT quangngai_Book1 4" xfId="3546"/>
    <cellStyle name="Dziesiętny_Invoices2001Slovakia_TDT quangngai_Book1 4" xfId="3547"/>
    <cellStyle name="Dziesietny_Invoices2001Slovakia_TDT quangngai_Book1 5" xfId="3387"/>
    <cellStyle name="Dziesiętny_Invoices2001Slovakia_TDT quangngai_Book1 5" xfId="3386"/>
    <cellStyle name="Dziesietny_Invoices2001Slovakia_TDT quangngai_Book1 6" xfId="3552"/>
    <cellStyle name="Dziesiętny_Invoices2001Slovakia_TDT quangngai_Book1 6" xfId="3553"/>
    <cellStyle name="Dziesietny_Invoices2001Slovakia_TDT quangngai_pkhai-kl-8" xfId="2043"/>
    <cellStyle name="Dziesiętny_Invoices2001Slovakia_TDT quangngai_pkhai-kl-8" xfId="2044"/>
    <cellStyle name="Dziesietny_Invoices2001Slovakia_Tong hop Cac tuyen(9-1-06)" xfId="2045"/>
    <cellStyle name="e" xfId="2046"/>
    <cellStyle name="e_06.THOPkluongTINH LAI thang11-2007-2" xfId="2047"/>
    <cellStyle name="e_Book1" xfId="2048"/>
    <cellStyle name="e_Book1 2" xfId="3627"/>
    <cellStyle name="e_DADT-16-11" xfId="2049"/>
    <cellStyle name="e_dtK0-K3 _22_11_07" xfId="2050"/>
    <cellStyle name="e_dtK0-K3 _22_11_07 2" xfId="3628"/>
    <cellStyle name="e_KL HOTHU" xfId="2051"/>
    <cellStyle name="e_KL nen_s" xfId="2052"/>
    <cellStyle name="e_pkhai-kl-8" xfId="2053"/>
    <cellStyle name="Enter Currency (0)" xfId="2054"/>
    <cellStyle name="Enter Currency (0) 2" xfId="3629"/>
    <cellStyle name="Enter Currency (2)" xfId="2055"/>
    <cellStyle name="Enter Currency (2) 2" xfId="3630"/>
    <cellStyle name="Enter Units (0)" xfId="2056"/>
    <cellStyle name="Enter Units (0) 2" xfId="3631"/>
    <cellStyle name="Enter Units (1)" xfId="2057"/>
    <cellStyle name="Enter Units (1) 2" xfId="3632"/>
    <cellStyle name="Enter Units (2)" xfId="2058"/>
    <cellStyle name="Enter Units (2) 2" xfId="3633"/>
    <cellStyle name="Entered" xfId="2059"/>
    <cellStyle name="Euro" xfId="2060"/>
    <cellStyle name="Explanatory Text 2" xfId="2061"/>
    <cellStyle name="Explanatory Text 2 10" xfId="2062"/>
    <cellStyle name="Explanatory Text 2 11" xfId="2063"/>
    <cellStyle name="Explanatory Text 2 12" xfId="2064"/>
    <cellStyle name="Explanatory Text 2 2" xfId="2065"/>
    <cellStyle name="Explanatory Text 2 3" xfId="2066"/>
    <cellStyle name="Explanatory Text 2 4" xfId="2067"/>
    <cellStyle name="Explanatory Text 2 5" xfId="2068"/>
    <cellStyle name="Explanatory Text 2 6" xfId="2069"/>
    <cellStyle name="Explanatory Text 2 7" xfId="2070"/>
    <cellStyle name="Explanatory Text 2 8" xfId="2071"/>
    <cellStyle name="Explanatory Text 2 9" xfId="2072"/>
    <cellStyle name="Explanatory Text 2_DT" xfId="2073"/>
    <cellStyle name="Explanatory Text 3" xfId="2074"/>
    <cellStyle name="Explanatory Text 4" xfId="2075"/>
    <cellStyle name="Explanatory Text 5" xfId="2076"/>
    <cellStyle name="Explanatory Text 5 2" xfId="3634"/>
    <cellStyle name="f" xfId="2077"/>
    <cellStyle name="f_06.THOPkluongTINH LAI thang11-2007-2" xfId="2078"/>
    <cellStyle name="f_Book1" xfId="2079"/>
    <cellStyle name="f_Book1 2" xfId="3635"/>
    <cellStyle name="f_DADT-16-11" xfId="2080"/>
    <cellStyle name="f_dtK0-K3 _22_11_07" xfId="2081"/>
    <cellStyle name="f_dtK0-K3 _22_11_07 2" xfId="3636"/>
    <cellStyle name="f_KL HOTHU" xfId="2082"/>
    <cellStyle name="f_KL nen_s" xfId="2083"/>
    <cellStyle name="f_pkhai-kl-8" xfId="2084"/>
    <cellStyle name="F2" xfId="2085"/>
    <cellStyle name="F3" xfId="2086"/>
    <cellStyle name="F4" xfId="2087"/>
    <cellStyle name="F5" xfId="2088"/>
    <cellStyle name="F6" xfId="2089"/>
    <cellStyle name="F7" xfId="2090"/>
    <cellStyle name="F8" xfId="2091"/>
    <cellStyle name="Fixed" xfId="2092"/>
    <cellStyle name="Fixed 2" xfId="2093"/>
    <cellStyle name="Fixed 2 2" xfId="3638"/>
    <cellStyle name="Fixed 3" xfId="3637"/>
    <cellStyle name="Font Britannic16" xfId="2094"/>
    <cellStyle name="Font Britannic18" xfId="2095"/>
    <cellStyle name="Font CenturyCond 18" xfId="2096"/>
    <cellStyle name="Font Cond20" xfId="2097"/>
    <cellStyle name="Font LucidaSans16" xfId="2098"/>
    <cellStyle name="Font NewCenturyCond18" xfId="2099"/>
    <cellStyle name="Font Ottawa14" xfId="2100"/>
    <cellStyle name="Font Ottawa16" xfId="2101"/>
    <cellStyle name="gia" xfId="2102"/>
    <cellStyle name="Good 2" xfId="2103"/>
    <cellStyle name="Good 2 10" xfId="2104"/>
    <cellStyle name="Good 2 11" xfId="2105"/>
    <cellStyle name="Good 2 12" xfId="2106"/>
    <cellStyle name="Good 2 2" xfId="2107"/>
    <cellStyle name="Good 2 3" xfId="2108"/>
    <cellStyle name="Good 2 4" xfId="2109"/>
    <cellStyle name="Good 2 5" xfId="2110"/>
    <cellStyle name="Good 2 6" xfId="2111"/>
    <cellStyle name="Good 2 7" xfId="2112"/>
    <cellStyle name="Good 2 8" xfId="2113"/>
    <cellStyle name="Good 2 9" xfId="2114"/>
    <cellStyle name="Good 2_DT" xfId="2115"/>
    <cellStyle name="Good 3" xfId="2116"/>
    <cellStyle name="Good 4" xfId="2117"/>
    <cellStyle name="Good 5" xfId="2118"/>
    <cellStyle name="Good 5 2" xfId="3639"/>
    <cellStyle name="Grey" xfId="2119"/>
    <cellStyle name="Grey 2" xfId="3640"/>
    <cellStyle name="H" xfId="2120"/>
    <cellStyle name="ha" xfId="2121"/>
    <cellStyle name="head" xfId="2122"/>
    <cellStyle name="Head 1" xfId="2123"/>
    <cellStyle name="head 1-1" xfId="2124"/>
    <cellStyle name="HEAD#" xfId="2125"/>
    <cellStyle name="HEAD_1" xfId="2126"/>
    <cellStyle name="HEADER" xfId="2127"/>
    <cellStyle name="Header1" xfId="2128"/>
    <cellStyle name="Header2" xfId="2129"/>
    <cellStyle name="Heading 1 10" xfId="2130"/>
    <cellStyle name="Heading 1 11" xfId="2131"/>
    <cellStyle name="Heading 1 12" xfId="2132"/>
    <cellStyle name="Heading 1 2" xfId="2133"/>
    <cellStyle name="Heading 1 2 2" xfId="2134"/>
    <cellStyle name="Heading 1 2 3" xfId="2135"/>
    <cellStyle name="Heading 1 2 4" xfId="2136"/>
    <cellStyle name="Heading 1 3" xfId="2137"/>
    <cellStyle name="Heading 1 4" xfId="2138"/>
    <cellStyle name="Heading 1 5" xfId="2139"/>
    <cellStyle name="Heading 1 6" xfId="2140"/>
    <cellStyle name="Heading 1 7" xfId="2141"/>
    <cellStyle name="Heading 1 8" xfId="2142"/>
    <cellStyle name="Heading 1 9" xfId="2143"/>
    <cellStyle name="Heading 2 10" xfId="2144"/>
    <cellStyle name="Heading 2 11" xfId="2145"/>
    <cellStyle name="Heading 2 12" xfId="2146"/>
    <cellStyle name="Heading 2 2" xfId="2147"/>
    <cellStyle name="Heading 2 2 2" xfId="2148"/>
    <cellStyle name="Heading 2 2 3" xfId="2149"/>
    <cellStyle name="Heading 2 2 4" xfId="2150"/>
    <cellStyle name="Heading 2 3" xfId="2151"/>
    <cellStyle name="Heading 2 4" xfId="2152"/>
    <cellStyle name="Heading 2 5" xfId="2153"/>
    <cellStyle name="Heading 2 6" xfId="2154"/>
    <cellStyle name="Heading 2 7" xfId="2155"/>
    <cellStyle name="Heading 2 8" xfId="2156"/>
    <cellStyle name="Heading 2 9" xfId="2157"/>
    <cellStyle name="Heading 3 2" xfId="2158"/>
    <cellStyle name="Heading 3 2 10" xfId="2159"/>
    <cellStyle name="Heading 3 2 11" xfId="2160"/>
    <cellStyle name="Heading 3 2 12" xfId="2161"/>
    <cellStyle name="Heading 3 2 2" xfId="2162"/>
    <cellStyle name="Heading 3 2 3" xfId="2163"/>
    <cellStyle name="Heading 3 2 4" xfId="2164"/>
    <cellStyle name="Heading 3 2 5" xfId="2165"/>
    <cellStyle name="Heading 3 2 6" xfId="2166"/>
    <cellStyle name="Heading 3 2 7" xfId="2167"/>
    <cellStyle name="Heading 3 2 8" xfId="2168"/>
    <cellStyle name="Heading 3 2 9" xfId="2169"/>
    <cellStyle name="Heading 3 2_DT" xfId="2170"/>
    <cellStyle name="Heading 3 3" xfId="2171"/>
    <cellStyle name="Heading 3 4" xfId="2172"/>
    <cellStyle name="Heading 3 5" xfId="2173"/>
    <cellStyle name="Heading 4 2" xfId="2174"/>
    <cellStyle name="Heading 4 2 10" xfId="2175"/>
    <cellStyle name="Heading 4 2 11" xfId="2176"/>
    <cellStyle name="Heading 4 2 12" xfId="2177"/>
    <cellStyle name="Heading 4 2 2" xfId="2178"/>
    <cellStyle name="Heading 4 2 3" xfId="2179"/>
    <cellStyle name="Heading 4 2 4" xfId="2180"/>
    <cellStyle name="Heading 4 2 5" xfId="2181"/>
    <cellStyle name="Heading 4 2 6" xfId="2182"/>
    <cellStyle name="Heading 4 2 7" xfId="2183"/>
    <cellStyle name="Heading 4 2 8" xfId="2184"/>
    <cellStyle name="Heading 4 2 9" xfId="2185"/>
    <cellStyle name="Heading 4 2_DT" xfId="2186"/>
    <cellStyle name="Heading 4 3" xfId="2187"/>
    <cellStyle name="Heading 4 4" xfId="2188"/>
    <cellStyle name="Heading 4 5" xfId="2189"/>
    <cellStyle name="Heading1" xfId="2190"/>
    <cellStyle name="Heading1 1" xfId="2191"/>
    <cellStyle name="Heading1_Book1" xfId="2192"/>
    <cellStyle name="Heading2" xfId="2193"/>
    <cellStyle name="Heading3" xfId="3303"/>
    <cellStyle name="HEADINGS" xfId="2194"/>
    <cellStyle name="HEADINGSTOP" xfId="2195"/>
    <cellStyle name="headoption" xfId="2196"/>
    <cellStyle name="Headqng2_KL-DOT2A_CUA_Caitao" xfId="2197"/>
    <cellStyle name="Hoa-Scholl" xfId="2198"/>
    <cellStyle name="HUNG" xfId="2199"/>
    <cellStyle name="Hyperlink 2" xfId="2200"/>
    <cellStyle name="i phÝ kh¸c_B¶ng 2" xfId="2201"/>
    <cellStyle name="I.3" xfId="2202"/>
    <cellStyle name="i·0" xfId="2203"/>
    <cellStyle name="_x0001_í½?" xfId="2204"/>
    <cellStyle name="ï-¾È»ê_BiÓu TB" xfId="2205"/>
    <cellStyle name="_x0001_íå_x001b_ô " xfId="2206"/>
    <cellStyle name="_x0001_íå_x001b_ô_" xfId="2207"/>
    <cellStyle name="Input [yellow]" xfId="2208"/>
    <cellStyle name="Input [yellow] 2" xfId="3642"/>
    <cellStyle name="Input 2" xfId="2209"/>
    <cellStyle name="Input 2 10" xfId="2210"/>
    <cellStyle name="Input 2 11" xfId="2211"/>
    <cellStyle name="Input 2 12" xfId="2212"/>
    <cellStyle name="Input 2 2" xfId="2213"/>
    <cellStyle name="Input 2 3" xfId="2214"/>
    <cellStyle name="Input 2 4" xfId="2215"/>
    <cellStyle name="Input 2 5" xfId="2216"/>
    <cellStyle name="Input 2 6" xfId="2217"/>
    <cellStyle name="Input 2 7" xfId="2218"/>
    <cellStyle name="Input 2 8" xfId="2219"/>
    <cellStyle name="Input 2 9" xfId="2220"/>
    <cellStyle name="Input 2_DT" xfId="2221"/>
    <cellStyle name="Input 3" xfId="2222"/>
    <cellStyle name="Input 4" xfId="2223"/>
    <cellStyle name="Input 5" xfId="2224"/>
    <cellStyle name="Input 5 2" xfId="3644"/>
    <cellStyle name="Input 6" xfId="2225"/>
    <cellStyle name="Input 6 2" xfId="3645"/>
    <cellStyle name="k" xfId="2226"/>
    <cellStyle name="kh¸c_Bang Chi tieu" xfId="2227"/>
    <cellStyle name="khanh" xfId="2228"/>
    <cellStyle name="khung" xfId="2229"/>
    <cellStyle name="KL" xfId="2230"/>
    <cellStyle name="Ledger 17 x 11 in" xfId="2231"/>
    <cellStyle name="Line" xfId="2232"/>
    <cellStyle name="Link Currency (0)" xfId="2233"/>
    <cellStyle name="Link Currency (0) 2" xfId="3646"/>
    <cellStyle name="Link Currency (2)" xfId="2234"/>
    <cellStyle name="Link Currency (2) 2" xfId="3647"/>
    <cellStyle name="Link Units (0)" xfId="2235"/>
    <cellStyle name="Link Units (0) 2" xfId="3648"/>
    <cellStyle name="Link Units (1)" xfId="2236"/>
    <cellStyle name="Link Units (1) 2" xfId="3649"/>
    <cellStyle name="Link Units (2)" xfId="2237"/>
    <cellStyle name="Link Units (2) 2" xfId="3650"/>
    <cellStyle name="Linked Cell 2" xfId="2238"/>
    <cellStyle name="Linked Cell 2 10" xfId="2239"/>
    <cellStyle name="Linked Cell 2 11" xfId="2240"/>
    <cellStyle name="Linked Cell 2 12" xfId="2241"/>
    <cellStyle name="Linked Cell 2 2" xfId="2242"/>
    <cellStyle name="Linked Cell 2 3" xfId="2243"/>
    <cellStyle name="Linked Cell 2 4" xfId="2244"/>
    <cellStyle name="Linked Cell 2 5" xfId="2245"/>
    <cellStyle name="Linked Cell 2 6" xfId="2246"/>
    <cellStyle name="Linked Cell 2 7" xfId="2247"/>
    <cellStyle name="Linked Cell 2 8" xfId="2248"/>
    <cellStyle name="Linked Cell 2 9" xfId="2249"/>
    <cellStyle name="Linked Cell 2_DT" xfId="2250"/>
    <cellStyle name="Linked Cell 3" xfId="2251"/>
    <cellStyle name="Linked Cell 4" xfId="2252"/>
    <cellStyle name="Linked Cell 5" xfId="2253"/>
    <cellStyle name="luc" xfId="2254"/>
    <cellStyle name="luc 2" xfId="3651"/>
    <cellStyle name="luc2" xfId="2255"/>
    <cellStyle name="luc2 2" xfId="3652"/>
    <cellStyle name="MAU" xfId="2256"/>
    <cellStyle name="Miglia - Stile1" xfId="2257"/>
    <cellStyle name="Miglia - Stile2" xfId="2258"/>
    <cellStyle name="Miglia - Stile3" xfId="2259"/>
    <cellStyle name="Miglia - Stile4" xfId="2260"/>
    <cellStyle name="Miglia - Stile5" xfId="2261"/>
    <cellStyle name="Migliaia (0)_CALPREZZ" xfId="2262"/>
    <cellStyle name="Migliaia_ PESO ELETTR." xfId="2263"/>
    <cellStyle name="Millares [0]_Well Timing" xfId="2264"/>
    <cellStyle name="Millares_Well Timing" xfId="2265"/>
    <cellStyle name="Milliers [0]_      " xfId="2266"/>
    <cellStyle name="Milliers_      " xfId="2267"/>
    <cellStyle name="Model" xfId="2268"/>
    <cellStyle name="moi" xfId="2269"/>
    <cellStyle name="Moneda [0]_Well Timing" xfId="2270"/>
    <cellStyle name="Moneda_Well Timing" xfId="2271"/>
    <cellStyle name="Monétaire [0]_      " xfId="2272"/>
    <cellStyle name="Monétaire_      " xfId="2273"/>
    <cellStyle name="n" xfId="2274"/>
    <cellStyle name="n_06.THOPkluongTINH LAI thang11-2007-2" xfId="2275"/>
    <cellStyle name="n_6 DTdchinh-tu1-10-05den30-9-06" xfId="2276"/>
    <cellStyle name="n_Book1" xfId="2277"/>
    <cellStyle name="n_Book1_1" xfId="2278"/>
    <cellStyle name="n_Book1_1 2" xfId="3653"/>
    <cellStyle name="n_DADT-16-11" xfId="2279"/>
    <cellStyle name="n_dtK0-K3 _22_11_07" xfId="2280"/>
    <cellStyle name="n_dtK0-K3 _22_11_07 2" xfId="3654"/>
    <cellStyle name="n_KL HOTHU" xfId="2281"/>
    <cellStyle name="n_KL nen_s" xfId="2282"/>
    <cellStyle name="n_pkhai-kl-8" xfId="2283"/>
    <cellStyle name="n1" xfId="2284"/>
    <cellStyle name="Neutral 2" xfId="2285"/>
    <cellStyle name="Neutral 2 10" xfId="2286"/>
    <cellStyle name="Neutral 2 11" xfId="2287"/>
    <cellStyle name="Neutral 2 12" xfId="2288"/>
    <cellStyle name="Neutral 2 2" xfId="2289"/>
    <cellStyle name="Neutral 2 3" xfId="2290"/>
    <cellStyle name="Neutral 2 4" xfId="2291"/>
    <cellStyle name="Neutral 2 5" xfId="2292"/>
    <cellStyle name="Neutral 2 6" xfId="2293"/>
    <cellStyle name="Neutral 2 7" xfId="2294"/>
    <cellStyle name="Neutral 2 8" xfId="2295"/>
    <cellStyle name="Neutral 2 9" xfId="2296"/>
    <cellStyle name="Neutral 2_DT" xfId="2297"/>
    <cellStyle name="Neutral 3" xfId="2298"/>
    <cellStyle name="Neutral 4" xfId="2299"/>
    <cellStyle name="Neutral 5" xfId="2300"/>
    <cellStyle name="New" xfId="2301"/>
    <cellStyle name="New Times Roman" xfId="2302"/>
    <cellStyle name="New_06.THOPkluongTINH LAI thang11-2007-2" xfId="2303"/>
    <cellStyle name="nga" xfId="2304"/>
    <cellStyle name="nga 2" xfId="2305"/>
    <cellStyle name="nga 3" xfId="3655"/>
    <cellStyle name="no dec" xfId="2306"/>
    <cellStyle name="ÑONVÒ" xfId="2307"/>
    <cellStyle name="Normal" xfId="0" builtinId="0"/>
    <cellStyle name="Normal - ??1" xfId="2308"/>
    <cellStyle name="Normal - Stile6" xfId="2309"/>
    <cellStyle name="Normal - Stile7" xfId="2310"/>
    <cellStyle name="Normal - Stile8" xfId="2311"/>
    <cellStyle name="Normal - Style1" xfId="2312"/>
    <cellStyle name="Normal - 유형1" xfId="2313"/>
    <cellStyle name="Normal 10" xfId="2314"/>
    <cellStyle name="Normal 10 2" xfId="2315"/>
    <cellStyle name="Normal 10 2 10" xfId="3381"/>
    <cellStyle name="Normal 10 2 2" xfId="2316"/>
    <cellStyle name="Normal 10 2 2 2" xfId="2317"/>
    <cellStyle name="Normal 10 2 2 3" xfId="2318"/>
    <cellStyle name="Normal 10 2 2 4" xfId="2319"/>
    <cellStyle name="Normal 10 2 2 5" xfId="2320"/>
    <cellStyle name="Normal 10 2 2 6" xfId="2321"/>
    <cellStyle name="Normal 10 2 2 7" xfId="2322"/>
    <cellStyle name="Normal 10 2 2 8" xfId="2323"/>
    <cellStyle name="Normal 10 2 2_DT" xfId="2324"/>
    <cellStyle name="Normal 10 2 3" xfId="2325"/>
    <cellStyle name="Normal 10 2 3 2" xfId="3657"/>
    <cellStyle name="Normal 10 2 4" xfId="2326"/>
    <cellStyle name="Normal 10 2 4 2" xfId="3658"/>
    <cellStyle name="Normal 10 2 5" xfId="2327"/>
    <cellStyle name="Normal 10 2 5 2" xfId="3659"/>
    <cellStyle name="Normal 10 2 6" xfId="2328"/>
    <cellStyle name="Normal 10 2 6 2" xfId="3660"/>
    <cellStyle name="Normal 10 2 7" xfId="2329"/>
    <cellStyle name="Normal 10 2 7 2" xfId="3661"/>
    <cellStyle name="Normal 10 2 8" xfId="2330"/>
    <cellStyle name="Normal 10 2 8 2" xfId="3662"/>
    <cellStyle name="Normal 10 2 9" xfId="3656"/>
    <cellStyle name="Normal 10 2_DT" xfId="2331"/>
    <cellStyle name="Normal 10 3" xfId="2332"/>
    <cellStyle name="Normal 10 4" xfId="2333"/>
    <cellStyle name="Normal 10 5" xfId="2334"/>
    <cellStyle name="Normal 10 6" xfId="2335"/>
    <cellStyle name="Normal 10 7" xfId="2336"/>
    <cellStyle name="Normal 10 8" xfId="2337"/>
    <cellStyle name="Normal 10 9" xfId="3338"/>
    <cellStyle name="Normal 10_DT" xfId="2338"/>
    <cellStyle name="Normal 11" xfId="2339"/>
    <cellStyle name="Normal 11 2" xfId="2340"/>
    <cellStyle name="Normal 11_Tien luong Shelter Khanh Thien - Sau tham dinh" xfId="2341"/>
    <cellStyle name="Normal 12" xfId="2342"/>
    <cellStyle name="Normal 12 2" xfId="2343"/>
    <cellStyle name="Normal 12 3" xfId="3663"/>
    <cellStyle name="Normal 13" xfId="2344"/>
    <cellStyle name="Normal 13 10" xfId="2345"/>
    <cellStyle name="Normal 13 11" xfId="3664"/>
    <cellStyle name="Normal 13 2" xfId="2346"/>
    <cellStyle name="Normal 13 2 2" xfId="3304"/>
    <cellStyle name="Normal 13 3" xfId="2347"/>
    <cellStyle name="Normal 13 4" xfId="2348"/>
    <cellStyle name="Normal 13 5" xfId="2349"/>
    <cellStyle name="Normal 13 6" xfId="2350"/>
    <cellStyle name="Normal 13 7" xfId="2351"/>
    <cellStyle name="Normal 13 8" xfId="2352"/>
    <cellStyle name="Normal 13 9" xfId="2353"/>
    <cellStyle name="Normal 13_DT" xfId="2354"/>
    <cellStyle name="Normal 14" xfId="2355"/>
    <cellStyle name="Normal 14 2" xfId="2356"/>
    <cellStyle name="Normal 14 2 2" xfId="2357"/>
    <cellStyle name="Normal 14 2 3" xfId="3305"/>
    <cellStyle name="Normal 14 2 4" xfId="3666"/>
    <cellStyle name="Normal 14 3" xfId="2358"/>
    <cellStyle name="Normal 14 3 2" xfId="3341"/>
    <cellStyle name="Normal 14 4" xfId="3665"/>
    <cellStyle name="Normal 14_DT" xfId="2359"/>
    <cellStyle name="Normal 15" xfId="2360"/>
    <cellStyle name="Normal 15 2" xfId="2361"/>
    <cellStyle name="Normal 15 3" xfId="3306"/>
    <cellStyle name="Normal 16" xfId="2362"/>
    <cellStyle name="Normal 16 2" xfId="2363"/>
    <cellStyle name="Normal 16 3" xfId="3307"/>
    <cellStyle name="Normal 16 4" xfId="3667"/>
    <cellStyle name="Normal 17" xfId="2364"/>
    <cellStyle name="Normal 17 2" xfId="2365"/>
    <cellStyle name="Normal 17 3" xfId="3668"/>
    <cellStyle name="Normal 18" xfId="2366"/>
    <cellStyle name="Normal 18 2" xfId="2367"/>
    <cellStyle name="Normal 18 3" xfId="3669"/>
    <cellStyle name="Normal 19" xfId="2368"/>
    <cellStyle name="Normal 19 2" xfId="3670"/>
    <cellStyle name="Normal 2" xfId="2369"/>
    <cellStyle name="Normal 2 10" xfId="2370"/>
    <cellStyle name="Normal 2 10 10" xfId="2371"/>
    <cellStyle name="Normal 2 10 2" xfId="2372"/>
    <cellStyle name="Normal 2 10 3" xfId="2373"/>
    <cellStyle name="Normal 2 10 4" xfId="2374"/>
    <cellStyle name="Normal 2 10 5" xfId="2375"/>
    <cellStyle name="Normal 2 10 6" xfId="2376"/>
    <cellStyle name="Normal 2 10 7" xfId="2377"/>
    <cellStyle name="Normal 2 10 8" xfId="2378"/>
    <cellStyle name="Normal 2 10 9" xfId="2379"/>
    <cellStyle name="Normal 2 10_DT" xfId="2380"/>
    <cellStyle name="Normal 2 11" xfId="2381"/>
    <cellStyle name="Normal 2 11 10" xfId="2382"/>
    <cellStyle name="Normal 2 11 2" xfId="2383"/>
    <cellStyle name="Normal 2 11 3" xfId="2384"/>
    <cellStyle name="Normal 2 11 4" xfId="2385"/>
    <cellStyle name="Normal 2 11 5" xfId="2386"/>
    <cellStyle name="Normal 2 11 6" xfId="2387"/>
    <cellStyle name="Normal 2 11 7" xfId="2388"/>
    <cellStyle name="Normal 2 11 8" xfId="2389"/>
    <cellStyle name="Normal 2 11 9" xfId="2390"/>
    <cellStyle name="Normal 2 11_DT" xfId="2391"/>
    <cellStyle name="Normal 2 12" xfId="2392"/>
    <cellStyle name="Normal 2 12 10" xfId="2393"/>
    <cellStyle name="Normal 2 12 2" xfId="2394"/>
    <cellStyle name="Normal 2 12 3" xfId="2395"/>
    <cellStyle name="Normal 2 12 4" xfId="2396"/>
    <cellStyle name="Normal 2 12 5" xfId="2397"/>
    <cellStyle name="Normal 2 12 6" xfId="2398"/>
    <cellStyle name="Normal 2 12 7" xfId="2399"/>
    <cellStyle name="Normal 2 12 8" xfId="2400"/>
    <cellStyle name="Normal 2 12 9" xfId="2401"/>
    <cellStyle name="Normal 2 12_DT" xfId="2402"/>
    <cellStyle name="Normal 2 13" xfId="2403"/>
    <cellStyle name="Normal 2 13 2" xfId="2404"/>
    <cellStyle name="Normal 2 13 3" xfId="2405"/>
    <cellStyle name="Normal 2 14" xfId="2406"/>
    <cellStyle name="Normal 2 14 2" xfId="2407"/>
    <cellStyle name="Normal 2 14 3" xfId="3672"/>
    <cellStyle name="Normal 2 15" xfId="2408"/>
    <cellStyle name="Normal 2 16" xfId="2409"/>
    <cellStyle name="Normal 2 17" xfId="2410"/>
    <cellStyle name="Normal 2 18" xfId="2411"/>
    <cellStyle name="Normal 2 19" xfId="2412"/>
    <cellStyle name="Normal 2 2" xfId="2413"/>
    <cellStyle name="Normal 2 2 10" xfId="2414"/>
    <cellStyle name="Normal 2 2 11" xfId="2415"/>
    <cellStyle name="Normal 2 2 12" xfId="2416"/>
    <cellStyle name="Normal 2 2 13" xfId="2417"/>
    <cellStyle name="Normal 2 2 14" xfId="2418"/>
    <cellStyle name="Normal 2 2 15" xfId="2419"/>
    <cellStyle name="Normal 2 2 16" xfId="2420"/>
    <cellStyle name="Normal 2 2 17" xfId="2421"/>
    <cellStyle name="Normal 2 2 18" xfId="2422"/>
    <cellStyle name="Normal 2 2 19" xfId="2423"/>
    <cellStyle name="Normal 2 2 2" xfId="2424"/>
    <cellStyle name="Normal 2 2 2 2" xfId="2425"/>
    <cellStyle name="Normal 2 2 2 2 2" xfId="2426"/>
    <cellStyle name="Normal 2 2 2 3" xfId="2427"/>
    <cellStyle name="Normal 2 2 2 3 2" xfId="2428"/>
    <cellStyle name="Normal 2 2 2 4" xfId="2429"/>
    <cellStyle name="Normal 2 2 2_phu tro" xfId="2430"/>
    <cellStyle name="Normal 2 2 20" xfId="2431"/>
    <cellStyle name="Normal 2 2 21" xfId="2432"/>
    <cellStyle name="Normal 2 2 22" xfId="2433"/>
    <cellStyle name="Normal 2 2 23" xfId="2434"/>
    <cellStyle name="Normal 2 2 24" xfId="2435"/>
    <cellStyle name="Normal 2 2 25" xfId="2436"/>
    <cellStyle name="Normal 2 2 26" xfId="2437"/>
    <cellStyle name="Normal 2 2 27" xfId="2438"/>
    <cellStyle name="Normal 2 2 28" xfId="2439"/>
    <cellStyle name="Normal 2 2 29" xfId="2440"/>
    <cellStyle name="Normal 2 2 3" xfId="2441"/>
    <cellStyle name="Normal 2 2 3 2" xfId="2442"/>
    <cellStyle name="Normal 2 2 30" xfId="2443"/>
    <cellStyle name="Normal 2 2 31" xfId="2444"/>
    <cellStyle name="Normal 2 2 32" xfId="2445"/>
    <cellStyle name="Normal 2 2 33" xfId="2446"/>
    <cellStyle name="Normal 2 2 34" xfId="2447"/>
    <cellStyle name="Normal 2 2 4" xfId="2448"/>
    <cellStyle name="Normal 2 2 4 2" xfId="2449"/>
    <cellStyle name="Normal 2 2 5" xfId="2450"/>
    <cellStyle name="Normal 2 2 6" xfId="2451"/>
    <cellStyle name="Normal 2 2 7" xfId="2452"/>
    <cellStyle name="Normal 2 2 8" xfId="2453"/>
    <cellStyle name="Normal 2 2 9" xfId="2454"/>
    <cellStyle name="Normal 2 2_DT" xfId="2455"/>
    <cellStyle name="Normal 2 20" xfId="2456"/>
    <cellStyle name="Normal 2 21" xfId="2457"/>
    <cellStyle name="Normal 2 22" xfId="2458"/>
    <cellStyle name="Normal 2 23" xfId="2459"/>
    <cellStyle name="Normal 2 24" xfId="2460"/>
    <cellStyle name="Normal 2 25" xfId="2461"/>
    <cellStyle name="Normal 2 26" xfId="2462"/>
    <cellStyle name="Normal 2 27" xfId="2463"/>
    <cellStyle name="Normal 2 28" xfId="2464"/>
    <cellStyle name="Normal 2 29" xfId="2465"/>
    <cellStyle name="Normal 2 3" xfId="2466"/>
    <cellStyle name="Normal 2 3 2" xfId="2467"/>
    <cellStyle name="Normal 2 3 3" xfId="2468"/>
    <cellStyle name="Normal 2 30" xfId="2469"/>
    <cellStyle name="Normal 2 31" xfId="2470"/>
    <cellStyle name="Normal 2 32" xfId="2471"/>
    <cellStyle name="Normal 2 33" xfId="2472"/>
    <cellStyle name="Normal 2 34" xfId="2473"/>
    <cellStyle name="Normal 2 35" xfId="2474"/>
    <cellStyle name="Normal 2 36" xfId="2475"/>
    <cellStyle name="Normal 2 36 2" xfId="2476"/>
    <cellStyle name="Normal 2 36 3" xfId="3673"/>
    <cellStyle name="Normal 2 37" xfId="2477"/>
    <cellStyle name="Normal 2 37 2" xfId="2478"/>
    <cellStyle name="Normal 2 37 3" xfId="3674"/>
    <cellStyle name="Normal 2 38" xfId="2479"/>
    <cellStyle name="Normal 2 38 2" xfId="2480"/>
    <cellStyle name="Normal 2 38 3" xfId="3675"/>
    <cellStyle name="Normal 2 39" xfId="2481"/>
    <cellStyle name="Normal 2 39 2" xfId="2482"/>
    <cellStyle name="Normal 2 39 3" xfId="3676"/>
    <cellStyle name="Normal 2 4" xfId="2483"/>
    <cellStyle name="Normal 2 4 10" xfId="3677"/>
    <cellStyle name="Normal 2 4 2" xfId="2484"/>
    <cellStyle name="Normal 2 4 3" xfId="2485"/>
    <cellStyle name="Normal 2 4 3 2" xfId="3678"/>
    <cellStyle name="Normal 2 4 4" xfId="2486"/>
    <cellStyle name="Normal 2 4 4 2" xfId="3679"/>
    <cellStyle name="Normal 2 4 5" xfId="2487"/>
    <cellStyle name="Normal 2 4 5 2" xfId="3680"/>
    <cellStyle name="Normal 2 4 6" xfId="2488"/>
    <cellStyle name="Normal 2 4 6 2" xfId="3681"/>
    <cellStyle name="Normal 2 4 7" xfId="2489"/>
    <cellStyle name="Normal 2 4 7 2" xfId="3682"/>
    <cellStyle name="Normal 2 4 8" xfId="2490"/>
    <cellStyle name="Normal 2 4 8 2" xfId="3683"/>
    <cellStyle name="Normal 2 4 9" xfId="2491"/>
    <cellStyle name="Normal 2 4 9 2" xfId="3684"/>
    <cellStyle name="Normal 2 4_DT" xfId="2492"/>
    <cellStyle name="Normal 2 40" xfId="2493"/>
    <cellStyle name="Normal 2 40 2" xfId="2494"/>
    <cellStyle name="Normal 2 40 3" xfId="3685"/>
    <cellStyle name="Normal 2 41" xfId="2495"/>
    <cellStyle name="Normal 2 41 2" xfId="2496"/>
    <cellStyle name="Normal 2 41 3" xfId="3686"/>
    <cellStyle name="Normal 2 42" xfId="2497"/>
    <cellStyle name="Normal 2 42 2" xfId="2498"/>
    <cellStyle name="Normal 2 42 3" xfId="3687"/>
    <cellStyle name="Normal 2 43" xfId="2499"/>
    <cellStyle name="Normal 2 44" xfId="2500"/>
    <cellStyle name="Normal 2 45" xfId="2501"/>
    <cellStyle name="Normal 2 46" xfId="2502"/>
    <cellStyle name="Normal 2 47" xfId="2503"/>
    <cellStyle name="Normal 2 48" xfId="2504"/>
    <cellStyle name="Normal 2 49" xfId="2505"/>
    <cellStyle name="Normal 2 5" xfId="2506"/>
    <cellStyle name="Normal 2 50" xfId="2507"/>
    <cellStyle name="Normal 2 51" xfId="2508"/>
    <cellStyle name="Normal 2 52" xfId="2509"/>
    <cellStyle name="Normal 2 53" xfId="2510"/>
    <cellStyle name="Normal 2 54" xfId="2511"/>
    <cellStyle name="Normal 2 55" xfId="2512"/>
    <cellStyle name="Normal 2 56" xfId="3308"/>
    <cellStyle name="Normal 2 57" xfId="3671"/>
    <cellStyle name="Normal 2 58" xfId="3379"/>
    <cellStyle name="Normal 2 59" xfId="3641"/>
    <cellStyle name="Normal 2 6" xfId="2513"/>
    <cellStyle name="Normal 2 60" xfId="3378"/>
    <cellStyle name="Normal 2 61" xfId="3643"/>
    <cellStyle name="Normal 2 7" xfId="2514"/>
    <cellStyle name="Normal 2 8" xfId="2515"/>
    <cellStyle name="Normal 2 9" xfId="2516"/>
    <cellStyle name="Normal 2_2016-01-29 Bao gia Ban console Tuy Hoa" xfId="3810"/>
    <cellStyle name="Normal 20" xfId="2517"/>
    <cellStyle name="Normal 20 2" xfId="3688"/>
    <cellStyle name="Normal 21" xfId="2518"/>
    <cellStyle name="Normal 21 2" xfId="3689"/>
    <cellStyle name="Normal 22" xfId="2519"/>
    <cellStyle name="Normal 22 2" xfId="3309"/>
    <cellStyle name="Normal 22 3" xfId="3690"/>
    <cellStyle name="Normal 23" xfId="2520"/>
    <cellStyle name="Normal 24" xfId="2521"/>
    <cellStyle name="Normal 24 2" xfId="2522"/>
    <cellStyle name="Normal 24 3" xfId="3691"/>
    <cellStyle name="Normal 25" xfId="2523"/>
    <cellStyle name="Normal 25 2" xfId="2524"/>
    <cellStyle name="Normal 25 3" xfId="3692"/>
    <cellStyle name="Normal 26" xfId="2525"/>
    <cellStyle name="Normal 27" xfId="2526"/>
    <cellStyle name="Normal 28" xfId="2527"/>
    <cellStyle name="Normal 29" xfId="2528"/>
    <cellStyle name="Normal 3" xfId="2529"/>
    <cellStyle name="Normal 3 2" xfId="2530"/>
    <cellStyle name="Normal 3 2 2" xfId="2531"/>
    <cellStyle name="Normal 3 3" xfId="2532"/>
    <cellStyle name="Normal 3 4" xfId="3693"/>
    <cellStyle name="Normal 3_DT" xfId="2533"/>
    <cellStyle name="Normal 30" xfId="2534"/>
    <cellStyle name="Normal 31" xfId="2535"/>
    <cellStyle name="Normal 32" xfId="2536"/>
    <cellStyle name="Normal 32 2" xfId="3694"/>
    <cellStyle name="Normal 33" xfId="2537"/>
    <cellStyle name="Normal 33 2" xfId="3695"/>
    <cellStyle name="Normal 34" xfId="2538"/>
    <cellStyle name="Normal 35" xfId="2539"/>
    <cellStyle name="Normal 36" xfId="2540"/>
    <cellStyle name="Normal 37" xfId="2541"/>
    <cellStyle name="Normal 38" xfId="2542"/>
    <cellStyle name="Normal 39" xfId="3310"/>
    <cellStyle name="Normal 4" xfId="2543"/>
    <cellStyle name="Normal 4 2" xfId="2544"/>
    <cellStyle name="Normal 4 3" xfId="2545"/>
    <cellStyle name="Normal 4 4" xfId="2546"/>
    <cellStyle name="Normal 4_DT" xfId="2547"/>
    <cellStyle name="Normal 40" xfId="2548"/>
    <cellStyle name="Normal 40 2" xfId="3696"/>
    <cellStyle name="Normal 41" xfId="2549"/>
    <cellStyle name="Normal 41 2" xfId="3697"/>
    <cellStyle name="Normal 42" xfId="3343"/>
    <cellStyle name="Normal 43" xfId="3804"/>
    <cellStyle name="Normal 44" xfId="3807"/>
    <cellStyle name="Normal 45" xfId="3808"/>
    <cellStyle name="Normal 46" xfId="3809"/>
    <cellStyle name="Normal 5" xfId="2550"/>
    <cellStyle name="Normal 5 2" xfId="2551"/>
    <cellStyle name="Normal 5 2 2" xfId="2552"/>
    <cellStyle name="Normal 5 2_Tien luong Shelter Khanh Thien - Sau tham dinh" xfId="2553"/>
    <cellStyle name="Normal 5 3" xfId="2554"/>
    <cellStyle name="Normal 5 4" xfId="2555"/>
    <cellStyle name="Normal 5 5" xfId="2556"/>
    <cellStyle name="Normal 5_DỰTOÁNSẢNXUẤT(guiCty26thang10) minh giang cap nhat" xfId="2557"/>
    <cellStyle name="Normal 6" xfId="2558"/>
    <cellStyle name="Normal 6 2" xfId="2559"/>
    <cellStyle name="Normal 6 2 2" xfId="3698"/>
    <cellStyle name="Normal 6 3" xfId="2560"/>
    <cellStyle name="Normal 7" xfId="2561"/>
    <cellStyle name="Normal 7 2" xfId="2562"/>
    <cellStyle name="Normal 7_Tien luong Shelter Khanh Thien - Sau tham dinh" xfId="2563"/>
    <cellStyle name="Normal 8" xfId="2564"/>
    <cellStyle name="Normal 8 10" xfId="2565"/>
    <cellStyle name="Normal 8 2" xfId="2566"/>
    <cellStyle name="Normal 8 2 2" xfId="2567"/>
    <cellStyle name="Normal 8 2 3" xfId="2568"/>
    <cellStyle name="Normal 8 2 4" xfId="2569"/>
    <cellStyle name="Normal 8 2 5" xfId="2570"/>
    <cellStyle name="Normal 8 2 6" xfId="2571"/>
    <cellStyle name="Normal 8 2 7" xfId="2572"/>
    <cellStyle name="Normal 8 2 8" xfId="2573"/>
    <cellStyle name="Normal 8 2_DT" xfId="2574"/>
    <cellStyle name="Normal 8 3" xfId="2575"/>
    <cellStyle name="Normal 8 4" xfId="2576"/>
    <cellStyle name="Normal 8 5" xfId="2577"/>
    <cellStyle name="Normal 8 6" xfId="2578"/>
    <cellStyle name="Normal 8 7" xfId="2579"/>
    <cellStyle name="Normal 8 8" xfId="2580"/>
    <cellStyle name="Normal 8 9" xfId="2581"/>
    <cellStyle name="Normal 8_DỰTOÁNSẢNXUẤT(guiCty26thang10) minh giang cap nhat" xfId="2582"/>
    <cellStyle name="Normal 9" xfId="2583"/>
    <cellStyle name="Normal 9 2" xfId="2584"/>
    <cellStyle name="Normal 9 2 2" xfId="3700"/>
    <cellStyle name="Normal 9 3" xfId="2585"/>
    <cellStyle name="Normal 9 3 2" xfId="3701"/>
    <cellStyle name="Normal 9 4" xfId="2586"/>
    <cellStyle name="Normal 9 4 2" xfId="3702"/>
    <cellStyle name="Normal 9 5" xfId="2587"/>
    <cellStyle name="Normal 9 5 2" xfId="3703"/>
    <cellStyle name="Normal 9 6" xfId="2588"/>
    <cellStyle name="Normal 9 6 2" xfId="3704"/>
    <cellStyle name="Normal 9 7" xfId="2589"/>
    <cellStyle name="Normal 9 7 2" xfId="3705"/>
    <cellStyle name="Normal 9 8" xfId="2590"/>
    <cellStyle name="Normal 9 8 2" xfId="3706"/>
    <cellStyle name="Normal 9 9" xfId="3699"/>
    <cellStyle name="Normal 9_DT" xfId="2591"/>
    <cellStyle name="Normal_CS PHU CAT, QUI NHON (N08-07) TD" xfId="2592"/>
    <cellStyle name="Normal_CS PHU CAT, QUI NHON (N08-07) TD 2" xfId="3340"/>
    <cellStyle name="Normal_CS PHU CAT, QUI NHON (N08-07) TD 3" xfId="3342"/>
    <cellStyle name="Normal_DT_KSat_he_thong_tiep_dat_dai_KSKL_Vinh" xfId="2593"/>
    <cellStyle name="Normal_Sheet1_DT_KSat_he_thong_tiep_dat_dai_KSKL_Vinh" xfId="2594"/>
    <cellStyle name="Normal1" xfId="2595"/>
    <cellStyle name="Normale_ PESO ELETTR." xfId="2596"/>
    <cellStyle name="Normalny_Cennik obowiazuje od 06-08-2001 r (1)" xfId="2597"/>
    <cellStyle name="Note 2" xfId="2598"/>
    <cellStyle name="Note 2 10" xfId="2599"/>
    <cellStyle name="Note 2 10 2" xfId="3708"/>
    <cellStyle name="Note 2 11" xfId="2600"/>
    <cellStyle name="Note 2 11 2" xfId="3709"/>
    <cellStyle name="Note 2 12" xfId="2601"/>
    <cellStyle name="Note 2 13" xfId="3707"/>
    <cellStyle name="Note 2 2" xfId="2602"/>
    <cellStyle name="Note 2 2 2" xfId="3710"/>
    <cellStyle name="Note 2 3" xfId="2603"/>
    <cellStyle name="Note 2 3 2" xfId="3711"/>
    <cellStyle name="Note 2 4" xfId="2604"/>
    <cellStyle name="Note 2 5" xfId="2605"/>
    <cellStyle name="Note 2 5 2" xfId="3712"/>
    <cellStyle name="Note 2 6" xfId="2606"/>
    <cellStyle name="Note 2 6 2" xfId="3713"/>
    <cellStyle name="Note 2 7" xfId="2607"/>
    <cellStyle name="Note 2 7 2" xfId="3714"/>
    <cellStyle name="Note 2 8" xfId="2608"/>
    <cellStyle name="Note 2 8 2" xfId="3715"/>
    <cellStyle name="Note 2 9" xfId="2609"/>
    <cellStyle name="Note 2 9 2" xfId="3716"/>
    <cellStyle name="Note 2_DT" xfId="2610"/>
    <cellStyle name="Note 3" xfId="2611"/>
    <cellStyle name="Note 4" xfId="2612"/>
    <cellStyle name="Note 5" xfId="2613"/>
    <cellStyle name="Œ…‹æØ‚è [0.00]_††††† " xfId="2614"/>
    <cellStyle name="Œ…‹æØ‚è_††††† " xfId="2615"/>
    <cellStyle name="oft Excel]_x000a__x000a_Comment=open=/f ‚ðw’è‚·‚é‚ÆAƒ†[ƒU[’è‹`ŠÖ”‚ðŠÖ”“\‚è•t‚¯‚Ìˆê——‚É“o˜^‚·‚é‚±‚Æ‚ª‚Å‚«‚Ü‚·B_x000a__x000a_Maximized" xfId="2616"/>
    <cellStyle name="oft Excel]_x000a__x000a_Comment=open=/f ‚ðŽw’è‚·‚é‚ÆAƒ†[ƒU[’è‹`ŠÖ”‚ðŠÖ”“\‚è•t‚¯‚Ìˆê——‚É“o˜^‚·‚é‚±‚Æ‚ª‚Å‚«‚Ü‚·B_x000a__x000a_Maximized" xfId="2617"/>
    <cellStyle name="oft Excel]_x000a__x000a_Comment=The open=/f lines load custom functions into the Paste Function list._x000a__x000a_Maximized=2_x000a__x000a_Basics=1_x000a__x000a_A" xfId="2618"/>
    <cellStyle name="oft Excel]_x000a__x000a_Comment=The open=/f lines load custom functions into the Paste Function list._x000a__x000a_Maximized=3_x000a__x000a_Basics=1_x000a__x000a_A" xfId="2619"/>
    <cellStyle name="oft Excel]_x000d__x000a_Comment=open=/f ‚ðw’è‚·‚é‚ÆAƒ†[ƒU[’è‹`ŠÖ”‚ðŠÖ”“\‚è•t‚¯‚Ìˆê——‚É“o˜^‚·‚é‚±‚Æ‚ª‚Å‚«‚Ü‚·B_x000d__x000a_Maximized" xfId="3311"/>
    <cellStyle name="oft Excel]_x000d__x000a_Comment=open=/f ‚ðŽw’è‚·‚é‚ÆAƒ†[ƒU[’è‹`ŠÖ”‚ðŠÖ”“\‚è•t‚¯‚Ìˆê——‚É“o˜^‚·‚é‚±‚Æ‚ª‚Å‚«‚Ü‚·B_x000d__x000a_Maximized" xfId="3312"/>
    <cellStyle name="oft Excel]_x000d__x000a_Comment=The open=/f lines load custom functions into the Paste Function list._x000d__x000a_Maximized=2_x000d__x000a_Basics=1_x000d__x000a_A" xfId="3313"/>
    <cellStyle name="oft Excel]_x000d__x000a_Comment=The open=/f lines load custom functions into the Paste Function list._x000d__x000a_Maximized=3_x000d__x000a_Basics=1_x000d__x000a_A" xfId="3314"/>
    <cellStyle name="omma [0]_Mktg Prog" xfId="2620"/>
    <cellStyle name="ormal_Sheet1_1" xfId="2621"/>
    <cellStyle name="Output 2" xfId="2622"/>
    <cellStyle name="Output 2 10" xfId="2623"/>
    <cellStyle name="Output 2 11" xfId="2624"/>
    <cellStyle name="Output 2 12" xfId="2625"/>
    <cellStyle name="Output 2 2" xfId="2626"/>
    <cellStyle name="Output 2 3" xfId="2627"/>
    <cellStyle name="Output 2 4" xfId="2628"/>
    <cellStyle name="Output 2 5" xfId="2629"/>
    <cellStyle name="Output 2 6" xfId="2630"/>
    <cellStyle name="Output 2 7" xfId="2631"/>
    <cellStyle name="Output 2 8" xfId="2632"/>
    <cellStyle name="Output 2 9" xfId="2633"/>
    <cellStyle name="Output 2_DT" xfId="2634"/>
    <cellStyle name="Output 3" xfId="2635"/>
    <cellStyle name="Output 4" xfId="2636"/>
    <cellStyle name="Output 5" xfId="2637"/>
    <cellStyle name="Output 5 2" xfId="3717"/>
    <cellStyle name="paint" xfId="2638"/>
    <cellStyle name="paint 2" xfId="3718"/>
    <cellStyle name="per.style" xfId="2639"/>
    <cellStyle name="Percent [0]" xfId="2640"/>
    <cellStyle name="Percent [0] 2" xfId="3719"/>
    <cellStyle name="Percent [00]" xfId="2641"/>
    <cellStyle name="Percent [00] 2" xfId="3720"/>
    <cellStyle name="Percent [2]" xfId="2642"/>
    <cellStyle name="Percent [2] 2" xfId="2643"/>
    <cellStyle name="Percent [2] 2 2" xfId="3722"/>
    <cellStyle name="Percent [2] 3" xfId="3721"/>
    <cellStyle name="Percent 10" xfId="2644"/>
    <cellStyle name="Percent 11" xfId="2645"/>
    <cellStyle name="Percent 12" xfId="2646"/>
    <cellStyle name="Percent 13" xfId="2647"/>
    <cellStyle name="Percent 2" xfId="2648"/>
    <cellStyle name="Percent 2 2" xfId="2649"/>
    <cellStyle name="Percent 2 2 2" xfId="2650"/>
    <cellStyle name="Percent 3" xfId="2651"/>
    <cellStyle name="Percent 3 2" xfId="2652"/>
    <cellStyle name="Percent 4" xfId="2653"/>
    <cellStyle name="Percent 5" xfId="2654"/>
    <cellStyle name="Percent 6" xfId="2655"/>
    <cellStyle name="Percent 7" xfId="2656"/>
    <cellStyle name="Percent 8" xfId="2657"/>
    <cellStyle name="Percent 9" xfId="2658"/>
    <cellStyle name="Percent 9 2" xfId="3723"/>
    <cellStyle name="PERCENTAGE" xfId="2659"/>
    <cellStyle name="PeriodB" xfId="3315"/>
    <cellStyle name="PeriodE" xfId="3316"/>
    <cellStyle name="PrePop Currency (0)" xfId="2660"/>
    <cellStyle name="PrePop Currency (0) 2" xfId="3724"/>
    <cellStyle name="PrePop Currency (2)" xfId="2661"/>
    <cellStyle name="PrePop Currency (2) 2" xfId="3725"/>
    <cellStyle name="PrePop Units (0)" xfId="2662"/>
    <cellStyle name="PrePop Units (0) 2" xfId="3726"/>
    <cellStyle name="PrePop Units (1)" xfId="2663"/>
    <cellStyle name="PrePop Units (1) 2" xfId="3727"/>
    <cellStyle name="PrePop Units (2)" xfId="2664"/>
    <cellStyle name="PrePop Units (2) 2" xfId="3728"/>
    <cellStyle name="pricing" xfId="2665"/>
    <cellStyle name="PSChar" xfId="2666"/>
    <cellStyle name="PSHeading" xfId="2667"/>
    <cellStyle name="regstoresfromspecstores" xfId="2668"/>
    <cellStyle name="RevList" xfId="2669"/>
    <cellStyle name="S—_x0008_" xfId="2670"/>
    <cellStyle name="s]_x000a__x000a_spooler=yes_x000a__x000a_load=_x000a__x000a_Beep=yes_x000a__x000a_NullPort=None_x000a__x000a_BorderWidth=3_x000a__x000a_CursorBlinkRate=1200_x000a__x000a_DoubleClickSpeed=452_x000a__x000a_Programs=co" xfId="2671"/>
    <cellStyle name="s]_x000d__x000a_spooler=yes_x000d__x000a_load=_x000d__x000a_Beep=yes_x000d__x000a_NullPort=None_x000d__x000a_BorderWidth=3_x000d__x000a_CursorBlinkRate=1200_x000d__x000a_DoubleClickSpeed=452_x000d__x000a_Programs=co" xfId="3317"/>
    <cellStyle name="s1" xfId="2672"/>
    <cellStyle name="SAPBEXaggData" xfId="2673"/>
    <cellStyle name="SAPBEXaggDataEmph" xfId="2674"/>
    <cellStyle name="SAPBEXaggItem" xfId="2675"/>
    <cellStyle name="SAPBEXchaText" xfId="2676"/>
    <cellStyle name="SAPBEXexcBad7" xfId="2677"/>
    <cellStyle name="SAPBEXexcBad8" xfId="2678"/>
    <cellStyle name="SAPBEXexcBad9" xfId="2679"/>
    <cellStyle name="SAPBEXexcCritical4" xfId="2680"/>
    <cellStyle name="SAPBEXexcCritical5" xfId="2681"/>
    <cellStyle name="SAPBEXexcCritical6" xfId="2682"/>
    <cellStyle name="SAPBEXexcGood1" xfId="2683"/>
    <cellStyle name="SAPBEXexcGood2" xfId="2684"/>
    <cellStyle name="SAPBEXexcGood3" xfId="2685"/>
    <cellStyle name="SAPBEXfilterDrill" xfId="2686"/>
    <cellStyle name="SAPBEXfilterItem" xfId="2687"/>
    <cellStyle name="SAPBEXfilterText" xfId="2688"/>
    <cellStyle name="SAPBEXformats" xfId="2689"/>
    <cellStyle name="SAPBEXheaderItem" xfId="2690"/>
    <cellStyle name="SAPBEXheaderText" xfId="2691"/>
    <cellStyle name="SAPBEXresData" xfId="2692"/>
    <cellStyle name="SAPBEXresDataEmph" xfId="2693"/>
    <cellStyle name="SAPBEXresItem" xfId="2694"/>
    <cellStyle name="SAPBEXstdData" xfId="2695"/>
    <cellStyle name="SAPBEXstdDataEmph" xfId="2696"/>
    <cellStyle name="SAPBEXstdItem" xfId="2697"/>
    <cellStyle name="SAPBEXtitle" xfId="2698"/>
    <cellStyle name="SAPBEXundefined" xfId="2699"/>
    <cellStyle name="_x0001_sç?" xfId="2700"/>
    <cellStyle name="SEC_PART" xfId="2701"/>
    <cellStyle name="serJet 1200 Series PCL 6" xfId="2702"/>
    <cellStyle name="SHADEDSTORES" xfId="2703"/>
    <cellStyle name="Siêu nối kết_BANG KE CHUNG TU TT" xfId="2704"/>
    <cellStyle name="songuyen" xfId="2705"/>
    <cellStyle name="specstores" xfId="2706"/>
    <cellStyle name="Standard_Anpassen der Amortisation" xfId="2707"/>
    <cellStyle name="STTDG" xfId="2708"/>
    <cellStyle name="Style 1" xfId="2709"/>
    <cellStyle name="Style 1 2" xfId="2710"/>
    <cellStyle name="Style 1 3" xfId="2711"/>
    <cellStyle name="Style 1 4" xfId="3729"/>
    <cellStyle name="Style 1_DT giàn 60ft" xfId="2712"/>
    <cellStyle name="Style 10" xfId="2713"/>
    <cellStyle name="Style 10 2" xfId="3730"/>
    <cellStyle name="Style 11" xfId="2714"/>
    <cellStyle name="Style 11 2" xfId="3731"/>
    <cellStyle name="Style 12" xfId="2715"/>
    <cellStyle name="Style 13" xfId="2716"/>
    <cellStyle name="Style 14" xfId="2717"/>
    <cellStyle name="Style 15" xfId="2718"/>
    <cellStyle name="Style 16" xfId="2719"/>
    <cellStyle name="Style 17" xfId="2720"/>
    <cellStyle name="Style 18" xfId="2721"/>
    <cellStyle name="Style 19" xfId="2722"/>
    <cellStyle name="Style 2" xfId="2723"/>
    <cellStyle name="Style 20" xfId="2724"/>
    <cellStyle name="Style 21" xfId="2725"/>
    <cellStyle name="Style 22" xfId="2726"/>
    <cellStyle name="Style 23" xfId="2727"/>
    <cellStyle name="Style 24" xfId="2728"/>
    <cellStyle name="Style 24 2" xfId="3732"/>
    <cellStyle name="Style 25" xfId="2729"/>
    <cellStyle name="Style 26" xfId="2730"/>
    <cellStyle name="Style 27" xfId="2731"/>
    <cellStyle name="Style 28" xfId="2732"/>
    <cellStyle name="Style 29" xfId="2733"/>
    <cellStyle name="Style 3" xfId="2734"/>
    <cellStyle name="Style 30" xfId="2735"/>
    <cellStyle name="Style 31" xfId="2736"/>
    <cellStyle name="Style 32" xfId="2737"/>
    <cellStyle name="Style 33" xfId="2738"/>
    <cellStyle name="Style 34" xfId="2739"/>
    <cellStyle name="Style 35" xfId="2740"/>
    <cellStyle name="Style 36" xfId="2741"/>
    <cellStyle name="Style 37" xfId="2742"/>
    <cellStyle name="Style 38" xfId="2743"/>
    <cellStyle name="Style 39" xfId="2744"/>
    <cellStyle name="Style 4" xfId="2745"/>
    <cellStyle name="Style 40" xfId="2746"/>
    <cellStyle name="Style 41" xfId="2747"/>
    <cellStyle name="Style 42" xfId="2748"/>
    <cellStyle name="Style 43" xfId="2749"/>
    <cellStyle name="Style 44" xfId="2750"/>
    <cellStyle name="Style 45" xfId="2751"/>
    <cellStyle name="Style 46" xfId="2752"/>
    <cellStyle name="Style 47" xfId="2753"/>
    <cellStyle name="Style 48" xfId="2754"/>
    <cellStyle name="Style 49" xfId="2755"/>
    <cellStyle name="Style 5" xfId="2756"/>
    <cellStyle name="Style 50" xfId="2757"/>
    <cellStyle name="Style 51" xfId="2758"/>
    <cellStyle name="Style 6" xfId="2759"/>
    <cellStyle name="Style 6 2" xfId="3733"/>
    <cellStyle name="Style 7" xfId="2760"/>
    <cellStyle name="Style 7 2" xfId="3734"/>
    <cellStyle name="Style 8" xfId="2761"/>
    <cellStyle name="Style 8 2" xfId="2762"/>
    <cellStyle name="Style 8 3" xfId="3735"/>
    <cellStyle name="Style 9" xfId="2763"/>
    <cellStyle name="Style 9 2" xfId="2764"/>
    <cellStyle name="Style 9 3" xfId="3736"/>
    <cellStyle name="style_1" xfId="2765"/>
    <cellStyle name="subhead" xfId="2766"/>
    <cellStyle name="Subtotal" xfId="2767"/>
    <cellStyle name="T" xfId="2768"/>
    <cellStyle name="T_06.THOPkluongTINH LAI thang11-2007-2" xfId="2769"/>
    <cellStyle name="T_6 DTdchinh-tu1-10-05den30-9-06" xfId="2770"/>
    <cellStyle name="T_BANG LUONG MOI KSDH va KSDC (co phu cap khu vuc)" xfId="2771"/>
    <cellStyle name="T_BANG LUONG MOI KSDH va KSDC (co phu cap khu vuc)_06.THOPkluongTINH LAI thang11-2007-2" xfId="2772"/>
    <cellStyle name="T_BANG LUONG MOI KSDH va KSDC (co phu cap khu vuc)_Book1" xfId="2773"/>
    <cellStyle name="T_BANG LUONG MOI KSDH va KSDC (co phu cap khu vuc)_Book18" xfId="2774"/>
    <cellStyle name="T_BANG LUONG MOI KSDH va KSDC (co phu cap khu vuc)_DADT-16-11" xfId="2775"/>
    <cellStyle name="T_BANG LUONG MOI KSDH va KSDC (co phu cap khu vuc)_DaiPhuoc_DM24buocTKCSl4d" xfId="2776"/>
    <cellStyle name="T_BANG LUONG MOI KSDH va KSDC (co phu cap khu vuc)_DTGoi2-T12ngay14sualuong" xfId="2777"/>
    <cellStyle name="T_BANG LUONG MOI KSDH va KSDC (co phu cap khu vuc)_dtK0-K3 _22_11_07" xfId="2778"/>
    <cellStyle name="T_BANG LUONG MOI KSDH va KSDC (co phu cap khu vuc)_Khoiluongcongf100-D2" xfId="2779"/>
    <cellStyle name="T_BANG LUONG MOI KSDH va KSDC (co phu cap khu vuc)_KL HOTHU" xfId="2780"/>
    <cellStyle name="T_BANG LUONG MOI KSDH va KSDC (co phu cap khu vuc)_KL nen_s" xfId="2781"/>
    <cellStyle name="T_BANG LUONG MOI KSDH va KSDC (co phu cap khu vuc)_pkhai-kl-8" xfId="2782"/>
    <cellStyle name="T_BANG LUONG MOI KSDH va KSDC (co phu cap khu vuc)_THKL-BCDKlan1" xfId="2783"/>
    <cellStyle name="T_BANG LUONG MOI KSDH va KSDC (co phu cap khu vuc)_TMDTDGmoiT10-07L2" xfId="2784"/>
    <cellStyle name="T_BANG LUONG MOI KSDH va KSDC (co phu cap khu vuc)_Tonghopklp" xfId="2785"/>
    <cellStyle name="T_Bao cao kttb milk yomilkYAO-mien bac" xfId="2786"/>
    <cellStyle name="T_Bao cao kttb milk yomilkYAO-mien bac_Book1" xfId="2787"/>
    <cellStyle name="T_Bao cao kttb milk yomilkYAO-mien bac_Form_bao_cao_XNT_kho_cK7" xfId="2788"/>
    <cellStyle name="T_bc_km_ngay" xfId="2789"/>
    <cellStyle name="T_bc_km_ngay_Book1" xfId="2790"/>
    <cellStyle name="T_bc_km_ngay_Form_bao_cao_XNT_kho_cK7" xfId="2791"/>
    <cellStyle name="T_Book1" xfId="2792"/>
    <cellStyle name="T_Book1_06.THOPkluongTINH LAI thang11-2007-2" xfId="2793"/>
    <cellStyle name="T_Book1_1" xfId="2794"/>
    <cellStyle name="T_Book1_1_06.THOPkluongTINH LAI thang11-2007-2" xfId="2795"/>
    <cellStyle name="T_Book1_1_06.THOPkluongTINH LAI thang11-2007-2 2" xfId="2796"/>
    <cellStyle name="T_Book1_1_06.THOPkluongTINH LAI thang11-2007-2 3" xfId="3737"/>
    <cellStyle name="T_Book1_1_Book1" xfId="2797"/>
    <cellStyle name="T_Book1_1_Book1_1" xfId="2798"/>
    <cellStyle name="T_Book1_1_Book1_1 2" xfId="2799"/>
    <cellStyle name="T_Book1_1_Book1_1 3" xfId="3738"/>
    <cellStyle name="T_Book1_1_Book1_2" xfId="2800"/>
    <cellStyle name="T_Book1_1_Book1_2 2" xfId="2801"/>
    <cellStyle name="T_Book1_1_Book1_2 3" xfId="3739"/>
    <cellStyle name="T_Book1_1_Book18" xfId="2802"/>
    <cellStyle name="T_Book1_1_Book18 2" xfId="2803"/>
    <cellStyle name="T_Book1_1_Book18 3" xfId="3740"/>
    <cellStyle name="T_Book1_1_CPK" xfId="2804"/>
    <cellStyle name="T_Book1_1_DADT-16-11" xfId="2805"/>
    <cellStyle name="T_Book1_1_DADT-16-11 2" xfId="2806"/>
    <cellStyle name="T_Book1_1_DADT-16-11 3" xfId="3741"/>
    <cellStyle name="T_Book1_1_DaiPhuoc_DM24_BVTC(rev)" xfId="2807"/>
    <cellStyle name="T_Book1_1_DaiPhuoc_DM24_BVTC(rev) 2" xfId="2808"/>
    <cellStyle name="T_Book1_1_DaiPhuoc_DM24_BVTC(rev) 3" xfId="3742"/>
    <cellStyle name="T_Book1_1_DT200T8-07BVTC_lan2" xfId="2809"/>
    <cellStyle name="T_Book1_1_DT200T8-07BVTC_lan2 2" xfId="2810"/>
    <cellStyle name="T_Book1_1_DT200T8-07BVTC_lan2 3" xfId="3743"/>
    <cellStyle name="T_Book1_1_dtK0-K3 _22_11_07" xfId="2811"/>
    <cellStyle name="T_Book1_1_dtK0-K3 _22_11_07 2" xfId="2812"/>
    <cellStyle name="T_Book1_1_dtK0-K3 _22_11_07 3" xfId="3744"/>
    <cellStyle name="T_Book1_1_DTk74-88L2" xfId="2813"/>
    <cellStyle name="T_Book1_1_DTk74-88L2 2" xfId="2814"/>
    <cellStyle name="T_Book1_1_DTk74-88L2 3" xfId="3745"/>
    <cellStyle name="T_Book1_1_Du_toan_du_thau  moi  gui A" xfId="2815"/>
    <cellStyle name="T_Book1_1_Du_toan_du_thau  moi  gui A 2" xfId="3746"/>
    <cellStyle name="T_Book1_1_Goi thau so 4" xfId="2816"/>
    <cellStyle name="T_Book1_1_gpmbk2k3" xfId="2817"/>
    <cellStyle name="T_Book1_1_Khoiluongcongf100-D2" xfId="2818"/>
    <cellStyle name="T_Book1_1_Khoiluongcongf100-D2 2" xfId="2819"/>
    <cellStyle name="T_Book1_1_Khoiluongcongf100-D2 3" xfId="3747"/>
    <cellStyle name="T_Book1_1_KL HOTHU" xfId="2820"/>
    <cellStyle name="T_Book1_1_KL HOTHU 2" xfId="2821"/>
    <cellStyle name="T_Book1_1_KL HOTHU 3" xfId="3748"/>
    <cellStyle name="T_Book1_1_KL nen_s" xfId="2822"/>
    <cellStyle name="T_Book1_1_KL nen_s 2" xfId="2823"/>
    <cellStyle name="T_Book1_1_KL nen_s 3" xfId="3749"/>
    <cellStyle name="T_Book1_1_KLcong QL50p" xfId="2824"/>
    <cellStyle name="T_Book1_1_KLcong QL50p 2" xfId="2825"/>
    <cellStyle name="T_Book1_1_KLcong QL50p 3" xfId="3750"/>
    <cellStyle name="T_Book1_1_nen-mat nut ql1a" xfId="2826"/>
    <cellStyle name="T_Book1_1_nen-mat nut ql1a 2" xfId="2827"/>
    <cellStyle name="T_Book1_1_nen-mat nut ql1a 3" xfId="3751"/>
    <cellStyle name="T_Book1_1_pkhai-kl-8" xfId="2828"/>
    <cellStyle name="T_Book1_1_Thiet bi" xfId="2829"/>
    <cellStyle name="T_Book1_1_THKL-BCDKlan1" xfId="2830"/>
    <cellStyle name="T_Book1_1_THKL-BCDKlan1 2" xfId="2831"/>
    <cellStyle name="T_Book1_1_THKL-BCDKlan1 3" xfId="3752"/>
    <cellStyle name="T_Book1_1_TMDTDGmoiT10-07L2" xfId="2832"/>
    <cellStyle name="T_Book1_1_Tonghopklp" xfId="2833"/>
    <cellStyle name="T_Book1_1_Tonghopklp 2" xfId="2834"/>
    <cellStyle name="T_Book1_1_Tonghopklp 3" xfId="3753"/>
    <cellStyle name="T_Book1_2" xfId="2835"/>
    <cellStyle name="T_Book1_2_Book1" xfId="2836"/>
    <cellStyle name="T_Book1_2_Book1 2" xfId="2837"/>
    <cellStyle name="T_Book1_2_Book1 3" xfId="3754"/>
    <cellStyle name="T_Book1_2_dtK0-K3 _22_11_07" xfId="2838"/>
    <cellStyle name="T_Book1_2_dtK0-K3 _22_11_07 2" xfId="2839"/>
    <cellStyle name="T_Book1_2_dtK0-K3 _22_11_07 3" xfId="3755"/>
    <cellStyle name="T_Book1_2_Du_toan_du_thau  moi  gui A" xfId="2840"/>
    <cellStyle name="T_Book1_2_Du_toan_du_thau  moi  gui A 2" xfId="2841"/>
    <cellStyle name="T_Book1_2_Du_toan_du_thau  moi  gui A 3" xfId="3756"/>
    <cellStyle name="T_Book1_2_TMDTDGmoiT10-07L2" xfId="2842"/>
    <cellStyle name="T_Book1_2_TMDTDGmoiT10-07L2 2" xfId="2843"/>
    <cellStyle name="T_Book1_2_TMDTDGmoiT10-07L2 3" xfId="3757"/>
    <cellStyle name="T_Book1_3" xfId="2844"/>
    <cellStyle name="T_Book1_Book1" xfId="2845"/>
    <cellStyle name="T_Book1_Book1 2" xfId="3758"/>
    <cellStyle name="T_Book1_Book1_1" xfId="2846"/>
    <cellStyle name="T_Book1_Book1_1_Goi thau so 4" xfId="2847"/>
    <cellStyle name="T_Book1_Book1_Book1" xfId="2848"/>
    <cellStyle name="T_Book1_Book1_DTGoi2-T12ngay14sualuong" xfId="2849"/>
    <cellStyle name="T_Book1_Book1_DTGoi2-T12ngay14sualuong 2" xfId="3759"/>
    <cellStyle name="T_Book1_Book1_Du_toan_du_thau  moi  gui A" xfId="2850"/>
    <cellStyle name="T_Book1_Book1_Goi thau so 4" xfId="2851"/>
    <cellStyle name="T_Book1_Book18" xfId="2852"/>
    <cellStyle name="T_Book1_chieusang" xfId="2853"/>
    <cellStyle name="T_Book1_CPK" xfId="2854"/>
    <cellStyle name="T_Book1_DADT-16-11" xfId="2855"/>
    <cellStyle name="T_Book1_DaiPhuoc_DM24_BVTC(rev)" xfId="2856"/>
    <cellStyle name="T_Book1_DT VOR Chu Lai 10-10-12" xfId="2857"/>
    <cellStyle name="T_Book1_DT VOR Chu Lai 18-9-12" xfId="2858"/>
    <cellStyle name="T_Book1_DT200T8-07BVTC_lan2" xfId="2859"/>
    <cellStyle name="T_Book1_DT492" xfId="2860"/>
    <cellStyle name="T_Book1_dtK0-K3 _22_11_07" xfId="2861"/>
    <cellStyle name="T_Book1_DTk74-88L2" xfId="2862"/>
    <cellStyle name="T_Book1_DU TOAN TKTC  XDCB (n19-03)" xfId="2863"/>
    <cellStyle name="T_Book1_Du_toan_cau_BT_Lan3 tham tra" xfId="2864"/>
    <cellStyle name="T_Book1_Form_bao_cao_XNT_kho_cK7" xfId="2865"/>
    <cellStyle name="T_Book1_GIAVLXD-THANG 9-07tinhangiang" xfId="2866"/>
    <cellStyle name="T_Book1_Goi thau so 4" xfId="2867"/>
    <cellStyle name="T_Book1_gpmbk2k3" xfId="2868"/>
    <cellStyle name="T_Book1_HaNam T8-07" xfId="2869"/>
    <cellStyle name="T_Book1_HECO-NR78-Gui a-Vinh(15-5-07)" xfId="2870"/>
    <cellStyle name="T_Book1_HECO-NR78-Gui a-Vinh(15-5-07)_06.THOPkluongTINH LAI thang11-2007-2" xfId="2871"/>
    <cellStyle name="T_Book1_HECO-NR78-Gui a-Vinh(15-5-07)_Book1" xfId="2872"/>
    <cellStyle name="T_Book1_HECO-NR78-Gui a-Vinh(15-5-07)_Book18" xfId="2873"/>
    <cellStyle name="T_Book1_HECO-NR78-Gui a-Vinh(15-5-07)_DADT-16-11" xfId="2874"/>
    <cellStyle name="T_Book1_HECO-NR78-Gui a-Vinh(15-5-07)_DaiPhuoc_DM24buocTKCSl4d" xfId="2875"/>
    <cellStyle name="T_Book1_HECO-NR78-Gui a-Vinh(15-5-07)_DTGoi2-T12ngay14sualuong" xfId="2876"/>
    <cellStyle name="T_Book1_HECO-NR78-Gui a-Vinh(15-5-07)_dtK0-K3 _22_11_07" xfId="2877"/>
    <cellStyle name="T_Book1_HECO-NR78-Gui a-Vinh(15-5-07)_Khoiluongcongf100-D2" xfId="2878"/>
    <cellStyle name="T_Book1_HECO-NR78-Gui a-Vinh(15-5-07)_KL HOTHU" xfId="2879"/>
    <cellStyle name="T_Book1_HECO-NR78-Gui a-Vinh(15-5-07)_KL nen_s" xfId="2880"/>
    <cellStyle name="T_Book1_HECO-NR78-Gui a-Vinh(15-5-07)_pkhai-kl-8" xfId="2881"/>
    <cellStyle name="T_Book1_HECO-NR78-Gui a-Vinh(15-5-07)_THKL-BCDKlan1" xfId="2882"/>
    <cellStyle name="T_Book1_HECO-NR78-Gui a-Vinh(15-5-07)_TMDTDGmoiT10-07L2" xfId="2883"/>
    <cellStyle name="T_Book1_HECO-NR78-Gui a-Vinh(15-5-07)_Tonghopklp" xfId="2884"/>
    <cellStyle name="T_Book1_in PD L2 -TMDT ADSB TRUONG SA (N11-04)" xfId="2885"/>
    <cellStyle name="T_Book1_in PD L3 -TMDT ADSB TRUONG SA (N27-04)" xfId="2886"/>
    <cellStyle name="T_Book1_Khoiluongcongf100-D2" xfId="2887"/>
    <cellStyle name="T_Book1_KL HOTHU" xfId="2888"/>
    <cellStyle name="T_Book1_KL nen_s" xfId="2889"/>
    <cellStyle name="T_Book1_KLcong QL50p" xfId="2890"/>
    <cellStyle name="T_Book1_klnenKm4-Km5" xfId="2891"/>
    <cellStyle name="T_Book1_LuuNgay21-06-2007LuuNgay21-06-2007DANH SÁCH KHÁCH HÀNG" xfId="2892"/>
    <cellStyle name="T_Book1_nen-mat nut ql1a" xfId="2893"/>
    <cellStyle name="T_Book1_pkhai-kl-8" xfId="2894"/>
    <cellStyle name="T_Book1_San sat hach moi" xfId="2895"/>
    <cellStyle name="T_Book1_Sua in PD-TMDT ADSB TRUONG SA (N11-04)" xfId="2896"/>
    <cellStyle name="T_Book1_TD L3 - CHONG SET BS (N31.07)" xfId="2897"/>
    <cellStyle name="T_Book1_Thiet bi" xfId="2898"/>
    <cellStyle name="T_Book1_THKL-BCDKlan1" xfId="2899"/>
    <cellStyle name="T_Book1_TMDT (T3-2008)" xfId="2900"/>
    <cellStyle name="T_Book1_TMDTDGmoiT10-07L2" xfId="2901"/>
    <cellStyle name="T_Book1_TONG MUC DAU TU ADS-B con son PD" xfId="2902"/>
    <cellStyle name="T_Book1_Tonghopklp" xfId="2903"/>
    <cellStyle name="T_Book1_Trinh in PD - DT CHONG SET BS (N31-07)" xfId="2904"/>
    <cellStyle name="T_Book1_Trinh PD - CHONG SET BS (N06.08)" xfId="2905"/>
    <cellStyle name="T_Book18" xfId="2906"/>
    <cellStyle name="T_Cac bao cao TB  Milk-Yomilk-co Ke- CK 1-Vinh Thang" xfId="2907"/>
    <cellStyle name="T_Cac bao cao TB  Milk-Yomilk-co Ke- CK 1-Vinh Thang_Book1" xfId="2908"/>
    <cellStyle name="T_Cac bao cao TB  Milk-Yomilk-co Ke- CK 1-Vinh Thang_Form_bao_cao_XNT_kho_cK7" xfId="2909"/>
    <cellStyle name="T_Cau Phu Phuong" xfId="2910"/>
    <cellStyle name="T_CDKT" xfId="2911"/>
    <cellStyle name="T_CDKT_06.THOPkluongTINH LAI thang11-2007-2" xfId="2912"/>
    <cellStyle name="T_CDKT_Book1" xfId="2913"/>
    <cellStyle name="T_CDKT_Book18" xfId="2914"/>
    <cellStyle name="T_CDKT_DADT-16-11" xfId="2915"/>
    <cellStyle name="T_CDKT_DaiPhuoc_DM24_BVTC(rev)" xfId="2916"/>
    <cellStyle name="T_CDKT_DT200T8-07BVTC_lan2" xfId="2917"/>
    <cellStyle name="T_CDKT_dtK0-K3 _22_11_07" xfId="2918"/>
    <cellStyle name="T_CDKT_Du_toan_du_thau  moi  gui A" xfId="2919"/>
    <cellStyle name="T_CDKT_Khoiluongcongf100-D2" xfId="2920"/>
    <cellStyle name="T_CDKT_KL HOTHU" xfId="2921"/>
    <cellStyle name="T_CDKT_KL nen_s" xfId="2922"/>
    <cellStyle name="T_CDKT_pkhai-kl-8" xfId="2923"/>
    <cellStyle name="T_CDKT_THKL-BCDKlan1" xfId="2924"/>
    <cellStyle name="T_cham diem Milk chu ky2-ANH MINH" xfId="2925"/>
    <cellStyle name="T_cham diem Milk chu ky2-ANH MINH_Book1" xfId="2926"/>
    <cellStyle name="T_cham diem Milk chu ky2-ANH MINH_Form_bao_cao_XNT_kho_cK7" xfId="2927"/>
    <cellStyle name="T_cham trung bay ck 1 m.Bac milk co ke 2" xfId="2928"/>
    <cellStyle name="T_cham trung bay ck 1 m.Bac milk co ke 2_Book1" xfId="2929"/>
    <cellStyle name="T_cham trung bay ck 1 m.Bac milk co ke 2_Form_bao_cao_XNT_kho_cK7" xfId="2930"/>
    <cellStyle name="T_cham trung bay yao smart milk ck 2 mien Bac" xfId="2931"/>
    <cellStyle name="T_cham trung bay yao smart milk ck 2 mien Bac_Book1" xfId="2932"/>
    <cellStyle name="T_cham trung bay yao smart milk ck 2 mien Bac_Form_bao_cao_XNT_kho_cK7" xfId="2933"/>
    <cellStyle name="T_chieusang" xfId="2934"/>
    <cellStyle name="T_Copy of QL_27(TV8)-chinh" xfId="2935"/>
    <cellStyle name="T_Cost for DD (summary)" xfId="2936"/>
    <cellStyle name="T_Cost for DD (summary)_06.THOPkluongTINH LAI thang11-2007-2" xfId="2937"/>
    <cellStyle name="T_Cost for DD (summary)_Book1" xfId="2938"/>
    <cellStyle name="T_Cost for DD (summary)_Book18" xfId="2939"/>
    <cellStyle name="T_Cost for DD (summary)_DADT-16-11" xfId="2940"/>
    <cellStyle name="T_Cost for DD (summary)_DaiPhuoc_DM24buocTKCSl4d" xfId="2941"/>
    <cellStyle name="T_Cost for DD (summary)_DTGoi2-T12ngay14sualuong" xfId="2942"/>
    <cellStyle name="T_Cost for DD (summary)_dtK0-K3 _22_11_07" xfId="2943"/>
    <cellStyle name="T_Cost for DD (summary)_Khoiluongcongf100-D2" xfId="2944"/>
    <cellStyle name="T_Cost for DD (summary)_KL HOTHU" xfId="2945"/>
    <cellStyle name="T_Cost for DD (summary)_KL nen_s" xfId="2946"/>
    <cellStyle name="T_Cost for DD (summary)_pkhai-kl-8" xfId="2947"/>
    <cellStyle name="T_Cost for DD (summary)_THKL-BCDKlan1" xfId="2948"/>
    <cellStyle name="T_Cost for DD (summary)_TMDTDGmoiT10-07L2" xfId="2949"/>
    <cellStyle name="T_Cost for DD (summary)_Tonghopklp" xfId="2950"/>
    <cellStyle name="T_CPK" xfId="2951"/>
    <cellStyle name="T_DADT-16-11" xfId="2952"/>
    <cellStyle name="T_DaiPhuoc_DM24_BVTC(rev)" xfId="2953"/>
    <cellStyle name="T_danh sach chua nop bcao trung bay sua chua  tinh den 1-3-06" xfId="2954"/>
    <cellStyle name="T_danh sach chua nop bcao trung bay sua chua  tinh den 1-3-06_Book1" xfId="2955"/>
    <cellStyle name="T_danh sach chua nop bcao trung bay sua chua  tinh den 1-3-06_Form_bao_cao_XNT_kho_cK7" xfId="2956"/>
    <cellStyle name="T_Danh sach KH TB MilkYomilk Yao  Smart chu ky 2-Vinh Thang" xfId="2957"/>
    <cellStyle name="T_Danh sach KH TB MilkYomilk Yao  Smart chu ky 2-Vinh Thang_Book1" xfId="2958"/>
    <cellStyle name="T_Danh sach KH TB MilkYomilk Yao  Smart chu ky 2-Vinh Thang_Form_bao_cao_XNT_kho_cK7" xfId="2959"/>
    <cellStyle name="T_Danh sach KH trung bay MilkYomilk co ke chu ky 2-Vinh Thang" xfId="2960"/>
    <cellStyle name="T_Danh sach KH trung bay MilkYomilk co ke chu ky 2-Vinh Thang_Book1" xfId="2961"/>
    <cellStyle name="T_Danh sach KH trung bay MilkYomilk co ke chu ky 2-Vinh Thang_Form_bao_cao_XNT_kho_cK7" xfId="2962"/>
    <cellStyle name="T_Danh Sach Trung Bay Sua Dac CK 5 - Mien Trung" xfId="2963"/>
    <cellStyle name="T_denbu" xfId="2964"/>
    <cellStyle name="T_DSACH MILK YO MILK CK 2 M.BAC" xfId="2965"/>
    <cellStyle name="T_DSACH MILK YO MILK CK 2 M.BAC_Book1" xfId="2966"/>
    <cellStyle name="T_DSACH MILK YO MILK CK 2 M.BAC_Form_bao_cao_XNT_kho_cK7" xfId="2967"/>
    <cellStyle name="T_DSKH Tbay Milk , Yomilk CK 2 Vu Thi Hanh" xfId="2968"/>
    <cellStyle name="T_DSKH Tbay Milk , Yomilk CK 2 Vu Thi Hanh_Book1" xfId="2969"/>
    <cellStyle name="T_DSKH Tbay Milk , Yomilk CK 2 Vu Thi Hanh_Form_bao_cao_XNT_kho_cK7" xfId="2970"/>
    <cellStyle name="T_DT VOR Chu Lai 10-10-12" xfId="2971"/>
    <cellStyle name="T_DT VOR Chu Lai 18-9-12" xfId="2972"/>
    <cellStyle name="T_DT200T8-07BVTC_lan2" xfId="2973"/>
    <cellStyle name="T_dtK0-K3 _22_11_07" xfId="2974"/>
    <cellStyle name="T_Du thau gui A" xfId="2975"/>
    <cellStyle name="T_Du toan du thau chinh thuc" xfId="2976"/>
    <cellStyle name="T_Du toan QL 27 (da tham tra 10-5-2007)" xfId="2977"/>
    <cellStyle name="T_DU TOAN TKTC  XDCB (n19-03)" xfId="2978"/>
    <cellStyle name="T_Du_toan_cau_BT_Lan3 tham tra" xfId="2979"/>
    <cellStyle name="T_Du_toan_du_thau  moi  gui A" xfId="2980"/>
    <cellStyle name="T_f5" xfId="2981"/>
    <cellStyle name="T_form ton kho CK 2 tuan 8" xfId="2982"/>
    <cellStyle name="T_form ton kho CK 2 tuan 8_Book1" xfId="2983"/>
    <cellStyle name="T_form ton kho CK 2 tuan 8_Form_bao_cao_XNT_kho_cK7" xfId="2984"/>
    <cellStyle name="T_Form_bao_cao_XNT_kho_cK7" xfId="2985"/>
    <cellStyle name="T_form_tra_thuong_coupon_trung_bay_sua_bot" xfId="2986"/>
    <cellStyle name="T_GIAVLXD-THANG 9-07tinhangiang" xfId="2987"/>
    <cellStyle name="T_GIAVLXD-THANG 9-07tinhangiang 2" xfId="3760"/>
    <cellStyle name="T_Goi 06-TL127 cau (12.06.07)" xfId="2988"/>
    <cellStyle name="T_Goi thau so 4" xfId="2989"/>
    <cellStyle name="T_gpmbk2k3" xfId="2990"/>
    <cellStyle name="T_in PD L2 -TMDT ADSB TRUONG SA (N11-04)" xfId="2991"/>
    <cellStyle name="T_in PD L3 -TMDT ADSB TRUONG SA (N27-04)" xfId="2992"/>
    <cellStyle name="T_Khao satD1" xfId="2993"/>
    <cellStyle name="T_Khao satD1_06.THOPkluongTINH LAI thang11-2007-2" xfId="2994"/>
    <cellStyle name="T_Khao satD1_Book1" xfId="2995"/>
    <cellStyle name="T_Khao satD1_Book18" xfId="2996"/>
    <cellStyle name="T_Khao satD1_DADT-16-11" xfId="2997"/>
    <cellStyle name="T_Khao satD1_DaiPhuoc_DM24_BVTC(rev)" xfId="2998"/>
    <cellStyle name="T_Khao satD1_DT200T8-07BVTC_lan2" xfId="2999"/>
    <cellStyle name="T_Khao satD1_dtK0-K3 _22_11_07" xfId="3000"/>
    <cellStyle name="T_Khao satD1_Khoiluongcongf100-D2" xfId="3001"/>
    <cellStyle name="T_Khao satD1_KL HOTHU" xfId="3002"/>
    <cellStyle name="T_Khao satD1_KL nen_s" xfId="3003"/>
    <cellStyle name="T_Khao satD1_pkhai-kl-8" xfId="3004"/>
    <cellStyle name="T_Khao satD1_THKL-BCDKlan1" xfId="3005"/>
    <cellStyle name="T_Khoi luong 15-3-07" xfId="3006"/>
    <cellStyle name="T_Khoiluongcongf100-D2" xfId="3007"/>
    <cellStyle name="T_KL HOTHU" xfId="3008"/>
    <cellStyle name="T_KL nen_s" xfId="3009"/>
    <cellStyle name="T_Lai Ha_Rev1" xfId="3010"/>
    <cellStyle name="T_LuuNgay21-06-2007LuuNgay21-06-2007DANH SÁCH KHÁCH HÀNG" xfId="3011"/>
    <cellStyle name="T_LuuNgay21-06-2007LuuNgay21-06-2007DANH SÁCH KHÁCH HÀNG 2" xfId="3012"/>
    <cellStyle name="T_LuuNgay21-06-2007LuuNgay21-06-2007DANH SÁCH KHÁCH HÀNG 3" xfId="3761"/>
    <cellStyle name="T_May_Da nang" xfId="3013"/>
    <cellStyle name="T_Me_Tri_6_07" xfId="3014"/>
    <cellStyle name="T_Me_Tri_6_07_May_Da nang" xfId="3015"/>
    <cellStyle name="T_My thuan- Can Tho _Km2042-2047_sua 27-10tk" xfId="3016"/>
    <cellStyle name="T_Mythuan-CanTho_Fprm du toan" xfId="3017"/>
    <cellStyle name="T_NPP Khanh Vinh Thai Nguyen - BC KTTB_CTrinh_TB__20_loc__Milk_Yomilk_CK1" xfId="3018"/>
    <cellStyle name="T_NPP Khanh Vinh Thai Nguyen - BC KTTB_CTrinh_TB__20_loc__Milk_Yomilk_CK1_Book1" xfId="3019"/>
    <cellStyle name="T_NPP Khanh Vinh Thai Nguyen - BC KTTB_CTrinh_TB__20_loc__Milk_Yomilk_CK1_Form_bao_cao_XNT_kho_cK7" xfId="3020"/>
    <cellStyle name="T_PDL2-Sua CS PCAT, QNHON (N11-10)" xfId="3021"/>
    <cellStyle name="T_QTQuy2-2005" xfId="3022"/>
    <cellStyle name="T_QTQuy2-2005 2" xfId="3762"/>
    <cellStyle name="T_San sat hach moi" xfId="3023"/>
    <cellStyle name="T_Seagame(BTL)" xfId="3024"/>
    <cellStyle name="T_Sheet1" xfId="3025"/>
    <cellStyle name="T_Sheet1_Book1" xfId="3026"/>
    <cellStyle name="T_Sheet1_Form_bao_cao_XNT_kho_cK7" xfId="3027"/>
    <cellStyle name="T_SS BVTC cau va cong tuyen Le Chan" xfId="3028"/>
    <cellStyle name="T_sua chua cham trung bay  mien Bac" xfId="3029"/>
    <cellStyle name="T_sua chua cham trung bay  mien Bac_Book1" xfId="3030"/>
    <cellStyle name="T_sua chua cham trung bay  mien Bac_Form_bao_cao_XNT_kho_cK7" xfId="3031"/>
    <cellStyle name="T_Sua in PD-TMDT ADSB TRUONG SA (N11-04)" xfId="3032"/>
    <cellStyle name="T_TD L3 - CHONG SET BS (N31.07)" xfId="3033"/>
    <cellStyle name="T_TH_XL1 TANH" xfId="3034"/>
    <cellStyle name="T_Thiet bi" xfId="3035"/>
    <cellStyle name="T_THKL-BCDKlan1" xfId="3036"/>
    <cellStyle name="T_Thong ke" xfId="3037"/>
    <cellStyle name="T_Thong ke_06.THOPkluongTINH LAI thang11-2007-2" xfId="3038"/>
    <cellStyle name="T_Thong ke_Book1" xfId="3039"/>
    <cellStyle name="T_Thong ke_Book18" xfId="3040"/>
    <cellStyle name="T_Thong ke_DADT-16-11" xfId="3041"/>
    <cellStyle name="T_Thong ke_DaiPhuoc_DM24_BVTC(rev)" xfId="3042"/>
    <cellStyle name="T_Thong ke_DT200T8-07BVTC_lan2" xfId="3043"/>
    <cellStyle name="T_Thong ke_dtK0-K3 _22_11_07" xfId="3044"/>
    <cellStyle name="T_Thong ke_Khoiluongcongf100-D2" xfId="3045"/>
    <cellStyle name="T_Thong ke_KL HOTHU" xfId="3046"/>
    <cellStyle name="T_Thong ke_KL nen_s" xfId="3047"/>
    <cellStyle name="T_Thong ke_pkhai-kl-8" xfId="3048"/>
    <cellStyle name="T_Thong ke_THKL-BCDKlan1" xfId="3049"/>
    <cellStyle name="T_tien2004" xfId="3050"/>
    <cellStyle name="T_tien2004 2" xfId="3051"/>
    <cellStyle name="T_tien2004 3" xfId="3763"/>
    <cellStyle name="T_tien2004_06.THOPkluongTINH LAI thang11-2007-2" xfId="3052"/>
    <cellStyle name="T_tien2004_06.THOPkluongTINH LAI thang11-2007-2 2" xfId="3053"/>
    <cellStyle name="T_tien2004_06.THOPkluongTINH LAI thang11-2007-2 3" xfId="3764"/>
    <cellStyle name="T_tien2004_Book1" xfId="3054"/>
    <cellStyle name="T_tien2004_Book1 2" xfId="3055"/>
    <cellStyle name="T_tien2004_Book1 3" xfId="3765"/>
    <cellStyle name="T_tien2004_Book18" xfId="3056"/>
    <cellStyle name="T_tien2004_Book18 2" xfId="3057"/>
    <cellStyle name="T_tien2004_Book18 3" xfId="3766"/>
    <cellStyle name="T_tien2004_DADT-16-11" xfId="3058"/>
    <cellStyle name="T_tien2004_DADT-16-11 2" xfId="3059"/>
    <cellStyle name="T_tien2004_DADT-16-11 3" xfId="3767"/>
    <cellStyle name="T_tien2004_DaiPhuoc_DM24_BVTC(rev)" xfId="3060"/>
    <cellStyle name="T_tien2004_DaiPhuoc_DM24_BVTC(rev) 2" xfId="3061"/>
    <cellStyle name="T_tien2004_DaiPhuoc_DM24_BVTC(rev) 3" xfId="3768"/>
    <cellStyle name="T_tien2004_DT200T8-07BVTC_lan2" xfId="3062"/>
    <cellStyle name="T_tien2004_DT200T8-07BVTC_lan2 2" xfId="3063"/>
    <cellStyle name="T_tien2004_DT200T8-07BVTC_lan2 3" xfId="3769"/>
    <cellStyle name="T_tien2004_dtK0-K3 _22_11_07" xfId="3064"/>
    <cellStyle name="T_tien2004_dtK0-K3 _22_11_07 2" xfId="3065"/>
    <cellStyle name="T_tien2004_dtK0-K3 _22_11_07 3" xfId="3770"/>
    <cellStyle name="T_tien2004_Du_toan_du_thau  moi  gui A" xfId="3066"/>
    <cellStyle name="T_tien2004_Du_toan_du_thau  moi  gui A 2" xfId="3067"/>
    <cellStyle name="T_tien2004_Du_toan_du_thau  moi  gui A 3" xfId="3771"/>
    <cellStyle name="T_tien2004_Khoiluongcongf100-D2" xfId="3068"/>
    <cellStyle name="T_tien2004_Khoiluongcongf100-D2 2" xfId="3069"/>
    <cellStyle name="T_tien2004_Khoiluongcongf100-D2 3" xfId="3772"/>
    <cellStyle name="T_tien2004_KL HOTHU" xfId="3070"/>
    <cellStyle name="T_tien2004_KL HOTHU 2" xfId="3071"/>
    <cellStyle name="T_tien2004_KL HOTHU 3" xfId="3773"/>
    <cellStyle name="T_tien2004_KL nen_s" xfId="3072"/>
    <cellStyle name="T_tien2004_KL nen_s 2" xfId="3073"/>
    <cellStyle name="T_tien2004_KL nen_s 3" xfId="3774"/>
    <cellStyle name="T_tien2004_pkhai-kl-8" xfId="3074"/>
    <cellStyle name="T_tien2004_pkhai-kl-8 2" xfId="3075"/>
    <cellStyle name="T_tien2004_pkhai-kl-8 3" xfId="3775"/>
    <cellStyle name="T_tien2004_THKL-BCDKlan1" xfId="3076"/>
    <cellStyle name="T_tien2004_THKL-BCDKlan1 2" xfId="3077"/>
    <cellStyle name="T_tien2004_THKL-BCDKlan1 3" xfId="3776"/>
    <cellStyle name="T_TK_HT" xfId="3078"/>
    <cellStyle name="T_TK_HT 2" xfId="3777"/>
    <cellStyle name="T_TKE-ChoDon-sua" xfId="3079"/>
    <cellStyle name="T_TKE-ChoDon-sua_06.THOPkluongTINH LAI thang11-2007-2" xfId="3080"/>
    <cellStyle name="T_TKE-ChoDon-sua_1- DU THAU PHU CAT-DAO 10-01-2012-in-ok" xfId="3081"/>
    <cellStyle name="T_TKE-ChoDon-sua_Book1" xfId="3082"/>
    <cellStyle name="T_TKE-ChoDon-sua_Book18" xfId="3083"/>
    <cellStyle name="T_TKE-ChoDon-sua_chieusang" xfId="3084"/>
    <cellStyle name="T_TKE-ChoDon-sua_DADT-16-11" xfId="3085"/>
    <cellStyle name="T_TKE-ChoDon-sua_DaiPhuoc_DM24buocTKCSl4d" xfId="3086"/>
    <cellStyle name="T_TKE-ChoDon-sua_DTGoi2-T12ngay14sualuong" xfId="3087"/>
    <cellStyle name="T_TKE-ChoDon-sua_dtK0-K3 _22_11_07" xfId="3088"/>
    <cellStyle name="T_TKE-ChoDon-sua_Du toan thiet ke thi cong xay dung co ban (n14-03)" xfId="3089"/>
    <cellStyle name="T_TKE-ChoDon-sua_Du toan thiet ke thi cong XDCB (n14-03)" xfId="3090"/>
    <cellStyle name="T_TKE-ChoDon-sua_DU TOAN TKTC  XDCB (n19-03)" xfId="3091"/>
    <cellStyle name="T_TKE-ChoDon-sua_DU TOAN TKTC TRAM NGUON -in 22-3-2012" xfId="3092"/>
    <cellStyle name="T_TKE-ChoDon-sua_Du_toan_cau_BT_Lan3 tham tra" xfId="3093"/>
    <cellStyle name="T_TKE-ChoDon-sua_in PD L2 -TMDT ADSB TRUONG SA (N11-04)" xfId="3094"/>
    <cellStyle name="T_TKE-ChoDon-sua_in PD L3 -TMDT ADSB TRUONG SA (N27-04)" xfId="3095"/>
    <cellStyle name="T_TKE-ChoDon-sua_Khoiluongcongf100-D2" xfId="3096"/>
    <cellStyle name="T_TKE-ChoDon-sua_KL HOTHU" xfId="3097"/>
    <cellStyle name="T_TKE-ChoDon-sua_KL nen_s" xfId="3098"/>
    <cellStyle name="T_TKE-ChoDon-sua_PDL1-DT DVOR PHU QUOC (N10-02)" xfId="3099"/>
    <cellStyle name="T_TKE-ChoDon-sua_pkhai-kl-8" xfId="3100"/>
    <cellStyle name="T_TKE-ChoDon-sua_TD L3 - CHONG SET BS (N31.07)" xfId="3101"/>
    <cellStyle name="T_TKE-ChoDon-sua_THKL-BCDKlan1" xfId="3102"/>
    <cellStyle name="T_TKE-ChoDon-sua_Thuyet minh" xfId="3103"/>
    <cellStyle name="T_TKE-ChoDon-sua_TMDT (T3-2008)" xfId="3104"/>
    <cellStyle name="T_TKE-ChoDon-sua_TMDTDGmoiT10-07L2" xfId="3105"/>
    <cellStyle name="T_TKE-ChoDon-sua_TONG MUC DAU TU ADS-B con son PD" xfId="3106"/>
    <cellStyle name="T_TKE-ChoDon-sua_Tonghopklp" xfId="3107"/>
    <cellStyle name="T_TKE-ChoDon-sua_Trinh in PD - DT CHONG SET BS (N31-07)" xfId="3108"/>
    <cellStyle name="T_TKE-ChoDon-sua_Trinh PD - CHONG SET BS (N06.08)" xfId="3109"/>
    <cellStyle name="T_TMDT (T3-2008)" xfId="3110"/>
    <cellStyle name="T_TONG MUC DAU TU ADS-B con son PD" xfId="3111"/>
    <cellStyle name="T_Trinh in PD - DT CHONG SET BS (N31-07)" xfId="3112"/>
    <cellStyle name="T_Trinh PD - CHONG SET BS (N06.08)" xfId="3113"/>
    <cellStyle name="tde" xfId="3114"/>
    <cellStyle name="Ten CV" xfId="3115"/>
    <cellStyle name="Text Indent A" xfId="3116"/>
    <cellStyle name="Text Indent B" xfId="3117"/>
    <cellStyle name="Text Indent B 2" xfId="3778"/>
    <cellStyle name="Text Indent C" xfId="3118"/>
    <cellStyle name="Text Indent C 2" xfId="3779"/>
    <cellStyle name="th" xfId="3119"/>
    <cellStyle name="þ_x001d_ð¤_x000c_¯" xfId="3120"/>
    <cellStyle name="þ_x001d_ð¤_x000c_¯ 2" xfId="3780"/>
    <cellStyle name="þ_x001d_ð¤_x000c_¯þ_x0014__x000a_" xfId="3121"/>
    <cellStyle name="þ_x001d_ð¤_x000c_¯þ_x0014__x000a_¨þU_x0001_" xfId="3122"/>
    <cellStyle name="þ_x001d_ð¤_x000c_¯þ_x0014__x000a_¨þU_x0001_À_x0004_ _x0015__x000f_" xfId="3123"/>
    <cellStyle name="þ_x001d_ð¤_x000c_¯þ_x0014__x000a_¨þU_x0001_À_x0004_ _x0015__x000f__x0001__x0001_" xfId="3124"/>
    <cellStyle name="þ_x001d_ð¤_x000c_¯þ_x0014__x000a_¨þU_x0001_À_x0004_ _x0015__x000f__x0001__x0001_?_x0002_ÿÿÿÿÿÿÿÿÿÿÿÿÿÿÿ¯?(_x0002__x001d__x0017_ ???º%ÿÿÿÿ????_x0006__x0016_??????????????Í!Ë??????????           ?????           ?????????_x000a__x000a_U_x000a_H\D2_x000a_D2\DEMO.MSC_x000a_S;C:\DOS;C:\HANH\D3;C:\HANH\D2;C:\NC_x000a_????????????????????????????????????????????????????????????" xfId="3125"/>
    <cellStyle name="þ_x001d_ð¤_x000c_¯þ_x0014__x000a_¨þU_x0001_À_x0004_ _x0015__x000f__x0001__x0001__Du_toan_du_thau  moi  gui A" xfId="3126"/>
    <cellStyle name="þ_x001d_ð¤_x000c_¯þ_x0014__x000d_" xfId="3318"/>
    <cellStyle name="þ_x001d_ð¤_x000c_¯þ_x0014__x000d_¨þU_x0001_" xfId="3319"/>
    <cellStyle name="þ_x001d_ð¤_x000c_¯þ_x0014__x000d_¨þU_x0001_À_x0004_ _x0015__x000f_" xfId="3320"/>
    <cellStyle name="þ_x001d_ð¤_x000c_¯þ_x0014__x000d_¨þU_x0001_À_x0004_ _x0015__x000f__x0001__x0001_" xfId="3321"/>
    <cellStyle name="þ_x001d_ð¤_x000c_¯þ_x0014__x000d_¨þU_x0001_À_x0004_ _x0015__x000f__x0001__x0001_?_x0002_ÿÿÿÿÿÿÿÿÿÿÿÿÿÿÿ¯?(_x0002__x001d__x0017_ ???º%ÿÿÿÿ????_x0006__x0016_??????????????Í!Ë??????????           ?????           ?????????_x000d__x000d_U_x000d_H\D2_x000d_D2\DEMO.MSC_x000d_S;C:\DOS;C:\HANH\D3;C:\HANH\D2;C:\NC_x000d_????????????????????????????????????????????????????????????" xfId="3322"/>
    <cellStyle name="þ_x001d_ð¤_x000c_¯þ_x0014__x000d_¨þU_x0001_À_x0004_ _x0015__x000f__x0001__x0001__Du_toan_du_thau  moi  gui A" xfId="3323"/>
    <cellStyle name="þ_x001d_ð·_x000c_æþ'_x000a_ßþU_x0001_Ø_x0005_ü_x0014__x0007__x0001__x0001_" xfId="3127"/>
    <cellStyle name="þ_x001d_ð·_x000c_æþ'_x000a_ßþU_x0001_Ø_x0005_ü_x0014__x0007__x0001__x0001_?_x0002_ÿÿÿÿÿÿÿÿÿÿÿÿÿÿÿ¯?(_x0002__x001e__x0016_ ???¼$ÿÿÿÿ????_x0006__x0016_??????????????Í!Ë??????????           ?????           ?????????_x000a_C:\WINDOWS\_x000a_V_x000a_S\TEMP_x000a_NC;C:\NU;C:\VIRUS;_x000a_?????????????????????????????????????????????????????????????????????????????" xfId="3128"/>
    <cellStyle name="þ_x001d_ð·_x000c_æþ'_x000a_ßþU_x0001_Ø_x0005_ü_x0014__x0007__x0001__x0001_?_x0002_ÿÿÿÿÿÿÿÿÿÿÿÿÿÿÿ¯?(_x0002__x001e__x0016_ ???¼$ÿÿÿÿ????_x0006__x0016_??????????????Í!Ë??????????           ?????           ????Fþ_x0016_?_x000a_FÆ_x0016_Pš_x001a_7_x0014__x000b_Àt_x0019_‹F_x0006_‹V_x0008_‰Fö‰VøÿvþFÆ_x0016_Pš‚C_x0014_ÉË¸ÿ_x0013_U‹ì_x001e_Ø‹F_x000a_‹V_x000c_Ä^_x0006_&amp;‰G_x0008_&amp;‰W_x000a__x001f_ÉË?¸ÿ_x0013_È_x0006_??WV_x001e_Ø‹^_x000a_‹v_x0006_ƒûÿt_x0007_F_x0008_&amp;‰\_x000a_ƒ~_x000c_?u.F_x0008_&amp;ÿt_x0002_&amp;ÿ4&amp;" xfId="3129"/>
    <cellStyle name="þ_x001d_ð·_x000c_æþ'_x000a_ßþU_x0001_Ø_x0005_ü_x0014__x0007__x0001__x0001_?_x0002_ÿÿÿÿÿÿÿÿÿÿÿÿÿÿÿ¯?(_x0002__x001e__x0016_ ???¼$ÿÿÿÿ????_x0006__x0016_??????????????Í!Ë??????????           ?????           ????Fþ_x0016_?_x000a_FÆ_x0016_Pš_x001a_7_x0014__x000b_Àt_x0019_‹F_x0006_‹V_x0008_‰Fö‰VøÿvþFÆ_x0016_Pš‚C_x0014_ÉË¸ÿ_x0013_U‹ì_x001e_ŽØ‹F_x000a_‹V_x000c_Ä^_x0006_&amp;‰G_x0008_&amp;‰W_x000a__x001f_ÉË?¸ÿ_x0013_È_x0006_??WV_x001e_ŽØ‹^_x000a_‹v_x0006_ƒûÿt_x0007_ŽF_x0008_&amp;‰\_x000a_ƒ~_x000c_?u.ŽF_x0008_&amp;ÿt_x0002_&amp;ÿ4&amp;" xfId="3130"/>
    <cellStyle name="þ_x001d_ð·_x000c_æþ'_x000a_ßþU_x0001_Ø_x0005_ü_x0014__x0007__x0001__x0001__Du_toan_cau_BT_Lan3 tham tra" xfId="3131"/>
    <cellStyle name="þ_x001d_ð·_x000c_æþ'_x000d_ßþU_x0001_Ø_x0005_ü_x0014__x0007__x0001__x0001_" xfId="3324"/>
    <cellStyle name="þ_x001d_ð·_x000c_æþ'_x000d_ßþU_x0001_Ø_x0005_ü_x0014__x0007__x0001__x0001_?_x0002_ÿÿÿÿÿÿÿÿÿÿÿÿÿÿÿ¯?(_x0002__x001e__x0016_ ???¼$ÿÿÿÿ????_x0006__x0016_??????????????Í!Ë??????????           ?????           ?????????_x000d_C:\WINDOWS\_x000d_V_x000d_S\TEMP_x000d_NC;C:\NU;C:\VIRUS;_x000d_?????????????????????????????????????????????????????????????????????????????" xfId="3325"/>
    <cellStyle name="þ_x001d_ð·_x000c_æþ'_x000d_ßþU_x0001_Ø_x0005_ü_x0014__x0007__x0001__x0001_?_x0002_ÿÿÿÿÿÿÿÿÿÿÿÿÿÿÿ¯?(_x0002__x001e__x0016_ ???¼$ÿÿÿÿ????_x0006__x0016_??????????????Í!Ë??????????           ?????           ????Fþ_x0016_?_x000d_FÆ_x0016_Pš_x001a_7_x0014__x000b_Àt_x0019_‹F_x0006_‹V_x0008_‰Fö‰VøÿvþFÆ_x0016_Pš‚C_x0014_ÉË¸ÿ_x0013_U‹ì_x001e_Ø‹F_x000a_‹V_x000c_Ä^_x0006_&amp;‰G_x0008_&amp;‰W_x000a__x001f_ÉË?¸ÿ_x0013_È_x0006_??WV_x001e_Ø‹^_x000a_‹v_x0006_ƒûÿt_x0007_F_x0008_&amp;‰\_x000a_ƒ~_x000c_?u.F_x0008_&amp;ÿt_x0002_&amp;ÿ4&amp;" xfId="3326"/>
    <cellStyle name="þ_x001d_ð·_x000c_æþ'_x000d_ßþU_x0001_Ø_x0005_ü_x0014__x0007__x0001__x0001_?_x0002_ÿÿÿÿÿÿÿÿÿÿÿÿÿÿÿ¯?(_x0002__x001e__x0016_ ???¼$ÿÿÿÿ????_x0006__x0016_??????????????Í!Ë??????????           ?????           ????Fþ_x0016_?_x000d_FÆ_x0016_Pš_x001a_7_x0014__x000b_Àt_x0019_‹F_x0006_‹V_x0008_‰Fö‰VøÿvþFÆ_x0016_Pš‚C_x0014_ÉË¸ÿ_x0013_U‹ì_x001e_ŽØ‹F_x000a_‹V_x000c_Ä^_x0006_&amp;‰G_x0008_&amp;‰W_x000a__x001f_ÉË?¸ÿ_x0013_È_x0006_??WV_x001e_ŽØ‹^_x000a_‹v_x0006_ƒûÿt_x0007_ŽF_x0008_&amp;‰\_x000a_ƒ~_x000c_?u.ŽF_x0008_&amp;ÿt_x0002_&amp;ÿ4&amp;" xfId="3327"/>
    <cellStyle name="þ_x001d_ð·_x000c_æþ'_x000d_ßþU_x0001_Ø_x0005_ü_x0014__x0007__x0001__x0001__Du_toan_cau_BT_Lan3 tham tra" xfId="3328"/>
    <cellStyle name="þ_x001d_ðÇ%Uý—&amp;Hý9_x0008_Ÿ s_x000a__x0007__x0001__x0001_" xfId="3132"/>
    <cellStyle name="þ_x001d_ðÇ%Uý—&amp;Hý9_x0008_Ÿ s_x000a__x0007__x0001__x0001_ 2" xfId="3781"/>
    <cellStyle name="þ_x001d_ðÇ%Uý—&amp;Hý9_x0008_Ÿ s_x000a__x0007__x0001__x0001_?_x0002_ÿÿÿÿÿÿÿÿÿÿÿÿÿÿÿ_x0001_(_x0002_—_x000a_€???Î_x001f_ÿÿÿÿ????_x0007_???????????????Í!Ë??????????           ?????           ?????????_x000a_C:\WINDOWS\country.sys_x000a_??????????????????????????????????????????????????????????????????????????????????????????????" xfId="3133"/>
    <cellStyle name="þ_x001d_ðÇ%Uý—&amp;Hý9_x0008_Ÿ s_x000a__x0007__x0001__x0001_?_x0002_ÿÿÿÿÿÿÿÿÿÿÿÿÿÿÿ_x0001_(_x0002_—_x000a_???Î_x001f_ÿÿÿÿ????_x0007_???????????????Í!Ë??????????           ?????           ?????????_x000a_C:\WINDOWS\country.sys_x000a_??????????????????????????????????????????????????????????????????????????????????????????????" xfId="3134"/>
    <cellStyle name="þ_x001d_ðÇ%Uý—&amp;Hý9_x0008_Ÿ s_x000a__x0007__x0001__x0001_?_x0002_ÿÿÿÿÿÿÿÿÿÿÿÿÿÿÿ_x0001_(_x0002_—_x000d_€???Î_x001f_ÿÿÿÿ????_x0007_???????????????Í!Ë??????????           ?????           ?????????_x000d_C:\WINDOWS\country.sys_x000d_??????????????????????????????????????????????????????????????????????????????????????????????" xfId="3329"/>
    <cellStyle name="þ_x001d_ðÇ%Uý—&amp;Hý9_x0008_Ÿ s_x000a__x0007__x0001__x0001_?_x0002_ÿÿÿÿÿÿÿÿÿÿÿÿÿÿÿ_x0001_(_x0002_—_x000d_???Î_x001f_ÿÿÿÿ????_x0007_???????????????Í!Ë??????????           ?????           ?????????_x000d_C:\WINDOWS\country.sys_x000d_??????????????????????????????????????????????????????????????????????????????????????????????" xfId="3330"/>
    <cellStyle name="þ_x001d_ðÇ%Uý—&amp;Hý9_x0008_Ÿ s_x000a__x0007__x0001__x0001__DT giàn 60ft" xfId="3135"/>
    <cellStyle name="þ_x001d_ðÇ%Uý—&amp;Hý9_x0008_Ÿ_x0009_s_x000a__x0007__x0001__x0001_" xfId="3136"/>
    <cellStyle name="þ_x001d_ðÇ%Uý—&amp;Hý9_x0008_Ÿ_x0009_s_x000a__x0007__x0001__x0001_ 2" xfId="3782"/>
    <cellStyle name="þ_x001d_ðK_x000c_Fý_x001b__x000a_9ýU_x0001_Ð_x0008_¦)_x0007__x0001__x0001_" xfId="3137"/>
    <cellStyle name="þ_x001d_ðK_x000c_Fý_x001b__x000a_9ýU_x0001_Ð_x0008_¦)_x0007__x0001__x0001_?_x0002_ÿÿÿÿÿÿÿÿÿÿÿÿÿÿÿ¯?(_x0002_$- ???&amp;&lt;ÿÿÿÿ??Î_x0005__x0006__x0014_??????????????Í!Ë??????????           ?????           ?????????_x000a_._x000a__DELL2\VOL1:NET_CONF\MESSAGE2.TXT_x000a_AMAMOTO_x000a_\HYPERION\HYPPROGS_x000a_??????????????????????????????????????????????????????" xfId="3138"/>
    <cellStyle name="þ_x001d_ðK_x000c_Fý_x001b__x000d_9ýU_x0001_Ð_x0008_¦)_x0007__x0001__x0001_" xfId="3331"/>
    <cellStyle name="þ_x001d_ðK_x000c_Fý_x001b__x000d_9ýU_x0001_Ð_x0008_¦)_x0007__x0001__x0001_?_x0002_ÿÿÿÿÿÿÿÿÿÿÿÿÿÿÿ¯?(_x0002_$- ???&amp;&lt;ÿÿÿÿ??Î_x0005__x0006__x0014_??????????????Í!Ë??????????           ?????           ?????????_x000d_._x000d__DELL2\VOL1:NET_CONF\MESSAGE2.TXT_x000d_AMAMOTO_x000d_\HYPERION\HYPPROGS_x000d_??????????????????????????????????????????????????????" xfId="3332"/>
    <cellStyle name="thuong-10" xfId="3139"/>
    <cellStyle name="thuong-11" xfId="3140"/>
    <cellStyle name="Thuyet minh" xfId="3141"/>
    <cellStyle name="tit1" xfId="3142"/>
    <cellStyle name="tit2" xfId="3143"/>
    <cellStyle name="tit3" xfId="3144"/>
    <cellStyle name="tit4" xfId="3145"/>
    <cellStyle name="Title 2" xfId="3146"/>
    <cellStyle name="Title 2 10" xfId="3147"/>
    <cellStyle name="Title 2 11" xfId="3148"/>
    <cellStyle name="Title 2 12" xfId="3149"/>
    <cellStyle name="Title 2 2" xfId="3150"/>
    <cellStyle name="Title 2 3" xfId="3151"/>
    <cellStyle name="Title 2 4" xfId="3152"/>
    <cellStyle name="Title 2 5" xfId="3153"/>
    <cellStyle name="Title 2 6" xfId="3154"/>
    <cellStyle name="Title 2 7" xfId="3155"/>
    <cellStyle name="Title 2 8" xfId="3156"/>
    <cellStyle name="Title 2 9" xfId="3157"/>
    <cellStyle name="Title 2_DT" xfId="3158"/>
    <cellStyle name="Title 3" xfId="3159"/>
    <cellStyle name="Title 4" xfId="3160"/>
    <cellStyle name="Title 5" xfId="3161"/>
    <cellStyle name="Title 5 2" xfId="3783"/>
    <cellStyle name="Tongcong" xfId="3162"/>
    <cellStyle name="Total 10" xfId="3163"/>
    <cellStyle name="Total 10 2" xfId="3784"/>
    <cellStyle name="Total 11" xfId="3164"/>
    <cellStyle name="Total 11 2" xfId="3785"/>
    <cellStyle name="Total 12" xfId="3165"/>
    <cellStyle name="Total 12 2" xfId="3786"/>
    <cellStyle name="Total 2" xfId="3166"/>
    <cellStyle name="Total 2 10" xfId="3167"/>
    <cellStyle name="Total 2 11" xfId="3168"/>
    <cellStyle name="Total 2 2" xfId="3169"/>
    <cellStyle name="Total 2 3" xfId="3170"/>
    <cellStyle name="Total 2 4" xfId="3171"/>
    <cellStyle name="Total 2 5" xfId="3172"/>
    <cellStyle name="Total 2 6" xfId="3173"/>
    <cellStyle name="Total 2 7" xfId="3174"/>
    <cellStyle name="Total 2 8" xfId="3175"/>
    <cellStyle name="Total 2 9" xfId="3176"/>
    <cellStyle name="Total 2_DT" xfId="3177"/>
    <cellStyle name="Total 3" xfId="3178"/>
    <cellStyle name="Total 4" xfId="3179"/>
    <cellStyle name="Total 5" xfId="3180"/>
    <cellStyle name="Total 5 2" xfId="3787"/>
    <cellStyle name="Total 6" xfId="3181"/>
    <cellStyle name="Total 6 2" xfId="3788"/>
    <cellStyle name="Total 7" xfId="3182"/>
    <cellStyle name="Total 7 2" xfId="3789"/>
    <cellStyle name="Total 8" xfId="3183"/>
    <cellStyle name="Total 8 2" xfId="3790"/>
    <cellStyle name="Total 9" xfId="3184"/>
    <cellStyle name="Total 9 2" xfId="3791"/>
    <cellStyle name="TotalGra" xfId="3333"/>
    <cellStyle name="TotalMed" xfId="3334"/>
    <cellStyle name="TotalSub" xfId="3335"/>
    <cellStyle name="trang" xfId="3185"/>
    <cellStyle name="TS" xfId="3186"/>
    <cellStyle name="tt1" xfId="3187"/>
    <cellStyle name="UM" xfId="3188"/>
    <cellStyle name="ux_3_¼­¿ï-¾È»ê" xfId="3189"/>
    <cellStyle name="Valuta (0)_CALPREZZ" xfId="3190"/>
    <cellStyle name="Valuta_ PESO ELETTR." xfId="3191"/>
    <cellStyle name="VANG1" xfId="3192"/>
    <cellStyle name="viet" xfId="3193"/>
    <cellStyle name="viet2" xfId="3194"/>
    <cellStyle name="VN new romanNormal" xfId="3195"/>
    <cellStyle name="vn time 10" xfId="3196"/>
    <cellStyle name="Vn Time 13" xfId="3336"/>
    <cellStyle name="Vn Time 14" xfId="3337"/>
    <cellStyle name="VN time new roman" xfId="3197"/>
    <cellStyle name="vn_time" xfId="3198"/>
    <cellStyle name="vnbo" xfId="3199"/>
    <cellStyle name="vnhead1" xfId="3200"/>
    <cellStyle name="vnhead2" xfId="3201"/>
    <cellStyle name="vnhead3" xfId="3202"/>
    <cellStyle name="vnhead4" xfId="3203"/>
    <cellStyle name="vntxt1" xfId="3204"/>
    <cellStyle name="vntxt2" xfId="3205"/>
    <cellStyle name="Währung [0]_68574_Materialbedarfsliste" xfId="3206"/>
    <cellStyle name="Währung_68574_Materialbedarfsliste" xfId="3207"/>
    <cellStyle name="Walutowy [0]_Invoices2001Slovakia" xfId="3208"/>
    <cellStyle name="Walutowy_Invoices2001Slovakia" xfId="3209"/>
    <cellStyle name="Warning Text 2" xfId="3210"/>
    <cellStyle name="Warning Text 2 10" xfId="3211"/>
    <cellStyle name="Warning Text 2 10 2" xfId="3794"/>
    <cellStyle name="Warning Text 2 11" xfId="3212"/>
    <cellStyle name="Warning Text 2 11 2" xfId="3795"/>
    <cellStyle name="Warning Text 2 12" xfId="3213"/>
    <cellStyle name="Warning Text 2 13" xfId="3793"/>
    <cellStyle name="Warning Text 2 2" xfId="3214"/>
    <cellStyle name="Warning Text 2 2 2" xfId="3796"/>
    <cellStyle name="Warning Text 2 3" xfId="3215"/>
    <cellStyle name="Warning Text 2 3 2" xfId="3797"/>
    <cellStyle name="Warning Text 2 4" xfId="3216"/>
    <cellStyle name="Warning Text 2 5" xfId="3217"/>
    <cellStyle name="Warning Text 2 5 2" xfId="3798"/>
    <cellStyle name="Warning Text 2 6" xfId="3218"/>
    <cellStyle name="Warning Text 2 6 2" xfId="3799"/>
    <cellStyle name="Warning Text 2 7" xfId="3219"/>
    <cellStyle name="Warning Text 2 7 2" xfId="3800"/>
    <cellStyle name="Warning Text 2 8" xfId="3220"/>
    <cellStyle name="Warning Text 2 8 2" xfId="3801"/>
    <cellStyle name="Warning Text 2 9" xfId="3221"/>
    <cellStyle name="Warning Text 2 9 2" xfId="3802"/>
    <cellStyle name="Warning Text 2_DT" xfId="3222"/>
    <cellStyle name="Warning Text 3" xfId="3223"/>
    <cellStyle name="Warning Text 4" xfId="3224"/>
    <cellStyle name="Warning Text 5" xfId="3225"/>
    <cellStyle name="xuan" xfId="3226"/>
    <cellStyle name="Ý kh¸c_B¶ng 1 (2)" xfId="3227"/>
    <cellStyle name="เครื่องหมายสกุลเงิน [0]_FTC_OFFER" xfId="3228"/>
    <cellStyle name="เครื่องหมายสกุลเงิน_FTC_OFFER" xfId="3229"/>
    <cellStyle name="ปกติ_FTC_OFFER" xfId="3230"/>
    <cellStyle name=" [0.00]_ Att. 1- Cover" xfId="3231"/>
    <cellStyle name="_ Att. 1- Cover" xfId="3232"/>
    <cellStyle name="?_ Att. 1- Cover" xfId="3233"/>
    <cellStyle name="고정소숫점" xfId="3234"/>
    <cellStyle name="고정출력1" xfId="3235"/>
    <cellStyle name="고정출력2" xfId="3236"/>
    <cellStyle name="글꼴" xfId="3237"/>
    <cellStyle name="날짜" xfId="3238"/>
    <cellStyle name="달러" xfId="3239"/>
    <cellStyle name="뒤에 오는 하이퍼링크_견적서(소화설비)" xfId="3240"/>
    <cellStyle name="똿떓죶Ø괻 [0.00]_NT Server " xfId="3241"/>
    <cellStyle name="똿떓죶Ø괻_NT Server " xfId="3242"/>
    <cellStyle name="똿뗦먛귟 [0.00]_laroux" xfId="3243"/>
    <cellStyle name="똿뗦먛귟_laroux" xfId="3244"/>
    <cellStyle name="묮뎋 [0.00]_NT Server " xfId="3245"/>
    <cellStyle name="묮뎋_NT Server " xfId="3246"/>
    <cellStyle name="믅됞 [0.00]_laroux" xfId="3247"/>
    <cellStyle name="믅됞_laroux" xfId="3248"/>
    <cellStyle name="백분율_95" xfId="3249"/>
    <cellStyle name="분수" xfId="3250"/>
    <cellStyle name="뷭?_1234@PC" xfId="3251"/>
    <cellStyle name="숫자(R)" xfId="3252"/>
    <cellStyle name="안건회계법인" xfId="3253"/>
    <cellStyle name="자리수" xfId="3254"/>
    <cellStyle name="자리수0" xfId="3255"/>
    <cellStyle name="지정되지 않음" xfId="3256"/>
    <cellStyle name="콤마 [ - 유형1" xfId="3257"/>
    <cellStyle name="콤마 [ - 유형2" xfId="3258"/>
    <cellStyle name="콤마 [ - 유형3" xfId="3259"/>
    <cellStyle name="콤마 [ - 유형4" xfId="3260"/>
    <cellStyle name="콤마 [ - 유형5" xfId="3261"/>
    <cellStyle name="콤마 [ - 유형6" xfId="3262"/>
    <cellStyle name="콤마 [ - 유형7" xfId="3263"/>
    <cellStyle name="콤마 [ - 유형8" xfId="3264"/>
    <cellStyle name="콤마 [0]_  종  합  " xfId="3265"/>
    <cellStyle name="콤마_  종  합  " xfId="3266"/>
    <cellStyle name="통화 [0]_1202" xfId="3267"/>
    <cellStyle name="통화_1202" xfId="3268"/>
    <cellStyle name="퍼센트" xfId="3269"/>
    <cellStyle name="표준_(정보부문)월별인원계획" xfId="3270"/>
    <cellStyle name="합산" xfId="3271"/>
    <cellStyle name="허윤정" xfId="3272"/>
    <cellStyle name="화폐기호" xfId="3273"/>
    <cellStyle name="화폐기호0" xfId="3274"/>
    <cellStyle name="一般_00Q3902REV.1" xfId="3275"/>
    <cellStyle name="千分位[0]_00Q3902REV.1" xfId="3276"/>
    <cellStyle name="千分位_00Q3902REV.1" xfId="3277"/>
    <cellStyle name="桁区切り [0.00]_BE-BQ" xfId="3278"/>
    <cellStyle name="桁区切り_BE-BQ" xfId="3279"/>
    <cellStyle name="標準_Akia(F）-8" xfId="3280"/>
    <cellStyle name="貨幣 [0]_00Q3902REV.1" xfId="3281"/>
    <cellStyle name="貨幣[0]_BRE" xfId="3282"/>
    <cellStyle name="貨幣_00Q3902REV.1" xfId="3283"/>
    <cellStyle name="通貨 [0.00]_BE-BQ" xfId="3284"/>
    <cellStyle name="通貨_BE-BQ" xfId="328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9.xml"/><Relationship Id="rId18" Type="http://schemas.openxmlformats.org/officeDocument/2006/relationships/externalLink" Target="externalLinks/externalLink14.xml"/><Relationship Id="rId26" Type="http://schemas.openxmlformats.org/officeDocument/2006/relationships/externalLink" Target="externalLinks/externalLink22.xml"/><Relationship Id="rId39" Type="http://schemas.openxmlformats.org/officeDocument/2006/relationships/externalLink" Target="externalLinks/externalLink35.xml"/><Relationship Id="rId21" Type="http://schemas.openxmlformats.org/officeDocument/2006/relationships/externalLink" Target="externalLinks/externalLink17.xml"/><Relationship Id="rId34" Type="http://schemas.openxmlformats.org/officeDocument/2006/relationships/externalLink" Target="externalLinks/externalLink30.xml"/><Relationship Id="rId42" Type="http://schemas.openxmlformats.org/officeDocument/2006/relationships/externalLink" Target="externalLinks/externalLink38.xml"/><Relationship Id="rId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2.xml"/><Relationship Id="rId29" Type="http://schemas.openxmlformats.org/officeDocument/2006/relationships/externalLink" Target="externalLinks/externalLink25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24" Type="http://schemas.openxmlformats.org/officeDocument/2006/relationships/externalLink" Target="externalLinks/externalLink20.xml"/><Relationship Id="rId32" Type="http://schemas.openxmlformats.org/officeDocument/2006/relationships/externalLink" Target="externalLinks/externalLink28.xml"/><Relationship Id="rId37" Type="http://schemas.openxmlformats.org/officeDocument/2006/relationships/externalLink" Target="externalLinks/externalLink33.xml"/><Relationship Id="rId40" Type="http://schemas.openxmlformats.org/officeDocument/2006/relationships/externalLink" Target="externalLinks/externalLink36.xml"/><Relationship Id="rId45" Type="http://schemas.openxmlformats.org/officeDocument/2006/relationships/sharedStrings" Target="sharedStrings.xml"/><Relationship Id="rId5" Type="http://schemas.openxmlformats.org/officeDocument/2006/relationships/externalLink" Target="externalLinks/externalLink1.xml"/><Relationship Id="rId15" Type="http://schemas.openxmlformats.org/officeDocument/2006/relationships/externalLink" Target="externalLinks/externalLink11.xml"/><Relationship Id="rId23" Type="http://schemas.openxmlformats.org/officeDocument/2006/relationships/externalLink" Target="externalLinks/externalLink19.xml"/><Relationship Id="rId28" Type="http://schemas.openxmlformats.org/officeDocument/2006/relationships/externalLink" Target="externalLinks/externalLink24.xml"/><Relationship Id="rId36" Type="http://schemas.openxmlformats.org/officeDocument/2006/relationships/externalLink" Target="externalLinks/externalLink32.xml"/><Relationship Id="rId10" Type="http://schemas.openxmlformats.org/officeDocument/2006/relationships/externalLink" Target="externalLinks/externalLink6.xml"/><Relationship Id="rId19" Type="http://schemas.openxmlformats.org/officeDocument/2006/relationships/externalLink" Target="externalLinks/externalLink15.xml"/><Relationship Id="rId31" Type="http://schemas.openxmlformats.org/officeDocument/2006/relationships/externalLink" Target="externalLinks/externalLink27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externalLink" Target="externalLinks/externalLink10.xml"/><Relationship Id="rId22" Type="http://schemas.openxmlformats.org/officeDocument/2006/relationships/externalLink" Target="externalLinks/externalLink18.xml"/><Relationship Id="rId27" Type="http://schemas.openxmlformats.org/officeDocument/2006/relationships/externalLink" Target="externalLinks/externalLink23.xml"/><Relationship Id="rId30" Type="http://schemas.openxmlformats.org/officeDocument/2006/relationships/externalLink" Target="externalLinks/externalLink26.xml"/><Relationship Id="rId35" Type="http://schemas.openxmlformats.org/officeDocument/2006/relationships/externalLink" Target="externalLinks/externalLink31.xml"/><Relationship Id="rId43" Type="http://schemas.openxmlformats.org/officeDocument/2006/relationships/theme" Target="theme/theme1.xml"/><Relationship Id="rId8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12" Type="http://schemas.openxmlformats.org/officeDocument/2006/relationships/externalLink" Target="externalLinks/externalLink8.xml"/><Relationship Id="rId17" Type="http://schemas.openxmlformats.org/officeDocument/2006/relationships/externalLink" Target="externalLinks/externalLink13.xml"/><Relationship Id="rId25" Type="http://schemas.openxmlformats.org/officeDocument/2006/relationships/externalLink" Target="externalLinks/externalLink21.xml"/><Relationship Id="rId33" Type="http://schemas.openxmlformats.org/officeDocument/2006/relationships/externalLink" Target="externalLinks/externalLink29.xml"/><Relationship Id="rId38" Type="http://schemas.openxmlformats.org/officeDocument/2006/relationships/externalLink" Target="externalLinks/externalLink34.xml"/><Relationship Id="rId46" Type="http://schemas.openxmlformats.org/officeDocument/2006/relationships/calcChain" Target="calcChain.xml"/><Relationship Id="rId20" Type="http://schemas.openxmlformats.org/officeDocument/2006/relationships/externalLink" Target="externalLinks/externalLink16.xml"/><Relationship Id="rId41" Type="http://schemas.openxmlformats.org/officeDocument/2006/relationships/externalLink" Target="externalLinks/externalLink37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IEN2\C\WINDOWS\TEMP\3533\99Q\99Q3657\99Q3299(REV.1)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en%20da%20chien\HSTK\HSTK%20Den%20da%20chien%2027.03.2017\HSTK%20Trinh%20tham%20dinh%20lan%202\TLVT&amp;DTSX\file:\A:\My%20Documents\binh%20kt\CTCI-CPP\quota\Piping-MTO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en%20da%20chien\HSTK\HSTK%20Den%20da%20chien%2027.03.2017\HSTK%20Trinh%20tham%20dinh%20lan%202\TLVT&amp;DTSX\file:\May%201\d\SE6380\TOP1\MISS_&#168;&#207;&#161;&#192;\ORIGINAL\&#168;&#207;&#161;&#192;_01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auTruc\Desktop\Bao%20cao%20tien%20do%20cac%20de%20tai\N&#259;m%202017\Phieu%20thay%20doi%20tien%20do%20de%20tai%20KHCN\file:\May%201\d\SE6380\TOP1\MISS_&#168;&#207;&#161;&#192;\ORIGINAL\&#168;&#207;&#161;&#192;_01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IEN2\C\WINDOWS\TEMP\3533\99Q\99Q3657\99Q3299(REV.0)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en%20da%20chien\HSTK\HSTK%20Den%20da%20chien%2027.03.2017\HSTK%20Trinh%20tham%20dinh%20lan%202\TLVT&amp;DTSX\file:\DIEN2\C\WINDOWS\TEMP\3533\99Q\99Q3657\99Q3299(REV.0)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auTruc\Desktop\Bao%20cao%20tien%20do%20cac%20de%20tai\N&#259;m%202017\Phieu%20thay%20doi%20tien%20do%20de%20tai%20KHCN\file:\May%201\d\Quan%20Ly%20Du%20An\2000_D&#249;%20&#184;n_Trung%20t&#169;m%20VH%20M&#227;ng%20C&#184;i\T&#230;ng%20h&#238;p_D&#249;%20to&#184;n%20b&#230;%20sung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en%20da%20chien\HSTK\HSTK%20Den%20da%20chien%2027.03.2017\HSTK%20Trinh%20tham%20dinh%20lan%202\TLVT&amp;DTSX\file:\May%201\d\Quan%20Ly%20Du%20An\2000_D&#249;%20&#184;n_Trung%20t&#169;m%20VH%20M&#227;ng%20C&#184;i\T&#230;ng%20h&#238;p_D&#249;%20to&#184;n%20b&#230;%20sung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auTruc\Desktop\Bao%20cao%20tien%20do%20cac%20de%20tai\N&#259;m%202017\Phieu%20thay%20doi%20tien%20do%20de%20tai%20KHCN\file:\May%201\d\My%20Documents\DT2001\damai\LCD%20Lai%20Xuan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en%20da%20chien\HSTK\HSTK%20Den%20da%20chien%2027.03.2017\HSTK%20Trinh%20tham%20dinh%20lan%202\TLVT&amp;DTSX\file:\May%201\d\My%20Documents\DT2001\damai\LCD%20Lai%20Xuan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O-HUONG\GT-BO\TKTC10-8\phong%20nen\DT-THL7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en%20da%20chien\HSTK\HSTK%20Den%20da%20chien%2027.03.2017\HSTK%20Trinh%20tham%20dinh%20lan%202\TLVT&amp;DTSX\file:\DIEN2\C\WINDOWS\TEMP\3533\99Q\99Q3657\99Q3299(REV.1)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en%20da%20chien\HSTK\HSTK%20Den%20da%20chien%2027.03.2017\HSTK%20Trinh%20tham%20dinh%20lan%202\TLVT&amp;DTSX\file:\A:\DO-HUONG\GT-BO\TKTC10-8\phong%20nen\DT-THL7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MGT-DRT\MGT-IMPR\MGT-SC@\BA0397\INSULT'N\INS\ASK\PIPE-03E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en%20da%20chien\HSTK\HSTK%20Den%20da%20chien%2027.03.2017\HSTK%20Trinh%20tham%20dinh%20lan%202\TLVT&amp;DTSX\file:\N:\MGT-DRT\MGT-IMPR\MGT-SC@\BA0397\INSULT'N\INS\ASK\PIPE-03E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IEN2\C\WINDOWS\TEMP\3533\96Q\96q2588\PANEL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en%20da%20chien\HSTK\HSTK%20Den%20da%20chien%2027.03.2017\HSTK%20Trinh%20tham%20dinh%20lan%202\TLVT&amp;DTSX\file:\DIEN2\C\WINDOWS\TEMP\3533\96Q\96q2588\PANEL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en%20da%20chien\HSTK\HSTK%20Den%20da%20chien%2027.03.2017\HSTK%20Trinh%20tham%20dinh%20lan%202\TLVT&amp;DTSX\file:\Mr%20an\c\Users\Mr%20An\An%20Mertec\Chaothau\Cuakhau%20Laocai\Dutoan\1-Thietke\DATA\D-HAI\QT41-42\QT-HC\QT-HC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auTruc\Desktop\Bao%20cao%20tien%20do%20cac%20de%20tai\N&#259;m%202017\Phieu%20thay%20doi%20tien%20do%20de%20tai%20KHCN\file:\Mr%20an\c\Users\Mr%20An\An%20Mertec\Chaothau\Cuakhau%20Laocai\Dutoan\1-Thietke\DATA\D-HAI\QT41-42\QT-HC\QT-HC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u%20toan%20QNinh\Dutoan\Tung\Dang-lam\Qtrung-Caicui\TKKT\Khoiluong_TKKT(new)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en%20da%20chien\HSTK\HSTK%20Den%20da%20chien%2027.03.2017\HSTK%20Trinh%20tham%20dinh%20lan%202\TLVT&amp;DTSX\file:\A:\Du%20toan%20QNinh\Dutoan\Tung\Dang-lam\Qtrung-Caicui\TKKT\Khoiluong_TKKT(new)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INDOWS\TEMP\IBASE2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u%20toan%20QNinh\Dutoan\TTCP-LI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en%20da%20chien\HSTK\HSTK%20Den%20da%20chien%2027.03.2017\HSTK%20Trinh%20tham%20dinh%20lan%202\TLVT&amp;DTSX\file:\A:\WINDOWS\TEMP\IBASE2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CS3408\Standard\RPT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en%20da%20chien\HSTK\HSTK%20Den%20da%20chien%2027.03.2017\HSTK%20Trinh%20tham%20dinh%20lan%202\TLVT&amp;DTSX\file:\A:\CS3408\Standard\RPT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auTruc\Desktop\Bao%20cao%20tien%20do%20cac%20de%20tai\N&#259;m%202017\Phieu%20thay%20doi%20tien%20do%20de%20tai%20KHCN\file:\May%201\d\My%20Documents\DT2001\damai\TT%20Van%20Don%20Quang%20Ninh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en%20da%20chien\HSTK\HSTK%20Den%20da%20chien%2027.03.2017\HSTK%20Trinh%20tham%20dinh%20lan%202\TLVT&amp;DTSX\file:\May%201\d\My%20Documents\DT2001\damai\TT%20Van%20Don%20Quang%20Ninh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u%20toan%20QNinh\Dutoan\My%20Document\Takhoa\TAKHOA1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en%20da%20chien\HSTK\HSTK%20Den%20da%20chien%2027.03.2017\HSTK%20Trinh%20tham%20dinh%20lan%202\TLVT&amp;DTSX\file:\A:\Du%20toan%20QNinh\Dutoan\My%20Document\Takhoa\TAKHOA1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y%20Documents\99v0233\Eq_sum_new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en%20chop%20them%20cai%20tien\HSTK\HSTK%2014.04.2017\Du%20toan%20sx%2026.04.2017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en%20da%20chien\HSTK\HSTK%20Den%20da%20chien%2027.03.2017\HSTK%20Trinh%20tham%20dinh%20lan%202\TLVT&amp;DTSX\file:\A:\Du%20toan%20QNinh\Dutoan\TTCP-LI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en%20da%20chien\Du%20toan%20HSTK%2024.03.2017\NCPT%20Tong%20hop\file:\DIEN2\C\WINDOWS\TEMP\3533\99Q\99Q3657\99Q3299(REV.1)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en%20da%20chien\Du%20toan%20HSTK%2024.03.2017\NCPT%20Tong%20hop\file:\DIEN2\C\WINDOWS\TEMP\3533\99Q\99Q3657\99Q3299(REV.1)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en%20da%20chien\Du%20toan%20HSTK%2024.03.2017\NCPT%20Tong%20hop\file:\A:\Du%20toan%20QNinh\Dutoan\TTCP-LI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en%20da%20chien\Du%20toan%20HSTK%2024.03.2017\NCPT%20Tong%20hop\file:\A:\Du%20toan%20QNinh\Dutoan\TTCP-LI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y%20Documents\binh%20kt\CTCI-CPP\quota\Piping-MTO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O REV.1(ARMOR)"/>
      <sheetName val="SUM-BQ-REV.1"/>
      <sheetName val="VENDOR-QUOTES"/>
      <sheetName val="HV SWGR &amp; MCC"/>
      <sheetName val="BUILDING ELE."/>
      <sheetName val="PAINTING"/>
      <sheetName val="CATHODIC PROTECTION"/>
      <sheetName val="PAGE-PARTY"/>
      <sheetName val="CCTV"/>
      <sheetName val="WEATHER PROOF LTG. &amp; ROD LTG."/>
      <sheetName val="PVC CONDUIT"/>
      <sheetName val="BOX"/>
      <sheetName val="CABLE TRAY"/>
      <sheetName val="TERMINAL KIT"/>
      <sheetName val="EXP-PROOF EQUIPMENT"/>
      <sheetName val="COVE-PAGE"/>
      <sheetName val="PBD"/>
      <sheetName val="MTO REV.0(NON-ARMOR)"/>
      <sheetName val="MTO REV.0(ARMOR ON SHORE)"/>
      <sheetName val="CABLE"/>
      <sheetName val="MTO REV.2(ARMOR)"/>
      <sheetName val="SUM-BQ-REV.2"/>
      <sheetName val="Congty"/>
      <sheetName val="VPPN"/>
      <sheetName val="XN74"/>
      <sheetName val="XN54"/>
      <sheetName val="XN33"/>
      <sheetName val="NK96"/>
      <sheetName val="XL4Test5"/>
      <sheetName val="CPV"/>
      <sheetName val="DGCM"/>
      <sheetName val="TL-I"/>
      <sheetName val="chitiet"/>
      <sheetName val="THG"/>
      <sheetName val="XL4Poppy"/>
      <sheetName val="chi tiet "/>
      <sheetName val="chi tiet huong"/>
      <sheetName val="TH"/>
      <sheetName val="TH (2)"/>
      <sheetName val="Sheet3"/>
      <sheetName val="nhap"/>
      <sheetName val="TL3-2002"/>
      <sheetName val="9015"/>
      <sheetName val="0502"/>
      <sheetName val="2213"/>
      <sheetName val="7270"/>
      <sheetName val="8672"/>
      <sheetName val="3027"/>
      <sheetName val="3810"/>
      <sheetName val="8523"/>
      <sheetName val="MAU"/>
      <sheetName val="Hoan thanh"/>
      <sheetName val="Khoach"/>
      <sheetName val="hoan th 15"/>
      <sheetName val="Khoach 15"/>
      <sheetName val="HT 22"/>
      <sheetName val="KH 22"/>
      <sheetName val="KH29"/>
      <sheetName val="KH T8"/>
      <sheetName val="T11"/>
      <sheetName val="T10"/>
      <sheetName val="T8"/>
      <sheetName val="T7"/>
      <sheetName val="Kh48"/>
      <sheetName val="Ht 48"/>
      <sheetName val="Ht128"/>
      <sheetName val="ht12"/>
      <sheetName val="Kh 12"/>
      <sheetName val="ht 20-10"/>
      <sheetName val="ht 24-11"/>
      <sheetName val="kh20-1"/>
      <sheetName val="Ht 20-1"/>
      <sheetName val="KH 12-1"/>
      <sheetName val="HT 12-1"/>
      <sheetName val="KH 5-1"/>
      <sheetName val="HT 5-1"/>
      <sheetName val="Kh29-12"/>
      <sheetName val="Ht29-12"/>
      <sheetName val="KH22-12"/>
      <sheetName val="Ht 22-12"/>
      <sheetName val="KH15-12"/>
      <sheetName val="Ht 15-12"/>
      <sheetName val="kh 7-12"/>
      <sheetName val="ht 7-12"/>
      <sheetName val="kh 30-11"/>
      <sheetName val="ht 30-11"/>
      <sheetName val="kh24-11"/>
      <sheetName val="kh 17-11"/>
      <sheetName val="ht 17-11"/>
      <sheetName val="kh 10-11"/>
      <sheetName val="ht 10-11"/>
      <sheetName val="kh 2-11"/>
      <sheetName val="ht 02-11"/>
      <sheetName val="kh 27-10"/>
      <sheetName val="ht 27-10"/>
      <sheetName val="kh28-10"/>
      <sheetName val="Kh 6-10"/>
      <sheetName val="06-10"/>
      <sheetName val="29-9"/>
      <sheetName val="22-9"/>
      <sheetName val="16-9"/>
      <sheetName val="8-9"/>
      <sheetName val="1-9"/>
      <sheetName val="26-8"/>
      <sheetName val="n198"/>
      <sheetName val="kh128"/>
      <sheetName val="HT29"/>
      <sheetName val="VENDOR-QUKTES"/>
      <sheetName val="Sheet5"/>
      <sheetName val="Sheet1"/>
      <sheetName val="Sheet2"/>
      <sheetName val="KHQ II"/>
      <sheetName val="00000000"/>
      <sheetName val="Gia VL"/>
      <sheetName val="Bang gia ca may"/>
      <sheetName val="Bang luong CB"/>
      <sheetName val="Bang P.tich CT"/>
      <sheetName val="D.toan chi tiet"/>
      <sheetName val="Bang TH Dtoan"/>
      <sheetName val="XXXXXXXX"/>
      <sheetName val="Sheet4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Sheet17"/>
      <sheetName val="Sheet18"/>
      <sheetName val="Sheet19"/>
      <sheetName val="Sheet20"/>
      <sheetName val="Sheet21"/>
      <sheetName val="Sheet22"/>
      <sheetName val="Sheet23"/>
      <sheetName val="Sheet24"/>
      <sheetName val="Sheet25"/>
      <sheetName val="Sheet26"/>
      <sheetName val="Sheet27"/>
      <sheetName val="Sheet28"/>
      <sheetName val="Sheet29"/>
      <sheetName val="Sheet30"/>
      <sheetName val="Cauchinh"/>
      <sheetName val="Dongnai"/>
      <sheetName val="TKenh"/>
      <sheetName val="Mhang"/>
      <sheetName val="Duong"/>
      <sheetName val="Chop"/>
      <sheetName val="Huydong"/>
      <sheetName val="THop"/>
      <sheetName val="CtinhCT"/>
      <sheetName val="DBT(h)"/>
      <sheetName val="BP"/>
      <sheetName val="CTduong"/>
      <sheetName val="CTCHop"/>
      <sheetName val="asphal"/>
      <sheetName val="Gvua"/>
      <sheetName val="Cmay"/>
      <sheetName val="VL (2)"/>
      <sheetName val="May (2)"/>
      <sheetName val="GVLBo"/>
      <sheetName val="ᄀ_x0000__x0000_䅀ᄀ_x0000__x0000_䅀ᄀ_x0000__x0000_䅀ᄀ_x0000__x0000_䅀ᄀ_x0000__x0000_䅀_x0000_䅀ᘀŀ_x0000_䅀ᘀŀ_x0000_䅀ᘀ"/>
      <sheetName val="HR SWGR &amp; MCC"/>
      <sheetName val="kl"/>
      <sheetName val="Che co"/>
      <sheetName val="chiet tinh che co"/>
      <sheetName val="ban cao"/>
      <sheetName val="Chiet tinh bancao"/>
      <sheetName val="ban cuon"/>
      <sheetName val="chiet tinh ban cuon"/>
      <sheetName val="ban lai"/>
      <sheetName val="chiet tinh ban lai"/>
      <sheetName val="na khoa"/>
      <sheetName val="chiet tinh nakhoa"/>
      <sheetName val="na ngam"/>
      <sheetName val="chiet tinh nangam"/>
      <sheetName val="chiet tinh phia lem"/>
      <sheetName val="phi lem"/>
      <sheetName val="km338+00-km338+100(2)"/>
      <sheetName val="km337+136-km337-350"/>
      <sheetName val="km346+600-km346+820 (2)"/>
      <sheetName val="km346+330-km346+600 (2)"/>
      <sheetName val="km346+00-km346+240 (2)"/>
      <sheetName val="km345+661-km345+000 (2)"/>
      <sheetName val="km345+661-km345+000"/>
      <sheetName val="km338+60-km338+130"/>
      <sheetName val="km338+176-km338+230"/>
      <sheetName val="km342+376.41- km342+520.29"/>
      <sheetName val="km338+439-km388+571.89"/>
      <sheetName val="km342+297.58-km342+376.41"/>
      <sheetName val="km338+571.89-km338+652"/>
      <sheetName val="km337+533.60-km338 (2)"/>
      <sheetName val="km341+275-km341+350"/>
      <sheetName val="km341+913-km341+963"/>
      <sheetName val="km341+1077 -km341+1177.61"/>
      <sheetName val="km341+612-341+682"/>
      <sheetName val="km345+400-km345+500 (3) (2)"/>
      <sheetName val="km345+400-km345+500 (6')"/>
      <sheetName val="km345+400-km345+500 (4)"/>
      <sheetName val="km345+400-km345+500 (9)"/>
      <sheetName val="km345+400-km345+500 (6)"/>
      <sheetName val="km342+520-km342+690 (2)"/>
      <sheetName val="km341.26-km341+200 (2)"/>
      <sheetName val="Duong cong vu hcm (2)"/>
      <sheetName val="Duong cong vu hcm (4)"/>
      <sheetName val="Duong cong vu hcm (5)"/>
      <sheetName val="Duong cong vu hcm (9)"/>
      <sheetName val="Duong cong vu hcm (4;) (2)"/>
      <sheetName val="Duong cong vu hcm (7)"/>
      <sheetName val="Duong cong vu hcm (8)"/>
      <sheetName val="Duong cong vu hcm (6)"/>
      <sheetName val="Duong cong vu hcm (3)"/>
      <sheetName val="Duong cong vu hcm (2;) (2)"/>
      <sheetName val="Duong cong vu hcm (9;) (2)"/>
      <sheetName val="Duong cong vu hcm (8;) (2)"/>
      <sheetName val="Duong cong vu hcm (7;) (2)"/>
      <sheetName val="Duong cong vu hcm (13;) (2)"/>
      <sheetName val="Duong cong vu hcm( Lmat;0) (2)"/>
      <sheetName val="Duong cong vu hcm( Lmat;1) (2)"/>
      <sheetName val="Duong cong vu hcm( Lmat;2)"/>
      <sheetName val="Duong cong vu hcm (10)"/>
      <sheetName val="Duong cong vu hcm (67)"/>
      <sheetName val="Duong cong vu hcm (11)"/>
      <sheetName val="Duong cong vu hcm (12)"/>
      <sheetName val="Duong cong vu hcm"/>
      <sheetName val="KT Cap phoi"/>
      <sheetName val="btnhtrung"/>
      <sheetName val="CTY CAU THANH THUY"/>
      <sheetName val="VINACONEX 15 A"/>
      <sheetName val="NNGT-XMHM2"/>
      <sheetName val="NNGT-XMNS CTXDSO 6(6)"/>
      <sheetName val="892"/>
      <sheetName val="NNGT-XMNS (2)"/>
      <sheetName val="NNGT-XMNS (3)"/>
      <sheetName val="NNGT-XMNS (4)"/>
      <sheetName val="NNGT-XMNS (5)"/>
      <sheetName val="NNGT-XMBS (2)"/>
      <sheetName val="NNGT-XMHM"/>
      <sheetName val="da-1x2 ru muout Tong thuy"/>
      <sheetName val="cat nam dan (4)"/>
      <sheetName val="cat nam dan (5)"/>
      <sheetName val="cat nghia dan(3)"/>
      <sheetName val="DC1605"/>
      <sheetName val="DcnamTV"/>
      <sheetName val="ppnamdaibieu"/>
      <sheetName val="TyleAdreyanop"/>
      <sheetName val="ppAdreyanop"/>
      <sheetName val="ketqua"/>
      <sheetName val="maxminth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Dautu"/>
      <sheetName val="Dautu1"/>
      <sheetName val="BaDinh"/>
      <sheetName val="BaDinh1"/>
      <sheetName val="Nongnghiep"/>
      <sheetName val="Nongnghiep 1"/>
      <sheetName val="BaDinhvay"/>
      <sheetName val="BaDinhvay1"/>
      <sheetName val="Dautuvay"/>
      <sheetName val="BaDinhtrano"/>
      <sheetName val="Daututrano"/>
      <sheetName val="Tranodaihan"/>
      <sheetName val="Tranodaihan 1"/>
      <sheetName val="Daututhang6"/>
      <sheetName val="Daututhang7"/>
      <sheetName val="Daututhang8"/>
      <sheetName val="Daututhang9"/>
      <sheetName val="Daututhang10 "/>
      <sheetName val="Daututhang11"/>
      <sheetName val="Daututhang12"/>
      <sheetName val="BaDinhthang6"/>
      <sheetName val="BaDinhthang7"/>
      <sheetName val="BaDinhthang8"/>
      <sheetName val="BaDinhthang9"/>
      <sheetName val="BaDinhthang10"/>
      <sheetName val="BaDinhthang11"/>
      <sheetName val="BaDinhthang12"/>
      <sheetName val="Nongnghiep8"/>
      <sheetName val="Nongnghiep9"/>
      <sheetName val="Nongnghiep10"/>
      <sheetName val="Nongnghiep11"/>
      <sheetName val="Nongnghiep12"/>
      <sheetName val="Bangkevay"/>
      <sheetName val="UNCBD"/>
      <sheetName val="UNCNN"/>
      <sheetName val="UNCBD1"/>
      <sheetName val="5 nam (tach)"/>
      <sheetName val="5 nam (tach) (2)"/>
      <sheetName val="KH 2003"/>
      <sheetName val="10000000"/>
      <sheetName val="20000000"/>
      <sheetName val="MTO REV_2_ARMOR_"/>
      <sheetName val="tong hop"/>
      <sheetName val="phan tich DG"/>
      <sheetName val="gia vat lieu"/>
      <sheetName val="gia xe may"/>
      <sheetName val="gia nhan cong"/>
      <sheetName val="ThietKe"/>
      <sheetName val="HoSoMT"/>
      <sheetName val="GiamSat"/>
      <sheetName val="ThamDinhTKKT"/>
      <sheetName val="ThamDinhDT"/>
      <sheetName val="QLDA"/>
      <sheetName val="TM"/>
      <sheetName val="TM (2)"/>
      <sheetName val="KPTH"/>
      <sheetName val="KPTH (2)"/>
      <sheetName val="Noi Suy"/>
      <sheetName val="Bia"/>
      <sheetName val="Bia (2)"/>
      <sheetName val="Gia NC"/>
      <sheetName val="00000001"/>
      <sheetName val="00000002"/>
      <sheetName val="30000000"/>
      <sheetName val="Co quan TCT"/>
      <sheetName val="BOT"/>
      <sheetName val="BOT (PA chon)"/>
      <sheetName val="Yaly &amp; Ri Ninh"/>
      <sheetName val="Thuy dien Na Loi"/>
      <sheetName val="bang so sanh tong hop"/>
      <sheetName val="bang so sanh tong hop (ty le)"/>
      <sheetName val="thu nhap binh quan (2)"/>
      <sheetName val="dang huong"/>
      <sheetName val="phuong an 1"/>
      <sheetName val="phuong an 1 (2)"/>
      <sheetName val="phuong an2"/>
      <sheetName val="tong hop BQ"/>
      <sheetName val="Binhquan3"/>
      <sheetName val="tong hop BQ-1"/>
      <sheetName val="phuong an chon"/>
      <sheetName val="bang so sanh tong hop ( PA chon"/>
      <sheetName val="dang ap dung"/>
      <sheetName val="bang tong hop (dang huong)"/>
      <sheetName val="KM20-21"/>
      <sheetName val="KM21-22"/>
      <sheetName val="KM22-23"/>
      <sheetName val="KM23-24"/>
      <sheetName val="KM24-25"/>
      <sheetName val="KM25-26"/>
      <sheetName val="KM26-27"/>
      <sheetName val="KM27-28"/>
      <sheetName val="KM28-29"/>
      <sheetName val="TCB2km27-28(T)"/>
      <sheetName val="TCB2km27-28 (R)"/>
      <sheetName val="။H 12-1"/>
      <sheetName val="Suachua"/>
      <sheetName val="PhanTienXuan"/>
      <sheetName val="Quy"/>
      <sheetName val="NguyenHuyen"/>
      <sheetName val="LeVanDung"/>
      <sheetName val="Co gioi- Nam Mu"/>
      <sheetName val="Co gioi -Na Hang"/>
      <sheetName val="PVNA"/>
      <sheetName val="ToDien"/>
      <sheetName val="Le Thanh Buong"/>
      <sheetName val="B ay"/>
      <sheetName val="S y"/>
      <sheetName val="Gian tiep"/>
      <sheetName val="Ky Thuat"/>
      <sheetName val="Tonghop"/>
      <sheetName val="Km63 Ql8A"/>
      <sheetName val="BSQL8"/>
      <sheetName val="QL7t6"/>
      <sheetName val="BSQL7"/>
      <sheetName val="Dchau"/>
      <sheetName val="BSDien chau"/>
      <sheetName val="LTG"/>
      <sheetName val="L GT"/>
      <sheetName val="L lai xe"/>
      <sheetName val="XD1"/>
      <sheetName val="XD2"/>
      <sheetName val="XD3"/>
      <sheetName val="Xmay"/>
      <sheetName val="ong sang"/>
      <sheetName val="OS"/>
      <sheetName val="Thue ng"/>
      <sheetName val="THL"/>
      <sheetName val="Tr BH"/>
      <sheetName val="km66 ql8a"/>
      <sheetName val="Vuot ql1a"/>
      <sheetName val="BS vuot 1A"/>
      <sheetName val="Tru BH"/>
      <sheetName val="BSQL7A"/>
      <sheetName val="Duong cong vuðYcm( Lmat;0) (2)"/>
      <sheetName val="TH-CD"/>
      <sheetName val="TH-CDB"/>
      <sheetName val="KL-CD"/>
      <sheetName val="chiakhoi"/>
      <sheetName val="CDP3"/>
      <sheetName val="CD7"/>
      <sheetName val="CD6"/>
      <sheetName val="CD5"/>
      <sheetName val="CD4"/>
      <sheetName val="CD3"/>
      <sheetName val="CD2"/>
      <sheetName val="CD1"/>
      <sheetName val="CDP4"/>
      <sheetName val="CDB5"/>
      <sheetName val="CDB4"/>
      <sheetName val="CDB3"/>
      <sheetName val="CDB2"/>
      <sheetName val="CDB1"/>
      <sheetName val="CDP4(KT)"/>
      <sheetName val="CDB5(KT)"/>
      <sheetName val="CDB4(KT)"/>
      <sheetName val="CDB3(KT)"/>
      <sheetName val="CDB2(KT)"/>
      <sheetName val="CDB1(KT)"/>
      <sheetName val="WEATHER P_x0003__x0000_OF LTG. &amp; ROD LTG."/>
      <sheetName val="DTCT"/>
      <sheetName val="PTVT"/>
      <sheetName val="THDT"/>
      <sheetName val="THVT"/>
      <sheetName val="THGT"/>
      <sheetName val="RUILDING ELE."/>
      <sheetName val="gia nhan cong_x0000__x0000__x0000__x0000__x0000__x0000__x0000__x0000__x0000__x0000__x0000__x0000_傰_x0000__x0004__x0000__x0000_"/>
      <sheetName val="Duong cong vu hci (9;) (2)"/>
      <sheetName val="Sheet!4"/>
      <sheetName val="Hoan ã,anh"/>
      <sheetName val="TH4"/>
      <sheetName val="TB4"/>
      <sheetName val="CT4"/>
      <sheetName val="CT3"/>
      <sheetName val="TH3"/>
      <sheetName val="TB3"/>
      <sheetName val="CT2"/>
      <sheetName val="TH2"/>
      <sheetName val="TB2"/>
      <sheetName val="CT1"/>
      <sheetName val="TH1"/>
      <sheetName val="TB1"/>
      <sheetName val="20000000_x0000__x0000__x0000__x0000__x0000__x0000__x0000__x0000__x0000__x0000__x0000_♸Ģ_x0000__x0004__x0000__x0000__x0000__x0000__x0000__x0000_怨Ģ"/>
      <sheetName val="TK 911"/>
      <sheetName val="TK 711"/>
      <sheetName val="TK 632"/>
      <sheetName val="TK642"/>
      <sheetName val="TK627"/>
      <sheetName val="TK623"/>
      <sheetName val="TK622"/>
      <sheetName val="TK621"/>
      <sheetName val="Chi tiet 511"/>
      <sheetName val="TK 511"/>
      <sheetName val="TK421"/>
      <sheetName val="TK411"/>
      <sheetName val="TK 342 ( thue T.C )"/>
      <sheetName val="TK338"/>
      <sheetName val="Phat sinh 2005"/>
      <sheetName val="TK334"/>
      <sheetName val="TK333"/>
      <sheetName val="TK331"/>
      <sheetName val="TK 341vay dai han "/>
      <sheetName val="TK311"/>
      <sheetName val="TK 214"/>
      <sheetName val="TK 212"/>
      <sheetName val="Chi tiet TK 211"/>
      <sheetName val="TK 211"/>
      <sheetName val="TK 154"/>
      <sheetName val="TK153"/>
      <sheetName val="Chi tiet TK 152"/>
      <sheetName val="Can Doi TK"/>
      <sheetName val="TK 152"/>
      <sheetName val="Chung tu ghi so "/>
      <sheetName val="TK 142"/>
      <sheetName val="TK 141"/>
      <sheetName val="TK 133"/>
      <sheetName val="Chi tiet TK131"/>
      <sheetName val="TK 131"/>
      <sheetName val="TK 112"/>
      <sheetName val="TK 111"/>
      <sheetName val="Phieu thu"/>
      <sheetName val="Phieu chi "/>
      <sheetName val="Phieu nhap VTu "/>
      <sheetName val="Phieu xuat VTu"/>
      <sheetName val="Can doi vat tu nhap xuat "/>
      <sheetName val="Vat tu nhapxuat nam 2005"/>
      <sheetName val="Ca may can dung nam 2005"/>
      <sheetName val="Vat Tu can cho CT nam 2005"/>
      <sheetName val="HD thu mua hang NLS "/>
      <sheetName val="HD thu mua cat soi "/>
      <sheetName val="TLy HD mua ban "/>
      <sheetName val="Bien ban Nthu GK"/>
      <sheetName val="T. Ly HD giao khoan "/>
      <sheetName val="Hop dong giao khoan"/>
      <sheetName val="giay tam ung "/>
      <sheetName val="Bang ke T.toan "/>
      <sheetName val="Hoa don ban hang "/>
      <sheetName val="Bang phan bo tien luong 2005"/>
      <sheetName val="Bang cham cong "/>
      <sheetName val="Bang T.T Luong CB chu Chot2005"/>
      <sheetName val="Bang T.T luong CN lai xe"/>
      <sheetName val="Bang thanh toan luong 2005"/>
      <sheetName val="Nhan cong cho CT nam 2005"/>
      <sheetName val="Dinh Muc tieu hao VL 2005"/>
      <sheetName val="Dang Ky chi tiet KH 2005"/>
      <sheetName val="Bang phan bo NVL nam 2005"/>
      <sheetName val="Bang phan bo K.Hao 2005"/>
      <sheetName val="Dang Ky Khau hao 2005"/>
      <sheetName val="Phu luc so 3( TNDN)"/>
      <sheetName val="PhuLuc so 1(TNDN)"/>
      <sheetName val="Mau so 04 TNDN"/>
      <sheetName val="Mau so 02C"/>
      <sheetName val="Mau so 02B"/>
      <sheetName val="Mau so 02A"/>
      <sheetName val="Mau 01B"/>
      <sheetName val="To khai Mau 11"/>
      <sheetName val="Don xin khat nop thue nam 04"/>
      <sheetName val="Su dung hoa don mau 26"/>
      <sheetName val="QToan hoa don "/>
      <sheetName val="Mau so 01"/>
      <sheetName val="Mau so 02"/>
      <sheetName val="Chi tiet Mau 03 ( mua vao )"/>
      <sheetName val="Mau so 03"/>
      <sheetName val="Mau so 04"/>
      <sheetName val="Mau 05"/>
      <sheetName val="De nghi giai dap ve thue "/>
      <sheetName val="the duc"/>
      <sheetName val="Bao cao thong ke "/>
      <sheetName val="Phieu DTra Van Tai ( 01 TKe )"/>
      <sheetName val="TK111"/>
      <sheetName val="thang 1"/>
      <sheetName val="Thang 2"/>
      <sheetName val="thang 3"/>
      <sheetName val="thang 4"/>
      <sheetName val="thang 5"/>
      <sheetName val="thang 6"/>
      <sheetName val="thang 7"/>
      <sheetName val=""/>
      <sheetName val="Duong cong vၵ hcm (7)"/>
      <sheetName val="SUM=BQ-REV.2"/>
      <sheetName val="NC"/>
      <sheetName val="dgnc1"/>
      <sheetName val="Gia VL den chan CT"/>
      <sheetName val="VL"/>
      <sheetName val="Khoi_Luong"/>
      <sheetName val="Don_Gia"/>
      <sheetName val="TB"/>
      <sheetName val="BT-Vua"/>
      <sheetName val="PHU LUC"/>
      <sheetName val="DcfamTV"/>
      <sheetName val="MTO REV..............nRE)"/>
      <sheetName val="K259 Subbase_x0000__x0000__x0000__x0000__x0000__x0000__x0000__x0000__x0000__x0000__x0000_悰ĺ_x0000__x0004__x0000__x0000__x0000__x0000_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/>
      <sheetData sheetId="21" refreshError="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 refreshError="1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 refreshError="1"/>
      <sheetData sheetId="166" refreshError="1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 refreshError="1"/>
      <sheetData sheetId="230" refreshError="1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 refreshError="1"/>
      <sheetData sheetId="442"/>
      <sheetData sheetId="443"/>
      <sheetData sheetId="444"/>
      <sheetData sheetId="445"/>
      <sheetData sheetId="446"/>
      <sheetData sheetId="447" refreshError="1"/>
      <sheetData sheetId="448"/>
      <sheetData sheetId="449"/>
      <sheetData sheetId="450" refreshError="1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 refreshError="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 refreshError="1"/>
      <sheetData sheetId="573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s"/>
      <sheetName val="Sheet1"/>
      <sheetName val="COST"/>
      <sheetName val="U_P BASE"/>
      <sheetName val="MTL(UG)"/>
      <sheetName val="MTL(AG)"/>
      <sheetName val="MTL(AG-FF)"/>
      <sheetName val="MTL(FF)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GEND"/>
    </sheetNames>
    <sheetDataSet>
      <sheetData sheetId="0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GEND"/>
    </sheetNames>
    <sheetDataSet>
      <sheetData sheetId="0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BLE"/>
      <sheetName val="MTO REV.0"/>
      <sheetName val="VENDOR-QUOTES"/>
      <sheetName val="SUM REV.0"/>
      <sheetName val="SUM-BQ"/>
      <sheetName val="BUILDING ELE."/>
      <sheetName val="PAINTING"/>
      <sheetName val="CATHODIC PROTECTION"/>
      <sheetName val="PAGE-PARTY"/>
      <sheetName val="CCTV"/>
      <sheetName val="WEATHER PROOF LTG. &amp; ROD LTG."/>
      <sheetName val="PVC CONDUIT"/>
      <sheetName val="BOX"/>
      <sheetName val="CABLE TRAY"/>
      <sheetName val="TERMINAL KIT"/>
      <sheetName val="EXP-PROOF EQUIPMENT"/>
      <sheetName val="COVE-PAGE"/>
      <sheetName val="Tong San luong"/>
      <sheetName val="TQT"/>
      <sheetName val="Tong Quyettoan"/>
      <sheetName val="Quyettoan 2001"/>
      <sheetName val="TT tam ung"/>
      <sheetName val="QT thue 2001"/>
      <sheetName val="P bo CPC 2001"/>
      <sheetName val="PB KHTS 2001"/>
      <sheetName val="Dieuchinh thueVAT"/>
      <sheetName val="XL4Poppy"/>
      <sheetName val="THUTHAU99"/>
      <sheetName val="THUTHAU6T_2000"/>
      <sheetName val="THUTHAU_QuyIII_2000"/>
      <sheetName val="Yaly"/>
      <sheetName val="THUTHAU_Nam_2000"/>
      <sheetName val="Soconnop_nam2000"/>
      <sheetName val="THUTHAU_Nam 2000"/>
      <sheetName val="B chinh 6 thang nam 2001"/>
      <sheetName val="B chinh Q3  nam 2001 "/>
      <sheetName val="SD1"/>
      <sheetName val="SD2"/>
      <sheetName val="SD4"/>
      <sheetName val="SD6"/>
      <sheetName val="SD7"/>
      <sheetName val="SD8"/>
      <sheetName val="SD9"/>
      <sheetName val="SD10"/>
      <sheetName val="SD12"/>
      <sheetName val="SD12 (2)"/>
      <sheetName val="Tv"/>
      <sheetName val="Bang ke cac CT"/>
      <sheetName val="000"/>
      <sheetName val="XX0"/>
      <sheetName val="XXX"/>
      <sheetName val="Congty"/>
      <sheetName val="VPPN"/>
      <sheetName val="XN74"/>
      <sheetName val="XN54"/>
      <sheetName val="XN33"/>
      <sheetName val="NK96"/>
      <sheetName val="XL4Test5"/>
      <sheetName val="Dong Dau"/>
      <sheetName val="Sau dong"/>
      <sheetName val="Ma xa"/>
      <sheetName val="Me tri"/>
      <sheetName val="My dinh"/>
      <sheetName val="Tong cong"/>
      <sheetName val="Sheet4"/>
      <sheetName val="Sheet5"/>
      <sheetName val="moma o 7+9"/>
      <sheetName val="Sheet2"/>
      <sheetName val="Sheet3"/>
      <sheetName val="Hoan thanh"/>
      <sheetName val="Khoach"/>
      <sheetName val="hoan th 15"/>
      <sheetName val="Khoach 15"/>
      <sheetName val="HT 22"/>
      <sheetName val="KH 22"/>
      <sheetName val="KH29"/>
      <sheetName val="KH T8"/>
      <sheetName val="T11"/>
      <sheetName val="T10"/>
      <sheetName val="T8"/>
      <sheetName val="T7"/>
      <sheetName val="Kh48"/>
      <sheetName val="Ht 48"/>
      <sheetName val="Ht128"/>
      <sheetName val="ht12"/>
      <sheetName val="Kh 12"/>
      <sheetName val="ht 20-10"/>
      <sheetName val="ht 24-11"/>
      <sheetName val="kh20-1"/>
      <sheetName val="Ht 20-1"/>
      <sheetName val="KH 12-1"/>
      <sheetName val="HT 12-1"/>
      <sheetName val="KH 5-1"/>
      <sheetName val="HT 5-1"/>
      <sheetName val="Kh29-12"/>
      <sheetName val="Ht29-12"/>
      <sheetName val="KH22-12"/>
      <sheetName val="Ht 22-12"/>
      <sheetName val="KH15-12"/>
      <sheetName val="Ht 15-12"/>
      <sheetName val="kh 7-12"/>
      <sheetName val="ht 7-12"/>
      <sheetName val="kh 30-11"/>
      <sheetName val="ht 30-11"/>
      <sheetName val="kh24-11"/>
      <sheetName val="kh 17-11"/>
      <sheetName val="ht 17-11"/>
      <sheetName val="kh 10-11"/>
      <sheetName val="ht 10-11"/>
      <sheetName val="kh 2-11"/>
      <sheetName val="ht 02-11"/>
      <sheetName val="kh 27-10"/>
      <sheetName val="ht 27-10"/>
      <sheetName val="kh28-10"/>
      <sheetName val="Kh 6-10"/>
      <sheetName val="06-10"/>
      <sheetName val="29-9"/>
      <sheetName val="22-9"/>
      <sheetName val="16-9"/>
      <sheetName val="8-9"/>
      <sheetName val="1-9"/>
      <sheetName val="26-8"/>
      <sheetName val="n198"/>
      <sheetName val="kh128"/>
      <sheetName val="HT29"/>
      <sheetName val="Gia VL"/>
      <sheetName val="Bang gia ca may"/>
      <sheetName val="Bang luong CB"/>
      <sheetName val="Bang P.tich CT"/>
      <sheetName val="D.toan chi tiet"/>
      <sheetName val="Bang TH Dtoan"/>
      <sheetName val="XXXXXXXX"/>
      <sheetName val="Do K"/>
      <sheetName val="G hop"/>
      <sheetName val="DCTC"/>
      <sheetName val="T hop"/>
      <sheetName val="Sheet1"/>
      <sheetName val="TPHcat"/>
      <sheetName val="TPH da"/>
      <sheetName val="CT Duong"/>
      <sheetName val="Bia"/>
      <sheetName val="D.gia"/>
      <sheetName val="T.hop"/>
      <sheetName val="Khoan"/>
      <sheetName val="CtP.tro"/>
      <sheetName val="Nha moi"/>
      <sheetName val="NamBanThach"/>
      <sheetName val="KhoanDuong"/>
      <sheetName val="DeNghiDuong"/>
      <sheetName val="TT-BDH-B1"/>
      <sheetName val="TT-T.Tron So 2"/>
      <sheetName val="TT-Doi6-Dot-1"/>
      <sheetName val="ChietTinh"/>
      <sheetName val="Ct.Dam "/>
      <sheetName val="Ct.Duoi"/>
      <sheetName val="Ct.Tren"/>
      <sheetName val="CtVKdam"/>
      <sheetName val="asphal"/>
      <sheetName val="Gvua"/>
      <sheetName val="D.giaMay"/>
      <sheetName val="00000000"/>
      <sheetName val="10000000"/>
      <sheetName val="km338+00-km338+100(2)"/>
      <sheetName val="km337+136-km337-350"/>
      <sheetName val="km346+600-km346+820 (2)"/>
      <sheetName val="km346+330-km346+600 (2)"/>
      <sheetName val="km346+00-km346+240 (2)"/>
      <sheetName val="km345+661-km345+000 (2)"/>
      <sheetName val="km345+661-km345+000"/>
      <sheetName val="km338+60-km338+130"/>
      <sheetName val="km338+176-km338+230"/>
      <sheetName val="km342+376.41- km342+520.29"/>
      <sheetName val="km338+439-km388+571.89"/>
      <sheetName val="km342+297.58-km342+376.41"/>
      <sheetName val="km338+571.89-km338+652"/>
      <sheetName val="km337+533.60-km338 (2)"/>
      <sheetName val="km341+275-km341+350"/>
      <sheetName val="km341+913-km341+963"/>
      <sheetName val="km341+1077 -km341+1177.61"/>
      <sheetName val="km341+612-341+682"/>
      <sheetName val="km345+400-km345+500 (3) (2)"/>
      <sheetName val="km345+400-km345+500 (6')"/>
      <sheetName val="km345+400-km345+500 (4)"/>
      <sheetName val="km345+400-km345+500 (9)"/>
      <sheetName val="km345+400-km345+500 (6)"/>
      <sheetName val="km342+520-km342+690 (2)"/>
      <sheetName val="km341.26-km341+200 (2)"/>
      <sheetName val="Duong cong vu hcm (2)"/>
      <sheetName val="Duong cong vu hcm (4)"/>
      <sheetName val="Duong cong vu hcm (5)"/>
      <sheetName val="Duong cong vu hcm (9)"/>
      <sheetName val="Duong cong vu hcm (4;) (2)"/>
      <sheetName val="Duong cong vu hcm (7)"/>
      <sheetName val="Duong cong vu hcm (8)"/>
      <sheetName val="Duong cong vu hcm (6)"/>
      <sheetName val="Duong cong vu hcm (3)"/>
      <sheetName val="Duong cong vu hcm (2;) (2)"/>
      <sheetName val="Duong cong vu hcm (9;) (2)"/>
      <sheetName val="Duong cong vu hcm (8;) (2)"/>
      <sheetName val="Duong cong vu hcm (7;) (2)"/>
      <sheetName val="Duong cong vu hcm (13;) (2)"/>
      <sheetName val="Duong cong vu hcm( Lmat;0) (2)"/>
      <sheetName val="Duong cong vu hcm( Lmat;1) (2)"/>
      <sheetName val="Duong cong vu hcm( Lmat;2)"/>
      <sheetName val="Duong cong vu hcm (10)"/>
      <sheetName val="Duong cong vu hcm (67)"/>
      <sheetName val="Duong cong vu hcm (11)"/>
      <sheetName val="Duong cong vu hcm (12)"/>
      <sheetName val="Duong cong vu hcm"/>
      <sheetName val="km345+400-km345+500 (2)"/>
      <sheetName val="km337+00-km337+34 (3)"/>
      <sheetName val="cong ty so 9 VINACONEX"/>
      <sheetName val="cong ty so 9 VINACONEX (2)"/>
      <sheetName val="CBR"/>
      <sheetName val="CTY CAU THANH THUY"/>
      <sheetName val="VINACONEX 15 A"/>
      <sheetName val="NNGT-XMHM2"/>
      <sheetName val="NNGT-XMNS CTXDSO 6(6)"/>
      <sheetName val="892"/>
      <sheetName val="NNGT-XMNS (2)"/>
      <sheetName val="NNGT-XMNS (3)"/>
      <sheetName val="NNGT-XMNS (4)"/>
      <sheetName val="NNGT-XMNS (5)"/>
      <sheetName val="NNGT-XMBS (2)"/>
      <sheetName val="NNGT-XMHM"/>
      <sheetName val="da-1x2 ru muout Tong thuy"/>
      <sheetName val="cat nam dan (4)"/>
      <sheetName val="cat nam dan (5)"/>
      <sheetName val="cat nghia dan(3)"/>
      <sheetName val="Quang Tri"/>
      <sheetName val="TTHue"/>
      <sheetName val="Da Nang"/>
      <sheetName val="Quang Nam"/>
      <sheetName val="Quang Ngai"/>
      <sheetName val="TH DH-QN"/>
      <sheetName val="KP HD"/>
      <sheetName val="DB HD"/>
      <sheetName val="TH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TM"/>
      <sheetName val="CT"/>
      <sheetName val="CLVL"/>
      <sheetName val="tong hop"/>
      <sheetName val="phan tich DG"/>
      <sheetName val="gia vat lieu"/>
      <sheetName val="gia xe may"/>
      <sheetName val="gia nhan cong"/>
      <sheetName val="ThietKe"/>
      <sheetName val="HoSoMT"/>
      <sheetName val="GiamSat"/>
      <sheetName val="ThamDinhTKKT"/>
      <sheetName val="ThamDinhDT"/>
      <sheetName val="QLDA"/>
      <sheetName val="TM (2)"/>
      <sheetName val="KPTH"/>
      <sheetName val="KPTH (2)"/>
      <sheetName val="Noi Suy"/>
      <sheetName val="Bia (2)"/>
      <sheetName val="Gia NC"/>
      <sheetName val="00000001"/>
      <sheetName val="00000002"/>
      <sheetName val="20000000"/>
      <sheetName val="30000000"/>
      <sheetName val="LUY KE LO Hang"/>
      <sheetName val="Ng - 01"/>
      <sheetName val="Ng- 02"/>
      <sheetName val="Ng-03"/>
      <sheetName val="Ng - 04"/>
      <sheetName val="Ng - 05"/>
      <sheetName val="Ng - 06"/>
      <sheetName val="Ng - 07"/>
      <sheetName val="Ng - 08"/>
      <sheetName val="Ng - 9"/>
      <sheetName val="Ng - 10"/>
      <sheetName val="NG - 11"/>
      <sheetName val="NG - 12"/>
      <sheetName val="NG - 13"/>
      <sheetName val="NG - 14"/>
      <sheetName val="NG -15"/>
      <sheetName val="NG - 16"/>
      <sheetName val="Sheet16"/>
      <sheetName val="Sheet15"/>
      <sheetName val="Sheet14"/>
      <sheetName val="Sheet13"/>
      <sheetName val="Sheet12"/>
      <sheetName val="Sheet11"/>
      <sheetName val="Sheet10"/>
      <sheetName val="Sheet9"/>
      <sheetName val="Sheet8"/>
      <sheetName val="Sheet7"/>
      <sheetName val="Sheet6"/>
      <sheetName val="du tru di BT,TV,BPhuoc1"/>
      <sheetName val="Suachua"/>
      <sheetName val="PhanTienXuan"/>
      <sheetName val="Quy"/>
      <sheetName val="NguyenHuyen"/>
      <sheetName val="LeVanDung"/>
      <sheetName val="Co gioi- Nam Mu"/>
      <sheetName val="Co gioi -Na Hang"/>
      <sheetName val="PVNA"/>
      <sheetName val="ToDien"/>
      <sheetName val="Le Thanh Buong"/>
      <sheetName val="B ay"/>
      <sheetName val="S y"/>
      <sheetName val="Gian tiep"/>
      <sheetName val="Ky Thuat"/>
      <sheetName val="Tonghop"/>
      <sheetName val="MTO REV_0"/>
      <sheetName val="KHNN"/>
      <sheetName val="DPRRtm"/>
      <sheetName val="Duong coah vu hcm (4)"/>
      <sheetName val="DTCT"/>
      <sheetName val="PTVT"/>
      <sheetName val="THDT"/>
      <sheetName val="THVT"/>
      <sheetName val="THGT"/>
      <sheetName val="[99Q3299(REV.0).xlsÝK253 AC"/>
      <sheetName val="LUONG1"/>
      <sheetName val="Khoan khau tru"/>
      <sheetName val="cac khoan nop"/>
      <sheetName val="Doan phi CD"/>
      <sheetName val="Tro giup CN"/>
      <sheetName val="QTOAN C.T"/>
      <sheetName val="B.PPL"/>
      <sheetName val="Hop don vi"/>
      <sheetName val="XIN T.TOAN CPC"/>
      <sheetName val="Luong ranh PL"/>
      <sheetName val="Luong noi TPL"/>
      <sheetName val="CAP PHAT LUONG"/>
      <sheetName val="TK331A"/>
      <sheetName val="TK131B"/>
      <sheetName val="TK131A"/>
      <sheetName val="TK 331c1"/>
      <sheetName val="TK331C"/>
      <sheetName val="CT331-2003"/>
      <sheetName val="CT 331"/>
      <sheetName val="CT131-2003"/>
      <sheetName val="CT 131"/>
      <sheetName val="TK331B"/>
      <sheetName val="TK 1331"/>
      <sheetName val="BKe Von vay"/>
      <sheetName val="CP "/>
      <sheetName val="NK Chung"/>
      <sheetName val="So cai"/>
      <sheetName val="NK Thu -Chi"/>
      <sheetName val="SQTM"/>
      <sheetName val="DKCtu"/>
      <sheetName val="CtuGso"/>
      <sheetName val="BCTC"/>
      <sheetName val="Tdoi HD"/>
      <sheetName val="40000000"/>
      <sheetName val="50000000"/>
      <sheetName val="60000000"/>
      <sheetName val="K243 K98"/>
      <sheetName val="_x000b_255"/>
      <sheetName val="BD52"/>
      <sheetName val="Coc 52"/>
      <sheetName val="BD225"/>
      <sheetName val="Coc 225"/>
      <sheetName val="Ha Thanh"/>
      <sheetName val="Quang T2i"/>
      <sheetName val="Quang Ngaa"/>
      <sheetName val=""/>
      <sheetName val="Duong cong_x0000_vu hcm (7;) (2)"/>
      <sheetName val="km341+1077 -km341+!177.61"/>
      <sheetName val="TK 911"/>
      <sheetName val="TK 711"/>
      <sheetName val="TK 632"/>
      <sheetName val="TK642"/>
      <sheetName val="TK627"/>
      <sheetName val="TK623"/>
      <sheetName val="TK622"/>
      <sheetName val="TK621"/>
      <sheetName val="Chi tiet 511"/>
      <sheetName val="TK 511"/>
      <sheetName val="TK421"/>
      <sheetName val="TK411"/>
      <sheetName val="TK 342 ( thue T.C )"/>
      <sheetName val="TK338"/>
      <sheetName val="Phat sinh 2005"/>
      <sheetName val="TK334"/>
      <sheetName val="TK333"/>
      <sheetName val="TK331"/>
      <sheetName val="TK 341vay dai han "/>
      <sheetName val="TK311"/>
      <sheetName val="TK 214"/>
      <sheetName val="TK 212"/>
      <sheetName val="Chi tiet TK 211"/>
      <sheetName val="TK 211"/>
      <sheetName val="TK 154"/>
      <sheetName val="TK153"/>
      <sheetName val="Chi tiet TK 152"/>
      <sheetName val="Can Doi TK"/>
      <sheetName val="TK 152"/>
      <sheetName val="Chung tu ghi so "/>
      <sheetName val="TK 142"/>
      <sheetName val="TK 141"/>
      <sheetName val="TK 133"/>
      <sheetName val="Chi tiet TK131"/>
      <sheetName val="TK 131"/>
      <sheetName val="TK 112"/>
      <sheetName val="TK 111"/>
      <sheetName val="Phieu thu"/>
      <sheetName val="Phieu chi "/>
      <sheetName val="Phieu nhap VTu "/>
      <sheetName val="Phieu xuat VTu"/>
      <sheetName val="Can doi vat tu nhap xuat "/>
      <sheetName val="Vat tu nhapxuat nam 2005"/>
      <sheetName val="Ca may can dung nam 2005"/>
      <sheetName val="Vat Tu can cho CT nam 2005"/>
      <sheetName val="HD thu mua hang NLS "/>
      <sheetName val="HD thu mua cat soi "/>
      <sheetName val="TLy HD mua ban "/>
      <sheetName val="Bien ban Nthu GK"/>
      <sheetName val="T. Ly HD giao khoan "/>
      <sheetName val="Hop dong giao khoan"/>
      <sheetName val="giay tam ung "/>
      <sheetName val="Bang ke T.toan "/>
      <sheetName val="Hoa don ban hang "/>
      <sheetName val="Bang phan bo tien luong 2005"/>
      <sheetName val="Bang cham cong "/>
      <sheetName val="Bang T.T Luong CB chu Chot2005"/>
      <sheetName val="Bang T.T luong CN lai xe"/>
      <sheetName val="Bang thanh toan luong 2005"/>
      <sheetName val="Nhan cong cho CT nam 2005"/>
      <sheetName val="Dinh Muc tieu hao VL 2005"/>
      <sheetName val="Dang Ky chi tiet KH 2005"/>
      <sheetName val="Bang phan bo NVL nam 2005"/>
      <sheetName val="Bang phan bo K.Hao 2005"/>
      <sheetName val="Dang Ky Khau hao 2005"/>
      <sheetName val="Phu luc so 3( TNDN)"/>
      <sheetName val="PhuLuc so 1(TNDN)"/>
      <sheetName val="Mau so 04 TNDN"/>
      <sheetName val="Mau so 02C"/>
      <sheetName val="Mau so 02B"/>
      <sheetName val="Mau so 02A"/>
      <sheetName val="Mau 01B"/>
      <sheetName val="To khai Mau 11"/>
      <sheetName val="Don xin khat nop thue nam 04"/>
      <sheetName val="Su dung hoa don mau 26"/>
      <sheetName val="QToan hoa don "/>
      <sheetName val="Mau so 01"/>
      <sheetName val="Mau so 02"/>
      <sheetName val="Chi tiet Mau 03 ( mua vao )"/>
      <sheetName val="Mau so 03"/>
      <sheetName val="Mau so 04"/>
      <sheetName val="Mau 05"/>
      <sheetName val="De nghi giai dap ve thue "/>
      <sheetName val="the duc"/>
      <sheetName val="Bao cao thong ke "/>
      <sheetName val="Phieu DTra Van Tai ( 01 TKe )"/>
      <sheetName val="DSKH HN"/>
      <sheetName val="NKY "/>
      <sheetName val="DS-TT"/>
      <sheetName val=" HN NHAP"/>
      <sheetName val="KHO HN"/>
      <sheetName val="CNO "/>
      <sheetName val="Cham cong (5)"/>
      <sheetName val="TL kenh Hon Cut"/>
      <sheetName val="Hon Soi"/>
      <sheetName val="DG"/>
      <sheetName val="BTH"/>
      <sheetName val="VLQI-2005"/>
      <sheetName val="00000003"/>
      <sheetName val="ၨt 24-11"/>
      <sheetName val="H-QN_x0000__x0000__x0000__x0000__x0000__x0000__x0000__x0000__x0000__x0000__x0000_줔Ư_x0000__x0004__x0000__x0000__x0000__x0000__x0000__x0000_圌Ư_x0000__x0000__x0000__x0000_"/>
      <sheetName val="D_x0003_TC"/>
      <sheetName val="KP ÿÿ"/>
      <sheetName val="Y_x0000__x0004_HD"/>
      <sheetName val=" bdca3"/>
      <sheetName val=" BDA3"/>
      <sheetName val="CHAM CONG  nam2004"/>
      <sheetName val="CA 3 &amp; DOC HAI 04"/>
      <sheetName val=" BVCQ"/>
      <sheetName val=" BVBH"/>
      <sheetName val=" BVPXL"/>
      <sheetName val="VAY"/>
      <sheetName val="Bom"/>
      <sheetName val="Chart1"/>
      <sheetName val="thang1"/>
      <sheetName val="CATHODIC PROTEATION"/>
      <sheetName val="DT"/>
      <sheetName val="CP"/>
      <sheetName val="BCT6"/>
      <sheetName val="Tien luong"/>
      <sheetName val="Phan tich"/>
      <sheetName val="Kinh phi"/>
      <sheetName val="Chenh lech"/>
      <sheetName val="TH phan dien"/>
      <sheetName val="Tong hop PXL"/>
      <sheetName val="Van chuyen"/>
      <sheetName val="TH toan bo"/>
      <sheetName val="KP phan dien"/>
      <sheetName val="Phan nuoc"/>
      <sheetName val="TH phan nuoc"/>
      <sheetName val="Kinh phi TDCD"/>
      <sheetName val="Phan tich TDCD"/>
      <sheetName val="Chen lech TDCD"/>
      <sheetName val="Tong hop TDCD"/>
      <sheetName val="Sheet17"/>
      <sheetName val="Sheet18"/>
      <sheetName val="Sheet19"/>
      <sheetName val="Sheet20"/>
      <sheetName val="Sheet21"/>
      <sheetName val="Sheet22"/>
      <sheetName val="Sheet23"/>
      <sheetName val="Sheet24"/>
      <sheetName val="Sheet25"/>
      <sheetName val="Nhieu"/>
      <sheetName val="Dung"/>
      <sheetName val="Dung T"/>
      <sheetName val="Bao tuoi tre"/>
      <sheetName val="Tu liem"/>
      <sheetName val="UBDTMN"/>
      <sheetName val="Ban Cde"/>
      <sheetName val="Thach"/>
      <sheetName val="Duong"/>
      <sheetName val="PHBCTU"/>
      <sheetName val="Khac"/>
      <sheetName val="Chi tiet"/>
      <sheetName val="31.3.03"/>
      <sheetName val="PT"/>
      <sheetName val="SD12_x0000_(2)"/>
      <sheetName val="99Q3299(REV.0)"/>
      <sheetName val="kࡨ24-11"/>
      <sheetName val="THUTHAU6Tџ2000"/>
      <sheetName val="khd"/>
      <sheetName val="t1003-t104"/>
      <sheetName val="03"/>
      <sheetName val="02"/>
      <sheetName val="My dɩnh"/>
      <sheetName val="CL-1"/>
      <sheetName val="QT-1"/>
      <sheetName val="THKP1"/>
      <sheetName val="THKP2"/>
      <sheetName val="QT-2"/>
      <sheetName val="CL-3"/>
      <sheetName val="THKP3"/>
      <sheetName val="QT-3"/>
      <sheetName val="QT-4"/>
      <sheetName val="CL-4"/>
      <sheetName val="THKP4"/>
      <sheetName val="CL-5"/>
      <sheetName val="THKP5"/>
      <sheetName val="QT-5"/>
      <sheetName val="Kc giavonQ1.05"/>
      <sheetName val="Gan tru thue"/>
      <sheetName val="DThu"/>
      <sheetName val="Nhap KPCT"/>
      <sheetName val="PBo KPCT"/>
      <sheetName val="KP nop CT"/>
      <sheetName val="PB LV CNhanh"/>
      <sheetName val="PB CPC"/>
      <sheetName val="PB LV doi Q4"/>
      <sheetName val="PB LV doi"/>
      <sheetName val="GtQ4.05L4"/>
      <sheetName val="GTQ4.05L3"/>
      <sheetName val="GTQ4.05 L2"/>
      <sheetName val="GTQ4.05"/>
      <sheetName val="GT Q3,05 sua"/>
      <sheetName val="GT Kc Q3.05"/>
      <sheetName val="GT Q2.05"/>
      <sheetName val="GT01.2005"/>
      <sheetName val="ThanhcoSONTAY"/>
      <sheetName val="Thanhco tong hop"/>
      <sheetName val="Truong Ba Trai(xong)"/>
      <sheetName val="QL32Tranh ST"/>
      <sheetName val="NGUYEN VAN TROI Goi3"/>
      <sheetName val="Nut GT D.Anh Troi (xong)"/>
      <sheetName val="B.xung D.DanHoa-ThanhVan(xong)"/>
      <sheetName val="Cai tao ben Tro(xong)"/>
      <sheetName val="Dien Tien phong (Bx)"/>
      <sheetName val="Cong Tan My"/>
      <sheetName val="Tong hop(Chinh)"/>
      <sheetName val="COVE-PA_x0007_E"/>
    </sheetNames>
    <sheetDataSet>
      <sheetData sheetId="0" refreshError="1"/>
      <sheetData sheetId="1" refreshError="1">
        <row r="1">
          <cell r="A1" t="str">
            <v>PRICE BREAKDOWN FOR ELECTRICAL INSTALLATION WORK</v>
          </cell>
          <cell r="B1" t="str">
            <v xml:space="preserve">  600V CONTROL CA_x0000_LE 12/C 2.0 sq.mm  PVC/PVC</v>
          </cell>
          <cell r="C1">
            <v>-195</v>
          </cell>
          <cell r="D1" t="str">
            <v>M</v>
          </cell>
          <cell r="E1">
            <v>38</v>
          </cell>
          <cell r="F1">
            <v>-7410</v>
          </cell>
          <cell r="G1" t="str">
            <v xml:space="preserve"> </v>
          </cell>
          <cell r="H1">
            <v>0</v>
          </cell>
          <cell r="I1">
            <v>0</v>
          </cell>
          <cell r="J1">
            <v>0</v>
          </cell>
          <cell r="K1" t="str">
            <v xml:space="preserve"> </v>
          </cell>
          <cell r="L1" t="str">
            <v>M+L</v>
          </cell>
          <cell r="M1">
            <v>0</v>
          </cell>
          <cell r="N1">
            <v>0</v>
          </cell>
          <cell r="O1">
            <v>60</v>
          </cell>
          <cell r="P1">
            <v>114600</v>
          </cell>
          <cell r="Q1">
            <v>0</v>
          </cell>
        </row>
        <row r="2">
          <cell r="B2" t="str">
            <v>東鼎  LNG TERMINAL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 t="str">
            <v xml:space="preserve"> </v>
          </cell>
          <cell r="H2">
            <v>0</v>
          </cell>
          <cell r="I2" t="str">
            <v>CTCI Q. NO. : 99Q3299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  <cell r="O2">
            <v>0</v>
          </cell>
          <cell r="P2" t="str">
            <v>CTCI Q. NO. : 99Q3299</v>
          </cell>
        </row>
        <row r="3">
          <cell r="B3" t="str">
            <v>LOCATION: 桃園 觀塘工業區</v>
          </cell>
        </row>
        <row r="4">
          <cell r="A4">
            <v>0</v>
          </cell>
        </row>
        <row r="5">
          <cell r="E5" t="str">
            <v xml:space="preserve">                  TO SITE</v>
          </cell>
          <cell r="F5">
            <v>0</v>
          </cell>
          <cell r="G5" t="str">
            <v xml:space="preserve">                  TO SITE</v>
          </cell>
          <cell r="H5">
            <v>0</v>
          </cell>
          <cell r="I5">
            <v>0</v>
          </cell>
          <cell r="J5">
            <v>0</v>
          </cell>
          <cell r="K5" t="str">
            <v xml:space="preserve">                  TO SITE</v>
          </cell>
          <cell r="L5">
            <v>0</v>
          </cell>
          <cell r="M5" t="str">
            <v xml:space="preserve">                  TO SITE</v>
          </cell>
        </row>
        <row r="6">
          <cell r="E6" t="str">
            <v xml:space="preserve"> ON SHORE MAT'L (NET) NT$</v>
          </cell>
          <cell r="F6">
            <v>0</v>
          </cell>
          <cell r="G6" t="str">
            <v xml:space="preserve"> OFF SHORE MAT'L (NET) US$</v>
          </cell>
          <cell r="H6">
            <v>0</v>
          </cell>
          <cell r="I6" t="str">
            <v xml:space="preserve">          LABOR MH (NET) </v>
          </cell>
          <cell r="J6">
            <v>0</v>
          </cell>
          <cell r="K6" t="str">
            <v xml:space="preserve">     ON SHORE MAT'L NT$</v>
          </cell>
          <cell r="L6">
            <v>0</v>
          </cell>
          <cell r="M6" t="str">
            <v xml:space="preserve">   OFF SHORE MAT'L US$</v>
          </cell>
          <cell r="N6">
            <v>0</v>
          </cell>
          <cell r="O6" t="str">
            <v xml:space="preserve">        LABOR PRICE NT$</v>
          </cell>
          <cell r="P6">
            <v>0</v>
          </cell>
          <cell r="Q6" t="str">
            <v>REMARK</v>
          </cell>
        </row>
        <row r="7">
          <cell r="A7" t="str">
            <v>NO.</v>
          </cell>
          <cell r="B7" t="str">
            <v>DESCRIPTION</v>
          </cell>
          <cell r="C7" t="str">
            <v>Q'TY</v>
          </cell>
          <cell r="D7" t="str">
            <v>UNIT</v>
          </cell>
          <cell r="E7" t="str">
            <v>U/P</v>
          </cell>
          <cell r="F7" t="str">
            <v>TOTAL</v>
          </cell>
          <cell r="G7" t="str">
            <v>U/P</v>
          </cell>
          <cell r="H7" t="str">
            <v>TOTAL</v>
          </cell>
          <cell r="I7" t="str">
            <v>U/P</v>
          </cell>
          <cell r="J7" t="str">
            <v>TOTAL</v>
          </cell>
          <cell r="K7" t="str">
            <v>U/P</v>
          </cell>
          <cell r="L7" t="str">
            <v>TOTAL</v>
          </cell>
          <cell r="M7" t="str">
            <v>U/P</v>
          </cell>
          <cell r="N7" t="str">
            <v>TOTAL</v>
          </cell>
          <cell r="O7" t="str">
            <v>U/P</v>
          </cell>
          <cell r="P7" t="str">
            <v>TOTAL</v>
          </cell>
        </row>
        <row r="9">
          <cell r="A9" t="str">
            <v>ALT-1</v>
          </cell>
          <cell r="B9" t="str">
            <v xml:space="preserve">         PRICE SUMMARY</v>
          </cell>
        </row>
        <row r="11">
          <cell r="A11" t="str">
            <v xml:space="preserve">  A.</v>
          </cell>
          <cell r="B11" t="str">
            <v xml:space="preserve"> POWER EQUIPMENT </v>
          </cell>
          <cell r="C11">
            <v>1</v>
          </cell>
          <cell r="D11" t="str">
            <v>LOT</v>
          </cell>
          <cell r="E11">
            <v>138612100</v>
          </cell>
          <cell r="F11">
            <v>138612100</v>
          </cell>
          <cell r="G11">
            <v>0</v>
          </cell>
          <cell r="H11">
            <v>0</v>
          </cell>
          <cell r="I11">
            <v>13764</v>
          </cell>
          <cell r="J11">
            <v>13764</v>
          </cell>
          <cell r="K11">
            <v>138612100</v>
          </cell>
          <cell r="L11">
            <v>138612100</v>
          </cell>
          <cell r="M11">
            <v>0</v>
          </cell>
          <cell r="N11">
            <v>0</v>
          </cell>
          <cell r="O11">
            <v>6155030</v>
          </cell>
          <cell r="P11">
            <v>6155030</v>
          </cell>
        </row>
        <row r="12"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</row>
        <row r="13">
          <cell r="A13" t="str">
            <v xml:space="preserve">  B.</v>
          </cell>
          <cell r="B13" t="str">
            <v xml:space="preserve"> POWER DISTRIBUTION SYSTEM</v>
          </cell>
          <cell r="C13">
            <v>130730</v>
          </cell>
          <cell r="D13" t="str">
            <v>M</v>
          </cell>
          <cell r="E13">
            <v>178.00177465004208</v>
          </cell>
          <cell r="F13">
            <v>23270172</v>
          </cell>
          <cell r="G13">
            <v>0</v>
          </cell>
          <cell r="H13">
            <v>0</v>
          </cell>
          <cell r="I13">
            <v>0.25310181289681022</v>
          </cell>
          <cell r="J13">
            <v>33088</v>
          </cell>
          <cell r="K13">
            <v>178.00177465004208</v>
          </cell>
          <cell r="L13">
            <v>23270172</v>
          </cell>
          <cell r="M13">
            <v>0</v>
          </cell>
          <cell r="N13">
            <v>0</v>
          </cell>
          <cell r="O13">
            <v>70.851243019964812</v>
          </cell>
          <cell r="P13">
            <v>9262383</v>
          </cell>
        </row>
        <row r="14"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</row>
        <row r="15">
          <cell r="A15" t="str">
            <v xml:space="preserve">  C.</v>
          </cell>
          <cell r="B15" t="str">
            <v xml:space="preserve"> LIGHTING SYSTEM</v>
          </cell>
          <cell r="C15">
            <v>508</v>
          </cell>
          <cell r="D15" t="str">
            <v>SET</v>
          </cell>
          <cell r="E15">
            <v>18871.641732283464</v>
          </cell>
          <cell r="F15">
            <v>9586794</v>
          </cell>
          <cell r="G15">
            <v>0</v>
          </cell>
          <cell r="H15">
            <v>0</v>
          </cell>
          <cell r="I15">
            <v>28.084645669291337</v>
          </cell>
          <cell r="J15">
            <v>14267</v>
          </cell>
          <cell r="K15">
            <v>18871.641732283464</v>
          </cell>
          <cell r="L15">
            <v>9586794</v>
          </cell>
          <cell r="M15">
            <v>0</v>
          </cell>
          <cell r="N15">
            <v>0</v>
          </cell>
          <cell r="O15">
            <v>8470.6830708661419</v>
          </cell>
          <cell r="P15">
            <v>4303107</v>
          </cell>
        </row>
        <row r="16"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</row>
        <row r="17">
          <cell r="A17" t="str">
            <v xml:space="preserve">  D.</v>
          </cell>
          <cell r="B17" t="str">
            <v xml:space="preserve"> GROUNDING &amp; LIGHTNING PROTECTION SYSTEM</v>
          </cell>
          <cell r="C17">
            <v>8620</v>
          </cell>
          <cell r="D17" t="str">
            <v>M</v>
          </cell>
          <cell r="E17">
            <v>104.6885150812065</v>
          </cell>
          <cell r="F17">
            <v>902415</v>
          </cell>
          <cell r="G17">
            <v>0</v>
          </cell>
          <cell r="H17">
            <v>0</v>
          </cell>
          <cell r="I17">
            <v>0.40336426914153134</v>
          </cell>
          <cell r="J17">
            <v>3477</v>
          </cell>
          <cell r="K17">
            <v>104.6885150812065</v>
          </cell>
          <cell r="L17">
            <v>902415</v>
          </cell>
          <cell r="M17">
            <v>0</v>
          </cell>
          <cell r="N17">
            <v>0</v>
          </cell>
          <cell r="O17">
            <v>146.95568445475638</v>
          </cell>
          <cell r="P17">
            <v>1266758</v>
          </cell>
        </row>
        <row r="18">
          <cell r="B18" t="str">
            <v>480/240V, 20KVA</v>
          </cell>
          <cell r="C18">
            <v>6</v>
          </cell>
          <cell r="D18" t="str">
            <v>SET</v>
          </cell>
          <cell r="E18">
            <v>30000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</row>
        <row r="19">
          <cell r="A19" t="str">
            <v xml:space="preserve">  E.</v>
          </cell>
          <cell r="B19" t="str">
            <v xml:space="preserve"> TELEPHONE SYSTEM</v>
          </cell>
          <cell r="C19">
            <v>2250</v>
          </cell>
          <cell r="D19" t="str">
            <v>M</v>
          </cell>
          <cell r="E19">
            <v>219.19555555555556</v>
          </cell>
          <cell r="F19">
            <v>493190</v>
          </cell>
          <cell r="G19">
            <v>0</v>
          </cell>
          <cell r="H19">
            <v>0</v>
          </cell>
          <cell r="I19">
            <v>0.20088888888888889</v>
          </cell>
          <cell r="J19">
            <v>452</v>
          </cell>
          <cell r="K19">
            <v>219.19555555555556</v>
          </cell>
          <cell r="L19">
            <v>493190</v>
          </cell>
          <cell r="M19">
            <v>0</v>
          </cell>
          <cell r="N19">
            <v>0</v>
          </cell>
          <cell r="O19">
            <v>56.222222222222221</v>
          </cell>
          <cell r="P19">
            <v>126500</v>
          </cell>
        </row>
        <row r="20"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</row>
        <row r="21">
          <cell r="A21" t="str">
            <v xml:space="preserve">  F.</v>
          </cell>
          <cell r="B21" t="str">
            <v xml:space="preserve"> PAGE/INTERCOMMUNICATION SYSTEM</v>
          </cell>
          <cell r="C21">
            <v>15</v>
          </cell>
          <cell r="D21" t="str">
            <v>SET</v>
          </cell>
          <cell r="E21">
            <v>67271.8</v>
          </cell>
          <cell r="F21">
            <v>1009077</v>
          </cell>
          <cell r="G21">
            <v>0</v>
          </cell>
          <cell r="H21">
            <v>0</v>
          </cell>
          <cell r="I21">
            <v>87.266666666666666</v>
          </cell>
          <cell r="J21">
            <v>1309</v>
          </cell>
          <cell r="K21">
            <v>67271.8</v>
          </cell>
          <cell r="L21">
            <v>1009077</v>
          </cell>
          <cell r="M21">
            <v>0</v>
          </cell>
          <cell r="N21">
            <v>0</v>
          </cell>
          <cell r="O21">
            <v>24435.333333333332</v>
          </cell>
          <cell r="P21">
            <v>366530</v>
          </cell>
        </row>
        <row r="22"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</row>
        <row r="23">
          <cell r="A23" t="str">
            <v xml:space="preserve">  G.</v>
          </cell>
          <cell r="B23" t="str">
            <v xml:space="preserve"> CCTV SYSTEM</v>
          </cell>
          <cell r="C23">
            <v>6</v>
          </cell>
          <cell r="D23" t="str">
            <v>SET</v>
          </cell>
          <cell r="E23">
            <v>291143.16666666669</v>
          </cell>
          <cell r="F23">
            <v>1746859</v>
          </cell>
          <cell r="G23">
            <v>0</v>
          </cell>
          <cell r="H23">
            <v>0</v>
          </cell>
          <cell r="I23">
            <v>221</v>
          </cell>
          <cell r="J23">
            <v>1326</v>
          </cell>
          <cell r="K23">
            <v>291143.16666666669</v>
          </cell>
          <cell r="L23">
            <v>1746859</v>
          </cell>
          <cell r="M23">
            <v>0</v>
          </cell>
          <cell r="N23">
            <v>0</v>
          </cell>
          <cell r="O23">
            <v>61933.5</v>
          </cell>
          <cell r="P23">
            <v>371601</v>
          </cell>
        </row>
        <row r="24"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</row>
        <row r="25">
          <cell r="A25" t="str">
            <v xml:space="preserve">  H.</v>
          </cell>
          <cell r="B25" t="str">
            <v xml:space="preserve"> CATHODIC PROTECTION SYSTEM</v>
          </cell>
          <cell r="C25">
            <v>60</v>
          </cell>
          <cell r="D25" t="str">
            <v>PC</v>
          </cell>
          <cell r="E25">
            <v>12445.316666666668</v>
          </cell>
          <cell r="F25">
            <v>746719</v>
          </cell>
          <cell r="G25">
            <v>0</v>
          </cell>
          <cell r="H25">
            <v>0</v>
          </cell>
          <cell r="I25">
            <v>17.083333333333332</v>
          </cell>
          <cell r="J25">
            <v>1025</v>
          </cell>
          <cell r="K25">
            <v>12445.316666666668</v>
          </cell>
          <cell r="L25">
            <v>746719</v>
          </cell>
          <cell r="M25">
            <v>0</v>
          </cell>
          <cell r="N25">
            <v>0</v>
          </cell>
          <cell r="O25">
            <v>6387.1</v>
          </cell>
          <cell r="P25">
            <v>383226</v>
          </cell>
        </row>
        <row r="26">
          <cell r="B26">
            <v>0</v>
          </cell>
          <cell r="I26">
            <v>0.15</v>
          </cell>
          <cell r="J26">
            <v>0</v>
          </cell>
          <cell r="K26">
            <v>0.15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2</v>
          </cell>
          <cell r="Q26">
            <v>0</v>
          </cell>
        </row>
        <row r="27">
          <cell r="A27" t="str">
            <v xml:space="preserve">  I.</v>
          </cell>
          <cell r="B27" t="str">
            <v>APS SYSTEM</v>
          </cell>
          <cell r="C27">
            <v>60</v>
          </cell>
          <cell r="D27" t="str">
            <v>SET</v>
          </cell>
          <cell r="E27">
            <v>260365.88333333333</v>
          </cell>
          <cell r="F27">
            <v>15621953</v>
          </cell>
          <cell r="G27">
            <v>0</v>
          </cell>
          <cell r="H27">
            <v>0</v>
          </cell>
          <cell r="I27">
            <v>227.13333333333333</v>
          </cell>
          <cell r="J27">
            <v>13628</v>
          </cell>
          <cell r="K27">
            <v>260365.88333333333</v>
          </cell>
          <cell r="L27">
            <v>15621953</v>
          </cell>
          <cell r="M27">
            <v>0</v>
          </cell>
          <cell r="N27">
            <v>0</v>
          </cell>
          <cell r="O27">
            <v>63605.433333333334</v>
          </cell>
          <cell r="P27">
            <v>3816326</v>
          </cell>
          <cell r="Q27">
            <v>0</v>
          </cell>
        </row>
        <row r="28">
          <cell r="A28">
            <v>23</v>
          </cell>
          <cell r="B28" t="str">
            <v>5S</v>
          </cell>
          <cell r="C28">
            <v>3.5</v>
          </cell>
          <cell r="D28">
            <v>2.11</v>
          </cell>
          <cell r="E28">
            <v>1</v>
          </cell>
          <cell r="F28">
            <v>0</v>
          </cell>
          <cell r="G28">
            <v>0</v>
          </cell>
          <cell r="H28">
            <v>0</v>
          </cell>
          <cell r="I28">
            <v>0.3</v>
          </cell>
          <cell r="J28">
            <v>0</v>
          </cell>
          <cell r="K28">
            <v>0.3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3</v>
          </cell>
          <cell r="Q28">
            <v>0</v>
          </cell>
        </row>
        <row r="29">
          <cell r="A29" t="str">
            <v xml:space="preserve">  J.</v>
          </cell>
          <cell r="B29" t="str">
            <v>U/G CONDUIT BANK</v>
          </cell>
          <cell r="C29">
            <v>2850</v>
          </cell>
          <cell r="D29" t="str">
            <v>M3</v>
          </cell>
          <cell r="E29">
            <v>2070.4561403508774</v>
          </cell>
          <cell r="F29">
            <v>5900800</v>
          </cell>
          <cell r="G29">
            <v>0</v>
          </cell>
          <cell r="H29">
            <v>0</v>
          </cell>
          <cell r="I29">
            <v>9.5898245614035087</v>
          </cell>
          <cell r="J29">
            <v>27331</v>
          </cell>
          <cell r="K29">
            <v>2070.4561403508774</v>
          </cell>
          <cell r="L29">
            <v>5900800</v>
          </cell>
          <cell r="M29">
            <v>0</v>
          </cell>
          <cell r="N29">
            <v>0</v>
          </cell>
          <cell r="O29">
            <v>7703.0175438596489</v>
          </cell>
          <cell r="P29">
            <v>21953600</v>
          </cell>
          <cell r="Q29">
            <v>0</v>
          </cell>
        </row>
        <row r="30">
          <cell r="A30">
            <v>25</v>
          </cell>
          <cell r="B30" t="str">
            <v>5S</v>
          </cell>
          <cell r="C30">
            <v>5</v>
          </cell>
          <cell r="D30">
            <v>2.77</v>
          </cell>
          <cell r="E30">
            <v>1</v>
          </cell>
          <cell r="F30">
            <v>0</v>
          </cell>
          <cell r="G30">
            <v>0</v>
          </cell>
          <cell r="H30">
            <v>0</v>
          </cell>
          <cell r="I30">
            <v>0.3</v>
          </cell>
          <cell r="J30">
            <v>0</v>
          </cell>
          <cell r="K30">
            <v>0.3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4</v>
          </cell>
          <cell r="Q30">
            <v>0</v>
          </cell>
        </row>
        <row r="31">
          <cell r="A31">
            <v>26</v>
          </cell>
          <cell r="B31" t="str">
            <v>5S</v>
          </cell>
          <cell r="C31">
            <v>6</v>
          </cell>
          <cell r="D31">
            <v>2.77</v>
          </cell>
          <cell r="E31">
            <v>1.7652958621831609E-284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 t="str">
            <v>M+L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</row>
        <row r="32">
          <cell r="A32">
            <v>27</v>
          </cell>
          <cell r="B32" t="str">
            <v>TOTAL (ALT-1)</v>
          </cell>
          <cell r="C32">
            <v>0</v>
          </cell>
          <cell r="D32">
            <v>0</v>
          </cell>
          <cell r="E32" t="str">
            <v xml:space="preserve"> </v>
          </cell>
          <cell r="F32">
            <v>197890079</v>
          </cell>
          <cell r="G32">
            <v>0</v>
          </cell>
          <cell r="H32">
            <v>0</v>
          </cell>
          <cell r="I32">
            <v>0</v>
          </cell>
          <cell r="J32">
            <v>109667</v>
          </cell>
          <cell r="K32">
            <v>0</v>
          </cell>
          <cell r="L32">
            <v>197890079</v>
          </cell>
          <cell r="M32">
            <v>0</v>
          </cell>
          <cell r="N32">
            <v>0</v>
          </cell>
          <cell r="O32">
            <v>0</v>
          </cell>
          <cell r="P32">
            <v>48005061</v>
          </cell>
          <cell r="Q32">
            <v>109667</v>
          </cell>
        </row>
        <row r="33">
          <cell r="A33">
            <v>28</v>
          </cell>
          <cell r="B33">
            <v>42</v>
          </cell>
          <cell r="E33" t="str">
            <v xml:space="preserve"> 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</row>
        <row r="34">
          <cell r="A34" t="str">
            <v>OTHER</v>
          </cell>
          <cell r="B34" t="str">
            <v xml:space="preserve"> CATHODIC PROTECTION SYSTEM  FOR TRUNK LINE</v>
          </cell>
          <cell r="C34">
            <v>1</v>
          </cell>
          <cell r="D34" t="str">
            <v>LOT</v>
          </cell>
          <cell r="E34" t="str">
            <v xml:space="preserve"> </v>
          </cell>
          <cell r="F34">
            <v>4357694</v>
          </cell>
          <cell r="G34">
            <v>0</v>
          </cell>
          <cell r="H34">
            <v>0</v>
          </cell>
          <cell r="I34">
            <v>0</v>
          </cell>
          <cell r="J34">
            <v>6089</v>
          </cell>
          <cell r="K34">
            <v>0</v>
          </cell>
          <cell r="L34">
            <v>4357694</v>
          </cell>
          <cell r="M34">
            <v>0</v>
          </cell>
          <cell r="N34">
            <v>0</v>
          </cell>
          <cell r="O34">
            <v>0</v>
          </cell>
          <cell r="P34">
            <v>2372268</v>
          </cell>
          <cell r="Q34">
            <v>6089</v>
          </cell>
        </row>
        <row r="35">
          <cell r="A35">
            <v>30</v>
          </cell>
          <cell r="B35">
            <v>46</v>
          </cell>
          <cell r="E35" t="str">
            <v xml:space="preserve"> 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</row>
        <row r="36">
          <cell r="A36">
            <v>31</v>
          </cell>
          <cell r="B36" t="str">
            <v xml:space="preserve">MATERIAL PRICE 造價分析 </v>
          </cell>
          <cell r="C36">
            <v>508</v>
          </cell>
          <cell r="D36" t="str">
            <v>SET</v>
          </cell>
          <cell r="E36" t="str">
            <v xml:space="preserve"> 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</row>
        <row r="37">
          <cell r="A37">
            <v>32</v>
          </cell>
          <cell r="B37" t="str">
            <v xml:space="preserve">CAPACITOR </v>
          </cell>
          <cell r="C37">
            <v>0</v>
          </cell>
          <cell r="D37" t="str">
            <v>KVA</v>
          </cell>
          <cell r="E37" t="str">
            <v xml:space="preserve"> 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</row>
        <row r="38">
          <cell r="A38">
            <v>33</v>
          </cell>
          <cell r="B38" t="str">
            <v>CABLE &amp; WIRE FOR POWER SYSTEM</v>
          </cell>
          <cell r="C38">
            <v>130730</v>
          </cell>
          <cell r="D38" t="str">
            <v>M</v>
          </cell>
          <cell r="E38" t="str">
            <v xml:space="preserve"> 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</row>
        <row r="39">
          <cell r="A39">
            <v>34</v>
          </cell>
          <cell r="B39" t="str">
            <v>LIGHTING FIXTURE</v>
          </cell>
          <cell r="C39">
            <v>508</v>
          </cell>
          <cell r="D39" t="str">
            <v>SET</v>
          </cell>
          <cell r="E39" t="str">
            <v xml:space="preserve"> 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</row>
        <row r="40">
          <cell r="A40">
            <v>35</v>
          </cell>
          <cell r="B40">
            <v>64</v>
          </cell>
          <cell r="E40" t="str">
            <v xml:space="preserve"> 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</row>
        <row r="41">
          <cell r="A41">
            <v>36</v>
          </cell>
          <cell r="B41" t="str">
            <v>LABOR PRICE 造價分析</v>
          </cell>
          <cell r="E41" t="str">
            <v xml:space="preserve"> 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</row>
        <row r="42">
          <cell r="A42">
            <v>37</v>
          </cell>
          <cell r="B42" t="str">
            <v xml:space="preserve">CAPACITOR </v>
          </cell>
          <cell r="C42">
            <v>0</v>
          </cell>
          <cell r="D42" t="str">
            <v>KVA</v>
          </cell>
          <cell r="E42" t="str">
            <v xml:space="preserve"> 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</row>
        <row r="43">
          <cell r="A43">
            <v>38</v>
          </cell>
          <cell r="B43" t="str">
            <v>CABLE &amp; WIRE FOR POWER SYSTEM</v>
          </cell>
          <cell r="C43">
            <v>130730</v>
          </cell>
          <cell r="D43" t="str">
            <v>M</v>
          </cell>
          <cell r="E43" t="str">
            <v xml:space="preserve"> </v>
          </cell>
          <cell r="F43">
            <v>0</v>
          </cell>
          <cell r="G43">
            <v>0</v>
          </cell>
          <cell r="H43">
            <v>0</v>
          </cell>
          <cell r="I43">
            <v>0.73359596114128356</v>
          </cell>
          <cell r="J43">
            <v>95903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</row>
        <row r="44">
          <cell r="A44">
            <v>39</v>
          </cell>
          <cell r="B44" t="str">
            <v>LIGHTING FIXTURE</v>
          </cell>
          <cell r="C44">
            <v>508</v>
          </cell>
          <cell r="D44" t="str">
            <v>SET</v>
          </cell>
          <cell r="E44" t="str">
            <v xml:space="preserve"> 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</row>
        <row r="45">
          <cell r="A45" t="str">
            <v>AVE.</v>
          </cell>
          <cell r="B45" t="str">
            <v xml:space="preserve"> 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</row>
        <row r="46">
          <cell r="A46" t="str">
            <v>ALT-2</v>
          </cell>
          <cell r="B46">
            <v>0</v>
          </cell>
          <cell r="C46" t="str">
            <v xml:space="preserve"> </v>
          </cell>
          <cell r="D46" t="str">
            <v xml:space="preserve"> 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</row>
        <row r="47">
          <cell r="A47">
            <v>1</v>
          </cell>
          <cell r="B47" t="str">
            <v xml:space="preserve">  6.9KV GCS ,  NEMA CLASS E2 , MCC PANEL</v>
          </cell>
          <cell r="C47">
            <v>-1</v>
          </cell>
          <cell r="D47" t="str">
            <v>PNL</v>
          </cell>
          <cell r="E47">
            <v>500000</v>
          </cell>
          <cell r="F47">
            <v>-500000</v>
          </cell>
          <cell r="G47">
            <v>0</v>
          </cell>
          <cell r="H47">
            <v>0</v>
          </cell>
          <cell r="I47">
            <v>20</v>
          </cell>
          <cell r="J47">
            <v>-20</v>
          </cell>
          <cell r="K47">
            <v>500000</v>
          </cell>
          <cell r="L47">
            <v>-500000</v>
          </cell>
          <cell r="M47">
            <v>0</v>
          </cell>
          <cell r="N47">
            <v>0</v>
          </cell>
          <cell r="O47">
            <v>5600</v>
          </cell>
          <cell r="P47">
            <v>-5600</v>
          </cell>
          <cell r="Q47">
            <v>0</v>
          </cell>
        </row>
        <row r="48">
          <cell r="A48">
            <v>2</v>
          </cell>
          <cell r="B48" t="str">
            <v xml:space="preserve">  600V POWER CABLE 3/C 5.5 sq.mm  XLPE/PVC</v>
          </cell>
          <cell r="C48">
            <v>-195</v>
          </cell>
          <cell r="D48" t="str">
            <v>M</v>
          </cell>
          <cell r="E48">
            <v>20</v>
          </cell>
          <cell r="F48">
            <v>-3900</v>
          </cell>
          <cell r="G48">
            <v>0</v>
          </cell>
          <cell r="H48">
            <v>0</v>
          </cell>
          <cell r="I48">
            <v>0.1</v>
          </cell>
          <cell r="J48">
            <v>-20</v>
          </cell>
          <cell r="K48">
            <v>20</v>
          </cell>
          <cell r="L48">
            <v>-3900</v>
          </cell>
          <cell r="M48">
            <v>0</v>
          </cell>
          <cell r="N48">
            <v>0</v>
          </cell>
          <cell r="O48">
            <v>28</v>
          </cell>
          <cell r="P48">
            <v>-5460</v>
          </cell>
          <cell r="Q48">
            <v>0</v>
          </cell>
        </row>
        <row r="49">
          <cell r="A49">
            <v>3</v>
          </cell>
          <cell r="B49" t="str">
            <v xml:space="preserve">  600V CONTROL CABLE 12/C 2.0 sq.mm  PVC/PVC</v>
          </cell>
          <cell r="C49">
            <v>-195</v>
          </cell>
          <cell r="D49" t="str">
            <v>M</v>
          </cell>
          <cell r="E49">
            <v>38</v>
          </cell>
          <cell r="F49">
            <v>-7410</v>
          </cell>
          <cell r="G49">
            <v>0</v>
          </cell>
          <cell r="H49">
            <v>0</v>
          </cell>
          <cell r="I49">
            <v>0.13800000000000001</v>
          </cell>
          <cell r="J49">
            <v>-27</v>
          </cell>
          <cell r="K49">
            <v>38</v>
          </cell>
          <cell r="L49">
            <v>-7410</v>
          </cell>
          <cell r="M49">
            <v>0</v>
          </cell>
          <cell r="N49">
            <v>0</v>
          </cell>
          <cell r="O49">
            <v>39</v>
          </cell>
          <cell r="P49">
            <v>-7605</v>
          </cell>
          <cell r="Q49">
            <v>0</v>
          </cell>
        </row>
        <row r="50">
          <cell r="A50">
            <v>4</v>
          </cell>
          <cell r="B50" t="str">
            <v xml:space="preserve">  8KV POWER CABLE 3/C  38 sq.mm  XLPE/PVC</v>
          </cell>
          <cell r="C50">
            <v>-580</v>
          </cell>
          <cell r="D50" t="str">
            <v>M</v>
          </cell>
          <cell r="E50">
            <v>268</v>
          </cell>
          <cell r="F50">
            <v>-155440</v>
          </cell>
          <cell r="G50">
            <v>0</v>
          </cell>
          <cell r="H50">
            <v>0</v>
          </cell>
          <cell r="I50">
            <v>0.32100000000000001</v>
          </cell>
          <cell r="J50">
            <v>-186</v>
          </cell>
          <cell r="K50">
            <v>268</v>
          </cell>
          <cell r="L50">
            <v>-155440</v>
          </cell>
          <cell r="M50">
            <v>0</v>
          </cell>
          <cell r="N50">
            <v>0</v>
          </cell>
          <cell r="O50">
            <v>90</v>
          </cell>
          <cell r="P50">
            <v>-52200</v>
          </cell>
          <cell r="Q50">
            <v>0</v>
          </cell>
        </row>
        <row r="51">
          <cell r="A51">
            <v>5</v>
          </cell>
          <cell r="B51" t="str">
            <v xml:space="preserve">  8KV POWER CABLE 3/C  60 sq.mm  XLPE/PVC</v>
          </cell>
          <cell r="C51">
            <v>390</v>
          </cell>
          <cell r="D51" t="str">
            <v>M</v>
          </cell>
          <cell r="E51">
            <v>367</v>
          </cell>
          <cell r="F51">
            <v>143130</v>
          </cell>
          <cell r="G51">
            <v>0</v>
          </cell>
          <cell r="H51">
            <v>0</v>
          </cell>
          <cell r="I51">
            <v>0.38800000000000001</v>
          </cell>
          <cell r="J51">
            <v>151</v>
          </cell>
          <cell r="K51">
            <v>367</v>
          </cell>
          <cell r="L51">
            <v>143130</v>
          </cell>
          <cell r="M51">
            <v>0</v>
          </cell>
          <cell r="N51">
            <v>0</v>
          </cell>
          <cell r="O51">
            <v>109</v>
          </cell>
          <cell r="P51">
            <v>42510</v>
          </cell>
          <cell r="Q51">
            <v>0</v>
          </cell>
        </row>
        <row r="52">
          <cell r="A52">
            <v>6</v>
          </cell>
          <cell r="B52" t="str">
            <v xml:space="preserve"> PVC CONDUIT, THICK WALL, CNS1302 SCH. B , 2"</v>
          </cell>
          <cell r="C52">
            <v>-390</v>
          </cell>
          <cell r="D52" t="str">
            <v>M</v>
          </cell>
          <cell r="E52">
            <v>38</v>
          </cell>
          <cell r="F52">
            <v>-14820</v>
          </cell>
          <cell r="G52">
            <v>0</v>
          </cell>
          <cell r="H52">
            <v>0</v>
          </cell>
          <cell r="I52">
            <v>0.3</v>
          </cell>
          <cell r="J52">
            <v>-117</v>
          </cell>
          <cell r="K52">
            <v>38</v>
          </cell>
          <cell r="L52">
            <v>-14820</v>
          </cell>
          <cell r="M52">
            <v>0</v>
          </cell>
          <cell r="N52">
            <v>0</v>
          </cell>
          <cell r="O52">
            <v>84</v>
          </cell>
          <cell r="P52">
            <v>-32760</v>
          </cell>
          <cell r="Q52">
            <v>0</v>
          </cell>
        </row>
        <row r="53">
          <cell r="A53">
            <v>7</v>
          </cell>
          <cell r="B53" t="str">
            <v xml:space="preserve"> MISCELLANEOUS </v>
          </cell>
          <cell r="C53">
            <v>1</v>
          </cell>
          <cell r="D53" t="str">
            <v>LOT</v>
          </cell>
          <cell r="E53">
            <v>-708.6</v>
          </cell>
          <cell r="F53">
            <v>-709</v>
          </cell>
          <cell r="G53">
            <v>0</v>
          </cell>
          <cell r="H53">
            <v>0</v>
          </cell>
          <cell r="I53">
            <v>-2.46</v>
          </cell>
          <cell r="J53">
            <v>-2</v>
          </cell>
          <cell r="K53">
            <v>-709</v>
          </cell>
          <cell r="L53">
            <v>-709</v>
          </cell>
          <cell r="M53">
            <v>0</v>
          </cell>
          <cell r="N53">
            <v>0</v>
          </cell>
          <cell r="O53">
            <v>-689</v>
          </cell>
          <cell r="P53">
            <v>-689</v>
          </cell>
        </row>
        <row r="54">
          <cell r="B54" t="str">
            <v>SUB-TOTAL : (ALT-1)</v>
          </cell>
          <cell r="C54">
            <v>0</v>
          </cell>
          <cell r="D54">
            <v>0</v>
          </cell>
          <cell r="E54">
            <v>0</v>
          </cell>
          <cell r="F54">
            <v>-539149</v>
          </cell>
          <cell r="G54">
            <v>0</v>
          </cell>
          <cell r="H54">
            <v>0</v>
          </cell>
          <cell r="I54">
            <v>0</v>
          </cell>
          <cell r="J54">
            <v>-221</v>
          </cell>
          <cell r="K54">
            <v>0</v>
          </cell>
          <cell r="L54">
            <v>-539149</v>
          </cell>
          <cell r="M54">
            <v>0</v>
          </cell>
          <cell r="N54">
            <v>0</v>
          </cell>
          <cell r="O54">
            <v>0</v>
          </cell>
          <cell r="P54">
            <v>-61804</v>
          </cell>
          <cell r="Q54">
            <v>-221</v>
          </cell>
        </row>
        <row r="55">
          <cell r="H55">
            <v>0</v>
          </cell>
          <cell r="I55">
            <v>0.31715698242186791</v>
          </cell>
          <cell r="J55">
            <v>98</v>
          </cell>
          <cell r="K55">
            <v>232</v>
          </cell>
          <cell r="L55">
            <v>69600</v>
          </cell>
          <cell r="M55">
            <v>0</v>
          </cell>
          <cell r="N55">
            <v>0</v>
          </cell>
          <cell r="O55">
            <v>91</v>
          </cell>
          <cell r="P55">
            <v>27300</v>
          </cell>
        </row>
        <row r="56">
          <cell r="A56" t="str">
            <v>ALT-3</v>
          </cell>
        </row>
        <row r="57">
          <cell r="A57">
            <v>1</v>
          </cell>
          <cell r="B57" t="str">
            <v xml:space="preserve"> AUTO-TRANSFORMER FOR 6.9KV 8500KW MOTOR STARTER , </v>
          </cell>
          <cell r="C57">
            <v>1</v>
          </cell>
          <cell r="D57" t="str">
            <v>SET</v>
          </cell>
          <cell r="E57">
            <v>484000</v>
          </cell>
          <cell r="F57">
            <v>484000</v>
          </cell>
          <cell r="G57">
            <v>0</v>
          </cell>
          <cell r="H57">
            <v>0</v>
          </cell>
          <cell r="I57">
            <v>20</v>
          </cell>
          <cell r="J57">
            <v>20</v>
          </cell>
          <cell r="K57">
            <v>484000</v>
          </cell>
          <cell r="L57">
            <v>484000</v>
          </cell>
          <cell r="M57">
            <v>0</v>
          </cell>
          <cell r="N57">
            <v>0</v>
          </cell>
          <cell r="O57">
            <v>5600</v>
          </cell>
          <cell r="P57">
            <v>5600</v>
          </cell>
        </row>
        <row r="58">
          <cell r="A58">
            <v>3</v>
          </cell>
          <cell r="B58" t="str">
            <v xml:space="preserve"> TAP 80% , STARTING TIME 60 Sec. (MOTOR PF=0.7 , EFF=0.9)</v>
          </cell>
          <cell r="C58">
            <v>2</v>
          </cell>
          <cell r="D58" t="str">
            <v>P_x000E_L</v>
          </cell>
          <cell r="E58">
            <v>1500000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</row>
        <row r="59">
          <cell r="A59">
            <v>2</v>
          </cell>
          <cell r="B59" t="str">
            <v xml:space="preserve">  6.9KV VCB 1250A 40KA</v>
          </cell>
          <cell r="C59">
            <v>3</v>
          </cell>
          <cell r="D59" t="str">
            <v>PNL</v>
          </cell>
          <cell r="E59">
            <v>800000</v>
          </cell>
          <cell r="F59">
            <v>2400000</v>
          </cell>
          <cell r="G59">
            <v>0</v>
          </cell>
          <cell r="H59">
            <v>0</v>
          </cell>
          <cell r="I59">
            <v>20</v>
          </cell>
          <cell r="J59">
            <v>60</v>
          </cell>
          <cell r="K59">
            <v>800000</v>
          </cell>
          <cell r="L59">
            <v>2400000</v>
          </cell>
          <cell r="M59">
            <v>0</v>
          </cell>
          <cell r="N59">
            <v>0</v>
          </cell>
          <cell r="O59">
            <v>5600</v>
          </cell>
          <cell r="P59">
            <v>16800</v>
          </cell>
          <cell r="Q59">
            <v>0</v>
          </cell>
        </row>
        <row r="60">
          <cell r="A60">
            <v>3</v>
          </cell>
          <cell r="B60" t="str">
            <v xml:space="preserve">  6.9KV 2000KVA , W/GCS , CAPACIATOR PANEL</v>
          </cell>
          <cell r="C60">
            <v>2</v>
          </cell>
          <cell r="D60" t="str">
            <v>PNL</v>
          </cell>
          <cell r="E60">
            <v>1500000</v>
          </cell>
          <cell r="F60">
            <v>3000000</v>
          </cell>
          <cell r="G60">
            <v>0</v>
          </cell>
          <cell r="H60">
            <v>0</v>
          </cell>
          <cell r="I60">
            <v>30</v>
          </cell>
          <cell r="J60">
            <v>60</v>
          </cell>
          <cell r="K60">
            <v>1500000</v>
          </cell>
          <cell r="L60">
            <v>3000000</v>
          </cell>
          <cell r="M60">
            <v>0</v>
          </cell>
          <cell r="N60">
            <v>0</v>
          </cell>
          <cell r="O60">
            <v>8400</v>
          </cell>
          <cell r="P60">
            <v>16800</v>
          </cell>
        </row>
        <row r="61">
          <cell r="A61">
            <v>4</v>
          </cell>
          <cell r="B61" t="str">
            <v xml:space="preserve">  600V POWER CABLE 3/C 5.5 sq.mm  XLPE/PVC</v>
          </cell>
          <cell r="C61">
            <v>200</v>
          </cell>
          <cell r="D61" t="str">
            <v>M</v>
          </cell>
          <cell r="E61">
            <v>20</v>
          </cell>
          <cell r="F61">
            <v>4000</v>
          </cell>
          <cell r="G61">
            <v>0</v>
          </cell>
          <cell r="H61">
            <v>0</v>
          </cell>
          <cell r="I61">
            <v>0.1</v>
          </cell>
          <cell r="J61">
            <v>20</v>
          </cell>
          <cell r="K61">
            <v>20</v>
          </cell>
          <cell r="L61">
            <v>4000</v>
          </cell>
          <cell r="M61">
            <v>0</v>
          </cell>
          <cell r="N61">
            <v>0</v>
          </cell>
          <cell r="O61">
            <v>28</v>
          </cell>
          <cell r="P61">
            <v>5600</v>
          </cell>
          <cell r="Q61">
            <v>0</v>
          </cell>
        </row>
        <row r="62">
          <cell r="A62">
            <v>5</v>
          </cell>
          <cell r="B62" t="str">
            <v xml:space="preserve">  600V POWER CABLE 3/C 22sq.mm  XLPE/PVC</v>
          </cell>
          <cell r="C62">
            <v>600</v>
          </cell>
          <cell r="D62" t="str">
            <v>M</v>
          </cell>
          <cell r="E62">
            <v>70</v>
          </cell>
          <cell r="F62">
            <v>42000</v>
          </cell>
          <cell r="G62">
            <v>0</v>
          </cell>
          <cell r="H62">
            <v>0</v>
          </cell>
          <cell r="I62">
            <v>0.18099999999999999</v>
          </cell>
          <cell r="J62">
            <v>109</v>
          </cell>
          <cell r="K62">
            <v>70</v>
          </cell>
          <cell r="L62">
            <v>42000</v>
          </cell>
          <cell r="M62">
            <v>0</v>
          </cell>
          <cell r="N62">
            <v>0</v>
          </cell>
          <cell r="O62">
            <v>51</v>
          </cell>
          <cell r="P62">
            <v>30600</v>
          </cell>
          <cell r="Q62">
            <v>0</v>
          </cell>
        </row>
        <row r="63">
          <cell r="A63">
            <v>6</v>
          </cell>
          <cell r="B63" t="str">
            <v xml:space="preserve">  600V CONTROL CABLE 7/C 2.1 sq.mm  PVC/PVC</v>
          </cell>
          <cell r="C63">
            <v>600</v>
          </cell>
          <cell r="D63" t="str">
            <v>M</v>
          </cell>
          <cell r="E63">
            <v>24</v>
          </cell>
          <cell r="F63">
            <v>14400</v>
          </cell>
          <cell r="G63">
            <v>0</v>
          </cell>
          <cell r="H63">
            <v>0</v>
          </cell>
          <cell r="I63">
            <v>0.105</v>
          </cell>
          <cell r="J63">
            <v>63</v>
          </cell>
          <cell r="K63">
            <v>24</v>
          </cell>
          <cell r="L63">
            <v>14400</v>
          </cell>
          <cell r="M63">
            <v>0</v>
          </cell>
          <cell r="N63">
            <v>0</v>
          </cell>
          <cell r="O63">
            <v>29</v>
          </cell>
          <cell r="P63">
            <v>17400</v>
          </cell>
          <cell r="Q63">
            <v>0</v>
          </cell>
        </row>
        <row r="64">
          <cell r="A64">
            <v>7</v>
          </cell>
          <cell r="B64" t="str">
            <v xml:space="preserve">  600V CONTROL CABLE 12/C 2.0 sq.mm  PVC/PVC</v>
          </cell>
          <cell r="C64">
            <v>200</v>
          </cell>
          <cell r="D64" t="str">
            <v>M</v>
          </cell>
          <cell r="E64">
            <v>38</v>
          </cell>
          <cell r="F64">
            <v>7600</v>
          </cell>
          <cell r="G64">
            <v>0</v>
          </cell>
          <cell r="H64">
            <v>0</v>
          </cell>
          <cell r="I64">
            <v>0.13800000000000001</v>
          </cell>
          <cell r="J64">
            <v>28</v>
          </cell>
          <cell r="K64">
            <v>38</v>
          </cell>
          <cell r="L64">
            <v>7600</v>
          </cell>
          <cell r="M64">
            <v>0</v>
          </cell>
          <cell r="N64">
            <v>0</v>
          </cell>
          <cell r="O64">
            <v>39</v>
          </cell>
          <cell r="P64">
            <v>7800</v>
          </cell>
          <cell r="Q64">
            <v>0</v>
          </cell>
        </row>
        <row r="65">
          <cell r="A65">
            <v>8</v>
          </cell>
          <cell r="B65" t="str">
            <v xml:space="preserve">  8KV POWER CABLE 1/C 325 sq.mm XLPE/PVC</v>
          </cell>
          <cell r="C65">
            <v>2500</v>
          </cell>
          <cell r="D65" t="str">
            <v>M</v>
          </cell>
          <cell r="E65">
            <v>375</v>
          </cell>
          <cell r="F65">
            <v>937500</v>
          </cell>
          <cell r="G65">
            <v>0</v>
          </cell>
          <cell r="H65">
            <v>0</v>
          </cell>
          <cell r="I65">
            <v>0.30199999999999999</v>
          </cell>
          <cell r="J65">
            <v>755</v>
          </cell>
          <cell r="K65">
            <v>375</v>
          </cell>
          <cell r="L65">
            <v>937500</v>
          </cell>
          <cell r="M65">
            <v>0</v>
          </cell>
          <cell r="N65">
            <v>0</v>
          </cell>
          <cell r="O65">
            <v>85</v>
          </cell>
          <cell r="P65">
            <v>212500</v>
          </cell>
        </row>
        <row r="66">
          <cell r="A66">
            <v>9</v>
          </cell>
          <cell r="B66" t="str">
            <v xml:space="preserve">  8KV TERMINATION KIT , 1/C 325 sq.mm </v>
          </cell>
          <cell r="C66">
            <v>24</v>
          </cell>
          <cell r="D66" t="str">
            <v>SET</v>
          </cell>
          <cell r="E66">
            <v>2542</v>
          </cell>
          <cell r="F66">
            <v>61008</v>
          </cell>
          <cell r="G66">
            <v>0</v>
          </cell>
          <cell r="H66">
            <v>0</v>
          </cell>
          <cell r="I66">
            <v>5</v>
          </cell>
          <cell r="J66">
            <v>120</v>
          </cell>
          <cell r="K66">
            <v>2542</v>
          </cell>
          <cell r="L66">
            <v>61008</v>
          </cell>
          <cell r="M66">
            <v>0</v>
          </cell>
          <cell r="N66">
            <v>0</v>
          </cell>
          <cell r="O66">
            <v>1400</v>
          </cell>
          <cell r="P66">
            <v>33600</v>
          </cell>
        </row>
        <row r="67">
          <cell r="A67">
            <v>10</v>
          </cell>
          <cell r="B67" t="str">
            <v xml:space="preserve"> PVC CONDUIT, THICK WALL, CNS1302 SCH. B , 2"</v>
          </cell>
          <cell r="C67">
            <v>800</v>
          </cell>
          <cell r="D67" t="str">
            <v>M</v>
          </cell>
          <cell r="E67">
            <v>38</v>
          </cell>
          <cell r="F67">
            <v>30400</v>
          </cell>
          <cell r="G67">
            <v>0</v>
          </cell>
          <cell r="H67">
            <v>0</v>
          </cell>
          <cell r="I67">
            <v>0.3</v>
          </cell>
          <cell r="J67">
            <v>240</v>
          </cell>
          <cell r="K67">
            <v>38</v>
          </cell>
          <cell r="L67">
            <v>30400</v>
          </cell>
          <cell r="M67">
            <v>0</v>
          </cell>
          <cell r="N67">
            <v>0</v>
          </cell>
          <cell r="O67">
            <v>84</v>
          </cell>
          <cell r="P67">
            <v>67200</v>
          </cell>
          <cell r="Q67">
            <v>0</v>
          </cell>
        </row>
        <row r="68">
          <cell r="A68">
            <v>11</v>
          </cell>
          <cell r="B68" t="str">
            <v xml:space="preserve"> PVC CONDUIT, THICK WALL, CNS1302 SCH. B , 6"</v>
          </cell>
          <cell r="C68">
            <v>800</v>
          </cell>
          <cell r="D68" t="str">
            <v>M</v>
          </cell>
          <cell r="E68">
            <v>242</v>
          </cell>
          <cell r="F68">
            <v>193600</v>
          </cell>
          <cell r="G68">
            <v>0</v>
          </cell>
          <cell r="H68">
            <v>0</v>
          </cell>
          <cell r="I68">
            <v>0.68</v>
          </cell>
          <cell r="J68">
            <v>544</v>
          </cell>
          <cell r="K68">
            <v>242</v>
          </cell>
          <cell r="L68">
            <v>193600</v>
          </cell>
          <cell r="M68">
            <v>0</v>
          </cell>
          <cell r="N68">
            <v>0</v>
          </cell>
          <cell r="O68">
            <v>190</v>
          </cell>
          <cell r="P68">
            <v>152000</v>
          </cell>
          <cell r="Q68">
            <v>0</v>
          </cell>
        </row>
        <row r="69">
          <cell r="A69">
            <v>12</v>
          </cell>
          <cell r="B69" t="str">
            <v xml:space="preserve"> EXCAVATION</v>
          </cell>
          <cell r="C69">
            <v>350</v>
          </cell>
          <cell r="D69" t="str">
            <v>M3</v>
          </cell>
          <cell r="E69" t="str">
            <v>M+L</v>
          </cell>
          <cell r="F69" t="str">
            <v>M+L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 t="str">
            <v>M+L</v>
          </cell>
          <cell r="L69" t="str">
            <v>M+L</v>
          </cell>
          <cell r="M69">
            <v>0</v>
          </cell>
          <cell r="N69">
            <v>0</v>
          </cell>
          <cell r="O69">
            <v>60</v>
          </cell>
          <cell r="P69">
            <v>21000</v>
          </cell>
          <cell r="Q69">
            <v>0</v>
          </cell>
        </row>
        <row r="70">
          <cell r="A70">
            <v>13</v>
          </cell>
          <cell r="B70" t="str">
            <v xml:space="preserve"> BACKFILL</v>
          </cell>
          <cell r="C70">
            <v>250</v>
          </cell>
          <cell r="D70" t="str">
            <v>M3</v>
          </cell>
          <cell r="E70" t="str">
            <v>M+L</v>
          </cell>
          <cell r="F70" t="str">
            <v>M+L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 t="str">
            <v>M+L</v>
          </cell>
          <cell r="L70" t="str">
            <v>M+L</v>
          </cell>
          <cell r="M70">
            <v>0</v>
          </cell>
          <cell r="N70">
            <v>0</v>
          </cell>
          <cell r="O70">
            <v>100</v>
          </cell>
          <cell r="P70">
            <v>25000</v>
          </cell>
          <cell r="Q70">
            <v>0</v>
          </cell>
        </row>
        <row r="71">
          <cell r="A71">
            <v>14</v>
          </cell>
          <cell r="B71" t="str">
            <v xml:space="preserve"> CONCRETE FOR DUCT BANK 2000 PSI</v>
          </cell>
          <cell r="C71">
            <v>100</v>
          </cell>
          <cell r="D71" t="str">
            <v>M3</v>
          </cell>
          <cell r="E71" t="str">
            <v>M+L</v>
          </cell>
          <cell r="F71" t="str">
            <v>M+L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 t="str">
            <v>M+L</v>
          </cell>
          <cell r="L71" t="str">
            <v>M+L</v>
          </cell>
          <cell r="M71">
            <v>0</v>
          </cell>
          <cell r="N71">
            <v>0</v>
          </cell>
          <cell r="O71">
            <v>1700</v>
          </cell>
          <cell r="P71">
            <v>170000</v>
          </cell>
          <cell r="Q71">
            <v>0</v>
          </cell>
        </row>
        <row r="72">
          <cell r="A72">
            <v>15</v>
          </cell>
          <cell r="B72" t="str">
            <v xml:space="preserve"> RED COLORED OXIDE</v>
          </cell>
          <cell r="C72">
            <v>900</v>
          </cell>
          <cell r="D72" t="str">
            <v>KG</v>
          </cell>
          <cell r="E72" t="str">
            <v>M+L</v>
          </cell>
          <cell r="F72" t="str">
            <v>M+L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 t="str">
            <v>M+L</v>
          </cell>
          <cell r="L72" t="str">
            <v>M+L</v>
          </cell>
          <cell r="M72">
            <v>0</v>
          </cell>
          <cell r="N72">
            <v>0</v>
          </cell>
          <cell r="O72">
            <v>60</v>
          </cell>
          <cell r="P72">
            <v>54000</v>
          </cell>
          <cell r="Q72">
            <v>0</v>
          </cell>
        </row>
        <row r="73">
          <cell r="A73">
            <v>16</v>
          </cell>
          <cell r="B73" t="str">
            <v xml:space="preserve"> DISPOSAL</v>
          </cell>
          <cell r="C73">
            <v>100</v>
          </cell>
          <cell r="D73" t="str">
            <v>M3</v>
          </cell>
          <cell r="E73" t="str">
            <v>M+L</v>
          </cell>
          <cell r="F73" t="str">
            <v>M+L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 t="str">
            <v>M+L</v>
          </cell>
          <cell r="L73" t="str">
            <v>M+L</v>
          </cell>
          <cell r="M73">
            <v>0</v>
          </cell>
          <cell r="N73">
            <v>0</v>
          </cell>
          <cell r="O73">
            <v>220</v>
          </cell>
          <cell r="P73">
            <v>22000</v>
          </cell>
          <cell r="Q73">
            <v>0</v>
          </cell>
        </row>
        <row r="74">
          <cell r="A74">
            <v>17</v>
          </cell>
          <cell r="B74" t="str">
            <v xml:space="preserve"> FORMWORK</v>
          </cell>
          <cell r="C74">
            <v>300</v>
          </cell>
          <cell r="D74" t="str">
            <v>M2</v>
          </cell>
          <cell r="E74" t="str">
            <v>M+L</v>
          </cell>
          <cell r="F74" t="str">
            <v>M+L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 t="str">
            <v>M+L</v>
          </cell>
          <cell r="L74" t="str">
            <v>M+L</v>
          </cell>
          <cell r="M74">
            <v>0</v>
          </cell>
          <cell r="N74">
            <v>0</v>
          </cell>
          <cell r="O74">
            <v>360</v>
          </cell>
          <cell r="P74">
            <v>108000</v>
          </cell>
          <cell r="Q74">
            <v>0</v>
          </cell>
        </row>
        <row r="75">
          <cell r="A75">
            <v>18</v>
          </cell>
          <cell r="B75" t="str">
            <v xml:space="preserve"> RE-BAR</v>
          </cell>
          <cell r="C75">
            <v>1900</v>
          </cell>
          <cell r="D75" t="str">
            <v>KG</v>
          </cell>
          <cell r="E75" t="str">
            <v>M+L</v>
          </cell>
          <cell r="F75" t="str">
            <v>M+L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 t="str">
            <v>M+L</v>
          </cell>
          <cell r="L75" t="str">
            <v>M+L</v>
          </cell>
          <cell r="M75">
            <v>0</v>
          </cell>
          <cell r="N75">
            <v>0</v>
          </cell>
          <cell r="O75">
            <v>16</v>
          </cell>
          <cell r="P75">
            <v>30400</v>
          </cell>
          <cell r="Q75">
            <v>0</v>
          </cell>
        </row>
        <row r="76">
          <cell r="A76">
            <v>19</v>
          </cell>
          <cell r="B76" t="str">
            <v xml:space="preserve"> COMPOND FOR WATER SEALING(IN MH.)</v>
          </cell>
          <cell r="C76">
            <v>125</v>
          </cell>
          <cell r="D76" t="str">
            <v>KG</v>
          </cell>
          <cell r="E76" t="str">
            <v>M+L</v>
          </cell>
          <cell r="F76" t="str">
            <v>M+L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 t="str">
            <v>M+L</v>
          </cell>
          <cell r="L76" t="str">
            <v>M+L</v>
          </cell>
          <cell r="M76">
            <v>0</v>
          </cell>
          <cell r="N76">
            <v>0</v>
          </cell>
          <cell r="O76">
            <v>200</v>
          </cell>
          <cell r="P76">
            <v>25000</v>
          </cell>
          <cell r="Q76">
            <v>0</v>
          </cell>
        </row>
        <row r="77">
          <cell r="A77">
            <v>20</v>
          </cell>
          <cell r="B77" t="str">
            <v xml:space="preserve"> MISCELLANEOUS </v>
          </cell>
          <cell r="C77">
            <v>1</v>
          </cell>
          <cell r="D77" t="str">
            <v>LOT</v>
          </cell>
          <cell r="E77">
            <v>31995.239999999998</v>
          </cell>
          <cell r="F77">
            <v>31995</v>
          </cell>
          <cell r="G77">
            <v>0</v>
          </cell>
          <cell r="H77">
            <v>0</v>
          </cell>
          <cell r="I77">
            <v>32.85</v>
          </cell>
          <cell r="J77">
            <v>33</v>
          </cell>
          <cell r="K77">
            <v>31995</v>
          </cell>
          <cell r="L77">
            <v>31995</v>
          </cell>
          <cell r="M77">
            <v>0</v>
          </cell>
          <cell r="N77">
            <v>0</v>
          </cell>
          <cell r="O77">
            <v>9198</v>
          </cell>
          <cell r="P77">
            <v>9198</v>
          </cell>
        </row>
        <row r="78">
          <cell r="B78" t="str">
            <v>SUB-TOTAL : (ALT-2)</v>
          </cell>
          <cell r="C78">
            <v>0</v>
          </cell>
          <cell r="D78">
            <v>0</v>
          </cell>
          <cell r="E78">
            <v>0</v>
          </cell>
          <cell r="F78">
            <v>7206503</v>
          </cell>
          <cell r="G78">
            <v>0</v>
          </cell>
          <cell r="H78">
            <v>0</v>
          </cell>
          <cell r="I78">
            <v>0</v>
          </cell>
          <cell r="J78">
            <v>2052</v>
          </cell>
          <cell r="K78">
            <v>0</v>
          </cell>
          <cell r="L78">
            <v>7206503</v>
          </cell>
          <cell r="M78">
            <v>0</v>
          </cell>
          <cell r="N78">
            <v>0</v>
          </cell>
          <cell r="O78">
            <v>0</v>
          </cell>
          <cell r="P78">
            <v>1030498</v>
          </cell>
          <cell r="Q78">
            <v>2052</v>
          </cell>
        </row>
        <row r="82">
          <cell r="A82" t="str">
            <v xml:space="preserve">  A.</v>
          </cell>
          <cell r="B82" t="str">
            <v xml:space="preserve"> POWER EQUIPMENT </v>
          </cell>
          <cell r="C82" t="str">
            <v xml:space="preserve"> </v>
          </cell>
          <cell r="D82" t="str">
            <v xml:space="preserve"> 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</row>
        <row r="83"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</row>
        <row r="84">
          <cell r="A84" t="str">
            <v>*</v>
          </cell>
          <cell r="B84" t="str">
            <v>DWG. NO. XK11A-0000-01</v>
          </cell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1.85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</row>
        <row r="85">
          <cell r="A85" t="str">
            <v>A.1</v>
          </cell>
          <cell r="B85" t="str">
            <v>161KV SWITCHGEAR AREA</v>
          </cell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</row>
        <row r="86">
          <cell r="A86" t="str">
            <v>A.1.1</v>
          </cell>
          <cell r="B86" t="str">
            <v xml:space="preserve">  161KV SF6 GIS ,1250A 50KA , 2 BAYS ,W/ GCB, DS, ES, MOF, LA, CT…..</v>
          </cell>
          <cell r="C86">
            <v>1</v>
          </cell>
          <cell r="D86" t="str">
            <v>SET</v>
          </cell>
          <cell r="E86">
            <v>50540000</v>
          </cell>
          <cell r="F86">
            <v>50540000</v>
          </cell>
          <cell r="G86">
            <v>0</v>
          </cell>
          <cell r="H86">
            <v>0</v>
          </cell>
          <cell r="I86">
            <v>4038</v>
          </cell>
          <cell r="J86">
            <v>4038</v>
          </cell>
          <cell r="K86">
            <v>50540000</v>
          </cell>
          <cell r="L86">
            <v>50540000</v>
          </cell>
          <cell r="M86">
            <v>0</v>
          </cell>
          <cell r="N86">
            <v>0</v>
          </cell>
          <cell r="O86">
            <v>1620000</v>
          </cell>
          <cell r="P86">
            <v>1620000</v>
          </cell>
        </row>
        <row r="87">
          <cell r="A87" t="str">
            <v>A.1.2</v>
          </cell>
          <cell r="B87" t="str">
            <v xml:space="preserve">  RELAY &amp; CONTROL PANEL, FOR GIS PANEL ,W/CONTROL CABLE &amp; PILOTWIRE RL</v>
          </cell>
          <cell r="C87">
            <v>1</v>
          </cell>
          <cell r="D87" t="str">
            <v>LOT</v>
          </cell>
          <cell r="E87">
            <v>3412700</v>
          </cell>
          <cell r="F87">
            <v>3412700</v>
          </cell>
          <cell r="G87">
            <v>0</v>
          </cell>
          <cell r="H87">
            <v>0</v>
          </cell>
          <cell r="I87">
            <v>500</v>
          </cell>
          <cell r="J87">
            <v>500</v>
          </cell>
          <cell r="K87">
            <v>3412700</v>
          </cell>
          <cell r="L87">
            <v>3412700</v>
          </cell>
          <cell r="M87">
            <v>0</v>
          </cell>
          <cell r="N87">
            <v>0</v>
          </cell>
          <cell r="O87">
            <v>200000</v>
          </cell>
          <cell r="P87">
            <v>200000</v>
          </cell>
        </row>
        <row r="88">
          <cell r="A88" t="str">
            <v>A.1.3</v>
          </cell>
          <cell r="B88" t="str">
            <v xml:space="preserve">  161KV POWER CABLE  , 1/C 250 SQ.MM</v>
          </cell>
          <cell r="C88">
            <v>330</v>
          </cell>
          <cell r="D88" t="str">
            <v>M</v>
          </cell>
          <cell r="E88">
            <v>1680</v>
          </cell>
          <cell r="F88">
            <v>554400</v>
          </cell>
          <cell r="G88">
            <v>0</v>
          </cell>
          <cell r="H88">
            <v>0</v>
          </cell>
          <cell r="I88">
            <v>1.1519999999999999</v>
          </cell>
          <cell r="J88">
            <v>380</v>
          </cell>
          <cell r="K88">
            <v>1680</v>
          </cell>
          <cell r="L88">
            <v>554400</v>
          </cell>
          <cell r="M88">
            <v>0</v>
          </cell>
          <cell r="N88">
            <v>0</v>
          </cell>
          <cell r="O88">
            <v>323</v>
          </cell>
          <cell r="P88">
            <v>106590</v>
          </cell>
        </row>
        <row r="89">
          <cell r="A89" t="str">
            <v>A.1.4</v>
          </cell>
          <cell r="B89" t="str">
            <v xml:space="preserve">  161KV TERMINATION KIT, HEAT SHRINKABLE TYPE , 1/C 250 SQ.MM</v>
          </cell>
          <cell r="C89">
            <v>12</v>
          </cell>
          <cell r="D89" t="str">
            <v>SET</v>
          </cell>
          <cell r="E89">
            <v>210000</v>
          </cell>
          <cell r="F89">
            <v>2520000</v>
          </cell>
          <cell r="G89">
            <v>0</v>
          </cell>
          <cell r="H89">
            <v>0</v>
          </cell>
          <cell r="I89">
            <v>133</v>
          </cell>
          <cell r="J89">
            <v>1596</v>
          </cell>
          <cell r="K89">
            <v>210000</v>
          </cell>
          <cell r="L89">
            <v>2520000</v>
          </cell>
          <cell r="M89">
            <v>0</v>
          </cell>
          <cell r="N89">
            <v>0</v>
          </cell>
          <cell r="O89">
            <v>53200</v>
          </cell>
          <cell r="P89">
            <v>638400</v>
          </cell>
        </row>
        <row r="90">
          <cell r="A90" t="str">
            <v>A.1.5</v>
          </cell>
          <cell r="B90" t="str">
            <v xml:space="preserve">  MAIN POWER TRANSFORMER W/NGR &amp; LA*3, OIL-IMMERSED , 161KV/6.9KV 30/40MVA</v>
          </cell>
          <cell r="C90">
            <v>2</v>
          </cell>
          <cell r="D90" t="str">
            <v>SET</v>
          </cell>
          <cell r="E90">
            <v>10460000</v>
          </cell>
          <cell r="F90">
            <v>20920000</v>
          </cell>
          <cell r="G90">
            <v>0</v>
          </cell>
          <cell r="H90">
            <v>0</v>
          </cell>
          <cell r="I90">
            <v>595</v>
          </cell>
          <cell r="J90">
            <v>1190</v>
          </cell>
          <cell r="K90">
            <v>10460000</v>
          </cell>
          <cell r="L90">
            <v>20920000</v>
          </cell>
          <cell r="M90">
            <v>0</v>
          </cell>
          <cell r="N90">
            <v>0</v>
          </cell>
          <cell r="O90">
            <v>238000</v>
          </cell>
          <cell r="P90">
            <v>476000</v>
          </cell>
        </row>
        <row r="91">
          <cell r="A91" t="str">
            <v>A.1.6</v>
          </cell>
          <cell r="B91" t="str">
            <v xml:space="preserve">  6.9KV BUS DUCT , 4000A INDOOR/OUTDOOR , 8M LG , 40KA</v>
          </cell>
          <cell r="C91">
            <v>2</v>
          </cell>
          <cell r="D91" t="str">
            <v>SET</v>
          </cell>
          <cell r="E91">
            <v>840000</v>
          </cell>
          <cell r="F91">
            <v>1680000</v>
          </cell>
          <cell r="G91">
            <v>0</v>
          </cell>
          <cell r="H91">
            <v>0</v>
          </cell>
          <cell r="I91">
            <v>80</v>
          </cell>
          <cell r="J91">
            <v>160</v>
          </cell>
          <cell r="K91">
            <v>840000</v>
          </cell>
          <cell r="L91">
            <v>1680000</v>
          </cell>
          <cell r="M91">
            <v>0</v>
          </cell>
          <cell r="N91">
            <v>0</v>
          </cell>
          <cell r="O91">
            <v>22400</v>
          </cell>
          <cell r="P91">
            <v>44800</v>
          </cell>
        </row>
        <row r="92">
          <cell r="A92" t="str">
            <v>A.2.1</v>
          </cell>
          <cell r="B92" t="str">
            <v>SUB-TOTAL (A.1)</v>
          </cell>
          <cell r="C92">
            <v>3</v>
          </cell>
          <cell r="D92" t="str">
            <v>PNL</v>
          </cell>
          <cell r="E92">
            <v>1300000</v>
          </cell>
          <cell r="F92">
            <v>79627100</v>
          </cell>
          <cell r="G92">
            <v>0</v>
          </cell>
          <cell r="H92">
            <v>0</v>
          </cell>
          <cell r="I92">
            <v>0</v>
          </cell>
          <cell r="J92">
            <v>7864</v>
          </cell>
          <cell r="K92">
            <v>0</v>
          </cell>
          <cell r="L92">
            <v>79627100</v>
          </cell>
          <cell r="M92">
            <v>0</v>
          </cell>
          <cell r="N92">
            <v>0</v>
          </cell>
          <cell r="O92">
            <v>0</v>
          </cell>
          <cell r="P92">
            <v>3085790</v>
          </cell>
          <cell r="Q92">
            <v>0</v>
          </cell>
        </row>
        <row r="93">
          <cell r="A93" t="str">
            <v xml:space="preserve">  J.</v>
          </cell>
          <cell r="B93" t="str">
            <v>U/G CONDUIT BANK</v>
          </cell>
          <cell r="C93">
            <v>2850</v>
          </cell>
          <cell r="D93" t="str">
            <v>M3</v>
          </cell>
          <cell r="E93">
            <v>2070.4561403508774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</row>
        <row r="94">
          <cell r="A94" t="str">
            <v>*</v>
          </cell>
          <cell r="B94" t="str">
            <v>DWG. NO. XK11A-0000-02, 03 , 04</v>
          </cell>
          <cell r="C94">
            <v>0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</row>
        <row r="95">
          <cell r="A95" t="str">
            <v xml:space="preserve">   A.2</v>
          </cell>
          <cell r="B95" t="str">
            <v>MAIN SUBSTATION (公共設施)</v>
          </cell>
          <cell r="C95">
            <v>0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</row>
        <row r="96">
          <cell r="A96" t="str">
            <v>A.2.1</v>
          </cell>
          <cell r="B96" t="str">
            <v xml:space="preserve">  6.9KV VCB 4000A 40KA , SWITCHGEAR INCOMING &amp; TIE PANEL </v>
          </cell>
          <cell r="C96">
            <v>3</v>
          </cell>
          <cell r="D96" t="str">
            <v>PNL</v>
          </cell>
          <cell r="E96">
            <v>1300000</v>
          </cell>
          <cell r="F96">
            <v>3900000</v>
          </cell>
          <cell r="G96">
            <v>0</v>
          </cell>
          <cell r="H96">
            <v>0</v>
          </cell>
          <cell r="I96">
            <v>30</v>
          </cell>
          <cell r="J96">
            <v>90</v>
          </cell>
          <cell r="K96">
            <v>1300000</v>
          </cell>
          <cell r="L96">
            <v>3900000</v>
          </cell>
          <cell r="M96">
            <v>0</v>
          </cell>
          <cell r="N96">
            <v>0</v>
          </cell>
          <cell r="O96">
            <v>8400</v>
          </cell>
          <cell r="P96">
            <v>25200</v>
          </cell>
        </row>
        <row r="97">
          <cell r="A97" t="str">
            <v>A.2.2</v>
          </cell>
          <cell r="B97" t="str">
            <v xml:space="preserve">  6.9KV VCB 1250A 40KA , SWITCHGEAR FEEDER PANEL </v>
          </cell>
          <cell r="C97">
            <v>6</v>
          </cell>
          <cell r="D97" t="str">
            <v>PNL</v>
          </cell>
          <cell r="E97">
            <v>750000</v>
          </cell>
          <cell r="F97">
            <v>4500000</v>
          </cell>
          <cell r="G97">
            <v>0</v>
          </cell>
          <cell r="H97">
            <v>0</v>
          </cell>
          <cell r="I97">
            <v>20</v>
          </cell>
          <cell r="J97">
            <v>120</v>
          </cell>
          <cell r="K97">
            <v>750000</v>
          </cell>
          <cell r="L97">
            <v>4500000</v>
          </cell>
          <cell r="M97">
            <v>0</v>
          </cell>
          <cell r="N97">
            <v>0</v>
          </cell>
          <cell r="O97">
            <v>5600</v>
          </cell>
          <cell r="P97">
            <v>33600</v>
          </cell>
        </row>
        <row r="98">
          <cell r="A98" t="str">
            <v>A.2.3</v>
          </cell>
          <cell r="B98" t="str">
            <v xml:space="preserve">  6.9KV 500KVA , W/GCS , CAPACIATOR PANEL</v>
          </cell>
          <cell r="C98">
            <v>2</v>
          </cell>
          <cell r="D98" t="str">
            <v>PNL</v>
          </cell>
          <cell r="E98">
            <v>600000</v>
          </cell>
          <cell r="F98">
            <v>1200000</v>
          </cell>
          <cell r="G98">
            <v>0</v>
          </cell>
          <cell r="H98">
            <v>0</v>
          </cell>
          <cell r="I98">
            <v>20</v>
          </cell>
          <cell r="J98">
            <v>40</v>
          </cell>
          <cell r="K98">
            <v>600000</v>
          </cell>
          <cell r="L98">
            <v>1200000</v>
          </cell>
          <cell r="M98">
            <v>0</v>
          </cell>
          <cell r="N98">
            <v>0</v>
          </cell>
          <cell r="O98">
            <v>5600</v>
          </cell>
          <cell r="P98">
            <v>11200</v>
          </cell>
        </row>
        <row r="99">
          <cell r="A99" t="str">
            <v>A.2.4</v>
          </cell>
          <cell r="B99" t="str">
            <v xml:space="preserve">  CAST RESIN DRY TYPE TR. , IP20 ENCLOSURE , 3 PHASE 6.9KV/480V ,1000KVA </v>
          </cell>
          <cell r="C99">
            <v>2</v>
          </cell>
          <cell r="D99" t="str">
            <v>SET</v>
          </cell>
          <cell r="E99">
            <v>410000</v>
          </cell>
          <cell r="F99">
            <v>820000</v>
          </cell>
          <cell r="G99">
            <v>0</v>
          </cell>
          <cell r="H99">
            <v>0</v>
          </cell>
          <cell r="I99">
            <v>108</v>
          </cell>
          <cell r="J99">
            <v>216</v>
          </cell>
          <cell r="K99">
            <v>410000</v>
          </cell>
          <cell r="L99">
            <v>820000</v>
          </cell>
          <cell r="M99">
            <v>0</v>
          </cell>
          <cell r="N99">
            <v>0</v>
          </cell>
          <cell r="O99">
            <v>30240</v>
          </cell>
          <cell r="P99">
            <v>60480</v>
          </cell>
        </row>
        <row r="100">
          <cell r="A100" t="str">
            <v>A.2.5</v>
          </cell>
          <cell r="B100" t="str">
            <v xml:space="preserve">  480V BUS DUCT, 3PH 3W, 1600A INDOOR, 30KA , 6M LG</v>
          </cell>
          <cell r="C100">
            <v>2</v>
          </cell>
          <cell r="D100" t="str">
            <v>SET</v>
          </cell>
          <cell r="E100">
            <v>210000</v>
          </cell>
          <cell r="F100">
            <v>420000</v>
          </cell>
          <cell r="G100">
            <v>0</v>
          </cell>
          <cell r="H100">
            <v>0</v>
          </cell>
          <cell r="I100">
            <v>36</v>
          </cell>
          <cell r="J100">
            <v>72</v>
          </cell>
          <cell r="K100">
            <v>210000</v>
          </cell>
          <cell r="L100">
            <v>420000</v>
          </cell>
          <cell r="M100">
            <v>0</v>
          </cell>
          <cell r="N100">
            <v>0</v>
          </cell>
          <cell r="O100">
            <v>10080</v>
          </cell>
          <cell r="P100">
            <v>20160</v>
          </cell>
        </row>
        <row r="101">
          <cell r="A101" t="str">
            <v>A.2.6</v>
          </cell>
          <cell r="B101" t="str">
            <v xml:space="preserve">  480V SWGR , 30KA, INCOMING ACB1600Ax2PNL &amp; TIE ACB1600A </v>
          </cell>
          <cell r="C101">
            <v>1</v>
          </cell>
          <cell r="D101" t="str">
            <v>LOT</v>
          </cell>
          <cell r="E101">
            <v>1100000</v>
          </cell>
          <cell r="F101">
            <v>1100000</v>
          </cell>
          <cell r="G101">
            <v>0</v>
          </cell>
          <cell r="H101">
            <v>0</v>
          </cell>
          <cell r="I101">
            <v>60</v>
          </cell>
          <cell r="J101">
            <v>60</v>
          </cell>
          <cell r="K101">
            <v>1100000</v>
          </cell>
          <cell r="L101">
            <v>1100000</v>
          </cell>
          <cell r="M101">
            <v>0</v>
          </cell>
          <cell r="N101">
            <v>0</v>
          </cell>
          <cell r="O101">
            <v>16800</v>
          </cell>
          <cell r="P101">
            <v>16800</v>
          </cell>
        </row>
        <row r="102">
          <cell r="A102" t="str">
            <v>A.2.7</v>
          </cell>
          <cell r="B102" t="str">
            <v xml:space="preserve">  480V MCC SINGLE FACE , 30KA</v>
          </cell>
          <cell r="C102">
            <v>7</v>
          </cell>
          <cell r="D102" t="str">
            <v>PNL</v>
          </cell>
          <cell r="E102">
            <v>120000</v>
          </cell>
          <cell r="F102">
            <v>840000</v>
          </cell>
          <cell r="G102">
            <v>0</v>
          </cell>
          <cell r="H102">
            <v>0</v>
          </cell>
          <cell r="I102">
            <v>15</v>
          </cell>
          <cell r="J102">
            <v>105</v>
          </cell>
          <cell r="K102">
            <v>120000</v>
          </cell>
          <cell r="L102">
            <v>840000</v>
          </cell>
          <cell r="M102">
            <v>0</v>
          </cell>
          <cell r="N102">
            <v>0</v>
          </cell>
          <cell r="O102">
            <v>4200</v>
          </cell>
          <cell r="P102">
            <v>29400</v>
          </cell>
        </row>
        <row r="103">
          <cell r="B103" t="str">
            <v>SUB-TOTAL (A.2)</v>
          </cell>
          <cell r="C103">
            <v>0</v>
          </cell>
          <cell r="D103">
            <v>0</v>
          </cell>
          <cell r="E103">
            <v>0</v>
          </cell>
          <cell r="F103">
            <v>12780000</v>
          </cell>
          <cell r="G103">
            <v>0</v>
          </cell>
          <cell r="H103">
            <v>0</v>
          </cell>
          <cell r="I103">
            <v>0</v>
          </cell>
          <cell r="J103">
            <v>703</v>
          </cell>
          <cell r="K103">
            <v>0</v>
          </cell>
          <cell r="L103">
            <v>12780000</v>
          </cell>
          <cell r="M103">
            <v>0</v>
          </cell>
          <cell r="N103">
            <v>0</v>
          </cell>
          <cell r="O103">
            <v>0</v>
          </cell>
          <cell r="P103">
            <v>196840</v>
          </cell>
        </row>
        <row r="104">
          <cell r="A104" t="str">
            <v>A.4.1</v>
          </cell>
          <cell r="B104" t="str">
            <v xml:space="preserve">  6.9KV VCB 1250A 40KA , SWITCHGEAR INCOMING &amp; TIe PANEL &amp; FEEDER PANEL</v>
          </cell>
          <cell r="C104">
            <v>5</v>
          </cell>
          <cell r="D104" t="str">
            <v>PNL</v>
          </cell>
          <cell r="E104">
            <v>800000</v>
          </cell>
          <cell r="F104">
            <v>4000000</v>
          </cell>
        </row>
        <row r="105">
          <cell r="A105" t="str">
            <v>*</v>
          </cell>
          <cell r="B105" t="str">
            <v>DWG. NO. XK11A-0000-05,06,07,08</v>
          </cell>
          <cell r="C105">
            <v>0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</row>
        <row r="106">
          <cell r="A106" t="str">
            <v xml:space="preserve">   A.3</v>
          </cell>
          <cell r="B106" t="str">
            <v>NO.1 SUBSTATION (場區)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</row>
        <row r="107">
          <cell r="A107" t="str">
            <v>A.3.1</v>
          </cell>
          <cell r="B107" t="str">
            <v xml:space="preserve">  6.9KV VCB 1250A 40KA , SWITCHGEAR INCOMING &amp; TIE PANEL &amp; FEEDER PANEL</v>
          </cell>
          <cell r="C107">
            <v>5</v>
          </cell>
          <cell r="D107" t="str">
            <v>PNL</v>
          </cell>
          <cell r="E107">
            <v>800000</v>
          </cell>
          <cell r="F107">
            <v>4000000</v>
          </cell>
          <cell r="G107">
            <v>0</v>
          </cell>
          <cell r="H107">
            <v>0</v>
          </cell>
          <cell r="I107">
            <v>20</v>
          </cell>
          <cell r="J107">
            <v>100</v>
          </cell>
          <cell r="K107">
            <v>800000</v>
          </cell>
          <cell r="L107">
            <v>4000000</v>
          </cell>
          <cell r="M107">
            <v>0</v>
          </cell>
          <cell r="N107">
            <v>0</v>
          </cell>
          <cell r="O107">
            <v>5600</v>
          </cell>
          <cell r="P107">
            <v>28000</v>
          </cell>
        </row>
        <row r="108">
          <cell r="A108" t="str">
            <v>A.3.2</v>
          </cell>
          <cell r="B108" t="str">
            <v xml:space="preserve">  6.9KV GCS ,  NEMA CLASS E2 , MCC PANEL</v>
          </cell>
          <cell r="C108">
            <v>10</v>
          </cell>
          <cell r="D108" t="str">
            <v>PNL</v>
          </cell>
          <cell r="E108">
            <v>500000</v>
          </cell>
          <cell r="F108">
            <v>5000000</v>
          </cell>
          <cell r="G108">
            <v>0</v>
          </cell>
          <cell r="H108">
            <v>0</v>
          </cell>
          <cell r="I108">
            <v>20</v>
          </cell>
          <cell r="J108">
            <v>200</v>
          </cell>
          <cell r="K108">
            <v>500000</v>
          </cell>
          <cell r="L108">
            <v>5000000</v>
          </cell>
          <cell r="M108">
            <v>0</v>
          </cell>
          <cell r="N108">
            <v>0</v>
          </cell>
          <cell r="O108">
            <v>5600</v>
          </cell>
          <cell r="P108">
            <v>56000</v>
          </cell>
        </row>
        <row r="109">
          <cell r="A109" t="str">
            <v>A.3.3</v>
          </cell>
          <cell r="B109" t="str">
            <v xml:space="preserve">  6.9KV 500KVA , W/GCS , CAPACIATOR PANEL</v>
          </cell>
          <cell r="C109">
            <v>8</v>
          </cell>
          <cell r="D109" t="str">
            <v>PNL</v>
          </cell>
          <cell r="E109">
            <v>600000</v>
          </cell>
          <cell r="F109">
            <v>4800000</v>
          </cell>
          <cell r="G109">
            <v>0</v>
          </cell>
          <cell r="H109">
            <v>0</v>
          </cell>
          <cell r="I109">
            <v>20</v>
          </cell>
          <cell r="J109">
            <v>160</v>
          </cell>
          <cell r="K109">
            <v>600000</v>
          </cell>
          <cell r="L109">
            <v>4800000</v>
          </cell>
          <cell r="M109">
            <v>0</v>
          </cell>
          <cell r="N109">
            <v>0</v>
          </cell>
          <cell r="O109">
            <v>5600</v>
          </cell>
          <cell r="P109">
            <v>44800</v>
          </cell>
        </row>
        <row r="110">
          <cell r="A110" t="str">
            <v>A.3.4</v>
          </cell>
          <cell r="B110" t="str">
            <v xml:space="preserve">  CAST RESIN DRY TYPE TR. , IP20 ENCLOSURE , 3 PHASE 6.9KV/480V ,2000/2500KVA </v>
          </cell>
          <cell r="C110">
            <v>2</v>
          </cell>
          <cell r="D110" t="str">
            <v>SET</v>
          </cell>
          <cell r="E110">
            <v>652000</v>
          </cell>
          <cell r="F110">
            <v>1304000</v>
          </cell>
          <cell r="G110">
            <v>0</v>
          </cell>
          <cell r="H110">
            <v>0</v>
          </cell>
          <cell r="I110">
            <v>170</v>
          </cell>
          <cell r="J110">
            <v>340</v>
          </cell>
          <cell r="K110">
            <v>652000</v>
          </cell>
          <cell r="L110">
            <v>1304000</v>
          </cell>
          <cell r="M110">
            <v>0</v>
          </cell>
          <cell r="N110">
            <v>0</v>
          </cell>
          <cell r="O110">
            <v>47600</v>
          </cell>
          <cell r="P110">
            <v>95200</v>
          </cell>
        </row>
        <row r="111">
          <cell r="A111" t="str">
            <v>A.3.5</v>
          </cell>
          <cell r="B111" t="str">
            <v xml:space="preserve">  480V BUS DUCT, 3PH 3W, 4000A INDOOR, 65KA , 6M LG</v>
          </cell>
          <cell r="C111">
            <v>2</v>
          </cell>
          <cell r="D111" t="str">
            <v>SET</v>
          </cell>
          <cell r="E111">
            <v>350000</v>
          </cell>
          <cell r="F111">
            <v>700000</v>
          </cell>
          <cell r="G111">
            <v>0</v>
          </cell>
          <cell r="H111">
            <v>0</v>
          </cell>
          <cell r="I111">
            <v>36</v>
          </cell>
          <cell r="J111">
            <v>72</v>
          </cell>
          <cell r="K111">
            <v>350000</v>
          </cell>
          <cell r="L111">
            <v>700000</v>
          </cell>
          <cell r="M111">
            <v>0</v>
          </cell>
          <cell r="N111">
            <v>0</v>
          </cell>
          <cell r="O111">
            <v>10080</v>
          </cell>
          <cell r="P111">
            <v>20160</v>
          </cell>
        </row>
        <row r="112">
          <cell r="A112" t="str">
            <v>A.3.6</v>
          </cell>
          <cell r="B112" t="str">
            <v xml:space="preserve">  480V SWGR , 65KA, INCOMING ACB4000Ax2PNL &amp; TIE ACB4000A</v>
          </cell>
          <cell r="C112">
            <v>1</v>
          </cell>
          <cell r="D112" t="str">
            <v>LOT</v>
          </cell>
          <cell r="E112">
            <v>1830000</v>
          </cell>
          <cell r="F112">
            <v>1830000</v>
          </cell>
          <cell r="G112">
            <v>0</v>
          </cell>
          <cell r="H112">
            <v>0</v>
          </cell>
          <cell r="I112">
            <v>60</v>
          </cell>
          <cell r="J112">
            <v>60</v>
          </cell>
          <cell r="K112">
            <v>1830000</v>
          </cell>
          <cell r="L112">
            <v>1830000</v>
          </cell>
          <cell r="M112">
            <v>0</v>
          </cell>
          <cell r="N112">
            <v>0</v>
          </cell>
          <cell r="O112">
            <v>16800</v>
          </cell>
          <cell r="P112">
            <v>16800</v>
          </cell>
        </row>
        <row r="113">
          <cell r="A113" t="str">
            <v>A.3.7</v>
          </cell>
          <cell r="B113" t="str">
            <v xml:space="preserve">  480V MCC SINGLE FACE , 65KA</v>
          </cell>
          <cell r="C113">
            <v>19</v>
          </cell>
          <cell r="D113" t="str">
            <v>PNL</v>
          </cell>
          <cell r="E113">
            <v>160000</v>
          </cell>
          <cell r="F113">
            <v>3040000</v>
          </cell>
          <cell r="G113">
            <v>0</v>
          </cell>
          <cell r="H113">
            <v>0</v>
          </cell>
          <cell r="I113">
            <v>15</v>
          </cell>
          <cell r="J113">
            <v>285</v>
          </cell>
          <cell r="K113">
            <v>160000</v>
          </cell>
          <cell r="L113">
            <v>3040000</v>
          </cell>
          <cell r="M113">
            <v>0</v>
          </cell>
          <cell r="N113">
            <v>0</v>
          </cell>
          <cell r="O113">
            <v>4200</v>
          </cell>
          <cell r="P113">
            <v>79800</v>
          </cell>
        </row>
        <row r="114">
          <cell r="A114" t="str">
            <v>A.3.8</v>
          </cell>
          <cell r="B114" t="str">
            <v xml:space="preserve">  480V EMERGENCY SWGR , 65KA, 4000A ACB</v>
          </cell>
          <cell r="C114">
            <v>2</v>
          </cell>
          <cell r="D114" t="str">
            <v>PNL</v>
          </cell>
          <cell r="E114">
            <v>610000</v>
          </cell>
          <cell r="F114">
            <v>1220000</v>
          </cell>
          <cell r="G114">
            <v>0</v>
          </cell>
          <cell r="H114">
            <v>0</v>
          </cell>
          <cell r="I114">
            <v>20</v>
          </cell>
          <cell r="J114">
            <v>40</v>
          </cell>
          <cell r="K114">
            <v>610000</v>
          </cell>
          <cell r="L114">
            <v>1220000</v>
          </cell>
          <cell r="M114">
            <v>0</v>
          </cell>
          <cell r="N114">
            <v>0</v>
          </cell>
          <cell r="O114">
            <v>5600</v>
          </cell>
          <cell r="P114">
            <v>11200</v>
          </cell>
        </row>
        <row r="115">
          <cell r="A115" t="str">
            <v>A.3.9</v>
          </cell>
          <cell r="B115" t="str">
            <v xml:space="preserve">  480V EMERGENCY MCC SINGLE FACE , 40KA</v>
          </cell>
          <cell r="C115">
            <v>3</v>
          </cell>
          <cell r="D115" t="str">
            <v>PNL</v>
          </cell>
          <cell r="E115">
            <v>140000</v>
          </cell>
          <cell r="F115">
            <v>420000</v>
          </cell>
          <cell r="G115">
            <v>0</v>
          </cell>
          <cell r="H115">
            <v>0</v>
          </cell>
          <cell r="I115">
            <v>15</v>
          </cell>
          <cell r="J115">
            <v>45</v>
          </cell>
          <cell r="K115">
            <v>140000</v>
          </cell>
          <cell r="L115">
            <v>420000</v>
          </cell>
          <cell r="M115">
            <v>0</v>
          </cell>
          <cell r="N115">
            <v>0</v>
          </cell>
          <cell r="O115">
            <v>4200</v>
          </cell>
          <cell r="P115">
            <v>12600</v>
          </cell>
        </row>
        <row r="116">
          <cell r="B116" t="str">
            <v>SUB-TOTAL (A.3)</v>
          </cell>
          <cell r="C116">
            <v>0</v>
          </cell>
          <cell r="D116">
            <v>0</v>
          </cell>
          <cell r="E116">
            <v>0</v>
          </cell>
          <cell r="F116">
            <v>22314000</v>
          </cell>
          <cell r="G116">
            <v>0</v>
          </cell>
          <cell r="H116">
            <v>0</v>
          </cell>
          <cell r="I116">
            <v>0</v>
          </cell>
          <cell r="J116">
            <v>1302</v>
          </cell>
          <cell r="K116">
            <v>0</v>
          </cell>
          <cell r="L116">
            <v>22314000</v>
          </cell>
          <cell r="M116">
            <v>0</v>
          </cell>
          <cell r="N116">
            <v>0</v>
          </cell>
          <cell r="O116">
            <v>0</v>
          </cell>
          <cell r="P116">
            <v>364560</v>
          </cell>
        </row>
        <row r="117"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</row>
        <row r="118">
          <cell r="A118" t="str">
            <v>*</v>
          </cell>
          <cell r="B118" t="str">
            <v>DWG. NO. XK11A-0000-09,10</v>
          </cell>
          <cell r="C118">
            <v>0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</row>
        <row r="119">
          <cell r="A119" t="str">
            <v xml:space="preserve">   A.4</v>
          </cell>
          <cell r="B119" t="str">
            <v>NO.2 SUBSTATION (碼頭區)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</row>
        <row r="120">
          <cell r="A120" t="str">
            <v>A.4.1</v>
          </cell>
          <cell r="B120" t="str">
            <v xml:space="preserve">  6.9KV VCB 1250A 40KA , SWITCHGEAR INCOMING &amp; TIE PANEL &amp; FEEDER PANEL</v>
          </cell>
          <cell r="C120">
            <v>5</v>
          </cell>
          <cell r="D120" t="str">
            <v>PNL</v>
          </cell>
          <cell r="E120">
            <v>800000</v>
          </cell>
          <cell r="F120">
            <v>4000000</v>
          </cell>
          <cell r="G120">
            <v>0</v>
          </cell>
          <cell r="H120">
            <v>0</v>
          </cell>
          <cell r="I120">
            <v>20</v>
          </cell>
          <cell r="J120">
            <v>100</v>
          </cell>
          <cell r="K120">
            <v>800000</v>
          </cell>
          <cell r="L120">
            <v>4000000</v>
          </cell>
          <cell r="M120">
            <v>0</v>
          </cell>
          <cell r="N120">
            <v>0</v>
          </cell>
          <cell r="O120">
            <v>5600</v>
          </cell>
          <cell r="P120">
            <v>28000</v>
          </cell>
        </row>
        <row r="121">
          <cell r="A121" t="str">
            <v>A.4.2</v>
          </cell>
          <cell r="B121" t="str">
            <v xml:space="preserve">  6.9KV VCB 1250A , MCC PANEL</v>
          </cell>
          <cell r="C121">
            <v>3</v>
          </cell>
          <cell r="D121" t="str">
            <v>PNL</v>
          </cell>
          <cell r="E121">
            <v>700000</v>
          </cell>
          <cell r="F121">
            <v>2100000</v>
          </cell>
          <cell r="G121">
            <v>0</v>
          </cell>
          <cell r="H121">
            <v>0</v>
          </cell>
          <cell r="I121">
            <v>20</v>
          </cell>
          <cell r="J121">
            <v>60</v>
          </cell>
          <cell r="K121">
            <v>700000</v>
          </cell>
          <cell r="L121">
            <v>2100000</v>
          </cell>
          <cell r="M121">
            <v>0</v>
          </cell>
          <cell r="N121">
            <v>0</v>
          </cell>
          <cell r="O121">
            <v>5600</v>
          </cell>
          <cell r="P121">
            <v>16800</v>
          </cell>
        </row>
        <row r="122">
          <cell r="A122" t="str">
            <v>A.4.3</v>
          </cell>
          <cell r="B122" t="str">
            <v xml:space="preserve">  6.9KV 500KVA , W/GCS , CAPACIATOR PANEL</v>
          </cell>
          <cell r="C122">
            <v>2</v>
          </cell>
          <cell r="D122" t="str">
            <v>PNL</v>
          </cell>
          <cell r="E122">
            <v>600000</v>
          </cell>
          <cell r="F122">
            <v>1200000</v>
          </cell>
          <cell r="G122">
            <v>0</v>
          </cell>
          <cell r="H122">
            <v>0</v>
          </cell>
          <cell r="I122">
            <v>20</v>
          </cell>
          <cell r="J122">
            <v>40</v>
          </cell>
          <cell r="K122">
            <v>600000</v>
          </cell>
          <cell r="L122">
            <v>1200000</v>
          </cell>
          <cell r="M122">
            <v>0</v>
          </cell>
          <cell r="N122">
            <v>0</v>
          </cell>
          <cell r="O122">
            <v>5600</v>
          </cell>
          <cell r="P122">
            <v>11200</v>
          </cell>
        </row>
        <row r="123">
          <cell r="A123" t="str">
            <v>A.4.4</v>
          </cell>
          <cell r="B123" t="str">
            <v xml:space="preserve">  6.9KV 1000KVA , W/GCS , CAPACIATOR PANEL</v>
          </cell>
          <cell r="C123">
            <v>2</v>
          </cell>
          <cell r="D123" t="str">
            <v>PNL</v>
          </cell>
          <cell r="E123">
            <v>900000</v>
          </cell>
          <cell r="F123">
            <v>1800000</v>
          </cell>
          <cell r="G123">
            <v>0</v>
          </cell>
          <cell r="H123">
            <v>0</v>
          </cell>
          <cell r="I123">
            <v>20</v>
          </cell>
          <cell r="J123">
            <v>40</v>
          </cell>
          <cell r="K123">
            <v>900000</v>
          </cell>
          <cell r="L123">
            <v>1800000</v>
          </cell>
          <cell r="M123">
            <v>0</v>
          </cell>
          <cell r="N123">
            <v>0</v>
          </cell>
          <cell r="O123">
            <v>5600</v>
          </cell>
          <cell r="P123">
            <v>11200</v>
          </cell>
        </row>
        <row r="124">
          <cell r="A124" t="str">
            <v>A.4.5</v>
          </cell>
          <cell r="B124" t="str">
            <v xml:space="preserve">  CAST RESIN DRY TYPE TR. , IP20 ENCLOSURE , 3 PHASE 6.9KV/480V ,1000KVA </v>
          </cell>
          <cell r="C124">
            <v>2</v>
          </cell>
          <cell r="D124" t="str">
            <v>SET</v>
          </cell>
          <cell r="E124">
            <v>410000</v>
          </cell>
          <cell r="F124">
            <v>820000</v>
          </cell>
          <cell r="G124">
            <v>0</v>
          </cell>
          <cell r="H124">
            <v>0</v>
          </cell>
          <cell r="I124">
            <v>108</v>
          </cell>
          <cell r="J124">
            <v>216</v>
          </cell>
          <cell r="K124">
            <v>410000</v>
          </cell>
          <cell r="L124">
            <v>820000</v>
          </cell>
          <cell r="M124">
            <v>0</v>
          </cell>
          <cell r="N124">
            <v>0</v>
          </cell>
          <cell r="O124">
            <v>30240</v>
          </cell>
          <cell r="P124">
            <v>60480</v>
          </cell>
        </row>
        <row r="125">
          <cell r="A125" t="str">
            <v>A.4.6</v>
          </cell>
          <cell r="B125" t="str">
            <v xml:space="preserve">  480V BUS DUCT, 3PH 3W, 1600A INDOOR, 30KA , 6M LG</v>
          </cell>
          <cell r="C125">
            <v>2</v>
          </cell>
          <cell r="D125" t="str">
            <v>SET</v>
          </cell>
          <cell r="E125">
            <v>210000</v>
          </cell>
          <cell r="F125">
            <v>420000</v>
          </cell>
          <cell r="G125">
            <v>0</v>
          </cell>
          <cell r="H125">
            <v>0</v>
          </cell>
          <cell r="I125">
            <v>36</v>
          </cell>
          <cell r="J125">
            <v>72</v>
          </cell>
          <cell r="K125">
            <v>210000</v>
          </cell>
          <cell r="L125">
            <v>420000</v>
          </cell>
          <cell r="M125">
            <v>0</v>
          </cell>
          <cell r="N125">
            <v>0</v>
          </cell>
          <cell r="O125">
            <v>10080</v>
          </cell>
          <cell r="P125">
            <v>20160</v>
          </cell>
        </row>
        <row r="126">
          <cell r="A126" t="str">
            <v>A.4.7</v>
          </cell>
          <cell r="B126" t="str">
            <v xml:space="preserve">  480V SWGR , 30KA, INCOMING ACB1600Ax2PNL &amp; TIE ACB1600A </v>
          </cell>
          <cell r="C126">
            <v>1</v>
          </cell>
          <cell r="D126" t="str">
            <v>LOT</v>
          </cell>
          <cell r="E126">
            <v>1100000</v>
          </cell>
          <cell r="F126">
            <v>1100000</v>
          </cell>
          <cell r="G126">
            <v>0</v>
          </cell>
          <cell r="H126">
            <v>0</v>
          </cell>
          <cell r="I126">
            <v>60</v>
          </cell>
          <cell r="J126">
            <v>60</v>
          </cell>
          <cell r="K126">
            <v>1100000</v>
          </cell>
          <cell r="L126">
            <v>1100000</v>
          </cell>
          <cell r="M126">
            <v>0</v>
          </cell>
          <cell r="N126">
            <v>0</v>
          </cell>
          <cell r="O126">
            <v>16800</v>
          </cell>
          <cell r="P126">
            <v>16800</v>
          </cell>
        </row>
        <row r="127">
          <cell r="A127" t="str">
            <v>A.4.8</v>
          </cell>
          <cell r="B127" t="str">
            <v xml:space="preserve">  480V MCC SINGLE FACE , 30KA</v>
          </cell>
          <cell r="C127">
            <v>7</v>
          </cell>
          <cell r="D127" t="str">
            <v>PNL</v>
          </cell>
          <cell r="E127">
            <v>120000</v>
          </cell>
          <cell r="F127">
            <v>840000</v>
          </cell>
          <cell r="G127">
            <v>0</v>
          </cell>
          <cell r="H127">
            <v>0</v>
          </cell>
          <cell r="I127">
            <v>15</v>
          </cell>
          <cell r="J127">
            <v>105</v>
          </cell>
          <cell r="K127">
            <v>120000</v>
          </cell>
          <cell r="L127">
            <v>840000</v>
          </cell>
          <cell r="M127">
            <v>0</v>
          </cell>
          <cell r="N127">
            <v>0</v>
          </cell>
          <cell r="O127">
            <v>4200</v>
          </cell>
          <cell r="P127">
            <v>29400</v>
          </cell>
        </row>
        <row r="128">
          <cell r="B128" t="str">
            <v>SUB-TOTAL (A.4)</v>
          </cell>
          <cell r="C128">
            <v>0</v>
          </cell>
          <cell r="D128">
            <v>0</v>
          </cell>
          <cell r="E128">
            <v>0</v>
          </cell>
          <cell r="F128">
            <v>12280000</v>
          </cell>
          <cell r="G128">
            <v>0</v>
          </cell>
          <cell r="H128">
            <v>0</v>
          </cell>
          <cell r="I128">
            <v>0</v>
          </cell>
          <cell r="J128">
            <v>693</v>
          </cell>
          <cell r="K128">
            <v>0</v>
          </cell>
          <cell r="L128">
            <v>12280000</v>
          </cell>
          <cell r="M128">
            <v>0</v>
          </cell>
          <cell r="N128">
            <v>0</v>
          </cell>
          <cell r="O128">
            <v>0</v>
          </cell>
          <cell r="P128">
            <v>194040</v>
          </cell>
        </row>
        <row r="129"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</row>
        <row r="130">
          <cell r="A130" t="str">
            <v>A.5</v>
          </cell>
          <cell r="B130" t="str">
            <v xml:space="preserve"> DISEL STAND-BY GENERATOR 1250KW OUTPUT,</v>
          </cell>
          <cell r="C130">
            <v>1</v>
          </cell>
          <cell r="D130" t="str">
            <v>SET</v>
          </cell>
          <cell r="E130">
            <v>6250000</v>
          </cell>
          <cell r="F130">
            <v>6250000</v>
          </cell>
          <cell r="G130">
            <v>0</v>
          </cell>
          <cell r="H130">
            <v>0</v>
          </cell>
          <cell r="I130">
            <v>560</v>
          </cell>
          <cell r="J130">
            <v>560</v>
          </cell>
          <cell r="K130">
            <v>6250000</v>
          </cell>
          <cell r="L130">
            <v>6250000</v>
          </cell>
          <cell r="M130">
            <v>0</v>
          </cell>
          <cell r="N130">
            <v>0</v>
          </cell>
          <cell r="O130">
            <v>224000</v>
          </cell>
          <cell r="P130">
            <v>224000</v>
          </cell>
        </row>
        <row r="131">
          <cell r="B131" t="str">
            <v xml:space="preserve"> 3PH 3W 480V, W/ CONTROL PANEL , DALY TANK</v>
          </cell>
          <cell r="C131">
            <v>0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</row>
        <row r="132">
          <cell r="A132">
            <v>0</v>
          </cell>
          <cell r="B132">
            <v>0</v>
          </cell>
          <cell r="C132">
            <v>0</v>
          </cell>
          <cell r="D132">
            <v>0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</row>
        <row r="133">
          <cell r="A133" t="str">
            <v>A.6</v>
          </cell>
          <cell r="B133" t="str">
            <v>3 PHASE 480V-120V UPS</v>
          </cell>
          <cell r="C133">
            <v>0</v>
          </cell>
          <cell r="D133">
            <v>0</v>
          </cell>
          <cell r="E133">
            <v>0</v>
          </cell>
          <cell r="F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</row>
        <row r="134">
          <cell r="A134" t="str">
            <v>A.6.1</v>
          </cell>
          <cell r="B134" t="str">
            <v xml:space="preserve"> 100 KVA ,  W/ BATTERY LEAD-CALCIUM TYPE 30 MIN.</v>
          </cell>
          <cell r="C134">
            <v>1</v>
          </cell>
          <cell r="D134" t="str">
            <v>SET</v>
          </cell>
          <cell r="E134">
            <v>1250000</v>
          </cell>
          <cell r="F134">
            <v>1250000</v>
          </cell>
          <cell r="G134">
            <v>0</v>
          </cell>
          <cell r="H134">
            <v>0</v>
          </cell>
          <cell r="I134">
            <v>188</v>
          </cell>
          <cell r="J134">
            <v>188</v>
          </cell>
          <cell r="K134">
            <v>1250000</v>
          </cell>
          <cell r="L134">
            <v>1250000</v>
          </cell>
          <cell r="M134">
            <v>0</v>
          </cell>
          <cell r="N134">
            <v>0</v>
          </cell>
          <cell r="O134">
            <v>52640</v>
          </cell>
          <cell r="P134">
            <v>52640</v>
          </cell>
        </row>
        <row r="135">
          <cell r="A135" t="str">
            <v>A.6.2</v>
          </cell>
          <cell r="B135" t="str">
            <v xml:space="preserve"> 15 KVA ,  W/ BATTERY LEAD-CALCIUM TYPE 30 MIN.</v>
          </cell>
          <cell r="C135">
            <v>1</v>
          </cell>
          <cell r="D135" t="str">
            <v>SET</v>
          </cell>
          <cell r="E135">
            <v>300000</v>
          </cell>
          <cell r="F135">
            <v>300000</v>
          </cell>
          <cell r="G135">
            <v>0</v>
          </cell>
          <cell r="H135">
            <v>0</v>
          </cell>
          <cell r="I135">
            <v>50</v>
          </cell>
          <cell r="J135">
            <v>50</v>
          </cell>
          <cell r="K135">
            <v>300000</v>
          </cell>
          <cell r="L135">
            <v>300000</v>
          </cell>
          <cell r="M135">
            <v>0</v>
          </cell>
          <cell r="N135">
            <v>0</v>
          </cell>
          <cell r="O135">
            <v>14000</v>
          </cell>
          <cell r="P135">
            <v>14000</v>
          </cell>
        </row>
        <row r="136">
          <cell r="B136" t="str">
            <v>SUB-TOTAL (A.6)</v>
          </cell>
          <cell r="C136">
            <v>0</v>
          </cell>
          <cell r="D136">
            <v>0</v>
          </cell>
          <cell r="E136">
            <v>0</v>
          </cell>
          <cell r="F136">
            <v>1550000</v>
          </cell>
          <cell r="G136">
            <v>0</v>
          </cell>
          <cell r="H136">
            <v>0</v>
          </cell>
          <cell r="I136">
            <v>0</v>
          </cell>
          <cell r="J136">
            <v>238</v>
          </cell>
          <cell r="K136">
            <v>0</v>
          </cell>
          <cell r="L136">
            <v>1550000</v>
          </cell>
          <cell r="M136">
            <v>0</v>
          </cell>
          <cell r="N136">
            <v>0</v>
          </cell>
          <cell r="O136">
            <v>0</v>
          </cell>
          <cell r="P136">
            <v>66640</v>
          </cell>
        </row>
        <row r="137">
          <cell r="F137">
            <v>0</v>
          </cell>
          <cell r="H137">
            <v>0</v>
          </cell>
        </row>
        <row r="138">
          <cell r="A138" t="str">
            <v>A.7</v>
          </cell>
          <cell r="B138" t="str">
            <v xml:space="preserve">  DC POWER SUPPLY       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</row>
        <row r="139">
          <cell r="A139" t="str">
            <v>A.7.1</v>
          </cell>
          <cell r="B139" t="str">
            <v xml:space="preserve"> 125VDC CHAGER, 50A,  W/ 60AH LEAD-CALCIUM BATTERY &amp; RACK</v>
          </cell>
          <cell r="C139">
            <v>1</v>
          </cell>
          <cell r="D139" t="str">
            <v>SET</v>
          </cell>
          <cell r="E139">
            <v>325000</v>
          </cell>
          <cell r="F139">
            <v>325000</v>
          </cell>
          <cell r="G139">
            <v>0</v>
          </cell>
          <cell r="H139">
            <v>0</v>
          </cell>
          <cell r="I139">
            <v>50</v>
          </cell>
          <cell r="J139">
            <v>50</v>
          </cell>
          <cell r="K139">
            <v>325000</v>
          </cell>
          <cell r="L139">
            <v>325000</v>
          </cell>
          <cell r="M139">
            <v>0</v>
          </cell>
          <cell r="N139">
            <v>0</v>
          </cell>
          <cell r="O139">
            <v>14000</v>
          </cell>
          <cell r="P139">
            <v>14000</v>
          </cell>
        </row>
        <row r="140">
          <cell r="A140" t="str">
            <v>A.7.2</v>
          </cell>
          <cell r="B140" t="str">
            <v xml:space="preserve"> 125VDC CHAGER, 25A,  W/ 30AH LEAD-CALCIUM BATTERY &amp; RACK</v>
          </cell>
          <cell r="C140">
            <v>2</v>
          </cell>
          <cell r="D140" t="str">
            <v>SET</v>
          </cell>
          <cell r="E140">
            <v>245000</v>
          </cell>
          <cell r="F140">
            <v>490000</v>
          </cell>
          <cell r="G140">
            <v>0</v>
          </cell>
          <cell r="H140">
            <v>0</v>
          </cell>
          <cell r="I140">
            <v>35</v>
          </cell>
          <cell r="J140">
            <v>70</v>
          </cell>
          <cell r="K140">
            <v>245000</v>
          </cell>
          <cell r="L140">
            <v>490000</v>
          </cell>
          <cell r="M140">
            <v>0</v>
          </cell>
          <cell r="N140">
            <v>0</v>
          </cell>
          <cell r="O140">
            <v>9800</v>
          </cell>
          <cell r="P140">
            <v>19600</v>
          </cell>
        </row>
        <row r="141">
          <cell r="B141" t="str">
            <v>SUB-TOTAL (A7)</v>
          </cell>
          <cell r="C141">
            <v>0</v>
          </cell>
          <cell r="D141">
            <v>0</v>
          </cell>
          <cell r="E141">
            <v>0</v>
          </cell>
          <cell r="F141">
            <v>815000</v>
          </cell>
          <cell r="G141">
            <v>0</v>
          </cell>
          <cell r="H141">
            <v>0</v>
          </cell>
          <cell r="I141">
            <v>0</v>
          </cell>
          <cell r="J141">
            <v>120</v>
          </cell>
          <cell r="K141">
            <v>0</v>
          </cell>
          <cell r="L141">
            <v>815000</v>
          </cell>
          <cell r="M141">
            <v>0</v>
          </cell>
          <cell r="N141">
            <v>0</v>
          </cell>
          <cell r="O141">
            <v>0</v>
          </cell>
          <cell r="P141">
            <v>33600</v>
          </cell>
        </row>
        <row r="143">
          <cell r="A143" t="str">
            <v>A.8</v>
          </cell>
          <cell r="B143" t="str">
            <v>OTHER</v>
          </cell>
        </row>
        <row r="144">
          <cell r="A144" t="str">
            <v>A.8.1</v>
          </cell>
          <cell r="B144" t="str">
            <v>SELF-STANDING POWER PANEL, 480V, 65KA</v>
          </cell>
          <cell r="C144">
            <v>1</v>
          </cell>
          <cell r="D144" t="str">
            <v>SET</v>
          </cell>
          <cell r="E144">
            <v>120000</v>
          </cell>
          <cell r="F144">
            <v>120000</v>
          </cell>
          <cell r="G144">
            <v>0</v>
          </cell>
          <cell r="H144">
            <v>0</v>
          </cell>
          <cell r="I144">
            <v>20</v>
          </cell>
          <cell r="J144">
            <v>20</v>
          </cell>
          <cell r="K144">
            <v>120000</v>
          </cell>
          <cell r="L144">
            <v>120000</v>
          </cell>
          <cell r="M144">
            <v>0</v>
          </cell>
          <cell r="N144">
            <v>0</v>
          </cell>
          <cell r="O144">
            <v>5600</v>
          </cell>
          <cell r="P144">
            <v>5600</v>
          </cell>
        </row>
        <row r="145">
          <cell r="B145" t="str">
            <v>PNL. NO. CCR2-D-MC1 (DWG. NO. XK11A-0000-12)</v>
          </cell>
          <cell r="C145">
            <v>0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</row>
        <row r="146">
          <cell r="A146" t="str">
            <v>A.8.2</v>
          </cell>
          <cell r="B146" t="str">
            <v>SELF-STANDING POWER PANEL, 480V, 30KA (DWG. NO. XK11A-0000-12)</v>
          </cell>
          <cell r="C146">
            <v>6</v>
          </cell>
          <cell r="D146" t="str">
            <v>SET</v>
          </cell>
          <cell r="E146">
            <v>140000</v>
          </cell>
          <cell r="F146">
            <v>840000</v>
          </cell>
          <cell r="G146">
            <v>0</v>
          </cell>
          <cell r="H146">
            <v>0</v>
          </cell>
          <cell r="I146">
            <v>20</v>
          </cell>
          <cell r="J146">
            <v>120</v>
          </cell>
          <cell r="K146">
            <v>140000</v>
          </cell>
          <cell r="L146">
            <v>840000</v>
          </cell>
          <cell r="M146">
            <v>0</v>
          </cell>
          <cell r="N146">
            <v>0</v>
          </cell>
          <cell r="O146">
            <v>5600</v>
          </cell>
          <cell r="P146">
            <v>33600</v>
          </cell>
        </row>
        <row r="147">
          <cell r="B147" t="str">
            <v>PNL. NO. POWER PANEL.</v>
          </cell>
          <cell r="C147">
            <v>0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  <cell r="P147">
            <v>0</v>
          </cell>
        </row>
        <row r="148">
          <cell r="A148" t="str">
            <v>A.8.3</v>
          </cell>
          <cell r="B148" t="str">
            <v>DRY RTANSFORMER, WEATHER PROOF ENCLOSURE</v>
          </cell>
          <cell r="C148">
            <v>0</v>
          </cell>
          <cell r="D148">
            <v>0</v>
          </cell>
          <cell r="E148">
            <v>0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</row>
        <row r="149">
          <cell r="B149" t="str">
            <v>480/240V, 30KVA</v>
          </cell>
          <cell r="C149">
            <v>9</v>
          </cell>
          <cell r="D149" t="str">
            <v>SET</v>
          </cell>
          <cell r="E149">
            <v>40000</v>
          </cell>
          <cell r="F149">
            <v>360000</v>
          </cell>
          <cell r="G149">
            <v>0</v>
          </cell>
          <cell r="H149">
            <v>0</v>
          </cell>
          <cell r="I149">
            <v>18</v>
          </cell>
          <cell r="J149">
            <v>162</v>
          </cell>
          <cell r="K149">
            <v>40000</v>
          </cell>
          <cell r="L149">
            <v>360000</v>
          </cell>
          <cell r="M149">
            <v>0</v>
          </cell>
          <cell r="N149">
            <v>0</v>
          </cell>
          <cell r="O149">
            <v>5040</v>
          </cell>
          <cell r="P149">
            <v>45360</v>
          </cell>
        </row>
        <row r="150">
          <cell r="B150" t="str">
            <v>480/240V, 20KVA</v>
          </cell>
          <cell r="C150">
            <v>6</v>
          </cell>
          <cell r="D150" t="str">
            <v>SET</v>
          </cell>
          <cell r="E150">
            <v>30000</v>
          </cell>
          <cell r="F150">
            <v>180000</v>
          </cell>
          <cell r="G150">
            <v>0</v>
          </cell>
          <cell r="H150">
            <v>0</v>
          </cell>
          <cell r="I150">
            <v>14</v>
          </cell>
          <cell r="J150">
            <v>84</v>
          </cell>
          <cell r="K150">
            <v>30000</v>
          </cell>
          <cell r="L150">
            <v>180000</v>
          </cell>
          <cell r="M150">
            <v>0</v>
          </cell>
          <cell r="N150">
            <v>0</v>
          </cell>
          <cell r="O150">
            <v>3920</v>
          </cell>
          <cell r="P150">
            <v>23520</v>
          </cell>
        </row>
        <row r="151">
          <cell r="B151" t="str">
            <v>480/240V, 10KVA</v>
          </cell>
          <cell r="C151">
            <v>9</v>
          </cell>
          <cell r="D151" t="str">
            <v>SET</v>
          </cell>
          <cell r="E151">
            <v>22000</v>
          </cell>
          <cell r="F151">
            <v>198000</v>
          </cell>
          <cell r="G151">
            <v>0</v>
          </cell>
          <cell r="H151">
            <v>0</v>
          </cell>
          <cell r="I151">
            <v>9</v>
          </cell>
          <cell r="J151">
            <v>81</v>
          </cell>
          <cell r="K151">
            <v>22000</v>
          </cell>
          <cell r="L151">
            <v>198000</v>
          </cell>
          <cell r="M151">
            <v>0</v>
          </cell>
          <cell r="N151">
            <v>0</v>
          </cell>
          <cell r="O151">
            <v>2520</v>
          </cell>
          <cell r="P151">
            <v>22680</v>
          </cell>
        </row>
        <row r="152">
          <cell r="A152" t="str">
            <v>A.8.4</v>
          </cell>
          <cell r="B152" t="str">
            <v xml:space="preserve"> MCC FOR TRASH , 480V MCC SINGLE FACE , 30KA</v>
          </cell>
          <cell r="C152">
            <v>5</v>
          </cell>
          <cell r="D152" t="str">
            <v>SET</v>
          </cell>
          <cell r="E152">
            <v>120000</v>
          </cell>
          <cell r="F152">
            <v>600000</v>
          </cell>
          <cell r="G152">
            <v>0</v>
          </cell>
          <cell r="H152">
            <v>0</v>
          </cell>
          <cell r="I152">
            <v>15</v>
          </cell>
          <cell r="J152">
            <v>75</v>
          </cell>
          <cell r="K152">
            <v>120000</v>
          </cell>
          <cell r="L152">
            <v>600000</v>
          </cell>
          <cell r="M152">
            <v>0</v>
          </cell>
          <cell r="N152">
            <v>0</v>
          </cell>
          <cell r="O152">
            <v>4200</v>
          </cell>
          <cell r="P152">
            <v>21000</v>
          </cell>
        </row>
        <row r="153">
          <cell r="A153" t="str">
            <v>A.8.5</v>
          </cell>
          <cell r="B153" t="str">
            <v>600VAC, 100A ATS PANEL, WALL MOUNT, INDOOR</v>
          </cell>
          <cell r="C153">
            <v>3</v>
          </cell>
          <cell r="D153" t="str">
            <v>SET</v>
          </cell>
          <cell r="E153">
            <v>100000</v>
          </cell>
          <cell r="F153">
            <v>300000</v>
          </cell>
          <cell r="G153">
            <v>0</v>
          </cell>
          <cell r="H153">
            <v>0</v>
          </cell>
          <cell r="I153">
            <v>15</v>
          </cell>
          <cell r="J153">
            <v>45</v>
          </cell>
          <cell r="K153">
            <v>100000</v>
          </cell>
          <cell r="L153">
            <v>300000</v>
          </cell>
          <cell r="M153">
            <v>0</v>
          </cell>
          <cell r="N153">
            <v>0</v>
          </cell>
          <cell r="O153">
            <v>4200</v>
          </cell>
          <cell r="P153">
            <v>12600</v>
          </cell>
        </row>
        <row r="154">
          <cell r="A154" t="str">
            <v>A.8.6</v>
          </cell>
          <cell r="B154" t="str">
            <v>100A NFB PANEL, WALL MOUNT., INDOOR</v>
          </cell>
          <cell r="C154">
            <v>6</v>
          </cell>
          <cell r="D154" t="str">
            <v>SET</v>
          </cell>
          <cell r="E154">
            <v>4000</v>
          </cell>
          <cell r="F154">
            <v>24000</v>
          </cell>
          <cell r="G154">
            <v>0</v>
          </cell>
          <cell r="H154">
            <v>0</v>
          </cell>
          <cell r="I154">
            <v>4</v>
          </cell>
          <cell r="J154">
            <v>24</v>
          </cell>
          <cell r="K154">
            <v>4000</v>
          </cell>
          <cell r="L154">
            <v>24000</v>
          </cell>
          <cell r="M154">
            <v>0</v>
          </cell>
          <cell r="N154">
            <v>0</v>
          </cell>
          <cell r="O154">
            <v>1120</v>
          </cell>
          <cell r="P154">
            <v>6720</v>
          </cell>
        </row>
        <row r="155">
          <cell r="A155" t="str">
            <v>A.8.7</v>
          </cell>
          <cell r="B155" t="str">
            <v>600V PDP PANEL, WALL MOUNT, INDOOR</v>
          </cell>
          <cell r="C155">
            <v>6</v>
          </cell>
          <cell r="D155" t="str">
            <v>SET</v>
          </cell>
          <cell r="E155">
            <v>9000</v>
          </cell>
          <cell r="F155">
            <v>54000</v>
          </cell>
          <cell r="G155">
            <v>0</v>
          </cell>
          <cell r="H155">
            <v>0</v>
          </cell>
          <cell r="I155">
            <v>6</v>
          </cell>
          <cell r="J155">
            <v>36</v>
          </cell>
          <cell r="K155">
            <v>9000</v>
          </cell>
          <cell r="L155">
            <v>54000</v>
          </cell>
          <cell r="M155">
            <v>0</v>
          </cell>
          <cell r="N155">
            <v>0</v>
          </cell>
          <cell r="O155">
            <v>1680</v>
          </cell>
          <cell r="P155">
            <v>10080</v>
          </cell>
        </row>
        <row r="156">
          <cell r="B156" t="str">
            <v>W/NFB 100A x 1, 20A x6, 10KA</v>
          </cell>
        </row>
        <row r="157">
          <cell r="A157" t="str">
            <v>A.8.8</v>
          </cell>
          <cell r="B157" t="str">
            <v>POWER SYSTEM GRAPHIC PANEL, SELF-STANDING,</v>
          </cell>
          <cell r="C157">
            <v>1</v>
          </cell>
          <cell r="D157" t="str">
            <v>SET</v>
          </cell>
          <cell r="E157">
            <v>320000</v>
          </cell>
          <cell r="F157">
            <v>320000</v>
          </cell>
          <cell r="G157">
            <v>0</v>
          </cell>
          <cell r="H157">
            <v>0</v>
          </cell>
          <cell r="I157">
            <v>30</v>
          </cell>
          <cell r="J157">
            <v>30</v>
          </cell>
          <cell r="K157">
            <v>320000</v>
          </cell>
          <cell r="L157">
            <v>320000</v>
          </cell>
          <cell r="M157">
            <v>0</v>
          </cell>
          <cell r="N157">
            <v>0</v>
          </cell>
          <cell r="O157">
            <v>8400</v>
          </cell>
          <cell r="P157">
            <v>8400</v>
          </cell>
        </row>
        <row r="158">
          <cell r="B158" t="str">
            <v xml:space="preserve"> ENCLOSURE SIZE 2200(W)x2300(H)x600(D)MM.</v>
          </cell>
          <cell r="C158">
            <v>0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</row>
        <row r="159">
          <cell r="B159" t="str">
            <v>MOSAIC PANEL SIZE 2000(W)x1000(H)MM., W/ LIGHT x60</v>
          </cell>
          <cell r="C159">
            <v>0</v>
          </cell>
          <cell r="D159">
            <v>0</v>
          </cell>
          <cell r="E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  <cell r="P159">
            <v>0</v>
          </cell>
        </row>
        <row r="160">
          <cell r="B160" t="str">
            <v>SUB-TOTAL (A.8)</v>
          </cell>
          <cell r="C160">
            <v>0</v>
          </cell>
          <cell r="D160">
            <v>0</v>
          </cell>
          <cell r="E160">
            <v>0</v>
          </cell>
          <cell r="F160">
            <v>2996000</v>
          </cell>
          <cell r="G160">
            <v>0</v>
          </cell>
          <cell r="H160">
            <v>0</v>
          </cell>
          <cell r="I160">
            <v>0</v>
          </cell>
          <cell r="J160">
            <v>677</v>
          </cell>
          <cell r="K160">
            <v>0</v>
          </cell>
          <cell r="L160">
            <v>2996000</v>
          </cell>
          <cell r="M160">
            <v>0</v>
          </cell>
          <cell r="N160">
            <v>0</v>
          </cell>
          <cell r="O160">
            <v>0</v>
          </cell>
          <cell r="P160">
            <v>189560</v>
          </cell>
        </row>
        <row r="161">
          <cell r="O161">
            <v>0</v>
          </cell>
        </row>
        <row r="162">
          <cell r="A162" t="str">
            <v xml:space="preserve">   A.9</v>
          </cell>
          <cell r="B162" t="str">
            <v xml:space="preserve"> TEST FEE FOR MECH-ELEC CONSULANT CO. &amp; T.P.C.</v>
          </cell>
          <cell r="C162">
            <v>1</v>
          </cell>
          <cell r="D162" t="str">
            <v>LOT</v>
          </cell>
          <cell r="E162" t="str">
            <v>M+L</v>
          </cell>
          <cell r="F162" t="str">
            <v>M+L</v>
          </cell>
          <cell r="G162">
            <v>0</v>
          </cell>
          <cell r="H162">
            <v>0</v>
          </cell>
          <cell r="I162">
            <v>1607</v>
          </cell>
          <cell r="J162">
            <v>1607</v>
          </cell>
          <cell r="K162" t="str">
            <v>M+L</v>
          </cell>
          <cell r="L162" t="str">
            <v>M+L</v>
          </cell>
          <cell r="M162">
            <v>0</v>
          </cell>
          <cell r="N162">
            <v>0</v>
          </cell>
          <cell r="O162">
            <v>1800000</v>
          </cell>
          <cell r="P162">
            <v>1800000</v>
          </cell>
        </row>
        <row r="163">
          <cell r="F163">
            <v>0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</row>
        <row r="164">
          <cell r="A164">
            <v>10</v>
          </cell>
          <cell r="B164" t="str">
            <v>SUB-TOTAL : (A)</v>
          </cell>
          <cell r="C164">
            <v>15000</v>
          </cell>
          <cell r="D164" t="str">
            <v>M</v>
          </cell>
          <cell r="E164">
            <v>223</v>
          </cell>
          <cell r="F164">
            <v>138612100</v>
          </cell>
          <cell r="G164">
            <v>0</v>
          </cell>
          <cell r="H164">
            <v>0</v>
          </cell>
          <cell r="I164">
            <v>0</v>
          </cell>
          <cell r="J164">
            <v>13764</v>
          </cell>
          <cell r="K164">
            <v>0</v>
          </cell>
          <cell r="L164">
            <v>138612100</v>
          </cell>
          <cell r="M164">
            <v>0</v>
          </cell>
          <cell r="N164">
            <v>0</v>
          </cell>
          <cell r="O164">
            <v>0</v>
          </cell>
          <cell r="P164">
            <v>6155030</v>
          </cell>
        </row>
        <row r="166">
          <cell r="A166" t="str">
            <v>B</v>
          </cell>
          <cell r="B166" t="str">
            <v xml:space="preserve"> POWER DISTRIBUTION SIST</v>
          </cell>
          <cell r="C166">
            <v>130730</v>
          </cell>
          <cell r="D166" t="str">
            <v>M</v>
          </cell>
          <cell r="H166">
            <v>0</v>
          </cell>
          <cell r="I166">
            <v>0.11700000000000001</v>
          </cell>
          <cell r="J166">
            <v>35</v>
          </cell>
          <cell r="K166">
            <v>28</v>
          </cell>
          <cell r="L166">
            <v>8400</v>
          </cell>
          <cell r="M166">
            <v>0</v>
          </cell>
          <cell r="N166">
            <v>0</v>
          </cell>
          <cell r="O166">
            <v>33</v>
          </cell>
          <cell r="P166">
            <v>9900</v>
          </cell>
        </row>
        <row r="167"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0</v>
          </cell>
        </row>
        <row r="168">
          <cell r="A168" t="str">
            <v>B</v>
          </cell>
          <cell r="B168" t="str">
            <v xml:space="preserve"> POWER DISTRIBUTION SYSTEM</v>
          </cell>
          <cell r="C168">
            <v>0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  <cell r="P168">
            <v>0</v>
          </cell>
        </row>
        <row r="169">
          <cell r="F169">
            <v>0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</row>
        <row r="170">
          <cell r="B170" t="str">
            <v xml:space="preserve"> 600V POWER CABLE, XLPE INSU. PVC JACKET</v>
          </cell>
          <cell r="C170">
            <v>0</v>
          </cell>
          <cell r="D170">
            <v>0</v>
          </cell>
          <cell r="E170">
            <v>0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</row>
        <row r="171">
          <cell r="A171">
            <v>1</v>
          </cell>
          <cell r="B171" t="str">
            <v xml:space="preserve">    3/C 3.5 sq.mm </v>
          </cell>
          <cell r="C171">
            <v>4500</v>
          </cell>
          <cell r="D171" t="str">
            <v>M</v>
          </cell>
          <cell r="E171">
            <v>15</v>
          </cell>
          <cell r="F171">
            <v>67500</v>
          </cell>
          <cell r="G171">
            <v>0</v>
          </cell>
          <cell r="H171">
            <v>0</v>
          </cell>
          <cell r="I171">
            <v>7.9000000000000001E-2</v>
          </cell>
          <cell r="J171">
            <v>356</v>
          </cell>
          <cell r="K171">
            <v>15</v>
          </cell>
          <cell r="L171">
            <v>67500</v>
          </cell>
          <cell r="M171">
            <v>0</v>
          </cell>
          <cell r="N171">
            <v>0</v>
          </cell>
          <cell r="O171">
            <v>22</v>
          </cell>
          <cell r="P171">
            <v>99000</v>
          </cell>
        </row>
        <row r="172">
          <cell r="A172">
            <v>2</v>
          </cell>
          <cell r="B172" t="str">
            <v xml:space="preserve">    3/C 5.5 sq.mm </v>
          </cell>
          <cell r="C172">
            <v>4000</v>
          </cell>
          <cell r="D172" t="str">
            <v>M</v>
          </cell>
          <cell r="E172">
            <v>20</v>
          </cell>
          <cell r="F172">
            <v>80000</v>
          </cell>
          <cell r="G172">
            <v>0</v>
          </cell>
          <cell r="H172">
            <v>0</v>
          </cell>
          <cell r="I172">
            <v>0.1</v>
          </cell>
          <cell r="J172">
            <v>400</v>
          </cell>
          <cell r="K172">
            <v>20</v>
          </cell>
          <cell r="L172">
            <v>80000</v>
          </cell>
          <cell r="M172">
            <v>0</v>
          </cell>
          <cell r="N172">
            <v>0</v>
          </cell>
          <cell r="O172">
            <v>28</v>
          </cell>
          <cell r="P172">
            <v>112000</v>
          </cell>
        </row>
        <row r="173">
          <cell r="A173">
            <v>3</v>
          </cell>
          <cell r="B173" t="str">
            <v xml:space="preserve">    3/C   8 sq.mm </v>
          </cell>
          <cell r="C173">
            <v>3000</v>
          </cell>
          <cell r="D173" t="str">
            <v>M</v>
          </cell>
          <cell r="E173">
            <v>29</v>
          </cell>
          <cell r="F173">
            <v>87000</v>
          </cell>
          <cell r="G173">
            <v>0</v>
          </cell>
          <cell r="H173">
            <v>0</v>
          </cell>
          <cell r="I173">
            <v>0.11799999999999999</v>
          </cell>
          <cell r="J173">
            <v>354</v>
          </cell>
          <cell r="K173">
            <v>29</v>
          </cell>
          <cell r="L173">
            <v>87000</v>
          </cell>
          <cell r="M173">
            <v>0</v>
          </cell>
          <cell r="N173">
            <v>0</v>
          </cell>
          <cell r="O173">
            <v>33</v>
          </cell>
          <cell r="P173">
            <v>99000</v>
          </cell>
        </row>
        <row r="174">
          <cell r="A174">
            <v>4</v>
          </cell>
          <cell r="B174" t="str">
            <v xml:space="preserve">    3/C  14 sq.mm </v>
          </cell>
          <cell r="C174">
            <v>1000</v>
          </cell>
          <cell r="D174" t="str">
            <v>M</v>
          </cell>
          <cell r="E174">
            <v>47</v>
          </cell>
          <cell r="F174">
            <v>47000</v>
          </cell>
          <cell r="G174">
            <v>0</v>
          </cell>
          <cell r="H174">
            <v>0</v>
          </cell>
          <cell r="I174">
            <v>0.152</v>
          </cell>
          <cell r="J174">
            <v>152</v>
          </cell>
          <cell r="K174">
            <v>47</v>
          </cell>
          <cell r="L174">
            <v>47000</v>
          </cell>
          <cell r="M174">
            <v>0</v>
          </cell>
          <cell r="N174">
            <v>0</v>
          </cell>
          <cell r="O174">
            <v>43</v>
          </cell>
          <cell r="P174">
            <v>43000</v>
          </cell>
        </row>
        <row r="175">
          <cell r="A175">
            <v>5</v>
          </cell>
          <cell r="B175" t="str">
            <v xml:space="preserve">    3/C  22 sq.mm </v>
          </cell>
          <cell r="C175">
            <v>3000</v>
          </cell>
          <cell r="D175" t="str">
            <v>M</v>
          </cell>
          <cell r="E175">
            <v>70</v>
          </cell>
          <cell r="F175">
            <v>210000</v>
          </cell>
          <cell r="G175">
            <v>0</v>
          </cell>
          <cell r="H175">
            <v>0</v>
          </cell>
          <cell r="I175">
            <v>0.18099999999999999</v>
          </cell>
          <cell r="J175">
            <v>543</v>
          </cell>
          <cell r="K175">
            <v>70</v>
          </cell>
          <cell r="L175">
            <v>210000</v>
          </cell>
          <cell r="M175">
            <v>0</v>
          </cell>
          <cell r="N175">
            <v>0</v>
          </cell>
          <cell r="O175">
            <v>51</v>
          </cell>
          <cell r="P175">
            <v>153000</v>
          </cell>
        </row>
        <row r="176">
          <cell r="A176">
            <v>6</v>
          </cell>
          <cell r="B176" t="str">
            <v xml:space="preserve">    3/C  38 sq.mm </v>
          </cell>
          <cell r="C176">
            <v>3000</v>
          </cell>
          <cell r="D176" t="str">
            <v>M</v>
          </cell>
          <cell r="E176">
            <v>111</v>
          </cell>
          <cell r="F176">
            <v>333000</v>
          </cell>
          <cell r="G176">
            <v>0</v>
          </cell>
          <cell r="H176">
            <v>0</v>
          </cell>
          <cell r="I176">
            <v>0.23</v>
          </cell>
          <cell r="J176">
            <v>690</v>
          </cell>
          <cell r="K176">
            <v>111</v>
          </cell>
          <cell r="L176">
            <v>333000</v>
          </cell>
          <cell r="M176">
            <v>0</v>
          </cell>
          <cell r="N176">
            <v>0</v>
          </cell>
          <cell r="O176">
            <v>64</v>
          </cell>
          <cell r="P176">
            <v>192000</v>
          </cell>
        </row>
        <row r="177">
          <cell r="A177">
            <v>7</v>
          </cell>
          <cell r="B177" t="str">
            <v xml:space="preserve">    3/C  60 sq.mm </v>
          </cell>
          <cell r="C177">
            <v>7200</v>
          </cell>
          <cell r="D177" t="str">
            <v>M</v>
          </cell>
          <cell r="E177">
            <v>177</v>
          </cell>
          <cell r="F177">
            <v>1274400</v>
          </cell>
          <cell r="G177">
            <v>0</v>
          </cell>
          <cell r="H177">
            <v>0</v>
          </cell>
          <cell r="I177">
            <v>0.27700000000000002</v>
          </cell>
          <cell r="J177">
            <v>1994</v>
          </cell>
          <cell r="K177">
            <v>177</v>
          </cell>
          <cell r="L177">
            <v>1274400</v>
          </cell>
          <cell r="M177">
            <v>0</v>
          </cell>
          <cell r="N177">
            <v>0</v>
          </cell>
          <cell r="O177">
            <v>78</v>
          </cell>
          <cell r="P177">
            <v>561600</v>
          </cell>
        </row>
        <row r="178">
          <cell r="A178">
            <v>8</v>
          </cell>
          <cell r="B178" t="str">
            <v xml:space="preserve">    1/C 100 sq.mm </v>
          </cell>
          <cell r="C178">
            <v>2000</v>
          </cell>
          <cell r="D178" t="str">
            <v>M</v>
          </cell>
          <cell r="E178">
            <v>92</v>
          </cell>
          <cell r="F178">
            <v>184000</v>
          </cell>
          <cell r="G178">
            <v>0</v>
          </cell>
          <cell r="H178">
            <v>0</v>
          </cell>
          <cell r="I178">
            <v>0.17599999999999999</v>
          </cell>
          <cell r="J178">
            <v>352</v>
          </cell>
          <cell r="K178">
            <v>92</v>
          </cell>
          <cell r="L178">
            <v>184000</v>
          </cell>
          <cell r="M178">
            <v>0</v>
          </cell>
          <cell r="N178">
            <v>0</v>
          </cell>
          <cell r="O178">
            <v>49</v>
          </cell>
          <cell r="P178">
            <v>98000</v>
          </cell>
        </row>
        <row r="179">
          <cell r="A179">
            <v>9</v>
          </cell>
          <cell r="B179" t="str">
            <v xml:space="preserve">    1/C 150 sq.mm </v>
          </cell>
          <cell r="C179">
            <v>16500</v>
          </cell>
          <cell r="D179" t="str">
            <v>M</v>
          </cell>
          <cell r="E179">
            <v>137</v>
          </cell>
          <cell r="F179">
            <v>2260500</v>
          </cell>
          <cell r="G179">
            <v>0</v>
          </cell>
          <cell r="H179">
            <v>0</v>
          </cell>
          <cell r="I179">
            <v>0.20499999999999999</v>
          </cell>
          <cell r="J179">
            <v>3383</v>
          </cell>
          <cell r="K179">
            <v>137</v>
          </cell>
          <cell r="L179">
            <v>2260500</v>
          </cell>
          <cell r="M179">
            <v>0</v>
          </cell>
          <cell r="N179">
            <v>0</v>
          </cell>
          <cell r="O179">
            <v>57</v>
          </cell>
          <cell r="P179">
            <v>940500</v>
          </cell>
        </row>
        <row r="180">
          <cell r="A180">
            <v>10</v>
          </cell>
          <cell r="B180" t="str">
            <v xml:space="preserve">    1/C 250 sq.mm </v>
          </cell>
          <cell r="C180">
            <v>15000</v>
          </cell>
          <cell r="D180" t="str">
            <v>M</v>
          </cell>
          <cell r="E180">
            <v>223</v>
          </cell>
          <cell r="F180">
            <v>3345000</v>
          </cell>
          <cell r="G180">
            <v>0</v>
          </cell>
          <cell r="H180">
            <v>0</v>
          </cell>
          <cell r="I180">
            <v>0.247</v>
          </cell>
          <cell r="J180">
            <v>3705</v>
          </cell>
          <cell r="K180">
            <v>223</v>
          </cell>
          <cell r="L180">
            <v>3345000</v>
          </cell>
          <cell r="M180">
            <v>0</v>
          </cell>
          <cell r="N180">
            <v>0</v>
          </cell>
          <cell r="O180">
            <v>69</v>
          </cell>
          <cell r="P180">
            <v>1035000</v>
          </cell>
        </row>
        <row r="181">
          <cell r="A181">
            <v>11</v>
          </cell>
          <cell r="B181" t="str">
            <v xml:space="preserve">    1/C 325 sq.mm </v>
          </cell>
          <cell r="C181">
            <v>16500</v>
          </cell>
          <cell r="D181" t="str">
            <v>M</v>
          </cell>
          <cell r="E181">
            <v>279</v>
          </cell>
          <cell r="F181">
            <v>4603500</v>
          </cell>
          <cell r="G181">
            <v>0</v>
          </cell>
          <cell r="H181">
            <v>0</v>
          </cell>
          <cell r="I181">
            <v>0.27</v>
          </cell>
          <cell r="J181">
            <v>4455</v>
          </cell>
          <cell r="K181">
            <v>279</v>
          </cell>
          <cell r="L181">
            <v>4603500</v>
          </cell>
          <cell r="M181">
            <v>0</v>
          </cell>
          <cell r="N181">
            <v>0</v>
          </cell>
          <cell r="O181">
            <v>76</v>
          </cell>
          <cell r="P181">
            <v>1254000</v>
          </cell>
        </row>
        <row r="182">
          <cell r="A182">
            <v>12</v>
          </cell>
          <cell r="B182" t="str">
            <v xml:space="preserve">    4/C 5.5 sq.mm </v>
          </cell>
          <cell r="C182">
            <v>300</v>
          </cell>
          <cell r="D182" t="str">
            <v>M</v>
          </cell>
          <cell r="E182">
            <v>28</v>
          </cell>
          <cell r="F182">
            <v>8400</v>
          </cell>
          <cell r="G182">
            <v>0</v>
          </cell>
          <cell r="H182">
            <v>0</v>
          </cell>
          <cell r="I182">
            <v>0.11700000000000001</v>
          </cell>
          <cell r="J182">
            <v>35</v>
          </cell>
          <cell r="K182">
            <v>28</v>
          </cell>
          <cell r="L182">
            <v>8400</v>
          </cell>
          <cell r="M182">
            <v>0</v>
          </cell>
          <cell r="N182">
            <v>0</v>
          </cell>
          <cell r="O182">
            <v>33</v>
          </cell>
          <cell r="P182">
            <v>9900</v>
          </cell>
        </row>
        <row r="183">
          <cell r="A183">
            <v>13</v>
          </cell>
          <cell r="B183" t="str">
            <v xml:space="preserve">    4/C 60 sq.mm </v>
          </cell>
          <cell r="C183">
            <v>300</v>
          </cell>
          <cell r="D183" t="str">
            <v>M</v>
          </cell>
          <cell r="E183">
            <v>232</v>
          </cell>
          <cell r="F183">
            <v>69600</v>
          </cell>
          <cell r="G183">
            <v>0</v>
          </cell>
          <cell r="H183">
            <v>0</v>
          </cell>
          <cell r="I183">
            <v>0.32500000000000001</v>
          </cell>
          <cell r="J183">
            <v>98</v>
          </cell>
          <cell r="K183">
            <v>232</v>
          </cell>
          <cell r="L183">
            <v>69600</v>
          </cell>
          <cell r="M183">
            <v>0</v>
          </cell>
          <cell r="N183">
            <v>0</v>
          </cell>
          <cell r="O183">
            <v>91</v>
          </cell>
          <cell r="P183">
            <v>27300</v>
          </cell>
        </row>
        <row r="184">
          <cell r="E184">
            <v>0</v>
          </cell>
          <cell r="F184">
            <v>0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  <cell r="N184">
            <v>0</v>
          </cell>
          <cell r="O184">
            <v>0</v>
          </cell>
          <cell r="P184">
            <v>0</v>
          </cell>
        </row>
        <row r="185">
          <cell r="B185" t="str">
            <v xml:space="preserve"> 600V CONTROL CABLE, PVC INSU. PVC JACKET</v>
          </cell>
          <cell r="C185">
            <v>0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  <cell r="N185">
            <v>0</v>
          </cell>
          <cell r="O185">
            <v>0</v>
          </cell>
          <cell r="P185">
            <v>0</v>
          </cell>
        </row>
        <row r="186">
          <cell r="A186">
            <v>14</v>
          </cell>
          <cell r="B186" t="str">
            <v xml:space="preserve">    4/C 2.0 sq.mm </v>
          </cell>
          <cell r="C186">
            <v>13000</v>
          </cell>
          <cell r="D186" t="str">
            <v>M</v>
          </cell>
          <cell r="E186">
            <v>11</v>
          </cell>
          <cell r="F186">
            <v>143000</v>
          </cell>
          <cell r="G186">
            <v>0</v>
          </cell>
          <cell r="H186">
            <v>0</v>
          </cell>
          <cell r="I186">
            <v>0.08</v>
          </cell>
          <cell r="J186">
            <v>1040</v>
          </cell>
          <cell r="K186">
            <v>11</v>
          </cell>
          <cell r="L186">
            <v>143000</v>
          </cell>
          <cell r="M186">
            <v>0</v>
          </cell>
          <cell r="N186">
            <v>0</v>
          </cell>
          <cell r="O186">
            <v>22</v>
          </cell>
          <cell r="P186">
            <v>286000</v>
          </cell>
        </row>
        <row r="187">
          <cell r="A187">
            <v>15</v>
          </cell>
          <cell r="B187" t="str">
            <v xml:space="preserve">    7/C 2.0 sq.mm </v>
          </cell>
          <cell r="C187">
            <v>6400</v>
          </cell>
          <cell r="D187" t="str">
            <v>M</v>
          </cell>
          <cell r="E187">
            <v>24</v>
          </cell>
          <cell r="F187">
            <v>153600</v>
          </cell>
          <cell r="G187">
            <v>0</v>
          </cell>
          <cell r="H187">
            <v>0</v>
          </cell>
          <cell r="I187">
            <v>0.105</v>
          </cell>
          <cell r="J187">
            <v>672</v>
          </cell>
          <cell r="K187">
            <v>24</v>
          </cell>
          <cell r="L187">
            <v>153600</v>
          </cell>
          <cell r="M187">
            <v>0</v>
          </cell>
          <cell r="N187">
            <v>0</v>
          </cell>
          <cell r="O187">
            <v>29</v>
          </cell>
          <cell r="P187">
            <v>185600</v>
          </cell>
        </row>
        <row r="188">
          <cell r="A188">
            <v>16</v>
          </cell>
          <cell r="B188" t="str">
            <v xml:space="preserve">    9/C 2.0 sq.mm </v>
          </cell>
          <cell r="C188">
            <v>4000</v>
          </cell>
          <cell r="D188" t="str">
            <v>M</v>
          </cell>
          <cell r="E188">
            <v>30</v>
          </cell>
          <cell r="F188">
            <v>120000</v>
          </cell>
          <cell r="G188">
            <v>0</v>
          </cell>
          <cell r="H188">
            <v>0</v>
          </cell>
          <cell r="I188">
            <v>0.12</v>
          </cell>
          <cell r="J188">
            <v>480</v>
          </cell>
          <cell r="K188">
            <v>30</v>
          </cell>
          <cell r="L188">
            <v>120000</v>
          </cell>
          <cell r="M188">
            <v>0</v>
          </cell>
          <cell r="N188">
            <v>0</v>
          </cell>
          <cell r="O188">
            <v>34</v>
          </cell>
          <cell r="P188">
            <v>136000</v>
          </cell>
        </row>
        <row r="189">
          <cell r="A189">
            <v>17</v>
          </cell>
          <cell r="B189" t="str">
            <v xml:space="preserve">   12/C 2.0 sq.mm </v>
          </cell>
          <cell r="C189">
            <v>2500</v>
          </cell>
          <cell r="D189" t="str">
            <v>M</v>
          </cell>
          <cell r="E189">
            <v>38</v>
          </cell>
          <cell r="F189">
            <v>95000</v>
          </cell>
          <cell r="G189">
            <v>0</v>
          </cell>
          <cell r="H189">
            <v>0</v>
          </cell>
          <cell r="I189">
            <v>0.13800000000000001</v>
          </cell>
          <cell r="J189">
            <v>345</v>
          </cell>
          <cell r="K189">
            <v>38</v>
          </cell>
          <cell r="L189">
            <v>95000</v>
          </cell>
          <cell r="M189">
            <v>0</v>
          </cell>
          <cell r="N189">
            <v>0</v>
          </cell>
          <cell r="O189">
            <v>39</v>
          </cell>
          <cell r="P189">
            <v>97500</v>
          </cell>
        </row>
        <row r="190">
          <cell r="A190">
            <v>18</v>
          </cell>
          <cell r="B190" t="str">
            <v xml:space="preserve">   19/C 2.0 sq.mm </v>
          </cell>
          <cell r="C190">
            <v>1950</v>
          </cell>
          <cell r="D190" t="str">
            <v>M</v>
          </cell>
          <cell r="E190">
            <v>57</v>
          </cell>
          <cell r="F190">
            <v>111150</v>
          </cell>
          <cell r="G190">
            <v>0</v>
          </cell>
          <cell r="H190">
            <v>0</v>
          </cell>
          <cell r="I190">
            <v>0.17399999999999999</v>
          </cell>
          <cell r="J190">
            <v>339</v>
          </cell>
          <cell r="K190">
            <v>57</v>
          </cell>
          <cell r="L190">
            <v>111150</v>
          </cell>
          <cell r="M190">
            <v>0</v>
          </cell>
          <cell r="N190">
            <v>0</v>
          </cell>
          <cell r="O190">
            <v>49</v>
          </cell>
          <cell r="P190">
            <v>95550</v>
          </cell>
        </row>
        <row r="191">
          <cell r="A191">
            <v>19</v>
          </cell>
          <cell r="B191" t="str">
            <v xml:space="preserve">   30/C 2.0 sq.mm </v>
          </cell>
          <cell r="C191">
            <v>1900</v>
          </cell>
          <cell r="D191" t="str">
            <v>M</v>
          </cell>
          <cell r="E191">
            <v>92</v>
          </cell>
          <cell r="F191">
            <v>174800</v>
          </cell>
          <cell r="G191">
            <v>0</v>
          </cell>
          <cell r="H191">
            <v>0</v>
          </cell>
          <cell r="I191">
            <v>0.21199999999999999</v>
          </cell>
          <cell r="J191">
            <v>403</v>
          </cell>
          <cell r="K191">
            <v>92</v>
          </cell>
          <cell r="L191">
            <v>174800</v>
          </cell>
          <cell r="M191">
            <v>0</v>
          </cell>
          <cell r="N191">
            <v>0</v>
          </cell>
          <cell r="O191">
            <v>59</v>
          </cell>
          <cell r="P191">
            <v>112100</v>
          </cell>
        </row>
        <row r="192">
          <cell r="A192">
            <v>20</v>
          </cell>
          <cell r="B192" t="str">
            <v>600V SHIELDED CABLE, 8P-#14AWG</v>
          </cell>
          <cell r="C192">
            <v>300</v>
          </cell>
          <cell r="D192" t="str">
            <v>M</v>
          </cell>
          <cell r="E192">
            <v>83</v>
          </cell>
          <cell r="F192">
            <v>24900</v>
          </cell>
          <cell r="G192">
            <v>0</v>
          </cell>
          <cell r="H192">
            <v>0</v>
          </cell>
          <cell r="I192">
            <v>0.16</v>
          </cell>
          <cell r="J192">
            <v>48</v>
          </cell>
          <cell r="K192">
            <v>83</v>
          </cell>
          <cell r="L192">
            <v>24900</v>
          </cell>
          <cell r="M192">
            <v>0</v>
          </cell>
          <cell r="N192">
            <v>0</v>
          </cell>
          <cell r="O192">
            <v>45</v>
          </cell>
          <cell r="P192">
            <v>13500</v>
          </cell>
        </row>
        <row r="193">
          <cell r="E193">
            <v>0</v>
          </cell>
          <cell r="F193">
            <v>0</v>
          </cell>
          <cell r="G193">
            <v>0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  <cell r="M193">
            <v>0</v>
          </cell>
          <cell r="N193">
            <v>0</v>
          </cell>
          <cell r="O193">
            <v>0</v>
          </cell>
          <cell r="P193">
            <v>0</v>
          </cell>
        </row>
        <row r="194">
          <cell r="B194" t="str">
            <v>8KV POWER CABLE, XLPE INSU. PVC JACKET</v>
          </cell>
          <cell r="C194">
            <v>0</v>
          </cell>
          <cell r="D194">
            <v>0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  <cell r="O194">
            <v>0</v>
          </cell>
          <cell r="P194">
            <v>0</v>
          </cell>
        </row>
        <row r="195">
          <cell r="A195">
            <v>21</v>
          </cell>
          <cell r="B195" t="str">
            <v xml:space="preserve">    3/C  38 sq.mm </v>
          </cell>
          <cell r="C195">
            <v>880</v>
          </cell>
          <cell r="D195" t="str">
            <v>M</v>
          </cell>
          <cell r="E195">
            <v>268</v>
          </cell>
          <cell r="F195">
            <v>235840</v>
          </cell>
          <cell r="G195">
            <v>0</v>
          </cell>
          <cell r="H195">
            <v>0</v>
          </cell>
          <cell r="I195">
            <v>0.32100000000000001</v>
          </cell>
          <cell r="J195">
            <v>282</v>
          </cell>
          <cell r="K195">
            <v>268</v>
          </cell>
          <cell r="L195">
            <v>235840</v>
          </cell>
          <cell r="M195">
            <v>0</v>
          </cell>
          <cell r="N195">
            <v>0</v>
          </cell>
          <cell r="O195">
            <v>90</v>
          </cell>
          <cell r="P195">
            <v>79200</v>
          </cell>
        </row>
        <row r="196">
          <cell r="A196">
            <v>22</v>
          </cell>
          <cell r="B196" t="str">
            <v xml:space="preserve">    3/C  60 sq.mm </v>
          </cell>
          <cell r="C196">
            <v>200</v>
          </cell>
          <cell r="D196" t="str">
            <v>M</v>
          </cell>
          <cell r="E196">
            <v>367</v>
          </cell>
          <cell r="F196">
            <v>73400</v>
          </cell>
          <cell r="G196">
            <v>0</v>
          </cell>
          <cell r="H196">
            <v>0</v>
          </cell>
          <cell r="I196">
            <v>0.38800000000000001</v>
          </cell>
          <cell r="J196">
            <v>78</v>
          </cell>
          <cell r="K196">
            <v>367</v>
          </cell>
          <cell r="L196">
            <v>73400</v>
          </cell>
          <cell r="M196">
            <v>0</v>
          </cell>
          <cell r="N196">
            <v>0</v>
          </cell>
          <cell r="O196">
            <v>109</v>
          </cell>
          <cell r="P196">
            <v>21800</v>
          </cell>
        </row>
        <row r="197">
          <cell r="A197">
            <v>23</v>
          </cell>
          <cell r="B197" t="str">
            <v xml:space="preserve">    1/C 100 sq.mm </v>
          </cell>
          <cell r="C197">
            <v>4800</v>
          </cell>
          <cell r="D197" t="str">
            <v>M</v>
          </cell>
          <cell r="E197">
            <v>148</v>
          </cell>
          <cell r="F197">
            <v>710400</v>
          </cell>
          <cell r="G197">
            <v>0</v>
          </cell>
          <cell r="H197">
            <v>0</v>
          </cell>
          <cell r="I197">
            <v>0.22500000000000001</v>
          </cell>
          <cell r="J197">
            <v>1080</v>
          </cell>
          <cell r="K197">
            <v>148</v>
          </cell>
          <cell r="L197">
            <v>710400</v>
          </cell>
          <cell r="M197">
            <v>0</v>
          </cell>
          <cell r="N197">
            <v>0</v>
          </cell>
          <cell r="O197">
            <v>63</v>
          </cell>
          <cell r="P197">
            <v>302400</v>
          </cell>
        </row>
        <row r="198">
          <cell r="A198">
            <v>24</v>
          </cell>
          <cell r="B198" t="str">
            <v xml:space="preserve">    1/C 200 sq.mm </v>
          </cell>
          <cell r="C198">
            <v>1000</v>
          </cell>
          <cell r="D198" t="str">
            <v>M</v>
          </cell>
          <cell r="E198">
            <v>246</v>
          </cell>
          <cell r="F198">
            <v>246000</v>
          </cell>
          <cell r="G198">
            <v>0</v>
          </cell>
          <cell r="H198">
            <v>0</v>
          </cell>
          <cell r="I198">
            <v>0.28699999999999998</v>
          </cell>
          <cell r="J198">
            <v>287</v>
          </cell>
          <cell r="K198">
            <v>246</v>
          </cell>
          <cell r="L198">
            <v>246000</v>
          </cell>
          <cell r="M198">
            <v>0</v>
          </cell>
          <cell r="N198">
            <v>0</v>
          </cell>
          <cell r="O198">
            <v>80</v>
          </cell>
          <cell r="P198">
            <v>80000</v>
          </cell>
        </row>
        <row r="199">
          <cell r="A199">
            <v>25</v>
          </cell>
          <cell r="B199" t="str">
            <v xml:space="preserve">    1/C 250 sq.mm </v>
          </cell>
          <cell r="C199">
            <v>17500</v>
          </cell>
          <cell r="D199" t="str">
            <v>M</v>
          </cell>
          <cell r="E199">
            <v>306</v>
          </cell>
          <cell r="F199">
            <v>5355000</v>
          </cell>
          <cell r="G199">
            <v>0</v>
          </cell>
          <cell r="H199">
            <v>0</v>
          </cell>
          <cell r="I199">
            <v>0.27400000000000002</v>
          </cell>
          <cell r="J199">
            <v>4795</v>
          </cell>
          <cell r="K199">
            <v>306</v>
          </cell>
          <cell r="L199">
            <v>5355000</v>
          </cell>
          <cell r="M199">
            <v>0</v>
          </cell>
          <cell r="N199">
            <v>0</v>
          </cell>
          <cell r="O199">
            <v>77</v>
          </cell>
          <cell r="P199">
            <v>1347500</v>
          </cell>
        </row>
        <row r="200">
          <cell r="B200" t="str">
            <v xml:space="preserve"> WEATHER PROOF, NEMA-4X</v>
          </cell>
          <cell r="F200">
            <v>0</v>
          </cell>
          <cell r="G200">
            <v>0</v>
          </cell>
          <cell r="H200">
            <v>0</v>
          </cell>
          <cell r="I200">
            <v>0</v>
          </cell>
          <cell r="J200">
            <v>0</v>
          </cell>
          <cell r="K200">
            <v>0</v>
          </cell>
          <cell r="L200">
            <v>0</v>
          </cell>
          <cell r="M200">
            <v>0</v>
          </cell>
          <cell r="N200">
            <v>0</v>
          </cell>
          <cell r="O200">
            <v>0</v>
          </cell>
          <cell r="P200">
            <v>0</v>
          </cell>
        </row>
        <row r="201">
          <cell r="B201" t="str">
            <v>8KV TERMINATION KIT, HEAT SHRINKABLE TYPE</v>
          </cell>
          <cell r="C201">
            <v>0</v>
          </cell>
          <cell r="D201">
            <v>0</v>
          </cell>
          <cell r="E201">
            <v>0</v>
          </cell>
          <cell r="F201">
            <v>0</v>
          </cell>
          <cell r="G201">
            <v>0</v>
          </cell>
          <cell r="H201">
            <v>0</v>
          </cell>
          <cell r="I201">
            <v>0</v>
          </cell>
          <cell r="J201">
            <v>0</v>
          </cell>
          <cell r="K201">
            <v>0</v>
          </cell>
          <cell r="L201">
            <v>0</v>
          </cell>
          <cell r="M201">
            <v>0</v>
          </cell>
          <cell r="N201">
            <v>0</v>
          </cell>
          <cell r="O201">
            <v>0</v>
          </cell>
          <cell r="P201">
            <v>0</v>
          </cell>
        </row>
        <row r="202">
          <cell r="A202">
            <v>26</v>
          </cell>
          <cell r="B202" t="str">
            <v xml:space="preserve">    3/C  38 sq.mm </v>
          </cell>
          <cell r="C202">
            <v>8</v>
          </cell>
          <cell r="D202" t="str">
            <v>SET</v>
          </cell>
          <cell r="E202">
            <v>4330</v>
          </cell>
          <cell r="F202">
            <v>34640</v>
          </cell>
          <cell r="G202">
            <v>0</v>
          </cell>
          <cell r="H202">
            <v>0</v>
          </cell>
          <cell r="I202">
            <v>5</v>
          </cell>
          <cell r="J202">
            <v>40</v>
          </cell>
          <cell r="K202">
            <v>4330</v>
          </cell>
          <cell r="L202">
            <v>34640</v>
          </cell>
          <cell r="M202">
            <v>0</v>
          </cell>
          <cell r="N202">
            <v>0</v>
          </cell>
          <cell r="O202">
            <v>1400</v>
          </cell>
          <cell r="P202">
            <v>11200</v>
          </cell>
        </row>
        <row r="203">
          <cell r="A203">
            <v>27</v>
          </cell>
          <cell r="B203" t="str">
            <v xml:space="preserve">    3/C  60 sq.mm </v>
          </cell>
          <cell r="C203">
            <v>10</v>
          </cell>
          <cell r="D203" t="str">
            <v>SET</v>
          </cell>
          <cell r="E203">
            <v>4330</v>
          </cell>
          <cell r="F203">
            <v>43300</v>
          </cell>
          <cell r="G203">
            <v>0</v>
          </cell>
          <cell r="H203">
            <v>0</v>
          </cell>
          <cell r="I203">
            <v>6</v>
          </cell>
          <cell r="J203">
            <v>60</v>
          </cell>
          <cell r="K203">
            <v>4330</v>
          </cell>
          <cell r="L203">
            <v>43300</v>
          </cell>
          <cell r="M203">
            <v>0</v>
          </cell>
          <cell r="N203">
            <v>0</v>
          </cell>
          <cell r="O203">
            <v>1680</v>
          </cell>
          <cell r="P203">
            <v>16800</v>
          </cell>
        </row>
        <row r="204">
          <cell r="A204">
            <v>28</v>
          </cell>
          <cell r="B204" t="str">
            <v xml:space="preserve">   1/C 100 sq.mm </v>
          </cell>
          <cell r="C204">
            <v>30</v>
          </cell>
          <cell r="D204" t="str">
            <v>SET</v>
          </cell>
          <cell r="E204">
            <v>1170</v>
          </cell>
          <cell r="F204">
            <v>35100</v>
          </cell>
          <cell r="G204">
            <v>0</v>
          </cell>
          <cell r="H204">
            <v>0</v>
          </cell>
          <cell r="I204">
            <v>3.5</v>
          </cell>
          <cell r="J204">
            <v>105</v>
          </cell>
          <cell r="K204">
            <v>1170</v>
          </cell>
          <cell r="L204">
            <v>35100</v>
          </cell>
          <cell r="M204">
            <v>0</v>
          </cell>
          <cell r="N204">
            <v>0</v>
          </cell>
          <cell r="O204">
            <v>980</v>
          </cell>
          <cell r="P204">
            <v>29400</v>
          </cell>
        </row>
        <row r="205">
          <cell r="A205">
            <v>29</v>
          </cell>
          <cell r="B205" t="str">
            <v xml:space="preserve">    1/C 200 sq.mm </v>
          </cell>
          <cell r="C205">
            <v>9</v>
          </cell>
          <cell r="D205" t="str">
            <v>SET</v>
          </cell>
          <cell r="E205">
            <v>1550</v>
          </cell>
          <cell r="F205">
            <v>13950</v>
          </cell>
          <cell r="G205">
            <v>0</v>
          </cell>
          <cell r="H205">
            <v>0</v>
          </cell>
          <cell r="I205">
            <v>4.5</v>
          </cell>
          <cell r="J205">
            <v>41</v>
          </cell>
          <cell r="K205">
            <v>1550</v>
          </cell>
          <cell r="L205">
            <v>13950</v>
          </cell>
          <cell r="M205">
            <v>0</v>
          </cell>
          <cell r="N205">
            <v>0</v>
          </cell>
          <cell r="O205">
            <v>1260</v>
          </cell>
          <cell r="P205">
            <v>11340</v>
          </cell>
        </row>
        <row r="206">
          <cell r="A206">
            <v>30</v>
          </cell>
          <cell r="B206" t="str">
            <v xml:space="preserve">    1/C 250 sq.mm </v>
          </cell>
          <cell r="C206">
            <v>40</v>
          </cell>
          <cell r="D206" t="str">
            <v>SET</v>
          </cell>
          <cell r="E206">
            <v>1585</v>
          </cell>
          <cell r="F206">
            <v>63400</v>
          </cell>
          <cell r="G206">
            <v>0</v>
          </cell>
          <cell r="H206">
            <v>0</v>
          </cell>
          <cell r="I206">
            <v>4.5</v>
          </cell>
          <cell r="J206">
            <v>180</v>
          </cell>
          <cell r="K206">
            <v>1585</v>
          </cell>
          <cell r="L206">
            <v>63400</v>
          </cell>
          <cell r="M206">
            <v>0</v>
          </cell>
          <cell r="N206">
            <v>0</v>
          </cell>
          <cell r="O206">
            <v>1260</v>
          </cell>
          <cell r="P206">
            <v>50400</v>
          </cell>
        </row>
        <row r="207"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</row>
        <row r="208">
          <cell r="B208" t="str">
            <v xml:space="preserve"> RSG CONDUIT WITH COUPLING, THICK WALL</v>
          </cell>
          <cell r="C208">
            <v>0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</row>
        <row r="209">
          <cell r="B209" t="str">
            <v xml:space="preserve"> (ANSI C80.1 NPT THREADED)</v>
          </cell>
          <cell r="C209">
            <v>0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</row>
        <row r="210">
          <cell r="A210">
            <v>31</v>
          </cell>
          <cell r="B210" t="str">
            <v xml:space="preserve">     1"</v>
          </cell>
          <cell r="C210">
            <v>800</v>
          </cell>
          <cell r="D210" t="str">
            <v>M</v>
          </cell>
          <cell r="E210">
            <v>49</v>
          </cell>
          <cell r="F210">
            <v>39200</v>
          </cell>
          <cell r="G210">
            <v>0</v>
          </cell>
          <cell r="H210">
            <v>0</v>
          </cell>
          <cell r="I210">
            <v>0.54</v>
          </cell>
          <cell r="J210">
            <v>432</v>
          </cell>
          <cell r="K210">
            <v>49</v>
          </cell>
          <cell r="L210">
            <v>39200</v>
          </cell>
          <cell r="M210">
            <v>0</v>
          </cell>
          <cell r="N210">
            <v>0</v>
          </cell>
          <cell r="O210">
            <v>151</v>
          </cell>
          <cell r="P210">
            <v>120800</v>
          </cell>
        </row>
        <row r="211">
          <cell r="A211">
            <v>32</v>
          </cell>
          <cell r="B211" t="str">
            <v xml:space="preserve">     2"</v>
          </cell>
          <cell r="C211">
            <v>1000</v>
          </cell>
          <cell r="D211" t="str">
            <v>M</v>
          </cell>
          <cell r="E211">
            <v>105</v>
          </cell>
          <cell r="F211">
            <v>105000</v>
          </cell>
          <cell r="G211">
            <v>0</v>
          </cell>
          <cell r="H211">
            <v>0</v>
          </cell>
          <cell r="I211">
            <v>0.98</v>
          </cell>
          <cell r="J211">
            <v>980</v>
          </cell>
          <cell r="K211">
            <v>105</v>
          </cell>
          <cell r="L211">
            <v>105000</v>
          </cell>
          <cell r="M211">
            <v>0</v>
          </cell>
          <cell r="N211">
            <v>0</v>
          </cell>
          <cell r="O211">
            <v>274</v>
          </cell>
          <cell r="P211">
            <v>274000</v>
          </cell>
        </row>
        <row r="212">
          <cell r="A212">
            <v>33</v>
          </cell>
          <cell r="B212" t="str">
            <v xml:space="preserve">     4"</v>
          </cell>
          <cell r="C212">
            <v>350</v>
          </cell>
          <cell r="D212" t="str">
            <v>M</v>
          </cell>
          <cell r="E212">
            <v>343</v>
          </cell>
          <cell r="F212">
            <v>120050</v>
          </cell>
          <cell r="G212">
            <v>0</v>
          </cell>
          <cell r="H212">
            <v>0</v>
          </cell>
          <cell r="I212">
            <v>1.85</v>
          </cell>
          <cell r="J212">
            <v>648</v>
          </cell>
          <cell r="K212">
            <v>343</v>
          </cell>
          <cell r="L212">
            <v>120050</v>
          </cell>
          <cell r="M212">
            <v>0</v>
          </cell>
          <cell r="N212">
            <v>0</v>
          </cell>
          <cell r="O212">
            <v>518</v>
          </cell>
          <cell r="P212">
            <v>181300</v>
          </cell>
        </row>
        <row r="213">
          <cell r="A213">
            <v>34</v>
          </cell>
          <cell r="B213" t="str">
            <v xml:space="preserve">     6"</v>
          </cell>
          <cell r="C213">
            <v>50</v>
          </cell>
          <cell r="D213" t="str">
            <v>M</v>
          </cell>
          <cell r="E213">
            <v>840</v>
          </cell>
          <cell r="F213">
            <v>42000</v>
          </cell>
          <cell r="G213">
            <v>0</v>
          </cell>
          <cell r="H213">
            <v>0</v>
          </cell>
          <cell r="I213">
            <v>2.72</v>
          </cell>
          <cell r="J213">
            <v>136</v>
          </cell>
          <cell r="K213">
            <v>840</v>
          </cell>
          <cell r="L213">
            <v>42000</v>
          </cell>
          <cell r="M213">
            <v>0</v>
          </cell>
          <cell r="N213">
            <v>0</v>
          </cell>
          <cell r="O213">
            <v>762</v>
          </cell>
          <cell r="P213">
            <v>38100</v>
          </cell>
        </row>
        <row r="214">
          <cell r="E214" t="str">
            <v xml:space="preserve"> </v>
          </cell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</row>
        <row r="215">
          <cell r="B215" t="str">
            <v xml:space="preserve"> FLEXIBLE CONDUIT, LIQUID-TIGHT, UA TYPE</v>
          </cell>
          <cell r="C215">
            <v>0</v>
          </cell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0</v>
          </cell>
        </row>
        <row r="216">
          <cell r="A216">
            <v>35</v>
          </cell>
          <cell r="B216" t="str">
            <v xml:space="preserve">     1", 0.6M LG., W/TWO CONNECTORS</v>
          </cell>
          <cell r="C216">
            <v>20</v>
          </cell>
          <cell r="D216" t="str">
            <v>M</v>
          </cell>
          <cell r="E216">
            <v>191</v>
          </cell>
          <cell r="F216">
            <v>3820</v>
          </cell>
          <cell r="G216">
            <v>0</v>
          </cell>
          <cell r="H216">
            <v>0</v>
          </cell>
          <cell r="I216">
            <v>0.64</v>
          </cell>
          <cell r="J216">
            <v>13</v>
          </cell>
          <cell r="K216">
            <v>191</v>
          </cell>
          <cell r="L216">
            <v>3820</v>
          </cell>
          <cell r="M216">
            <v>0</v>
          </cell>
          <cell r="N216">
            <v>0</v>
          </cell>
          <cell r="O216">
            <v>179</v>
          </cell>
          <cell r="P216">
            <v>3580</v>
          </cell>
        </row>
        <row r="217">
          <cell r="A217">
            <v>36</v>
          </cell>
          <cell r="B217" t="str">
            <v xml:space="preserve">    2", 0.6M LG., W/TWO CONNECTORS</v>
          </cell>
          <cell r="C217">
            <v>25</v>
          </cell>
          <cell r="D217" t="str">
            <v>M</v>
          </cell>
          <cell r="E217">
            <v>446</v>
          </cell>
          <cell r="F217">
            <v>11150</v>
          </cell>
          <cell r="G217">
            <v>0</v>
          </cell>
          <cell r="H217">
            <v>0</v>
          </cell>
          <cell r="I217">
            <v>1.1599999999999999</v>
          </cell>
          <cell r="J217">
            <v>29</v>
          </cell>
          <cell r="K217">
            <v>446</v>
          </cell>
          <cell r="L217">
            <v>11150</v>
          </cell>
          <cell r="M217">
            <v>0</v>
          </cell>
          <cell r="N217">
            <v>0</v>
          </cell>
          <cell r="O217">
            <v>325</v>
          </cell>
          <cell r="P217">
            <v>8125</v>
          </cell>
        </row>
        <row r="218">
          <cell r="A218">
            <v>37</v>
          </cell>
          <cell r="B218" t="str">
            <v xml:space="preserve">    4", 0.6M LG., W/TWO CONNECTORS</v>
          </cell>
          <cell r="C218">
            <v>20</v>
          </cell>
          <cell r="D218" t="str">
            <v>M</v>
          </cell>
          <cell r="E218">
            <v>1307</v>
          </cell>
          <cell r="F218">
            <v>26140</v>
          </cell>
          <cell r="G218">
            <v>0</v>
          </cell>
          <cell r="H218">
            <v>0</v>
          </cell>
          <cell r="I218">
            <v>2.08</v>
          </cell>
          <cell r="J218">
            <v>42</v>
          </cell>
          <cell r="K218">
            <v>1307</v>
          </cell>
          <cell r="L218">
            <v>26140</v>
          </cell>
          <cell r="M218">
            <v>0</v>
          </cell>
          <cell r="N218">
            <v>0</v>
          </cell>
          <cell r="O218">
            <v>582</v>
          </cell>
          <cell r="P218">
            <v>11640</v>
          </cell>
        </row>
        <row r="219">
          <cell r="D219">
            <v>0</v>
          </cell>
          <cell r="E219">
            <v>0</v>
          </cell>
          <cell r="F219">
            <v>0</v>
          </cell>
          <cell r="G219">
            <v>0</v>
          </cell>
          <cell r="H219">
            <v>0</v>
          </cell>
          <cell r="I219">
            <v>0</v>
          </cell>
          <cell r="J219">
            <v>0</v>
          </cell>
          <cell r="K219">
            <v>0</v>
          </cell>
          <cell r="L219">
            <v>0</v>
          </cell>
          <cell r="M219">
            <v>0</v>
          </cell>
          <cell r="N219">
            <v>0</v>
          </cell>
          <cell r="O219">
            <v>0</v>
          </cell>
          <cell r="P219">
            <v>0</v>
          </cell>
        </row>
        <row r="220">
          <cell r="A220">
            <v>38</v>
          </cell>
          <cell r="B220" t="str">
            <v xml:space="preserve"> HOT DIPPED GALVANIZED CONDUIT FITTING</v>
          </cell>
          <cell r="C220">
            <v>1</v>
          </cell>
          <cell r="D220" t="str">
            <v>LOT</v>
          </cell>
          <cell r="E220">
            <v>612500</v>
          </cell>
          <cell r="F220">
            <v>612500</v>
          </cell>
          <cell r="G220">
            <v>0</v>
          </cell>
          <cell r="H220">
            <v>0</v>
          </cell>
          <cell r="I220">
            <v>658.8</v>
          </cell>
          <cell r="J220">
            <v>659</v>
          </cell>
          <cell r="K220">
            <v>612500</v>
          </cell>
          <cell r="L220">
            <v>612500</v>
          </cell>
          <cell r="M220">
            <v>0</v>
          </cell>
          <cell r="N220">
            <v>0</v>
          </cell>
          <cell r="O220">
            <v>184464</v>
          </cell>
          <cell r="P220">
            <v>184464</v>
          </cell>
        </row>
        <row r="221">
          <cell r="B221" t="str">
            <v xml:space="preserve"> SEALING FITTING, UNION, CLAMP….</v>
          </cell>
          <cell r="C221">
            <v>0</v>
          </cell>
          <cell r="D221">
            <v>0</v>
          </cell>
          <cell r="E221">
            <v>0</v>
          </cell>
          <cell r="F221">
            <v>0</v>
          </cell>
          <cell r="G221">
            <v>0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  <cell r="N221">
            <v>0</v>
          </cell>
          <cell r="O221">
            <v>0</v>
          </cell>
          <cell r="P221">
            <v>0</v>
          </cell>
        </row>
        <row r="222">
          <cell r="D222">
            <v>0</v>
          </cell>
          <cell r="E222">
            <v>0</v>
          </cell>
          <cell r="F222">
            <v>0</v>
          </cell>
          <cell r="G222">
            <v>0</v>
          </cell>
          <cell r="H222">
            <v>0</v>
          </cell>
          <cell r="I222">
            <v>0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</row>
        <row r="223">
          <cell r="A223">
            <v>39</v>
          </cell>
          <cell r="B223" t="str">
            <v xml:space="preserve"> HOT DIPPED GALVANIZED STEEL SUPPORT, FOR CONDUIT</v>
          </cell>
          <cell r="C223">
            <v>1100</v>
          </cell>
          <cell r="D223" t="str">
            <v>KG</v>
          </cell>
          <cell r="E223">
            <v>20</v>
          </cell>
          <cell r="F223">
            <v>22000</v>
          </cell>
          <cell r="G223">
            <v>0</v>
          </cell>
          <cell r="H223">
            <v>0</v>
          </cell>
          <cell r="I223">
            <v>0.15</v>
          </cell>
          <cell r="J223">
            <v>165</v>
          </cell>
          <cell r="K223">
            <v>20</v>
          </cell>
          <cell r="L223">
            <v>22000</v>
          </cell>
          <cell r="M223">
            <v>0</v>
          </cell>
          <cell r="N223">
            <v>0</v>
          </cell>
          <cell r="O223">
            <v>42</v>
          </cell>
          <cell r="P223">
            <v>46200</v>
          </cell>
        </row>
        <row r="224"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</row>
        <row r="225">
          <cell r="A225">
            <v>40</v>
          </cell>
          <cell r="B225" t="str">
            <v xml:space="preserve"> PUSH BUTTON  STATION, "START-STOP" TYPE,</v>
          </cell>
          <cell r="C225">
            <v>20</v>
          </cell>
          <cell r="D225" t="str">
            <v>SET</v>
          </cell>
          <cell r="E225">
            <v>3600</v>
          </cell>
          <cell r="F225">
            <v>72000</v>
          </cell>
          <cell r="G225">
            <v>0</v>
          </cell>
          <cell r="H225">
            <v>0</v>
          </cell>
          <cell r="I225">
            <v>6</v>
          </cell>
          <cell r="J225">
            <v>120</v>
          </cell>
          <cell r="K225">
            <v>3600</v>
          </cell>
          <cell r="L225">
            <v>72000</v>
          </cell>
          <cell r="M225">
            <v>0</v>
          </cell>
          <cell r="N225">
            <v>0</v>
          </cell>
          <cell r="O225">
            <v>1680</v>
          </cell>
          <cell r="P225">
            <v>33600</v>
          </cell>
        </row>
        <row r="226">
          <cell r="B226" t="str">
            <v xml:space="preserve"> FOR CLASS 1, DIV. 2 GROUP D, NEMA-4X</v>
          </cell>
          <cell r="C226">
            <v>0</v>
          </cell>
          <cell r="D226">
            <v>0</v>
          </cell>
          <cell r="E226">
            <v>0</v>
          </cell>
          <cell r="F226">
            <v>0</v>
          </cell>
          <cell r="G226">
            <v>0</v>
          </cell>
          <cell r="H226">
            <v>0</v>
          </cell>
          <cell r="I226">
            <v>0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  <cell r="N226">
            <v>0</v>
          </cell>
          <cell r="O226">
            <v>0</v>
          </cell>
          <cell r="P226">
            <v>0</v>
          </cell>
        </row>
        <row r="227">
          <cell r="F227">
            <v>0</v>
          </cell>
          <cell r="G227">
            <v>0</v>
          </cell>
          <cell r="H227">
            <v>0</v>
          </cell>
          <cell r="I227">
            <v>0</v>
          </cell>
          <cell r="J227">
            <v>0</v>
          </cell>
          <cell r="K227">
            <v>0</v>
          </cell>
          <cell r="L227">
            <v>0</v>
          </cell>
          <cell r="M227">
            <v>0</v>
          </cell>
          <cell r="N227">
            <v>0</v>
          </cell>
          <cell r="O227">
            <v>0</v>
          </cell>
          <cell r="P227">
            <v>0</v>
          </cell>
        </row>
        <row r="228">
          <cell r="A228">
            <v>41</v>
          </cell>
          <cell r="B228" t="str">
            <v xml:space="preserve"> PUSH BUTTON  STATION, "START-STOP" TYPE, WITH LAMP x 1PC</v>
          </cell>
          <cell r="C228">
            <v>12</v>
          </cell>
          <cell r="D228" t="str">
            <v>SET</v>
          </cell>
          <cell r="E228">
            <v>6800</v>
          </cell>
          <cell r="F228">
            <v>81600</v>
          </cell>
          <cell r="G228">
            <v>0</v>
          </cell>
          <cell r="H228">
            <v>0</v>
          </cell>
          <cell r="I228">
            <v>7</v>
          </cell>
          <cell r="J228">
            <v>84</v>
          </cell>
          <cell r="K228">
            <v>6800</v>
          </cell>
          <cell r="L228">
            <v>81600</v>
          </cell>
          <cell r="M228">
            <v>0</v>
          </cell>
          <cell r="N228">
            <v>0</v>
          </cell>
          <cell r="O228">
            <v>1960</v>
          </cell>
          <cell r="P228">
            <v>23520</v>
          </cell>
        </row>
        <row r="229">
          <cell r="B229" t="str">
            <v xml:space="preserve"> FOR CLASS 1, DIV. 2 GROUP D, NEMA-4X</v>
          </cell>
          <cell r="C229">
            <v>0</v>
          </cell>
          <cell r="D229">
            <v>0</v>
          </cell>
          <cell r="E229">
            <v>0</v>
          </cell>
          <cell r="F229">
            <v>0</v>
          </cell>
          <cell r="G229">
            <v>0</v>
          </cell>
          <cell r="H229">
            <v>0</v>
          </cell>
          <cell r="I229">
            <v>5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  <cell r="O229">
            <v>0</v>
          </cell>
          <cell r="P229">
            <v>0</v>
          </cell>
        </row>
        <row r="230">
          <cell r="F230">
            <v>0</v>
          </cell>
          <cell r="G230">
            <v>0</v>
          </cell>
          <cell r="H230">
            <v>0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N230">
            <v>0</v>
          </cell>
          <cell r="O230">
            <v>0</v>
          </cell>
          <cell r="P230">
            <v>0</v>
          </cell>
        </row>
        <row r="231">
          <cell r="A231">
            <v>42</v>
          </cell>
          <cell r="B231" t="str">
            <v xml:space="preserve"> PUSH BUTTON  STATION, "START-STOP" TYPE,</v>
          </cell>
          <cell r="C231">
            <v>20</v>
          </cell>
          <cell r="D231" t="str">
            <v>SET</v>
          </cell>
          <cell r="E231">
            <v>2800</v>
          </cell>
          <cell r="F231">
            <v>56000</v>
          </cell>
          <cell r="G231">
            <v>0</v>
          </cell>
          <cell r="H231">
            <v>0</v>
          </cell>
          <cell r="I231">
            <v>5</v>
          </cell>
          <cell r="J231">
            <v>100</v>
          </cell>
          <cell r="K231">
            <v>2800</v>
          </cell>
          <cell r="L231">
            <v>56000</v>
          </cell>
          <cell r="M231">
            <v>0</v>
          </cell>
          <cell r="N231">
            <v>0</v>
          </cell>
          <cell r="O231">
            <v>1400</v>
          </cell>
          <cell r="P231">
            <v>28000</v>
          </cell>
        </row>
        <row r="232">
          <cell r="B232" t="str">
            <v xml:space="preserve"> WEATHER PROOF, NEMA-4X</v>
          </cell>
          <cell r="C232">
            <v>0</v>
          </cell>
          <cell r="D232">
            <v>0</v>
          </cell>
          <cell r="E232">
            <v>0</v>
          </cell>
          <cell r="F232">
            <v>0</v>
          </cell>
          <cell r="G232">
            <v>0</v>
          </cell>
          <cell r="H232">
            <v>0</v>
          </cell>
          <cell r="I232">
            <v>0</v>
          </cell>
          <cell r="J232">
            <v>0</v>
          </cell>
          <cell r="K232">
            <v>0</v>
          </cell>
          <cell r="L232">
            <v>0</v>
          </cell>
          <cell r="M232">
            <v>0</v>
          </cell>
          <cell r="N232">
            <v>0</v>
          </cell>
          <cell r="O232">
            <v>0</v>
          </cell>
          <cell r="P232">
            <v>0</v>
          </cell>
        </row>
        <row r="233">
          <cell r="F233">
            <v>0</v>
          </cell>
          <cell r="G233">
            <v>0</v>
          </cell>
          <cell r="H233">
            <v>0</v>
          </cell>
          <cell r="I233">
            <v>0</v>
          </cell>
          <cell r="J233">
            <v>0</v>
          </cell>
          <cell r="K233">
            <v>0</v>
          </cell>
          <cell r="L233">
            <v>0</v>
          </cell>
          <cell r="M233">
            <v>0</v>
          </cell>
          <cell r="N233">
            <v>0</v>
          </cell>
          <cell r="O233">
            <v>0</v>
          </cell>
          <cell r="P233">
            <v>0</v>
          </cell>
        </row>
        <row r="234">
          <cell r="A234">
            <v>43</v>
          </cell>
          <cell r="B234" t="str">
            <v xml:space="preserve"> HOT DIPPED GALVANIZED STEEL SUPPORT, </v>
          </cell>
          <cell r="C234">
            <v>780</v>
          </cell>
          <cell r="D234" t="str">
            <v>KG</v>
          </cell>
          <cell r="E234">
            <v>20</v>
          </cell>
          <cell r="F234">
            <v>15600</v>
          </cell>
          <cell r="G234">
            <v>0</v>
          </cell>
          <cell r="H234">
            <v>0</v>
          </cell>
          <cell r="I234">
            <v>0.15</v>
          </cell>
          <cell r="J234">
            <v>117</v>
          </cell>
          <cell r="K234">
            <v>20</v>
          </cell>
          <cell r="L234">
            <v>15600</v>
          </cell>
          <cell r="M234">
            <v>0</v>
          </cell>
          <cell r="N234">
            <v>0</v>
          </cell>
          <cell r="O234">
            <v>42</v>
          </cell>
          <cell r="P234">
            <v>32760</v>
          </cell>
        </row>
        <row r="235">
          <cell r="B235" t="str">
            <v xml:space="preserve"> 1.5M(H) X 52SET FOR PUSH BUTTON STATION</v>
          </cell>
          <cell r="C235">
            <v>0</v>
          </cell>
          <cell r="D235">
            <v>0</v>
          </cell>
          <cell r="E235">
            <v>0</v>
          </cell>
          <cell r="F235">
            <v>0</v>
          </cell>
          <cell r="G235">
            <v>0</v>
          </cell>
          <cell r="H235">
            <v>0</v>
          </cell>
          <cell r="I235">
            <v>0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  <cell r="N235">
            <v>0</v>
          </cell>
          <cell r="O235">
            <v>0</v>
          </cell>
          <cell r="P235">
            <v>0</v>
          </cell>
        </row>
        <row r="236">
          <cell r="F236">
            <v>0</v>
          </cell>
          <cell r="G236">
            <v>0</v>
          </cell>
          <cell r="H236">
            <v>0</v>
          </cell>
          <cell r="I236">
            <v>0</v>
          </cell>
          <cell r="J236">
            <v>0</v>
          </cell>
          <cell r="K236">
            <v>0</v>
          </cell>
          <cell r="L236">
            <v>0</v>
          </cell>
          <cell r="M236">
            <v>0</v>
          </cell>
          <cell r="N236">
            <v>0</v>
          </cell>
          <cell r="O236">
            <v>0</v>
          </cell>
          <cell r="P236">
            <v>0</v>
          </cell>
        </row>
        <row r="237">
          <cell r="A237">
            <v>44</v>
          </cell>
          <cell r="B237" t="str">
            <v>SMALL FOUNDATION FOR PUSH BUTTON STATION</v>
          </cell>
          <cell r="C237">
            <v>52</v>
          </cell>
          <cell r="D237" t="str">
            <v>SET</v>
          </cell>
          <cell r="E237">
            <v>1000</v>
          </cell>
          <cell r="F237">
            <v>52000</v>
          </cell>
          <cell r="G237">
            <v>0</v>
          </cell>
          <cell r="H237">
            <v>0</v>
          </cell>
          <cell r="I237">
            <v>0</v>
          </cell>
          <cell r="J237">
            <v>0</v>
          </cell>
          <cell r="K237">
            <v>1000</v>
          </cell>
          <cell r="L237">
            <v>52000</v>
          </cell>
          <cell r="M237">
            <v>0</v>
          </cell>
          <cell r="N237">
            <v>0</v>
          </cell>
          <cell r="O237">
            <v>0</v>
          </cell>
          <cell r="P237">
            <v>0</v>
          </cell>
        </row>
        <row r="238">
          <cell r="F238">
            <v>0</v>
          </cell>
          <cell r="G238">
            <v>0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  <cell r="N238">
            <v>0</v>
          </cell>
          <cell r="O238">
            <v>0</v>
          </cell>
          <cell r="P238">
            <v>0</v>
          </cell>
        </row>
        <row r="239">
          <cell r="B239" t="str">
            <v xml:space="preserve"> CABLE TRAY, LADDER TYPE H.D. GALV. STEEL</v>
          </cell>
          <cell r="C239">
            <v>0</v>
          </cell>
          <cell r="D239">
            <v>0</v>
          </cell>
          <cell r="E239">
            <v>0</v>
          </cell>
          <cell r="F239">
            <v>0</v>
          </cell>
          <cell r="G239">
            <v>0</v>
          </cell>
          <cell r="H239">
            <v>0</v>
          </cell>
          <cell r="I239">
            <v>0</v>
          </cell>
          <cell r="J239">
            <v>0</v>
          </cell>
          <cell r="K239">
            <v>0</v>
          </cell>
          <cell r="L239">
            <v>0</v>
          </cell>
          <cell r="M239">
            <v>0</v>
          </cell>
          <cell r="N239">
            <v>0</v>
          </cell>
          <cell r="O239">
            <v>0</v>
          </cell>
          <cell r="P239">
            <v>0</v>
          </cell>
        </row>
        <row r="240">
          <cell r="B240" t="str">
            <v xml:space="preserve"> W/ ANODIC TREATMENT &amp; EXPOSY COATING(50u)</v>
          </cell>
          <cell r="C240">
            <v>0</v>
          </cell>
          <cell r="D240">
            <v>0</v>
          </cell>
          <cell r="E240">
            <v>0</v>
          </cell>
          <cell r="F240">
            <v>0</v>
          </cell>
          <cell r="G240">
            <v>0</v>
          </cell>
          <cell r="H240">
            <v>0</v>
          </cell>
          <cell r="I240">
            <v>0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  <cell r="N240">
            <v>0</v>
          </cell>
          <cell r="O240">
            <v>0</v>
          </cell>
          <cell r="P240">
            <v>0</v>
          </cell>
        </row>
        <row r="241">
          <cell r="B241" t="str">
            <v xml:space="preserve"> STRAIGHT SECTION, </v>
          </cell>
          <cell r="C241">
            <v>0</v>
          </cell>
          <cell r="D241">
            <v>0</v>
          </cell>
          <cell r="E241">
            <v>0</v>
          </cell>
          <cell r="F241">
            <v>0</v>
          </cell>
          <cell r="G241">
            <v>0</v>
          </cell>
          <cell r="H241">
            <v>0</v>
          </cell>
          <cell r="I241">
            <v>0</v>
          </cell>
          <cell r="J241">
            <v>0</v>
          </cell>
          <cell r="K241">
            <v>0</v>
          </cell>
          <cell r="L241">
            <v>0</v>
          </cell>
          <cell r="M241">
            <v>0</v>
          </cell>
          <cell r="N241">
            <v>0</v>
          </cell>
          <cell r="O241">
            <v>0</v>
          </cell>
          <cell r="P241">
            <v>0</v>
          </cell>
        </row>
        <row r="242">
          <cell r="A242">
            <v>45</v>
          </cell>
          <cell r="B242" t="str">
            <v xml:space="preserve"> 300 mm  WIDE x 100 mm H</v>
          </cell>
          <cell r="C242">
            <v>230</v>
          </cell>
          <cell r="D242" t="str">
            <v>M</v>
          </cell>
          <cell r="E242">
            <v>328</v>
          </cell>
          <cell r="F242">
            <v>75440</v>
          </cell>
          <cell r="G242">
            <v>0</v>
          </cell>
          <cell r="H242">
            <v>0</v>
          </cell>
          <cell r="I242">
            <v>0.74</v>
          </cell>
          <cell r="J242">
            <v>170</v>
          </cell>
          <cell r="K242">
            <v>328</v>
          </cell>
          <cell r="L242">
            <v>75440</v>
          </cell>
          <cell r="M242">
            <v>0</v>
          </cell>
          <cell r="N242">
            <v>0</v>
          </cell>
          <cell r="O242">
            <v>207</v>
          </cell>
          <cell r="P242">
            <v>47610</v>
          </cell>
        </row>
        <row r="243">
          <cell r="A243">
            <v>46</v>
          </cell>
          <cell r="B243" t="str">
            <v xml:space="preserve"> 600 mm WIDE x 100 mm HIGH</v>
          </cell>
          <cell r="C243">
            <v>400</v>
          </cell>
          <cell r="D243" t="str">
            <v>M</v>
          </cell>
          <cell r="E243">
            <v>380</v>
          </cell>
          <cell r="F243">
            <v>152000</v>
          </cell>
          <cell r="G243">
            <v>0</v>
          </cell>
          <cell r="H243">
            <v>0</v>
          </cell>
          <cell r="I243">
            <v>0.84</v>
          </cell>
          <cell r="J243">
            <v>336</v>
          </cell>
          <cell r="K243">
            <v>380</v>
          </cell>
          <cell r="L243">
            <v>152000</v>
          </cell>
          <cell r="M243">
            <v>0</v>
          </cell>
          <cell r="N243">
            <v>0</v>
          </cell>
          <cell r="O243">
            <v>235</v>
          </cell>
          <cell r="P243">
            <v>94000</v>
          </cell>
        </row>
        <row r="244">
          <cell r="A244">
            <v>47</v>
          </cell>
          <cell r="B244" t="str">
            <v xml:space="preserve"> 1000 mm WIDE x 100 mm HIGH</v>
          </cell>
          <cell r="C244">
            <v>160</v>
          </cell>
          <cell r="D244" t="str">
            <v>M</v>
          </cell>
          <cell r="E244">
            <v>450</v>
          </cell>
          <cell r="F244">
            <v>72000</v>
          </cell>
          <cell r="G244">
            <v>0</v>
          </cell>
          <cell r="H244">
            <v>0</v>
          </cell>
          <cell r="I244">
            <v>1</v>
          </cell>
          <cell r="J244">
            <v>160</v>
          </cell>
          <cell r="K244">
            <v>450</v>
          </cell>
          <cell r="L244">
            <v>72000</v>
          </cell>
          <cell r="M244">
            <v>0</v>
          </cell>
          <cell r="N244">
            <v>0</v>
          </cell>
          <cell r="O244">
            <v>280</v>
          </cell>
          <cell r="P244">
            <v>44800</v>
          </cell>
        </row>
        <row r="245">
          <cell r="F245">
            <v>0</v>
          </cell>
          <cell r="G245">
            <v>0</v>
          </cell>
          <cell r="H245">
            <v>0</v>
          </cell>
          <cell r="I245">
            <v>0</v>
          </cell>
          <cell r="J245">
            <v>0</v>
          </cell>
          <cell r="K245">
            <v>0</v>
          </cell>
          <cell r="L245">
            <v>0</v>
          </cell>
          <cell r="M245">
            <v>0</v>
          </cell>
          <cell r="N245">
            <v>0</v>
          </cell>
          <cell r="O245">
            <v>0</v>
          </cell>
          <cell r="P245">
            <v>0</v>
          </cell>
        </row>
        <row r="246">
          <cell r="A246">
            <v>48</v>
          </cell>
          <cell r="B246" t="str">
            <v xml:space="preserve"> CABLE TRAY COVER, H.D. GALV. STEEL</v>
          </cell>
          <cell r="C246">
            <v>150</v>
          </cell>
          <cell r="D246" t="str">
            <v>M</v>
          </cell>
          <cell r="E246">
            <v>328</v>
          </cell>
          <cell r="F246">
            <v>49200</v>
          </cell>
          <cell r="G246">
            <v>0</v>
          </cell>
          <cell r="H246">
            <v>0</v>
          </cell>
          <cell r="I246">
            <v>0.6</v>
          </cell>
          <cell r="J246">
            <v>90</v>
          </cell>
          <cell r="K246">
            <v>328</v>
          </cell>
          <cell r="L246">
            <v>49200</v>
          </cell>
          <cell r="M246">
            <v>0</v>
          </cell>
          <cell r="N246">
            <v>0</v>
          </cell>
          <cell r="O246">
            <v>168</v>
          </cell>
          <cell r="P246">
            <v>25200</v>
          </cell>
        </row>
        <row r="247">
          <cell r="B247" t="str">
            <v xml:space="preserve"> W/ ANODIC TREATMENT &amp; EXPOSY COATING(50u)</v>
          </cell>
          <cell r="C247">
            <v>0</v>
          </cell>
          <cell r="D247">
            <v>0</v>
          </cell>
          <cell r="E247">
            <v>0</v>
          </cell>
          <cell r="F247">
            <v>0</v>
          </cell>
          <cell r="G247">
            <v>0</v>
          </cell>
          <cell r="H247">
            <v>0</v>
          </cell>
          <cell r="I247">
            <v>0</v>
          </cell>
          <cell r="J247">
            <v>0</v>
          </cell>
          <cell r="K247">
            <v>0</v>
          </cell>
          <cell r="L247">
            <v>0</v>
          </cell>
          <cell r="M247">
            <v>0</v>
          </cell>
          <cell r="N247">
            <v>0</v>
          </cell>
          <cell r="O247">
            <v>0</v>
          </cell>
          <cell r="P247">
            <v>0</v>
          </cell>
        </row>
        <row r="248">
          <cell r="B248" t="str">
            <v xml:space="preserve"> STRAIGHT SECTION, 600 mm WIDE</v>
          </cell>
          <cell r="C248">
            <v>0</v>
          </cell>
          <cell r="D248">
            <v>0</v>
          </cell>
          <cell r="E248">
            <v>0</v>
          </cell>
          <cell r="F248">
            <v>0</v>
          </cell>
          <cell r="G248">
            <v>0</v>
          </cell>
          <cell r="H248">
            <v>0</v>
          </cell>
          <cell r="I248">
            <v>0</v>
          </cell>
          <cell r="J248">
            <v>0</v>
          </cell>
          <cell r="K248">
            <v>0</v>
          </cell>
          <cell r="L248">
            <v>0</v>
          </cell>
          <cell r="M248">
            <v>0</v>
          </cell>
          <cell r="N248">
            <v>0</v>
          </cell>
          <cell r="O248">
            <v>0</v>
          </cell>
          <cell r="P248">
            <v>0</v>
          </cell>
        </row>
        <row r="249">
          <cell r="F249">
            <v>0</v>
          </cell>
          <cell r="G249">
            <v>0</v>
          </cell>
          <cell r="H249">
            <v>0</v>
          </cell>
          <cell r="I249">
            <v>0</v>
          </cell>
          <cell r="J249">
            <v>0</v>
          </cell>
          <cell r="K249">
            <v>0</v>
          </cell>
          <cell r="L249">
            <v>0</v>
          </cell>
          <cell r="M249">
            <v>0</v>
          </cell>
          <cell r="N249">
            <v>0</v>
          </cell>
          <cell r="O249">
            <v>0</v>
          </cell>
          <cell r="P249">
            <v>0</v>
          </cell>
        </row>
        <row r="250">
          <cell r="A250">
            <v>49</v>
          </cell>
          <cell r="B250" t="str">
            <v xml:space="preserve"> CABLE TRAY FITTINGS &amp; ACCESSORIES</v>
          </cell>
          <cell r="C250">
            <v>1</v>
          </cell>
          <cell r="D250" t="str">
            <v>LOT</v>
          </cell>
          <cell r="E250">
            <v>174320</v>
          </cell>
          <cell r="F250">
            <v>174320</v>
          </cell>
          <cell r="G250">
            <v>0</v>
          </cell>
          <cell r="H250">
            <v>0</v>
          </cell>
          <cell r="I250">
            <v>113.39999999999999</v>
          </cell>
          <cell r="J250">
            <v>113</v>
          </cell>
          <cell r="K250">
            <v>174320</v>
          </cell>
          <cell r="L250">
            <v>174320</v>
          </cell>
          <cell r="M250">
            <v>0</v>
          </cell>
          <cell r="N250">
            <v>0</v>
          </cell>
          <cell r="O250">
            <v>31752</v>
          </cell>
          <cell r="P250">
            <v>31752</v>
          </cell>
        </row>
        <row r="251">
          <cell r="F251">
            <v>0</v>
          </cell>
          <cell r="G251">
            <v>0</v>
          </cell>
          <cell r="H251">
            <v>0</v>
          </cell>
          <cell r="I251">
            <v>0</v>
          </cell>
          <cell r="J251">
            <v>0</v>
          </cell>
          <cell r="K251">
            <v>0</v>
          </cell>
          <cell r="L251">
            <v>0</v>
          </cell>
          <cell r="M251">
            <v>0</v>
          </cell>
          <cell r="N251">
            <v>0</v>
          </cell>
          <cell r="O251">
            <v>0</v>
          </cell>
          <cell r="P251">
            <v>0</v>
          </cell>
        </row>
        <row r="252">
          <cell r="A252">
            <v>50</v>
          </cell>
          <cell r="B252" t="str">
            <v xml:space="preserve"> CABLE TRAY SUPPORT(IN TRENCH), HOT DIPPED GALVAN.</v>
          </cell>
          <cell r="C252">
            <v>3950</v>
          </cell>
          <cell r="D252" t="str">
            <v>KG</v>
          </cell>
          <cell r="E252">
            <v>20</v>
          </cell>
          <cell r="F252">
            <v>79000</v>
          </cell>
          <cell r="G252">
            <v>0</v>
          </cell>
          <cell r="H252">
            <v>0</v>
          </cell>
          <cell r="I252">
            <v>0.15</v>
          </cell>
          <cell r="J252">
            <v>593</v>
          </cell>
          <cell r="K252">
            <v>20</v>
          </cell>
          <cell r="L252">
            <v>79000</v>
          </cell>
          <cell r="M252">
            <v>0</v>
          </cell>
          <cell r="N252">
            <v>0</v>
          </cell>
          <cell r="O252">
            <v>42</v>
          </cell>
          <cell r="P252">
            <v>165900</v>
          </cell>
        </row>
        <row r="253">
          <cell r="F253">
            <v>0</v>
          </cell>
          <cell r="G253">
            <v>0</v>
          </cell>
          <cell r="H253">
            <v>0</v>
          </cell>
          <cell r="I253">
            <v>0</v>
          </cell>
          <cell r="J253">
            <v>0</v>
          </cell>
          <cell r="K253">
            <v>0</v>
          </cell>
          <cell r="L253">
            <v>0</v>
          </cell>
          <cell r="M253">
            <v>0</v>
          </cell>
          <cell r="N253">
            <v>0</v>
          </cell>
          <cell r="O253">
            <v>0</v>
          </cell>
          <cell r="P253">
            <v>0</v>
          </cell>
        </row>
        <row r="254">
          <cell r="A254">
            <v>51</v>
          </cell>
          <cell r="B254" t="str">
            <v>POOLING BOX, OUTDOOR TYPE</v>
          </cell>
          <cell r="C254">
            <v>6</v>
          </cell>
          <cell r="D254" t="str">
            <v>SET</v>
          </cell>
          <cell r="E254">
            <v>80000</v>
          </cell>
          <cell r="F254">
            <v>480000</v>
          </cell>
          <cell r="G254">
            <v>0</v>
          </cell>
          <cell r="H254">
            <v>0</v>
          </cell>
          <cell r="I254">
            <v>50</v>
          </cell>
          <cell r="J254">
            <v>300</v>
          </cell>
          <cell r="K254">
            <v>80000</v>
          </cell>
          <cell r="L254">
            <v>480000</v>
          </cell>
          <cell r="M254">
            <v>0</v>
          </cell>
          <cell r="N254">
            <v>0</v>
          </cell>
          <cell r="O254">
            <v>14000</v>
          </cell>
          <cell r="P254">
            <v>84000</v>
          </cell>
        </row>
        <row r="255">
          <cell r="B255" t="str">
            <v>HOT DIPPED GALVANIZED STEEL, W/ PAINTING</v>
          </cell>
          <cell r="C255">
            <v>0</v>
          </cell>
          <cell r="D255">
            <v>0</v>
          </cell>
          <cell r="E255">
            <v>0</v>
          </cell>
          <cell r="F255">
            <v>0</v>
          </cell>
          <cell r="G255">
            <v>0</v>
          </cell>
          <cell r="H255">
            <v>0</v>
          </cell>
          <cell r="I255">
            <v>0</v>
          </cell>
          <cell r="J255">
            <v>0</v>
          </cell>
          <cell r="K255">
            <v>0</v>
          </cell>
          <cell r="L255">
            <v>0</v>
          </cell>
          <cell r="M255">
            <v>0</v>
          </cell>
          <cell r="N255">
            <v>0</v>
          </cell>
          <cell r="O255">
            <v>0</v>
          </cell>
          <cell r="P255">
            <v>0</v>
          </cell>
        </row>
        <row r="256">
          <cell r="B256" t="str">
            <v xml:space="preserve"> 3000(L)x1600(D)x2200(H)MM., W/ DOORS</v>
          </cell>
          <cell r="C256">
            <v>0</v>
          </cell>
          <cell r="D256">
            <v>0</v>
          </cell>
          <cell r="E256">
            <v>0</v>
          </cell>
          <cell r="F256">
            <v>0</v>
          </cell>
          <cell r="G256">
            <v>0</v>
          </cell>
          <cell r="H256">
            <v>0</v>
          </cell>
          <cell r="I256">
            <v>0</v>
          </cell>
          <cell r="J256">
            <v>0</v>
          </cell>
          <cell r="K256">
            <v>0</v>
          </cell>
          <cell r="L256">
            <v>0</v>
          </cell>
          <cell r="M256">
            <v>0</v>
          </cell>
          <cell r="N256">
            <v>0</v>
          </cell>
          <cell r="O256">
            <v>0</v>
          </cell>
          <cell r="P256">
            <v>0</v>
          </cell>
        </row>
        <row r="257">
          <cell r="F257">
            <v>0</v>
          </cell>
          <cell r="G257">
            <v>0</v>
          </cell>
          <cell r="H257">
            <v>0</v>
          </cell>
          <cell r="I257">
            <v>0</v>
          </cell>
          <cell r="J257">
            <v>0</v>
          </cell>
          <cell r="K257">
            <v>0</v>
          </cell>
          <cell r="L257">
            <v>0</v>
          </cell>
          <cell r="M257">
            <v>0</v>
          </cell>
          <cell r="N257">
            <v>0</v>
          </cell>
          <cell r="O257">
            <v>0</v>
          </cell>
          <cell r="P257">
            <v>0</v>
          </cell>
          <cell r="Q257">
            <v>0</v>
          </cell>
        </row>
        <row r="258">
          <cell r="A258">
            <v>52</v>
          </cell>
          <cell r="B258" t="str">
            <v xml:space="preserve">JUNCTION BOX, INDOOR TYPE, </v>
          </cell>
          <cell r="C258">
            <v>3</v>
          </cell>
          <cell r="D258" t="str">
            <v>SET</v>
          </cell>
          <cell r="E258">
            <v>16000</v>
          </cell>
          <cell r="F258">
            <v>48000</v>
          </cell>
          <cell r="G258">
            <v>0</v>
          </cell>
          <cell r="H258">
            <v>0</v>
          </cell>
          <cell r="I258">
            <v>15</v>
          </cell>
          <cell r="J258">
            <v>45</v>
          </cell>
          <cell r="K258">
            <v>16000</v>
          </cell>
          <cell r="L258">
            <v>48000</v>
          </cell>
          <cell r="M258">
            <v>0</v>
          </cell>
          <cell r="N258">
            <v>0</v>
          </cell>
          <cell r="O258">
            <v>4200</v>
          </cell>
          <cell r="P258">
            <v>12600</v>
          </cell>
        </row>
        <row r="259">
          <cell r="B259" t="str">
            <v>W/ TB.(FOR 2.0MM. WIRE) X 200P</v>
          </cell>
          <cell r="C259">
            <v>0</v>
          </cell>
          <cell r="D259">
            <v>0</v>
          </cell>
          <cell r="E259">
            <v>0</v>
          </cell>
          <cell r="F259">
            <v>0</v>
          </cell>
          <cell r="G259">
            <v>0</v>
          </cell>
          <cell r="H259">
            <v>0</v>
          </cell>
          <cell r="I259">
            <v>0</v>
          </cell>
          <cell r="J259">
            <v>0</v>
          </cell>
          <cell r="K259">
            <v>0</v>
          </cell>
          <cell r="L259">
            <v>0</v>
          </cell>
          <cell r="M259">
            <v>0</v>
          </cell>
          <cell r="N259">
            <v>0</v>
          </cell>
          <cell r="O259">
            <v>0</v>
          </cell>
          <cell r="P259">
            <v>0</v>
          </cell>
        </row>
        <row r="260">
          <cell r="F260">
            <v>0</v>
          </cell>
          <cell r="G260">
            <v>0</v>
          </cell>
          <cell r="H260">
            <v>0</v>
          </cell>
          <cell r="I260">
            <v>0</v>
          </cell>
          <cell r="J260">
            <v>0</v>
          </cell>
          <cell r="K260">
            <v>0</v>
          </cell>
          <cell r="L260">
            <v>0</v>
          </cell>
          <cell r="M260">
            <v>0</v>
          </cell>
          <cell r="N260">
            <v>0</v>
          </cell>
          <cell r="O260">
            <v>0</v>
          </cell>
          <cell r="P260">
            <v>0</v>
          </cell>
        </row>
        <row r="261">
          <cell r="A261">
            <v>53</v>
          </cell>
          <cell r="B261" t="str">
            <v xml:space="preserve"> MISCELLANEOUS MATERIALS</v>
          </cell>
          <cell r="C261">
            <v>1</v>
          </cell>
          <cell r="D261" t="str">
            <v>LOT</v>
          </cell>
          <cell r="E261">
            <v>677772</v>
          </cell>
          <cell r="F261">
            <v>677772</v>
          </cell>
          <cell r="G261">
            <v>0</v>
          </cell>
          <cell r="H261">
            <v>0</v>
          </cell>
          <cell r="I261">
            <v>963.71999999999991</v>
          </cell>
          <cell r="J261">
            <v>964</v>
          </cell>
          <cell r="K261">
            <v>677772</v>
          </cell>
          <cell r="L261">
            <v>677772</v>
          </cell>
          <cell r="M261">
            <v>0</v>
          </cell>
          <cell r="N261">
            <v>0</v>
          </cell>
          <cell r="O261">
            <v>269842</v>
          </cell>
          <cell r="P261">
            <v>269842</v>
          </cell>
        </row>
        <row r="262">
          <cell r="F262">
            <v>0</v>
          </cell>
          <cell r="G262">
            <v>0</v>
          </cell>
          <cell r="H262">
            <v>0</v>
          </cell>
          <cell r="I262">
            <v>0</v>
          </cell>
          <cell r="J262">
            <v>0</v>
          </cell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</row>
        <row r="263">
          <cell r="B263" t="str">
            <v>SUB-TOTAL : (B)</v>
          </cell>
          <cell r="C263">
            <v>0</v>
          </cell>
          <cell r="D263">
            <v>0</v>
          </cell>
          <cell r="E263">
            <v>0</v>
          </cell>
          <cell r="F263">
            <v>23270172</v>
          </cell>
          <cell r="G263">
            <v>0</v>
          </cell>
          <cell r="H263">
            <v>0</v>
          </cell>
          <cell r="I263">
            <v>0</v>
          </cell>
          <cell r="J263">
            <v>33088</v>
          </cell>
          <cell r="K263">
            <v>0</v>
          </cell>
          <cell r="L263">
            <v>23270172</v>
          </cell>
          <cell r="M263">
            <v>0</v>
          </cell>
          <cell r="N263">
            <v>0</v>
          </cell>
          <cell r="O263">
            <v>0</v>
          </cell>
          <cell r="P263">
            <v>9262383</v>
          </cell>
        </row>
        <row r="264">
          <cell r="F264">
            <v>0</v>
          </cell>
          <cell r="G264">
            <v>0</v>
          </cell>
          <cell r="H264">
            <v>0</v>
          </cell>
          <cell r="I264">
            <v>0</v>
          </cell>
          <cell r="J264">
            <v>0</v>
          </cell>
          <cell r="K264">
            <v>0</v>
          </cell>
          <cell r="L264">
            <v>0</v>
          </cell>
          <cell r="M264">
            <v>0</v>
          </cell>
          <cell r="N264">
            <v>0</v>
          </cell>
          <cell r="O264">
            <v>0</v>
          </cell>
          <cell r="P264">
            <v>0</v>
          </cell>
        </row>
        <row r="265">
          <cell r="A265">
            <v>0</v>
          </cell>
          <cell r="B265">
            <v>0</v>
          </cell>
          <cell r="C265">
            <v>0</v>
          </cell>
          <cell r="D265">
            <v>0</v>
          </cell>
          <cell r="E265">
            <v>0</v>
          </cell>
          <cell r="F265">
            <v>0</v>
          </cell>
          <cell r="G265">
            <v>0</v>
          </cell>
          <cell r="H265">
            <v>0</v>
          </cell>
          <cell r="I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  <cell r="N265">
            <v>0</v>
          </cell>
          <cell r="O265">
            <v>0</v>
          </cell>
          <cell r="P265">
            <v>0</v>
          </cell>
        </row>
        <row r="266">
          <cell r="F266">
            <v>0</v>
          </cell>
          <cell r="G266">
            <v>0</v>
          </cell>
          <cell r="H266">
            <v>0</v>
          </cell>
          <cell r="I266">
            <v>0</v>
          </cell>
          <cell r="J266">
            <v>0</v>
          </cell>
          <cell r="K266">
            <v>0</v>
          </cell>
          <cell r="L266">
            <v>0</v>
          </cell>
          <cell r="M266">
            <v>0</v>
          </cell>
          <cell r="N266">
            <v>0</v>
          </cell>
          <cell r="O266">
            <v>0</v>
          </cell>
          <cell r="P266">
            <v>0</v>
          </cell>
        </row>
        <row r="267">
          <cell r="A267" t="str">
            <v xml:space="preserve">  C.</v>
          </cell>
          <cell r="B267" t="str">
            <v xml:space="preserve"> LIGHTING SYSTEM(所有燈具皆包括燈管或燈泡)</v>
          </cell>
          <cell r="C267">
            <v>350</v>
          </cell>
          <cell r="D267" t="str">
            <v>M</v>
          </cell>
          <cell r="E267">
            <v>26</v>
          </cell>
          <cell r="F267">
            <v>0</v>
          </cell>
          <cell r="G267">
            <v>0</v>
          </cell>
          <cell r="H267">
            <v>0</v>
          </cell>
          <cell r="I267">
            <v>0</v>
          </cell>
          <cell r="J267">
            <v>0</v>
          </cell>
          <cell r="K267">
            <v>0</v>
          </cell>
          <cell r="L267">
            <v>0</v>
          </cell>
          <cell r="M267">
            <v>0</v>
          </cell>
          <cell r="N267">
            <v>0</v>
          </cell>
          <cell r="O267">
            <v>0</v>
          </cell>
          <cell r="P267">
            <v>0</v>
          </cell>
        </row>
        <row r="268">
          <cell r="A268">
            <v>1</v>
          </cell>
          <cell r="B268" t="str">
            <v xml:space="preserve"> LIGHTING PANEL FOR CLASS 1 DIV.2  GROUP D</v>
          </cell>
          <cell r="C268">
            <v>1</v>
          </cell>
          <cell r="D268" t="str">
            <v>SET</v>
          </cell>
          <cell r="E268">
            <v>144000</v>
          </cell>
          <cell r="F268">
            <v>144000</v>
          </cell>
          <cell r="G268">
            <v>0</v>
          </cell>
          <cell r="H268">
            <v>0</v>
          </cell>
          <cell r="I268">
            <v>10</v>
          </cell>
          <cell r="J268">
            <v>10</v>
          </cell>
          <cell r="K268">
            <v>144000</v>
          </cell>
          <cell r="L268">
            <v>144000</v>
          </cell>
          <cell r="M268">
            <v>0</v>
          </cell>
          <cell r="N268">
            <v>0</v>
          </cell>
          <cell r="O268">
            <v>2800</v>
          </cell>
          <cell r="P268">
            <v>2800</v>
          </cell>
        </row>
        <row r="269">
          <cell r="B269" t="str">
            <v xml:space="preserve"> , 3 PHASE 3 WIRE 240V, MAIN 3P30A,BRANCH 2P 20A 6CKT</v>
          </cell>
          <cell r="C269">
            <v>0</v>
          </cell>
          <cell r="D269">
            <v>0</v>
          </cell>
          <cell r="E269">
            <v>0</v>
          </cell>
          <cell r="F269">
            <v>0</v>
          </cell>
          <cell r="G269">
            <v>0</v>
          </cell>
          <cell r="H269">
            <v>0</v>
          </cell>
          <cell r="I269">
            <v>0.5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</row>
        <row r="270">
          <cell r="A270">
            <v>2</v>
          </cell>
          <cell r="B270" t="str">
            <v xml:space="preserve">LTG. PNL FOR WEATHER-PROOF, 3PHASE 3 WIRE 240V </v>
          </cell>
          <cell r="C270">
            <v>1</v>
          </cell>
          <cell r="D270" t="str">
            <v>SET</v>
          </cell>
          <cell r="E270">
            <v>13000</v>
          </cell>
          <cell r="F270">
            <v>13000</v>
          </cell>
          <cell r="G270">
            <v>0</v>
          </cell>
          <cell r="H270">
            <v>0</v>
          </cell>
          <cell r="I270">
            <v>10</v>
          </cell>
          <cell r="J270">
            <v>10</v>
          </cell>
          <cell r="K270">
            <v>13000</v>
          </cell>
          <cell r="L270">
            <v>13000</v>
          </cell>
          <cell r="M270">
            <v>0</v>
          </cell>
          <cell r="N270">
            <v>0</v>
          </cell>
          <cell r="O270">
            <v>2800</v>
          </cell>
          <cell r="P270">
            <v>2800</v>
          </cell>
        </row>
        <row r="271">
          <cell r="B271" t="str">
            <v>MAIN 3P30A,BRANCH 2P 20A 8 CKT</v>
          </cell>
          <cell r="C271">
            <v>0</v>
          </cell>
          <cell r="D271">
            <v>0</v>
          </cell>
          <cell r="E271">
            <v>0</v>
          </cell>
          <cell r="F271">
            <v>0</v>
          </cell>
          <cell r="G271">
            <v>0</v>
          </cell>
          <cell r="H271">
            <v>0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0</v>
          </cell>
          <cell r="O271">
            <v>0</v>
          </cell>
          <cell r="P271">
            <v>0</v>
          </cell>
        </row>
        <row r="272">
          <cell r="A272">
            <v>3</v>
          </cell>
          <cell r="B272" t="str">
            <v>LTG. PNL. FOR CLASS 1, DIV.2 GROUP D , 3PHASE 3WIRE</v>
          </cell>
          <cell r="C272">
            <v>1</v>
          </cell>
          <cell r="D272" t="str">
            <v>SET</v>
          </cell>
          <cell r="E272">
            <v>157500</v>
          </cell>
          <cell r="F272">
            <v>157500</v>
          </cell>
          <cell r="G272">
            <v>0</v>
          </cell>
          <cell r="H272">
            <v>0</v>
          </cell>
          <cell r="I272">
            <v>10</v>
          </cell>
          <cell r="J272">
            <v>10</v>
          </cell>
          <cell r="K272">
            <v>157500</v>
          </cell>
          <cell r="L272">
            <v>157500</v>
          </cell>
          <cell r="M272">
            <v>0</v>
          </cell>
          <cell r="N272">
            <v>0</v>
          </cell>
          <cell r="O272">
            <v>2800</v>
          </cell>
          <cell r="P272">
            <v>2800</v>
          </cell>
        </row>
        <row r="273">
          <cell r="B273" t="str">
            <v>240V, MAIN 3P50A,BRANCH 2P 20A 10CKT</v>
          </cell>
          <cell r="C273">
            <v>0</v>
          </cell>
          <cell r="D273">
            <v>0</v>
          </cell>
          <cell r="E273">
            <v>0</v>
          </cell>
          <cell r="F273">
            <v>0</v>
          </cell>
          <cell r="G273">
            <v>0</v>
          </cell>
          <cell r="H273">
            <v>0</v>
          </cell>
          <cell r="I273">
            <v>0.56000000000000005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  <cell r="O273">
            <v>0</v>
          </cell>
          <cell r="P273">
            <v>0</v>
          </cell>
        </row>
        <row r="274">
          <cell r="A274">
            <v>4</v>
          </cell>
          <cell r="B274" t="str">
            <v>LTG. PNL. FOR WEATHER-PROOF , 3PHASE 3WIRE</v>
          </cell>
          <cell r="C274">
            <v>1</v>
          </cell>
          <cell r="D274" t="str">
            <v>SET</v>
          </cell>
          <cell r="E274">
            <v>11000</v>
          </cell>
          <cell r="F274">
            <v>11000</v>
          </cell>
          <cell r="G274">
            <v>0</v>
          </cell>
          <cell r="H274">
            <v>0</v>
          </cell>
          <cell r="I274">
            <v>8</v>
          </cell>
          <cell r="J274">
            <v>8</v>
          </cell>
          <cell r="K274">
            <v>11000</v>
          </cell>
          <cell r="L274">
            <v>11000</v>
          </cell>
          <cell r="M274">
            <v>0</v>
          </cell>
          <cell r="N274">
            <v>0</v>
          </cell>
          <cell r="O274">
            <v>2240</v>
          </cell>
          <cell r="P274">
            <v>2240</v>
          </cell>
        </row>
        <row r="275">
          <cell r="B275" t="str">
            <v>240V, MAIN 3P30A,BRANCH2P 20A 6CKT</v>
          </cell>
          <cell r="C275">
            <v>0</v>
          </cell>
          <cell r="D275">
            <v>0</v>
          </cell>
          <cell r="E275">
            <v>0</v>
          </cell>
          <cell r="F275">
            <v>0</v>
          </cell>
          <cell r="G275">
            <v>0</v>
          </cell>
          <cell r="H275">
            <v>0</v>
          </cell>
          <cell r="I275">
            <v>0</v>
          </cell>
          <cell r="J275">
            <v>0</v>
          </cell>
          <cell r="K275">
            <v>0</v>
          </cell>
          <cell r="L275">
            <v>0</v>
          </cell>
          <cell r="M275">
            <v>0</v>
          </cell>
          <cell r="N275">
            <v>0</v>
          </cell>
          <cell r="O275">
            <v>0</v>
          </cell>
          <cell r="P275">
            <v>0</v>
          </cell>
        </row>
        <row r="276">
          <cell r="A276">
            <v>5</v>
          </cell>
          <cell r="B276" t="str">
            <v>LTG. PNL. FOR CLASS 1, DIV.2 GROUP D 3 PHASE 3 WIRE</v>
          </cell>
          <cell r="C276">
            <v>1</v>
          </cell>
          <cell r="D276" t="str">
            <v>SET</v>
          </cell>
          <cell r="E276">
            <v>164700</v>
          </cell>
          <cell r="F276">
            <v>164700</v>
          </cell>
          <cell r="G276">
            <v>0</v>
          </cell>
          <cell r="H276">
            <v>0</v>
          </cell>
          <cell r="I276">
            <v>8</v>
          </cell>
          <cell r="J276">
            <v>8</v>
          </cell>
          <cell r="K276">
            <v>164700</v>
          </cell>
          <cell r="L276">
            <v>164700</v>
          </cell>
          <cell r="M276">
            <v>0</v>
          </cell>
          <cell r="N276">
            <v>0</v>
          </cell>
          <cell r="O276">
            <v>2240</v>
          </cell>
          <cell r="P276">
            <v>2240</v>
          </cell>
        </row>
        <row r="277">
          <cell r="B277" t="str">
            <v>240V 2P50A 12CKT</v>
          </cell>
          <cell r="C277">
            <v>0</v>
          </cell>
          <cell r="D277">
            <v>0</v>
          </cell>
          <cell r="E277">
            <v>0</v>
          </cell>
          <cell r="F277">
            <v>0</v>
          </cell>
          <cell r="G277">
            <v>0</v>
          </cell>
          <cell r="H277">
            <v>0</v>
          </cell>
          <cell r="I277">
            <v>0</v>
          </cell>
          <cell r="J277">
            <v>0</v>
          </cell>
          <cell r="K277">
            <v>0</v>
          </cell>
          <cell r="L277">
            <v>0</v>
          </cell>
          <cell r="M277">
            <v>0</v>
          </cell>
          <cell r="N277">
            <v>0</v>
          </cell>
          <cell r="O277">
            <v>0</v>
          </cell>
          <cell r="P277">
            <v>0</v>
          </cell>
        </row>
        <row r="278">
          <cell r="A278">
            <v>6</v>
          </cell>
          <cell r="B278" t="str">
            <v>LTG. PNL. FOR GENERAL PURPOSE 3 PHASE 3 WIRE</v>
          </cell>
          <cell r="C278">
            <v>2</v>
          </cell>
          <cell r="D278" t="str">
            <v>SET</v>
          </cell>
          <cell r="E278">
            <v>12500</v>
          </cell>
          <cell r="F278">
            <v>25000</v>
          </cell>
          <cell r="G278">
            <v>0</v>
          </cell>
          <cell r="H278">
            <v>0</v>
          </cell>
          <cell r="I278">
            <v>8</v>
          </cell>
          <cell r="J278">
            <v>16</v>
          </cell>
          <cell r="K278">
            <v>12500</v>
          </cell>
          <cell r="L278">
            <v>25000</v>
          </cell>
          <cell r="M278">
            <v>0</v>
          </cell>
          <cell r="N278">
            <v>0</v>
          </cell>
          <cell r="O278">
            <v>2240</v>
          </cell>
          <cell r="P278">
            <v>4480</v>
          </cell>
        </row>
        <row r="279">
          <cell r="B279" t="str">
            <v>240V MAIN 3P50A,BRANCH 3P20A 6CKT</v>
          </cell>
          <cell r="C279">
            <v>0</v>
          </cell>
          <cell r="D279">
            <v>0</v>
          </cell>
          <cell r="E279">
            <v>0</v>
          </cell>
          <cell r="F279">
            <v>0</v>
          </cell>
          <cell r="G279">
            <v>0</v>
          </cell>
          <cell r="H279">
            <v>0</v>
          </cell>
          <cell r="I279">
            <v>0</v>
          </cell>
          <cell r="J279">
            <v>0</v>
          </cell>
          <cell r="K279">
            <v>0</v>
          </cell>
          <cell r="L279">
            <v>0</v>
          </cell>
          <cell r="M279">
            <v>0</v>
          </cell>
          <cell r="N279">
            <v>0</v>
          </cell>
          <cell r="O279">
            <v>0</v>
          </cell>
          <cell r="P279">
            <v>0</v>
          </cell>
        </row>
        <row r="280">
          <cell r="A280">
            <v>7</v>
          </cell>
          <cell r="B280" t="str">
            <v>LTG. PNL. FOR GENERAL PURPOSE 3 PHASE 3 WIRE</v>
          </cell>
          <cell r="C280">
            <v>1</v>
          </cell>
          <cell r="D280" t="str">
            <v>SET</v>
          </cell>
          <cell r="E280">
            <v>14500</v>
          </cell>
          <cell r="F280">
            <v>14500</v>
          </cell>
          <cell r="G280">
            <v>0</v>
          </cell>
          <cell r="H280">
            <v>0</v>
          </cell>
          <cell r="I280">
            <v>8</v>
          </cell>
          <cell r="J280">
            <v>8</v>
          </cell>
          <cell r="K280">
            <v>14500</v>
          </cell>
          <cell r="L280">
            <v>14500</v>
          </cell>
          <cell r="M280">
            <v>0</v>
          </cell>
          <cell r="N280">
            <v>0</v>
          </cell>
          <cell r="O280">
            <v>2240</v>
          </cell>
          <cell r="P280">
            <v>2240</v>
          </cell>
        </row>
        <row r="281">
          <cell r="B281" t="str">
            <v>240V MAIN 3P70A,BRANCH 3P20A 8CKT</v>
          </cell>
          <cell r="C281">
            <v>0</v>
          </cell>
          <cell r="D281">
            <v>0</v>
          </cell>
          <cell r="E281">
            <v>0</v>
          </cell>
          <cell r="F281">
            <v>0</v>
          </cell>
          <cell r="G281">
            <v>0</v>
          </cell>
          <cell r="H281">
            <v>0</v>
          </cell>
          <cell r="I281">
            <v>0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  <cell r="N281">
            <v>0</v>
          </cell>
          <cell r="O281">
            <v>0</v>
          </cell>
          <cell r="P281">
            <v>0</v>
          </cell>
        </row>
        <row r="282">
          <cell r="A282">
            <v>8</v>
          </cell>
          <cell r="B282" t="str">
            <v>CIRCUIT BREAKER AND ENCLOSURE FOR CLASS 1 DIV.2</v>
          </cell>
          <cell r="C282">
            <v>5</v>
          </cell>
          <cell r="D282" t="str">
            <v>SET</v>
          </cell>
          <cell r="E282">
            <v>37800</v>
          </cell>
          <cell r="F282">
            <v>189000</v>
          </cell>
          <cell r="G282">
            <v>0</v>
          </cell>
          <cell r="H282">
            <v>0</v>
          </cell>
          <cell r="I282">
            <v>4</v>
          </cell>
          <cell r="J282">
            <v>20</v>
          </cell>
          <cell r="K282">
            <v>37800</v>
          </cell>
          <cell r="L282">
            <v>189000</v>
          </cell>
          <cell r="M282">
            <v>0</v>
          </cell>
          <cell r="N282">
            <v>0</v>
          </cell>
          <cell r="O282">
            <v>1120</v>
          </cell>
          <cell r="P282">
            <v>5600</v>
          </cell>
        </row>
        <row r="283">
          <cell r="B283" t="str">
            <v>GROUP D, 3-POLE 20AMP</v>
          </cell>
          <cell r="C283">
            <v>0</v>
          </cell>
          <cell r="D283">
            <v>0</v>
          </cell>
          <cell r="E283">
            <v>0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>
            <v>0</v>
          </cell>
          <cell r="L283">
            <v>0</v>
          </cell>
          <cell r="M283">
            <v>0</v>
          </cell>
          <cell r="N283">
            <v>0</v>
          </cell>
          <cell r="O283">
            <v>0</v>
          </cell>
          <cell r="P283">
            <v>0</v>
          </cell>
        </row>
        <row r="284">
          <cell r="A284">
            <v>9</v>
          </cell>
          <cell r="B284" t="str">
            <v xml:space="preserve">CIRCUIT BREAKER AND ENCLOSURE FOR CLASS 1 DIV.2 </v>
          </cell>
          <cell r="C284">
            <v>1</v>
          </cell>
          <cell r="D284" t="str">
            <v>SET</v>
          </cell>
          <cell r="E284">
            <v>37800</v>
          </cell>
          <cell r="F284">
            <v>37800</v>
          </cell>
          <cell r="G284">
            <v>0</v>
          </cell>
          <cell r="H284">
            <v>0</v>
          </cell>
          <cell r="I284">
            <v>4</v>
          </cell>
          <cell r="J284">
            <v>4</v>
          </cell>
          <cell r="K284">
            <v>37800</v>
          </cell>
          <cell r="L284">
            <v>37800</v>
          </cell>
          <cell r="M284">
            <v>0</v>
          </cell>
          <cell r="N284">
            <v>0</v>
          </cell>
          <cell r="O284">
            <v>1120</v>
          </cell>
          <cell r="P284">
            <v>1120</v>
          </cell>
        </row>
        <row r="285">
          <cell r="B285" t="str">
            <v>GROUP D 3-POLE 30AMP</v>
          </cell>
          <cell r="C285">
            <v>0</v>
          </cell>
          <cell r="D285">
            <v>0</v>
          </cell>
          <cell r="E285">
            <v>0</v>
          </cell>
          <cell r="F285">
            <v>0</v>
          </cell>
          <cell r="G285">
            <v>0</v>
          </cell>
          <cell r="H285">
            <v>0</v>
          </cell>
          <cell r="I285">
            <v>0</v>
          </cell>
          <cell r="J285">
            <v>0</v>
          </cell>
          <cell r="K285">
            <v>0</v>
          </cell>
          <cell r="L285">
            <v>0</v>
          </cell>
          <cell r="M285">
            <v>0</v>
          </cell>
          <cell r="N285">
            <v>0</v>
          </cell>
          <cell r="O285">
            <v>0</v>
          </cell>
          <cell r="P285">
            <v>0</v>
          </cell>
        </row>
        <row r="286">
          <cell r="A286">
            <v>10</v>
          </cell>
          <cell r="B286" t="str">
            <v xml:space="preserve">DRY TYPE TRANSFORMER WITH ENCLOSURE </v>
          </cell>
          <cell r="C286">
            <v>4</v>
          </cell>
          <cell r="D286" t="str">
            <v>SET</v>
          </cell>
          <cell r="E286">
            <v>25000</v>
          </cell>
          <cell r="F286">
            <v>100000</v>
          </cell>
          <cell r="G286">
            <v>0</v>
          </cell>
          <cell r="H286">
            <v>0</v>
          </cell>
          <cell r="I286">
            <v>12</v>
          </cell>
          <cell r="J286">
            <v>48</v>
          </cell>
          <cell r="K286">
            <v>25000</v>
          </cell>
          <cell r="L286">
            <v>100000</v>
          </cell>
          <cell r="M286">
            <v>0</v>
          </cell>
          <cell r="N286">
            <v>0</v>
          </cell>
          <cell r="O286">
            <v>3360</v>
          </cell>
          <cell r="P286">
            <v>13440</v>
          </cell>
        </row>
        <row r="287">
          <cell r="B287" t="str">
            <v>3PH 480/240V 15KVA</v>
          </cell>
          <cell r="C287">
            <v>0</v>
          </cell>
          <cell r="D287">
            <v>0</v>
          </cell>
          <cell r="E287">
            <v>0</v>
          </cell>
          <cell r="F287">
            <v>0</v>
          </cell>
          <cell r="G287">
            <v>0</v>
          </cell>
          <cell r="H287">
            <v>0</v>
          </cell>
          <cell r="I287">
            <v>0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  <cell r="O287">
            <v>0</v>
          </cell>
          <cell r="P287">
            <v>0</v>
          </cell>
        </row>
        <row r="288">
          <cell r="A288">
            <v>11</v>
          </cell>
          <cell r="B288" t="str">
            <v xml:space="preserve">DRY TYPE TRANSFORMER WITH ENCLOSURE  </v>
          </cell>
          <cell r="C288">
            <v>1</v>
          </cell>
          <cell r="D288" t="str">
            <v>SET</v>
          </cell>
          <cell r="E288">
            <v>33000</v>
          </cell>
          <cell r="F288">
            <v>33000</v>
          </cell>
          <cell r="G288">
            <v>0</v>
          </cell>
          <cell r="H288">
            <v>0</v>
          </cell>
          <cell r="I288">
            <v>16</v>
          </cell>
          <cell r="J288">
            <v>16</v>
          </cell>
          <cell r="K288">
            <v>33000</v>
          </cell>
          <cell r="L288">
            <v>33000</v>
          </cell>
          <cell r="M288">
            <v>0</v>
          </cell>
          <cell r="N288">
            <v>0</v>
          </cell>
          <cell r="O288">
            <v>4480</v>
          </cell>
          <cell r="P288">
            <v>4480</v>
          </cell>
        </row>
        <row r="289">
          <cell r="B289" t="str">
            <v xml:space="preserve"> 3PH 480/240V 25KVA</v>
          </cell>
          <cell r="C289">
            <v>0</v>
          </cell>
          <cell r="D289">
            <v>0</v>
          </cell>
          <cell r="E289">
            <v>0</v>
          </cell>
          <cell r="F289">
            <v>0</v>
          </cell>
          <cell r="G289">
            <v>0</v>
          </cell>
          <cell r="H289">
            <v>0</v>
          </cell>
          <cell r="I289">
            <v>9</v>
          </cell>
          <cell r="J289">
            <v>0</v>
          </cell>
          <cell r="K289">
            <v>0</v>
          </cell>
          <cell r="L289">
            <v>0</v>
          </cell>
          <cell r="M289">
            <v>0</v>
          </cell>
          <cell r="N289">
            <v>0</v>
          </cell>
          <cell r="O289">
            <v>0</v>
          </cell>
          <cell r="P289">
            <v>0</v>
          </cell>
        </row>
        <row r="290">
          <cell r="A290">
            <v>12</v>
          </cell>
          <cell r="B290" t="str">
            <v xml:space="preserve">DRY TYPE TRANSFORMER WITH ENCLOSURE  </v>
          </cell>
          <cell r="C290">
            <v>1</v>
          </cell>
          <cell r="D290" t="str">
            <v>SET</v>
          </cell>
          <cell r="E290">
            <v>18000</v>
          </cell>
          <cell r="F290">
            <v>18000</v>
          </cell>
          <cell r="G290">
            <v>0</v>
          </cell>
          <cell r="H290">
            <v>0</v>
          </cell>
          <cell r="I290">
            <v>6</v>
          </cell>
          <cell r="J290">
            <v>6</v>
          </cell>
          <cell r="K290">
            <v>18000</v>
          </cell>
          <cell r="L290">
            <v>18000</v>
          </cell>
          <cell r="M290">
            <v>0</v>
          </cell>
          <cell r="N290">
            <v>0</v>
          </cell>
          <cell r="O290">
            <v>1680</v>
          </cell>
          <cell r="P290">
            <v>1680</v>
          </cell>
        </row>
        <row r="291">
          <cell r="B291" t="str">
            <v xml:space="preserve"> 3PH 480/240-120V 5KVA</v>
          </cell>
          <cell r="C291">
            <v>0</v>
          </cell>
          <cell r="D291">
            <v>0</v>
          </cell>
          <cell r="E291">
            <v>0</v>
          </cell>
          <cell r="F291">
            <v>0</v>
          </cell>
          <cell r="G291">
            <v>0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  <cell r="N291">
            <v>0</v>
          </cell>
          <cell r="O291">
            <v>0</v>
          </cell>
          <cell r="P291">
            <v>0</v>
          </cell>
        </row>
        <row r="292">
          <cell r="A292">
            <v>13</v>
          </cell>
          <cell r="B292" t="str">
            <v xml:space="preserve"> MER. VAP. LTG. FIX. VAPOR-TIGHT PENDANT</v>
          </cell>
          <cell r="C292">
            <v>21</v>
          </cell>
          <cell r="D292" t="str">
            <v>SET</v>
          </cell>
          <cell r="E292">
            <v>9500</v>
          </cell>
          <cell r="F292">
            <v>199500</v>
          </cell>
          <cell r="G292">
            <v>0</v>
          </cell>
          <cell r="H292">
            <v>0</v>
          </cell>
          <cell r="I292">
            <v>7</v>
          </cell>
          <cell r="J292">
            <v>147</v>
          </cell>
          <cell r="K292">
            <v>9500</v>
          </cell>
          <cell r="L292">
            <v>199500</v>
          </cell>
          <cell r="M292">
            <v>0</v>
          </cell>
          <cell r="N292">
            <v>0</v>
          </cell>
          <cell r="O292">
            <v>1960</v>
          </cell>
          <cell r="P292">
            <v>41160</v>
          </cell>
        </row>
        <row r="293">
          <cell r="B293" t="str">
            <v xml:space="preserve"> MTG,. INTEGRAL CONST. WATT. BALLAST C/W </v>
          </cell>
          <cell r="C293">
            <v>0</v>
          </cell>
          <cell r="D293">
            <v>0</v>
          </cell>
          <cell r="E293">
            <v>0</v>
          </cell>
          <cell r="F293">
            <v>0</v>
          </cell>
          <cell r="G293">
            <v>0</v>
          </cell>
          <cell r="H293">
            <v>0</v>
          </cell>
          <cell r="I293">
            <v>0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  <cell r="N293">
            <v>0</v>
          </cell>
          <cell r="O293">
            <v>0</v>
          </cell>
          <cell r="P293">
            <v>0</v>
          </cell>
        </row>
        <row r="294">
          <cell r="B294" t="str">
            <v xml:space="preserve"> GUARD AND DOME REFL. 3/4" HUB 400W 240V</v>
          </cell>
          <cell r="C294">
            <v>0</v>
          </cell>
          <cell r="D294">
            <v>0</v>
          </cell>
          <cell r="E294">
            <v>0</v>
          </cell>
          <cell r="F294">
            <v>0</v>
          </cell>
          <cell r="G294">
            <v>0</v>
          </cell>
          <cell r="H294">
            <v>0</v>
          </cell>
          <cell r="I294">
            <v>0</v>
          </cell>
          <cell r="J294">
            <v>0</v>
          </cell>
          <cell r="K294">
            <v>0</v>
          </cell>
          <cell r="L294">
            <v>0</v>
          </cell>
          <cell r="M294">
            <v>0</v>
          </cell>
          <cell r="N294">
            <v>0</v>
          </cell>
          <cell r="O294">
            <v>0</v>
          </cell>
          <cell r="P294">
            <v>0</v>
          </cell>
        </row>
        <row r="295">
          <cell r="B295" t="str">
            <v>CLASS 1, DIV.2 GROPU D</v>
          </cell>
          <cell r="C295">
            <v>0</v>
          </cell>
          <cell r="D295">
            <v>0</v>
          </cell>
          <cell r="E295">
            <v>0</v>
          </cell>
          <cell r="F295">
            <v>0</v>
          </cell>
          <cell r="G295">
            <v>0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  <cell r="N295">
            <v>0</v>
          </cell>
          <cell r="O295">
            <v>0</v>
          </cell>
          <cell r="P295">
            <v>0</v>
          </cell>
        </row>
        <row r="296">
          <cell r="A296">
            <v>14</v>
          </cell>
          <cell r="B296" t="str">
            <v xml:space="preserve">MER. VAP. LTG. FIX. VAPOR-TIGHT STANCHION MTG. </v>
          </cell>
          <cell r="C296">
            <v>122</v>
          </cell>
          <cell r="D296" t="str">
            <v>SET</v>
          </cell>
          <cell r="E296">
            <v>6000</v>
          </cell>
          <cell r="F296">
            <v>732000</v>
          </cell>
          <cell r="G296">
            <v>0</v>
          </cell>
          <cell r="H296">
            <v>0</v>
          </cell>
          <cell r="I296">
            <v>8</v>
          </cell>
          <cell r="J296">
            <v>976</v>
          </cell>
          <cell r="K296">
            <v>6000</v>
          </cell>
          <cell r="L296">
            <v>732000</v>
          </cell>
          <cell r="M296">
            <v>0</v>
          </cell>
          <cell r="N296">
            <v>0</v>
          </cell>
          <cell r="O296">
            <v>2240</v>
          </cell>
          <cell r="P296">
            <v>273280</v>
          </cell>
        </row>
        <row r="297">
          <cell r="B297" t="str">
            <v>INTEGRAL CONST. WATT. BALLAST C/W GLOBE GUARD &amp;</v>
          </cell>
          <cell r="C297">
            <v>0</v>
          </cell>
          <cell r="D297">
            <v>0</v>
          </cell>
          <cell r="E297">
            <v>0</v>
          </cell>
          <cell r="F297">
            <v>0</v>
          </cell>
          <cell r="G297">
            <v>0</v>
          </cell>
          <cell r="H297">
            <v>0</v>
          </cell>
          <cell r="I297">
            <v>7</v>
          </cell>
          <cell r="J297">
            <v>0</v>
          </cell>
          <cell r="K297">
            <v>0</v>
          </cell>
          <cell r="L297">
            <v>0</v>
          </cell>
          <cell r="M297">
            <v>0</v>
          </cell>
          <cell r="N297">
            <v>0</v>
          </cell>
          <cell r="O297">
            <v>0</v>
          </cell>
          <cell r="P297">
            <v>0</v>
          </cell>
        </row>
        <row r="298">
          <cell r="B298" t="str">
            <v xml:space="preserve">DOME REFL. 1-1/2 IN HUB 175W 240V CLASS 1, DIV 2 </v>
          </cell>
          <cell r="C298">
            <v>0</v>
          </cell>
          <cell r="D298">
            <v>0</v>
          </cell>
          <cell r="E298">
            <v>0</v>
          </cell>
          <cell r="F298">
            <v>0</v>
          </cell>
          <cell r="G298">
            <v>0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  <cell r="N298">
            <v>0</v>
          </cell>
          <cell r="O298">
            <v>0</v>
          </cell>
          <cell r="P298">
            <v>0</v>
          </cell>
        </row>
        <row r="299">
          <cell r="B299" t="str">
            <v>GROUP D</v>
          </cell>
          <cell r="C299">
            <v>0</v>
          </cell>
          <cell r="D299">
            <v>0</v>
          </cell>
          <cell r="E299">
            <v>0</v>
          </cell>
          <cell r="F299">
            <v>0</v>
          </cell>
          <cell r="G299">
            <v>0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  <cell r="N299">
            <v>0</v>
          </cell>
          <cell r="O299">
            <v>0</v>
          </cell>
          <cell r="P299">
            <v>0</v>
          </cell>
        </row>
        <row r="300">
          <cell r="A300">
            <v>15</v>
          </cell>
          <cell r="B300" t="str">
            <v>MER. VAP. LTG. FIX. VAPOR-TIGHT PENDANT MTG.</v>
          </cell>
          <cell r="C300">
            <v>52</v>
          </cell>
          <cell r="D300" t="str">
            <v>SET</v>
          </cell>
          <cell r="E300">
            <v>5600</v>
          </cell>
          <cell r="F300">
            <v>291200</v>
          </cell>
          <cell r="G300">
            <v>0</v>
          </cell>
          <cell r="H300">
            <v>0</v>
          </cell>
          <cell r="I300">
            <v>7</v>
          </cell>
          <cell r="J300">
            <v>364</v>
          </cell>
          <cell r="K300">
            <v>5600</v>
          </cell>
          <cell r="L300">
            <v>291200</v>
          </cell>
          <cell r="M300">
            <v>0</v>
          </cell>
          <cell r="N300">
            <v>0</v>
          </cell>
          <cell r="O300">
            <v>1960</v>
          </cell>
          <cell r="P300">
            <v>101920</v>
          </cell>
        </row>
        <row r="301">
          <cell r="B301" t="str">
            <v xml:space="preserve">INTEGRAL CONST. WATT. BALLAST C/W GUARD AND </v>
          </cell>
          <cell r="C301">
            <v>0</v>
          </cell>
          <cell r="D301">
            <v>0</v>
          </cell>
          <cell r="E301">
            <v>0</v>
          </cell>
          <cell r="F301">
            <v>0</v>
          </cell>
          <cell r="G301">
            <v>0</v>
          </cell>
          <cell r="H301">
            <v>0</v>
          </cell>
          <cell r="I301">
            <v>0</v>
          </cell>
          <cell r="J301">
            <v>0</v>
          </cell>
          <cell r="K301">
            <v>0</v>
          </cell>
          <cell r="L301">
            <v>0</v>
          </cell>
          <cell r="M301">
            <v>0</v>
          </cell>
          <cell r="N301">
            <v>0</v>
          </cell>
          <cell r="O301">
            <v>0</v>
          </cell>
          <cell r="P301">
            <v>0</v>
          </cell>
        </row>
        <row r="302">
          <cell r="B302" t="str">
            <v>DOME REFL. 3/4" HUB 175W 240V CLASS 1 DIV.2 GROUP D</v>
          </cell>
          <cell r="C302">
            <v>0</v>
          </cell>
          <cell r="D302">
            <v>0</v>
          </cell>
          <cell r="E302">
            <v>0</v>
          </cell>
          <cell r="F302">
            <v>0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</row>
        <row r="303">
          <cell r="A303">
            <v>16</v>
          </cell>
          <cell r="B303" t="str">
            <v xml:space="preserve"> FLOOD FLOODING MER. VAP. 250W WEATHER-PROOF</v>
          </cell>
          <cell r="C303">
            <v>45</v>
          </cell>
          <cell r="D303" t="str">
            <v>SET</v>
          </cell>
          <cell r="E303">
            <v>1900</v>
          </cell>
          <cell r="F303">
            <v>85500</v>
          </cell>
          <cell r="G303">
            <v>0</v>
          </cell>
          <cell r="H303">
            <v>0</v>
          </cell>
          <cell r="I303">
            <v>7</v>
          </cell>
          <cell r="J303">
            <v>315</v>
          </cell>
          <cell r="K303">
            <v>1900</v>
          </cell>
          <cell r="L303">
            <v>85500</v>
          </cell>
          <cell r="M303">
            <v>0</v>
          </cell>
          <cell r="N303">
            <v>0</v>
          </cell>
          <cell r="O303">
            <v>1960</v>
          </cell>
          <cell r="P303">
            <v>88200</v>
          </cell>
        </row>
        <row r="304">
          <cell r="A304">
            <v>17</v>
          </cell>
          <cell r="B304" t="str">
            <v xml:space="preserve">MER. VAP. STREET LTG FIX. 250W 240V </v>
          </cell>
          <cell r="C304">
            <v>209</v>
          </cell>
          <cell r="D304" t="str">
            <v>SET</v>
          </cell>
          <cell r="E304">
            <v>1650</v>
          </cell>
          <cell r="F304">
            <v>344850</v>
          </cell>
          <cell r="G304">
            <v>0</v>
          </cell>
          <cell r="H304">
            <v>0</v>
          </cell>
          <cell r="I304">
            <v>2</v>
          </cell>
          <cell r="J304">
            <v>418</v>
          </cell>
          <cell r="K304">
            <v>1650</v>
          </cell>
          <cell r="L304">
            <v>344850</v>
          </cell>
          <cell r="M304">
            <v>0</v>
          </cell>
          <cell r="N304">
            <v>0</v>
          </cell>
          <cell r="O304">
            <v>560</v>
          </cell>
          <cell r="P304">
            <v>117040</v>
          </cell>
        </row>
        <row r="305">
          <cell r="A305">
            <v>18</v>
          </cell>
          <cell r="B305" t="str">
            <v>STREET LIGHT PLOE 7M SINGLE ARM WITH FOUNDATION</v>
          </cell>
          <cell r="C305">
            <v>95</v>
          </cell>
          <cell r="D305" t="str">
            <v>SET</v>
          </cell>
          <cell r="E305">
            <v>11600</v>
          </cell>
          <cell r="F305">
            <v>1102000</v>
          </cell>
          <cell r="G305">
            <v>0</v>
          </cell>
          <cell r="H305">
            <v>0</v>
          </cell>
          <cell r="I305">
            <v>9</v>
          </cell>
          <cell r="J305">
            <v>855</v>
          </cell>
          <cell r="K305">
            <v>11600</v>
          </cell>
          <cell r="L305">
            <v>1102000</v>
          </cell>
          <cell r="M305">
            <v>0</v>
          </cell>
          <cell r="N305">
            <v>0</v>
          </cell>
          <cell r="O305">
            <v>2520</v>
          </cell>
          <cell r="P305">
            <v>239400</v>
          </cell>
        </row>
        <row r="306">
          <cell r="A306">
            <v>19</v>
          </cell>
          <cell r="B306" t="str">
            <v>STREET LIGHT PLOE 7M TWINS ARMS WITH FOUNDATION</v>
          </cell>
          <cell r="C306">
            <v>57</v>
          </cell>
          <cell r="D306" t="str">
            <v>SET</v>
          </cell>
          <cell r="E306">
            <v>13300</v>
          </cell>
          <cell r="F306">
            <v>758100</v>
          </cell>
          <cell r="G306">
            <v>0</v>
          </cell>
          <cell r="H306">
            <v>0</v>
          </cell>
          <cell r="I306">
            <v>10</v>
          </cell>
          <cell r="J306">
            <v>570</v>
          </cell>
          <cell r="K306">
            <v>13300</v>
          </cell>
          <cell r="L306">
            <v>758100</v>
          </cell>
          <cell r="M306">
            <v>0</v>
          </cell>
          <cell r="N306">
            <v>0</v>
          </cell>
          <cell r="O306">
            <v>2800</v>
          </cell>
          <cell r="P306">
            <v>159600</v>
          </cell>
        </row>
        <row r="307">
          <cell r="A307">
            <v>20</v>
          </cell>
          <cell r="B307" t="str">
            <v xml:space="preserve"> PHOTOELECTRIC CONTROL UNIT, 240V 15A, </v>
          </cell>
          <cell r="C307">
            <v>1</v>
          </cell>
          <cell r="D307" t="str">
            <v>PCS</v>
          </cell>
          <cell r="E307">
            <v>6000</v>
          </cell>
          <cell r="F307">
            <v>6000</v>
          </cell>
          <cell r="G307">
            <v>0</v>
          </cell>
          <cell r="H307">
            <v>0</v>
          </cell>
          <cell r="I307">
            <v>4</v>
          </cell>
          <cell r="J307">
            <v>4</v>
          </cell>
          <cell r="K307">
            <v>6000</v>
          </cell>
          <cell r="L307">
            <v>6000</v>
          </cell>
          <cell r="M307">
            <v>0</v>
          </cell>
          <cell r="N307">
            <v>0</v>
          </cell>
          <cell r="O307">
            <v>1120</v>
          </cell>
          <cell r="P307">
            <v>1120</v>
          </cell>
        </row>
        <row r="308">
          <cell r="A308">
            <v>21</v>
          </cell>
          <cell r="B308" t="str">
            <v>FLUORESCENT LTG. FIX. WITH BATTERY 2x40W 240V</v>
          </cell>
          <cell r="C308">
            <v>46</v>
          </cell>
          <cell r="D308" t="str">
            <v>SET</v>
          </cell>
          <cell r="E308">
            <v>27000</v>
          </cell>
          <cell r="F308">
            <v>1242000</v>
          </cell>
          <cell r="G308">
            <v>0</v>
          </cell>
          <cell r="H308">
            <v>0</v>
          </cell>
          <cell r="I308">
            <v>6</v>
          </cell>
          <cell r="J308">
            <v>276</v>
          </cell>
          <cell r="K308">
            <v>27000</v>
          </cell>
          <cell r="L308">
            <v>1242000</v>
          </cell>
          <cell r="M308">
            <v>0</v>
          </cell>
          <cell r="N308">
            <v>0</v>
          </cell>
          <cell r="O308">
            <v>1680</v>
          </cell>
          <cell r="P308">
            <v>77280</v>
          </cell>
        </row>
        <row r="309">
          <cell r="B309" t="str">
            <v>FOR CLASS 1, DIV.2 GROUP D</v>
          </cell>
          <cell r="C309">
            <v>0</v>
          </cell>
          <cell r="D309">
            <v>0</v>
          </cell>
          <cell r="E309">
            <v>0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>
            <v>0</v>
          </cell>
          <cell r="L309">
            <v>0</v>
          </cell>
          <cell r="M309">
            <v>0</v>
          </cell>
          <cell r="N309">
            <v>0</v>
          </cell>
          <cell r="O309">
            <v>0</v>
          </cell>
          <cell r="P309">
            <v>0</v>
          </cell>
        </row>
        <row r="310">
          <cell r="A310">
            <v>22</v>
          </cell>
          <cell r="B310" t="str">
            <v xml:space="preserve"> OBSTRUCTION RED BEACON 120/240V, 3W FEED,</v>
          </cell>
          <cell r="C310">
            <v>2</v>
          </cell>
          <cell r="D310" t="str">
            <v>SET</v>
          </cell>
          <cell r="E310">
            <v>48600</v>
          </cell>
          <cell r="F310">
            <v>97200</v>
          </cell>
          <cell r="G310">
            <v>0</v>
          </cell>
          <cell r="H310">
            <v>0</v>
          </cell>
          <cell r="I310">
            <v>40</v>
          </cell>
          <cell r="J310">
            <v>80</v>
          </cell>
          <cell r="K310">
            <v>48600</v>
          </cell>
          <cell r="L310">
            <v>97200</v>
          </cell>
          <cell r="M310">
            <v>0</v>
          </cell>
          <cell r="N310">
            <v>0</v>
          </cell>
          <cell r="O310">
            <v>11200</v>
          </cell>
          <cell r="P310">
            <v>22400</v>
          </cell>
        </row>
        <row r="311">
          <cell r="B311" t="str">
            <v xml:space="preserve"> 620W x 2 FOR CLASS 1, DIV.2 GROUP D</v>
          </cell>
          <cell r="C311">
            <v>0</v>
          </cell>
          <cell r="D311">
            <v>0</v>
          </cell>
          <cell r="E311">
            <v>0</v>
          </cell>
          <cell r="F311">
            <v>0</v>
          </cell>
          <cell r="G311">
            <v>0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  <cell r="N311">
            <v>0</v>
          </cell>
          <cell r="O311">
            <v>0</v>
          </cell>
          <cell r="P311">
            <v>0</v>
          </cell>
        </row>
        <row r="312">
          <cell r="A312">
            <v>23</v>
          </cell>
          <cell r="B312" t="str">
            <v xml:space="preserve"> OBSTRUCTION MARKER LIGHT, SINGLE FIXTURE</v>
          </cell>
          <cell r="C312">
            <v>3</v>
          </cell>
          <cell r="D312" t="str">
            <v>SET</v>
          </cell>
          <cell r="E312">
            <v>23000</v>
          </cell>
          <cell r="F312">
            <v>69000</v>
          </cell>
          <cell r="G312">
            <v>0</v>
          </cell>
          <cell r="H312">
            <v>0</v>
          </cell>
          <cell r="I312">
            <v>15</v>
          </cell>
          <cell r="J312">
            <v>45</v>
          </cell>
          <cell r="K312">
            <v>23000</v>
          </cell>
          <cell r="L312">
            <v>69000</v>
          </cell>
          <cell r="M312">
            <v>0</v>
          </cell>
          <cell r="N312">
            <v>0</v>
          </cell>
          <cell r="O312">
            <v>4200</v>
          </cell>
          <cell r="P312">
            <v>12600</v>
          </cell>
        </row>
        <row r="313">
          <cell r="B313" t="str">
            <v xml:space="preserve"> C/W INSIDE LAMP,120V 116W,FOR CLASS 1, DIV. 2 </v>
          </cell>
          <cell r="C313">
            <v>0</v>
          </cell>
          <cell r="D313">
            <v>0</v>
          </cell>
          <cell r="E313">
            <v>0</v>
          </cell>
          <cell r="F313">
            <v>0</v>
          </cell>
          <cell r="G313">
            <v>0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  <cell r="N313">
            <v>0</v>
          </cell>
          <cell r="O313">
            <v>0</v>
          </cell>
          <cell r="P313">
            <v>0</v>
          </cell>
        </row>
        <row r="314">
          <cell r="B314" t="str">
            <v>GROUP D</v>
          </cell>
          <cell r="C314">
            <v>0</v>
          </cell>
          <cell r="D314">
            <v>0</v>
          </cell>
          <cell r="E314">
            <v>0</v>
          </cell>
          <cell r="F314">
            <v>0</v>
          </cell>
          <cell r="G314">
            <v>0</v>
          </cell>
          <cell r="H314">
            <v>0</v>
          </cell>
          <cell r="I314">
            <v>0</v>
          </cell>
          <cell r="J314">
            <v>0</v>
          </cell>
          <cell r="K314">
            <v>0</v>
          </cell>
          <cell r="L314">
            <v>0</v>
          </cell>
          <cell r="M314">
            <v>0</v>
          </cell>
          <cell r="N314">
            <v>0</v>
          </cell>
          <cell r="O314">
            <v>0</v>
          </cell>
          <cell r="P314">
            <v>0</v>
          </cell>
        </row>
        <row r="315">
          <cell r="A315">
            <v>24</v>
          </cell>
          <cell r="B315" t="str">
            <v xml:space="preserve"> FLASHER UNIT, CAST AL. HOUSING 3 CKT</v>
          </cell>
          <cell r="C315">
            <v>1</v>
          </cell>
          <cell r="D315" t="str">
            <v>SET</v>
          </cell>
          <cell r="E315">
            <v>28800</v>
          </cell>
          <cell r="F315">
            <v>28800</v>
          </cell>
          <cell r="G315">
            <v>0</v>
          </cell>
          <cell r="H315">
            <v>0</v>
          </cell>
          <cell r="I315">
            <v>4</v>
          </cell>
          <cell r="J315">
            <v>4</v>
          </cell>
          <cell r="K315">
            <v>28800</v>
          </cell>
          <cell r="L315">
            <v>28800</v>
          </cell>
          <cell r="M315">
            <v>0</v>
          </cell>
          <cell r="N315">
            <v>0</v>
          </cell>
          <cell r="O315">
            <v>1120</v>
          </cell>
          <cell r="P315">
            <v>1120</v>
          </cell>
        </row>
        <row r="316">
          <cell r="B316" t="str">
            <v xml:space="preserve"> SIMULTANEOUS FLASH, 115/240V 3 WIRE, 25A</v>
          </cell>
          <cell r="C316">
            <v>0</v>
          </cell>
          <cell r="D316">
            <v>0</v>
          </cell>
          <cell r="E316">
            <v>0</v>
          </cell>
          <cell r="F316">
            <v>0</v>
          </cell>
          <cell r="G316">
            <v>0</v>
          </cell>
          <cell r="H316">
            <v>0</v>
          </cell>
          <cell r="I316">
            <v>0</v>
          </cell>
          <cell r="J316">
            <v>0</v>
          </cell>
          <cell r="K316">
            <v>0</v>
          </cell>
          <cell r="L316">
            <v>0</v>
          </cell>
          <cell r="M316">
            <v>0</v>
          </cell>
          <cell r="N316">
            <v>0</v>
          </cell>
          <cell r="O316">
            <v>0</v>
          </cell>
          <cell r="P316">
            <v>0</v>
          </cell>
        </row>
        <row r="317">
          <cell r="B317" t="str">
            <v>FOR CLASS 1, DIV.2 GROUP D</v>
          </cell>
          <cell r="C317">
            <v>0</v>
          </cell>
          <cell r="D317">
            <v>0</v>
          </cell>
          <cell r="E317">
            <v>0</v>
          </cell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  <cell r="O317">
            <v>0</v>
          </cell>
          <cell r="P317">
            <v>0</v>
          </cell>
        </row>
        <row r="318">
          <cell r="A318">
            <v>25</v>
          </cell>
          <cell r="B318" t="str">
            <v xml:space="preserve"> PHOTOELECTRIC CONTROL UNIT, 120V 15A, </v>
          </cell>
          <cell r="C318">
            <v>1</v>
          </cell>
          <cell r="D318" t="str">
            <v>SET</v>
          </cell>
          <cell r="E318">
            <v>28800</v>
          </cell>
          <cell r="F318">
            <v>28800</v>
          </cell>
          <cell r="G318">
            <v>0</v>
          </cell>
          <cell r="H318">
            <v>0</v>
          </cell>
          <cell r="I318">
            <v>6</v>
          </cell>
          <cell r="J318">
            <v>6</v>
          </cell>
          <cell r="K318">
            <v>28800</v>
          </cell>
          <cell r="L318">
            <v>28800</v>
          </cell>
          <cell r="M318">
            <v>0</v>
          </cell>
          <cell r="N318">
            <v>0</v>
          </cell>
          <cell r="O318">
            <v>1680</v>
          </cell>
          <cell r="P318">
            <v>1680</v>
          </cell>
        </row>
        <row r="319">
          <cell r="B319" t="str">
            <v>FOR CLASS 1, DIV.2 GROUP D</v>
          </cell>
          <cell r="C319">
            <v>0</v>
          </cell>
          <cell r="D319">
            <v>0</v>
          </cell>
          <cell r="E319">
            <v>0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</row>
        <row r="320">
          <cell r="A320">
            <v>26</v>
          </cell>
          <cell r="B320" t="str">
            <v xml:space="preserve"> AIRCRAFT WARNING LIGHTING POWER PANEL,</v>
          </cell>
          <cell r="C320">
            <v>1</v>
          </cell>
          <cell r="D320" t="str">
            <v>SET</v>
          </cell>
          <cell r="E320">
            <v>60000</v>
          </cell>
          <cell r="F320">
            <v>60000</v>
          </cell>
          <cell r="G320">
            <v>0</v>
          </cell>
          <cell r="H320">
            <v>0</v>
          </cell>
          <cell r="I320">
            <v>4</v>
          </cell>
          <cell r="J320">
            <v>4</v>
          </cell>
          <cell r="K320">
            <v>60000</v>
          </cell>
          <cell r="L320">
            <v>60000</v>
          </cell>
          <cell r="M320">
            <v>0</v>
          </cell>
          <cell r="N320">
            <v>0</v>
          </cell>
          <cell r="O320">
            <v>1120</v>
          </cell>
          <cell r="P320">
            <v>1120</v>
          </cell>
        </row>
        <row r="321">
          <cell r="B321" t="str">
            <v xml:space="preserve"> OUTDOOR TYPE, 400L x 200W x 200H, 1PH 3W</v>
          </cell>
          <cell r="C321">
            <v>0</v>
          </cell>
          <cell r="D321">
            <v>0</v>
          </cell>
          <cell r="E321">
            <v>0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</row>
        <row r="322">
          <cell r="B322" t="str">
            <v xml:space="preserve"> 240V 30AT IC 10KA, STAINLESS STEEL</v>
          </cell>
          <cell r="C322">
            <v>0</v>
          </cell>
          <cell r="D322">
            <v>0</v>
          </cell>
          <cell r="E322">
            <v>0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  <cell r="P322">
            <v>0</v>
          </cell>
        </row>
        <row r="323">
          <cell r="A323">
            <v>29</v>
          </cell>
          <cell r="B323" t="str">
            <v>FOR CLASS 1, DIV.2 GROUP D</v>
          </cell>
          <cell r="C323">
            <v>4440</v>
          </cell>
          <cell r="D323" t="str">
            <v>M</v>
          </cell>
          <cell r="E323">
            <v>33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</row>
        <row r="324">
          <cell r="A324">
            <v>27</v>
          </cell>
          <cell r="B324" t="str">
            <v>RECEPTACLE, EXPLOSION-PROOF 20A-3P-2W</v>
          </cell>
          <cell r="C324">
            <v>8</v>
          </cell>
          <cell r="D324" t="str">
            <v>SET</v>
          </cell>
          <cell r="E324">
            <v>5400</v>
          </cell>
          <cell r="F324">
            <v>43200</v>
          </cell>
          <cell r="G324">
            <v>0</v>
          </cell>
          <cell r="H324">
            <v>0</v>
          </cell>
          <cell r="I324">
            <v>4</v>
          </cell>
          <cell r="J324">
            <v>32</v>
          </cell>
          <cell r="K324">
            <v>5400</v>
          </cell>
          <cell r="L324">
            <v>43200</v>
          </cell>
          <cell r="M324">
            <v>0</v>
          </cell>
          <cell r="N324">
            <v>0</v>
          </cell>
          <cell r="O324">
            <v>1120</v>
          </cell>
          <cell r="P324">
            <v>8960</v>
          </cell>
        </row>
        <row r="325">
          <cell r="B325" t="str">
            <v>240V, CLASS 1 DIV.2 GROUP D</v>
          </cell>
          <cell r="C325">
            <v>0</v>
          </cell>
          <cell r="D325">
            <v>0</v>
          </cell>
          <cell r="E325">
            <v>0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</row>
        <row r="326">
          <cell r="A326">
            <v>28</v>
          </cell>
          <cell r="B326" t="str">
            <v>PLUG 20A-3P-2W EXPLOSION-PROOF</v>
          </cell>
          <cell r="C326">
            <v>4</v>
          </cell>
          <cell r="D326" t="str">
            <v>SET</v>
          </cell>
          <cell r="E326">
            <v>1400</v>
          </cell>
          <cell r="F326">
            <v>5600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1400</v>
          </cell>
          <cell r="L326">
            <v>5600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</row>
        <row r="327">
          <cell r="A327">
            <v>29</v>
          </cell>
          <cell r="B327" t="str">
            <v>FIX. WIRE 1/C STRD. COPPER 600V 200 DEGREE 2.0sq.mm</v>
          </cell>
          <cell r="C327">
            <v>4440</v>
          </cell>
          <cell r="D327" t="str">
            <v>M</v>
          </cell>
          <cell r="E327">
            <v>33</v>
          </cell>
          <cell r="F327">
            <v>146520</v>
          </cell>
          <cell r="G327">
            <v>0</v>
          </cell>
          <cell r="H327">
            <v>0</v>
          </cell>
          <cell r="I327">
            <v>0.05</v>
          </cell>
          <cell r="J327">
            <v>222</v>
          </cell>
          <cell r="K327">
            <v>33</v>
          </cell>
          <cell r="L327">
            <v>146520</v>
          </cell>
          <cell r="M327">
            <v>0</v>
          </cell>
          <cell r="N327">
            <v>0</v>
          </cell>
          <cell r="O327">
            <v>14</v>
          </cell>
          <cell r="P327">
            <v>62160</v>
          </cell>
        </row>
        <row r="328">
          <cell r="A328">
            <v>30</v>
          </cell>
          <cell r="B328" t="str">
            <v>R.S.G CONDUIT W/COUPLING,  3/4"</v>
          </cell>
          <cell r="C328">
            <v>2180</v>
          </cell>
          <cell r="D328" t="str">
            <v>M</v>
          </cell>
          <cell r="E328">
            <v>32</v>
          </cell>
          <cell r="F328">
            <v>69760</v>
          </cell>
          <cell r="G328">
            <v>0</v>
          </cell>
          <cell r="H328">
            <v>0</v>
          </cell>
          <cell r="I328">
            <v>0.47</v>
          </cell>
          <cell r="J328">
            <v>1025</v>
          </cell>
          <cell r="K328">
            <v>32</v>
          </cell>
          <cell r="L328">
            <v>69760</v>
          </cell>
          <cell r="M328">
            <v>0</v>
          </cell>
          <cell r="N328">
            <v>0</v>
          </cell>
          <cell r="O328">
            <v>132</v>
          </cell>
          <cell r="P328">
            <v>287760</v>
          </cell>
        </row>
        <row r="329">
          <cell r="A329">
            <v>31</v>
          </cell>
          <cell r="B329" t="str">
            <v>R.S.G CONDUIT W/COUPLING 1"</v>
          </cell>
          <cell r="C329">
            <v>100</v>
          </cell>
          <cell r="D329" t="str">
            <v>M</v>
          </cell>
          <cell r="E329">
            <v>49</v>
          </cell>
          <cell r="F329">
            <v>4900</v>
          </cell>
          <cell r="G329">
            <v>0</v>
          </cell>
          <cell r="H329">
            <v>0</v>
          </cell>
          <cell r="I329">
            <v>0.54</v>
          </cell>
          <cell r="J329">
            <v>54</v>
          </cell>
          <cell r="K329">
            <v>49</v>
          </cell>
          <cell r="L329">
            <v>4900</v>
          </cell>
          <cell r="M329">
            <v>0</v>
          </cell>
          <cell r="N329">
            <v>0</v>
          </cell>
          <cell r="O329">
            <v>151</v>
          </cell>
          <cell r="P329">
            <v>15100</v>
          </cell>
        </row>
        <row r="330">
          <cell r="A330">
            <v>32</v>
          </cell>
          <cell r="B330" t="str">
            <v>R.S.G CONDUIT W/COUPLING 1-1/2"</v>
          </cell>
          <cell r="C330">
            <v>600</v>
          </cell>
          <cell r="D330" t="str">
            <v>M</v>
          </cell>
          <cell r="E330">
            <v>78</v>
          </cell>
          <cell r="F330">
            <v>46800</v>
          </cell>
          <cell r="G330">
            <v>0</v>
          </cell>
          <cell r="H330">
            <v>0</v>
          </cell>
          <cell r="I330">
            <v>0.76</v>
          </cell>
          <cell r="J330">
            <v>456</v>
          </cell>
          <cell r="K330">
            <v>78</v>
          </cell>
          <cell r="L330">
            <v>46800</v>
          </cell>
          <cell r="M330">
            <v>0</v>
          </cell>
          <cell r="N330">
            <v>0</v>
          </cell>
          <cell r="O330">
            <v>213</v>
          </cell>
          <cell r="P330">
            <v>127800</v>
          </cell>
        </row>
        <row r="331">
          <cell r="A331">
            <v>33</v>
          </cell>
          <cell r="B331" t="str">
            <v>PVC CONDUIT 1-1/2"</v>
          </cell>
          <cell r="C331">
            <v>350</v>
          </cell>
          <cell r="D331" t="str">
            <v>M</v>
          </cell>
          <cell r="E331">
            <v>26</v>
          </cell>
          <cell r="F331">
            <v>9100</v>
          </cell>
          <cell r="G331">
            <v>0</v>
          </cell>
          <cell r="H331">
            <v>0</v>
          </cell>
          <cell r="I331">
            <v>0.26</v>
          </cell>
          <cell r="J331">
            <v>91</v>
          </cell>
          <cell r="K331">
            <v>26</v>
          </cell>
          <cell r="L331">
            <v>9100</v>
          </cell>
          <cell r="M331">
            <v>0</v>
          </cell>
          <cell r="N331">
            <v>0</v>
          </cell>
          <cell r="O331">
            <v>73</v>
          </cell>
          <cell r="P331">
            <v>25550</v>
          </cell>
        </row>
        <row r="332">
          <cell r="A332">
            <v>34</v>
          </cell>
          <cell r="B332" t="str">
            <v>PVC CONDUIT ,  2"</v>
          </cell>
          <cell r="C332">
            <v>10615</v>
          </cell>
          <cell r="D332" t="str">
            <v>M</v>
          </cell>
          <cell r="E332">
            <v>38</v>
          </cell>
          <cell r="F332">
            <v>403370</v>
          </cell>
          <cell r="G332">
            <v>0</v>
          </cell>
          <cell r="H332">
            <v>0</v>
          </cell>
          <cell r="I332">
            <v>0.3</v>
          </cell>
          <cell r="J332">
            <v>3185</v>
          </cell>
          <cell r="K332">
            <v>38</v>
          </cell>
          <cell r="L332">
            <v>403370</v>
          </cell>
          <cell r="M332">
            <v>0</v>
          </cell>
          <cell r="N332">
            <v>0</v>
          </cell>
          <cell r="O332">
            <v>84</v>
          </cell>
          <cell r="P332">
            <v>891660</v>
          </cell>
        </row>
        <row r="333">
          <cell r="A333">
            <v>35</v>
          </cell>
          <cell r="B333" t="str">
            <v>CONDUIT FITTINGS &amp; ACCESSORIES</v>
          </cell>
          <cell r="C333">
            <v>1</v>
          </cell>
          <cell r="D333" t="str">
            <v>LOT</v>
          </cell>
          <cell r="E333">
            <v>242920</v>
          </cell>
          <cell r="F333">
            <v>242920</v>
          </cell>
          <cell r="G333">
            <v>0</v>
          </cell>
          <cell r="H333">
            <v>0</v>
          </cell>
          <cell r="I333">
            <v>460.5</v>
          </cell>
          <cell r="J333">
            <v>461</v>
          </cell>
          <cell r="K333">
            <v>242920</v>
          </cell>
          <cell r="L333">
            <v>242920</v>
          </cell>
          <cell r="M333">
            <v>0</v>
          </cell>
          <cell r="N333">
            <v>0</v>
          </cell>
          <cell r="O333">
            <v>128940</v>
          </cell>
          <cell r="P333">
            <v>128940</v>
          </cell>
        </row>
        <row r="334">
          <cell r="A334">
            <v>36</v>
          </cell>
          <cell r="B334" t="str">
            <v>600V PVC WIRE 3.5 sq.mm</v>
          </cell>
          <cell r="C334">
            <v>3500</v>
          </cell>
          <cell r="D334" t="str">
            <v>M</v>
          </cell>
          <cell r="E334">
            <v>3</v>
          </cell>
          <cell r="F334">
            <v>10500</v>
          </cell>
          <cell r="G334">
            <v>0</v>
          </cell>
          <cell r="H334">
            <v>0</v>
          </cell>
          <cell r="I334">
            <v>4.1000000000000002E-2</v>
          </cell>
          <cell r="J334">
            <v>144</v>
          </cell>
          <cell r="K334">
            <v>3</v>
          </cell>
          <cell r="L334">
            <v>10500</v>
          </cell>
          <cell r="M334">
            <v>0</v>
          </cell>
          <cell r="N334">
            <v>0</v>
          </cell>
          <cell r="O334">
            <v>11</v>
          </cell>
          <cell r="P334">
            <v>38500</v>
          </cell>
        </row>
        <row r="335">
          <cell r="A335">
            <v>37</v>
          </cell>
          <cell r="B335" t="str">
            <v>600V PVC WIRE 5.5sq.mm</v>
          </cell>
          <cell r="C335">
            <v>3240</v>
          </cell>
          <cell r="D335" t="str">
            <v>M</v>
          </cell>
          <cell r="E335">
            <v>4</v>
          </cell>
          <cell r="F335">
            <v>12960</v>
          </cell>
          <cell r="G335">
            <v>0</v>
          </cell>
          <cell r="H335">
            <v>0</v>
          </cell>
          <cell r="I335">
            <v>5.1999999999999998E-2</v>
          </cell>
          <cell r="J335">
            <v>168</v>
          </cell>
          <cell r="K335">
            <v>4</v>
          </cell>
          <cell r="L335">
            <v>12960</v>
          </cell>
          <cell r="M335">
            <v>0</v>
          </cell>
          <cell r="N335">
            <v>0</v>
          </cell>
          <cell r="O335">
            <v>15</v>
          </cell>
          <cell r="P335">
            <v>48600</v>
          </cell>
        </row>
        <row r="336">
          <cell r="A336">
            <v>38</v>
          </cell>
          <cell r="B336" t="str">
            <v>600V XLPE 5/C-38sq.mm</v>
          </cell>
          <cell r="C336">
            <v>10615</v>
          </cell>
          <cell r="D336" t="str">
            <v>M</v>
          </cell>
          <cell r="E336">
            <v>200</v>
          </cell>
          <cell r="F336">
            <v>2123000</v>
          </cell>
          <cell r="G336">
            <v>0</v>
          </cell>
          <cell r="H336">
            <v>0</v>
          </cell>
          <cell r="I336">
            <v>0.31</v>
          </cell>
          <cell r="J336">
            <v>3291</v>
          </cell>
          <cell r="K336">
            <v>200</v>
          </cell>
          <cell r="L336">
            <v>2123000</v>
          </cell>
          <cell r="M336">
            <v>0</v>
          </cell>
          <cell r="N336">
            <v>0</v>
          </cell>
          <cell r="O336">
            <v>87</v>
          </cell>
          <cell r="P336">
            <v>923505</v>
          </cell>
        </row>
        <row r="337">
          <cell r="A337">
            <v>39</v>
          </cell>
          <cell r="B337" t="str">
            <v>600V XLPE 4/C 14 sq.mm</v>
          </cell>
          <cell r="C337">
            <v>500</v>
          </cell>
          <cell r="D337" t="str">
            <v>M</v>
          </cell>
          <cell r="E337">
            <v>61</v>
          </cell>
          <cell r="F337">
            <v>30500</v>
          </cell>
          <cell r="G337">
            <v>0</v>
          </cell>
          <cell r="H337">
            <v>0</v>
          </cell>
          <cell r="I337">
            <v>0.17799999999999999</v>
          </cell>
          <cell r="J337">
            <v>89</v>
          </cell>
          <cell r="K337">
            <v>61</v>
          </cell>
          <cell r="L337">
            <v>30500</v>
          </cell>
          <cell r="M337">
            <v>0</v>
          </cell>
          <cell r="N337">
            <v>0</v>
          </cell>
          <cell r="O337">
            <v>50</v>
          </cell>
          <cell r="P337">
            <v>25000</v>
          </cell>
        </row>
        <row r="338">
          <cell r="A338">
            <v>40</v>
          </cell>
          <cell r="B338" t="str">
            <v>HOT DIPPED GALVALNIZED STEEL U-CHANNEL 41x41x2.0t</v>
          </cell>
          <cell r="C338">
            <v>350</v>
          </cell>
          <cell r="D338" t="str">
            <v>M</v>
          </cell>
          <cell r="E338">
            <v>82</v>
          </cell>
          <cell r="F338">
            <v>28700</v>
          </cell>
          <cell r="G338">
            <v>0</v>
          </cell>
          <cell r="H338">
            <v>0</v>
          </cell>
          <cell r="I338">
            <v>0.40699999999999997</v>
          </cell>
          <cell r="J338">
            <v>142</v>
          </cell>
          <cell r="K338">
            <v>82</v>
          </cell>
          <cell r="L338">
            <v>28700</v>
          </cell>
          <cell r="M338">
            <v>0</v>
          </cell>
          <cell r="N338">
            <v>0</v>
          </cell>
          <cell r="O338">
            <v>114</v>
          </cell>
          <cell r="P338">
            <v>39900</v>
          </cell>
        </row>
        <row r="339">
          <cell r="A339">
            <v>41</v>
          </cell>
          <cell r="B339" t="str">
            <v>EXCAVATION</v>
          </cell>
          <cell r="C339">
            <v>1910</v>
          </cell>
          <cell r="D339" t="str">
            <v>M3</v>
          </cell>
          <cell r="E339" t="str">
            <v>M+L</v>
          </cell>
          <cell r="F339" t="str">
            <v>M+L</v>
          </cell>
          <cell r="G339">
            <v>0</v>
          </cell>
          <cell r="H339">
            <v>0</v>
          </cell>
          <cell r="I339">
            <v>0.2</v>
          </cell>
          <cell r="J339">
            <v>0</v>
          </cell>
          <cell r="K339" t="str">
            <v>M+L</v>
          </cell>
          <cell r="L339" t="str">
            <v>M+L</v>
          </cell>
          <cell r="M339">
            <v>0</v>
          </cell>
          <cell r="N339">
            <v>0</v>
          </cell>
          <cell r="O339">
            <v>60</v>
          </cell>
          <cell r="P339">
            <v>114600</v>
          </cell>
        </row>
        <row r="340">
          <cell r="A340">
            <v>42</v>
          </cell>
          <cell r="B340" t="str">
            <v>BACKFILL</v>
          </cell>
          <cell r="C340">
            <v>1910</v>
          </cell>
          <cell r="D340" t="str">
            <v>M3</v>
          </cell>
          <cell r="E340" t="str">
            <v>M+L</v>
          </cell>
          <cell r="F340" t="str">
            <v>M+L</v>
          </cell>
          <cell r="G340">
            <v>0</v>
          </cell>
          <cell r="H340">
            <v>0</v>
          </cell>
          <cell r="I340">
            <v>0.2</v>
          </cell>
          <cell r="J340">
            <v>0</v>
          </cell>
          <cell r="K340" t="str">
            <v>M+L</v>
          </cell>
          <cell r="L340" t="str">
            <v>M+L</v>
          </cell>
          <cell r="M340">
            <v>0</v>
          </cell>
          <cell r="N340">
            <v>0</v>
          </cell>
          <cell r="O340">
            <v>100</v>
          </cell>
          <cell r="P340">
            <v>191000</v>
          </cell>
        </row>
        <row r="341">
          <cell r="A341">
            <v>43</v>
          </cell>
          <cell r="B341" t="str">
            <v>MISCELLANEOUS MATERIALS</v>
          </cell>
          <cell r="C341">
            <v>1</v>
          </cell>
          <cell r="D341" t="str">
            <v>LOT</v>
          </cell>
          <cell r="E341">
            <v>456514</v>
          </cell>
          <cell r="F341">
            <v>456514</v>
          </cell>
          <cell r="G341">
            <v>0</v>
          </cell>
          <cell r="H341">
            <v>0</v>
          </cell>
          <cell r="I341">
            <v>679.40000000000009</v>
          </cell>
          <cell r="J341">
            <v>679</v>
          </cell>
          <cell r="K341">
            <v>456514</v>
          </cell>
          <cell r="L341">
            <v>456514</v>
          </cell>
          <cell r="M341">
            <v>0</v>
          </cell>
          <cell r="N341">
            <v>0</v>
          </cell>
          <cell r="O341">
            <v>190232</v>
          </cell>
          <cell r="P341">
            <v>190232</v>
          </cell>
        </row>
        <row r="342">
          <cell r="B342" t="str">
            <v>SUB-TOTAL : (C)</v>
          </cell>
          <cell r="C342">
            <v>3</v>
          </cell>
          <cell r="D342">
            <v>11.13</v>
          </cell>
          <cell r="E342">
            <v>1.25</v>
          </cell>
          <cell r="F342">
            <v>9586794</v>
          </cell>
          <cell r="G342">
            <v>0</v>
          </cell>
          <cell r="H342">
            <v>0</v>
          </cell>
          <cell r="I342">
            <v>0.3</v>
          </cell>
          <cell r="J342">
            <v>14267</v>
          </cell>
          <cell r="K342">
            <v>0</v>
          </cell>
          <cell r="L342">
            <v>9586794</v>
          </cell>
          <cell r="M342">
            <v>0</v>
          </cell>
          <cell r="N342">
            <v>0</v>
          </cell>
          <cell r="O342">
            <v>0</v>
          </cell>
          <cell r="P342">
            <v>4303107</v>
          </cell>
        </row>
        <row r="343">
          <cell r="B343">
            <v>160</v>
          </cell>
          <cell r="C343">
            <v>4</v>
          </cell>
          <cell r="D343">
            <v>13.49</v>
          </cell>
          <cell r="E343">
            <v>1.25</v>
          </cell>
          <cell r="H343">
            <v>0</v>
          </cell>
          <cell r="I343">
            <v>0.41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  <cell r="P343">
            <v>4</v>
          </cell>
        </row>
        <row r="344">
          <cell r="B344">
            <v>160</v>
          </cell>
          <cell r="C344">
            <v>5</v>
          </cell>
          <cell r="D344">
            <v>15.88</v>
          </cell>
          <cell r="E344">
            <v>1.5</v>
          </cell>
          <cell r="F344">
            <v>0</v>
          </cell>
          <cell r="G344">
            <v>0</v>
          </cell>
          <cell r="H344">
            <v>0</v>
          </cell>
          <cell r="I344">
            <v>0.51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0</v>
          </cell>
          <cell r="O344">
            <v>0</v>
          </cell>
          <cell r="P344">
            <v>0</v>
          </cell>
        </row>
        <row r="345">
          <cell r="A345" t="str">
            <v xml:space="preserve">  D.</v>
          </cell>
          <cell r="B345" t="str">
            <v>GROUNDING  SYSTEM</v>
          </cell>
          <cell r="C345">
            <v>6</v>
          </cell>
          <cell r="D345">
            <v>18.260000000000002</v>
          </cell>
          <cell r="E345">
            <v>1.5</v>
          </cell>
          <cell r="F345">
            <v>0</v>
          </cell>
          <cell r="G345">
            <v>0</v>
          </cell>
          <cell r="H345">
            <v>0</v>
          </cell>
          <cell r="I345">
            <v>0.61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</row>
        <row r="346">
          <cell r="A346">
            <v>1</v>
          </cell>
          <cell r="B346" t="str">
            <v xml:space="preserve"> GROUND WIRE, BARE CONDUCTOR 60 sq.mm</v>
          </cell>
          <cell r="C346">
            <v>8000</v>
          </cell>
          <cell r="D346" t="str">
            <v>M</v>
          </cell>
          <cell r="E346">
            <v>47</v>
          </cell>
          <cell r="F346">
            <v>376000</v>
          </cell>
          <cell r="G346">
            <v>0</v>
          </cell>
          <cell r="H346">
            <v>0</v>
          </cell>
          <cell r="I346">
            <v>0.14099999999999999</v>
          </cell>
          <cell r="J346">
            <v>1128</v>
          </cell>
          <cell r="K346">
            <v>47</v>
          </cell>
          <cell r="L346">
            <v>376000</v>
          </cell>
          <cell r="M346">
            <v>0</v>
          </cell>
          <cell r="N346">
            <v>0</v>
          </cell>
          <cell r="O346">
            <v>39</v>
          </cell>
          <cell r="P346">
            <v>312000</v>
          </cell>
        </row>
        <row r="347">
          <cell r="A347">
            <v>2</v>
          </cell>
          <cell r="B347" t="str">
            <v xml:space="preserve"> DITTO, BUT38 sq.mm</v>
          </cell>
          <cell r="C347">
            <v>620</v>
          </cell>
          <cell r="D347" t="str">
            <v>M</v>
          </cell>
          <cell r="E347">
            <v>32</v>
          </cell>
          <cell r="F347">
            <v>19840</v>
          </cell>
          <cell r="G347">
            <v>0</v>
          </cell>
          <cell r="H347">
            <v>0</v>
          </cell>
          <cell r="I347">
            <v>0.11700000000000001</v>
          </cell>
          <cell r="J347">
            <v>73</v>
          </cell>
          <cell r="K347">
            <v>32</v>
          </cell>
          <cell r="L347">
            <v>19840</v>
          </cell>
          <cell r="M347">
            <v>0</v>
          </cell>
          <cell r="N347">
            <v>0</v>
          </cell>
          <cell r="O347">
            <v>33</v>
          </cell>
          <cell r="P347">
            <v>20460</v>
          </cell>
        </row>
        <row r="348">
          <cell r="A348">
            <v>3</v>
          </cell>
          <cell r="B348" t="str">
            <v xml:space="preserve"> GROUND ROD, 3/4" x 10 FT</v>
          </cell>
          <cell r="C348">
            <v>208</v>
          </cell>
          <cell r="D348" t="str">
            <v>PCS</v>
          </cell>
          <cell r="E348">
            <v>350</v>
          </cell>
          <cell r="F348">
            <v>72800</v>
          </cell>
          <cell r="G348">
            <v>0</v>
          </cell>
          <cell r="H348">
            <v>0</v>
          </cell>
          <cell r="I348">
            <v>5</v>
          </cell>
          <cell r="J348">
            <v>1040</v>
          </cell>
          <cell r="K348">
            <v>350</v>
          </cell>
          <cell r="L348">
            <v>72800</v>
          </cell>
          <cell r="M348">
            <v>0</v>
          </cell>
          <cell r="N348">
            <v>0</v>
          </cell>
          <cell r="O348">
            <v>1400</v>
          </cell>
          <cell r="P348">
            <v>291200</v>
          </cell>
        </row>
        <row r="349">
          <cell r="A349">
            <v>4</v>
          </cell>
          <cell r="B349" t="str">
            <v xml:space="preserve"> CADWELD GROUND POWDER CARTRIDGE SIZE 45</v>
          </cell>
          <cell r="C349">
            <v>170</v>
          </cell>
          <cell r="D349" t="str">
            <v>PCS</v>
          </cell>
          <cell r="E349">
            <v>45</v>
          </cell>
          <cell r="F349">
            <v>7650</v>
          </cell>
          <cell r="G349">
            <v>0</v>
          </cell>
          <cell r="H349">
            <v>0</v>
          </cell>
          <cell r="I349">
            <v>0.5</v>
          </cell>
          <cell r="J349">
            <v>85</v>
          </cell>
          <cell r="K349">
            <v>45</v>
          </cell>
          <cell r="L349">
            <v>7650</v>
          </cell>
          <cell r="M349">
            <v>0</v>
          </cell>
          <cell r="N349">
            <v>0</v>
          </cell>
          <cell r="O349">
            <v>140</v>
          </cell>
          <cell r="P349">
            <v>23800</v>
          </cell>
        </row>
        <row r="350">
          <cell r="A350">
            <v>5</v>
          </cell>
          <cell r="B350" t="str">
            <v xml:space="preserve"> CADWELD GROUND POWDER CARTRIDGE SIZE 90</v>
          </cell>
          <cell r="C350">
            <v>93</v>
          </cell>
          <cell r="D350" t="str">
            <v>PCS</v>
          </cell>
          <cell r="E350">
            <v>90</v>
          </cell>
          <cell r="F350">
            <v>8370</v>
          </cell>
          <cell r="G350">
            <v>0</v>
          </cell>
          <cell r="H350">
            <v>0</v>
          </cell>
          <cell r="I350">
            <v>0.5</v>
          </cell>
          <cell r="J350">
            <v>47</v>
          </cell>
          <cell r="K350">
            <v>90</v>
          </cell>
          <cell r="L350">
            <v>8370</v>
          </cell>
          <cell r="M350">
            <v>0</v>
          </cell>
          <cell r="N350">
            <v>0</v>
          </cell>
          <cell r="O350">
            <v>140</v>
          </cell>
          <cell r="P350">
            <v>13020</v>
          </cell>
        </row>
        <row r="351">
          <cell r="A351">
            <v>6</v>
          </cell>
          <cell r="B351" t="str">
            <v xml:space="preserve"> CADWELD GROUND POWDER CARTRIDGE SIZE 115</v>
          </cell>
          <cell r="C351">
            <v>159</v>
          </cell>
          <cell r="D351" t="str">
            <v>PCS</v>
          </cell>
          <cell r="E351">
            <v>115</v>
          </cell>
          <cell r="F351">
            <v>18285</v>
          </cell>
          <cell r="G351">
            <v>0</v>
          </cell>
          <cell r="H351">
            <v>0</v>
          </cell>
          <cell r="I351">
            <v>0.5</v>
          </cell>
          <cell r="J351">
            <v>80</v>
          </cell>
          <cell r="K351">
            <v>115</v>
          </cell>
          <cell r="L351">
            <v>18285</v>
          </cell>
          <cell r="M351">
            <v>0</v>
          </cell>
          <cell r="N351">
            <v>0</v>
          </cell>
          <cell r="O351">
            <v>140</v>
          </cell>
          <cell r="P351">
            <v>22260</v>
          </cell>
        </row>
        <row r="352">
          <cell r="A352">
            <v>7</v>
          </cell>
          <cell r="B352" t="str">
            <v xml:space="preserve"> CADWELD MOLD, FOR CABLE TO GROUND ROD</v>
          </cell>
          <cell r="C352">
            <v>10</v>
          </cell>
          <cell r="D352" t="str">
            <v>PCS</v>
          </cell>
          <cell r="E352">
            <v>1250</v>
          </cell>
          <cell r="F352">
            <v>12500</v>
          </cell>
          <cell r="G352">
            <v>0</v>
          </cell>
          <cell r="H352">
            <v>0</v>
          </cell>
          <cell r="I352">
            <v>2.0299999999999998</v>
          </cell>
          <cell r="J352">
            <v>0</v>
          </cell>
          <cell r="K352">
            <v>1250</v>
          </cell>
          <cell r="L352">
            <v>12500</v>
          </cell>
          <cell r="M352">
            <v>0</v>
          </cell>
          <cell r="N352">
            <v>0</v>
          </cell>
          <cell r="O352">
            <v>0</v>
          </cell>
          <cell r="P352">
            <v>0</v>
          </cell>
        </row>
        <row r="353">
          <cell r="B353" t="str">
            <v xml:space="preserve"> CADWELD GTC-182G</v>
          </cell>
          <cell r="C353">
            <v>22</v>
          </cell>
          <cell r="D353">
            <v>53.98</v>
          </cell>
          <cell r="E353" t="str">
            <v>N</v>
          </cell>
          <cell r="F353">
            <v>0</v>
          </cell>
          <cell r="G353">
            <v>0</v>
          </cell>
          <cell r="H353">
            <v>0</v>
          </cell>
          <cell r="I353">
            <v>2.23</v>
          </cell>
          <cell r="J353">
            <v>0</v>
          </cell>
          <cell r="K353">
            <v>0</v>
          </cell>
          <cell r="L353">
            <v>0</v>
          </cell>
          <cell r="M353">
            <v>0</v>
          </cell>
          <cell r="N353">
            <v>0</v>
          </cell>
          <cell r="O353">
            <v>0</v>
          </cell>
          <cell r="P353">
            <v>0</v>
          </cell>
        </row>
        <row r="354">
          <cell r="A354">
            <v>8</v>
          </cell>
          <cell r="B354" t="str">
            <v xml:space="preserve"> CADWELD MOLD, FOR CABLE TO CABLE</v>
          </cell>
          <cell r="C354">
            <v>5</v>
          </cell>
          <cell r="D354" t="str">
            <v>PCS</v>
          </cell>
          <cell r="E354">
            <v>1250</v>
          </cell>
          <cell r="F354">
            <v>6250</v>
          </cell>
          <cell r="G354">
            <v>0</v>
          </cell>
          <cell r="H354">
            <v>0</v>
          </cell>
          <cell r="I354">
            <v>2.4300000000000002</v>
          </cell>
          <cell r="J354">
            <v>0</v>
          </cell>
          <cell r="K354">
            <v>1250</v>
          </cell>
          <cell r="L354">
            <v>6250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</row>
        <row r="355">
          <cell r="A355">
            <v>11</v>
          </cell>
          <cell r="B355" t="str">
            <v xml:space="preserve"> CADWELD TAC-2G2G</v>
          </cell>
          <cell r="C355">
            <v>25</v>
          </cell>
          <cell r="D355" t="str">
            <v>SET</v>
          </cell>
          <cell r="E355">
            <v>3500</v>
          </cell>
          <cell r="F355">
            <v>0</v>
          </cell>
          <cell r="G355">
            <v>0</v>
          </cell>
          <cell r="H355">
            <v>0</v>
          </cell>
          <cell r="I355">
            <v>7.0000000000000007E-2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</row>
        <row r="356">
          <cell r="A356">
            <v>9</v>
          </cell>
          <cell r="B356" t="str">
            <v xml:space="preserve"> DITTO, BUT CADWELD TAC-2G1V</v>
          </cell>
          <cell r="C356">
            <v>10</v>
          </cell>
          <cell r="D356" t="str">
            <v>PCS</v>
          </cell>
          <cell r="E356">
            <v>1250</v>
          </cell>
          <cell r="F356">
            <v>12500</v>
          </cell>
          <cell r="G356">
            <v>0</v>
          </cell>
          <cell r="H356">
            <v>0</v>
          </cell>
          <cell r="I356">
            <v>7.0000000000000007E-2</v>
          </cell>
          <cell r="J356">
            <v>0</v>
          </cell>
          <cell r="K356">
            <v>1250</v>
          </cell>
          <cell r="L356">
            <v>12500</v>
          </cell>
          <cell r="M356">
            <v>0</v>
          </cell>
          <cell r="N356">
            <v>0</v>
          </cell>
          <cell r="O356">
            <v>0</v>
          </cell>
          <cell r="P356">
            <v>0</v>
          </cell>
        </row>
        <row r="357">
          <cell r="A357">
            <v>10</v>
          </cell>
          <cell r="B357" t="str">
            <v xml:space="preserve"> GROUND CONNECTOR FOR CABLE TO ROD OR PIPE</v>
          </cell>
          <cell r="C357">
            <v>50</v>
          </cell>
          <cell r="D357" t="str">
            <v>PCS</v>
          </cell>
          <cell r="E357">
            <v>650</v>
          </cell>
          <cell r="F357">
            <v>32500</v>
          </cell>
          <cell r="G357">
            <v>0</v>
          </cell>
          <cell r="H357">
            <v>0</v>
          </cell>
          <cell r="I357">
            <v>1</v>
          </cell>
          <cell r="J357">
            <v>50</v>
          </cell>
          <cell r="K357">
            <v>650</v>
          </cell>
          <cell r="L357">
            <v>32500</v>
          </cell>
          <cell r="M357">
            <v>0</v>
          </cell>
          <cell r="N357">
            <v>0</v>
          </cell>
          <cell r="O357">
            <v>280</v>
          </cell>
          <cell r="P357">
            <v>14000</v>
          </cell>
        </row>
        <row r="358">
          <cell r="B358" t="str">
            <v xml:space="preserve"> BURNDY GK-6429</v>
          </cell>
          <cell r="C358">
            <v>0.25</v>
          </cell>
          <cell r="D358">
            <v>2.2400000000000002</v>
          </cell>
          <cell r="E358">
            <v>1</v>
          </cell>
          <cell r="F358">
            <v>0</v>
          </cell>
          <cell r="G358">
            <v>0</v>
          </cell>
          <cell r="H358">
            <v>0</v>
          </cell>
          <cell r="I358">
            <v>7.0000000000000007E-2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0</v>
          </cell>
          <cell r="O358">
            <v>0</v>
          </cell>
          <cell r="P358">
            <v>0</v>
          </cell>
        </row>
        <row r="359">
          <cell r="A359">
            <v>11</v>
          </cell>
          <cell r="B359" t="str">
            <v xml:space="preserve"> GROUND TERMINAL BOX, 450MMx300MMx150MMx1.6t WITH</v>
          </cell>
          <cell r="C359">
            <v>25</v>
          </cell>
          <cell r="D359" t="str">
            <v>SET</v>
          </cell>
          <cell r="E359">
            <v>3500</v>
          </cell>
          <cell r="F359">
            <v>87500</v>
          </cell>
          <cell r="G359">
            <v>0</v>
          </cell>
          <cell r="H359">
            <v>0</v>
          </cell>
          <cell r="I359">
            <v>6</v>
          </cell>
          <cell r="J359">
            <v>150</v>
          </cell>
          <cell r="K359">
            <v>3500</v>
          </cell>
          <cell r="L359">
            <v>87500</v>
          </cell>
          <cell r="M359">
            <v>0</v>
          </cell>
          <cell r="N359">
            <v>0</v>
          </cell>
          <cell r="O359">
            <v>1680</v>
          </cell>
          <cell r="P359">
            <v>42000</v>
          </cell>
        </row>
        <row r="360">
          <cell r="B360" t="str">
            <v>GROUNDING BUS 300Mx50MMx6t</v>
          </cell>
          <cell r="C360">
            <v>0.25</v>
          </cell>
          <cell r="D360">
            <v>2.2400000000000002</v>
          </cell>
          <cell r="E360">
            <v>1</v>
          </cell>
          <cell r="F360">
            <v>0</v>
          </cell>
          <cell r="G360">
            <v>0</v>
          </cell>
          <cell r="H360">
            <v>0</v>
          </cell>
          <cell r="I360">
            <v>7.0000000000000007E-2</v>
          </cell>
          <cell r="J360">
            <v>0</v>
          </cell>
          <cell r="K360">
            <v>0</v>
          </cell>
          <cell r="L360">
            <v>0</v>
          </cell>
          <cell r="M360">
            <v>0</v>
          </cell>
          <cell r="N360">
            <v>0</v>
          </cell>
          <cell r="O360">
            <v>0</v>
          </cell>
          <cell r="P360">
            <v>0</v>
          </cell>
        </row>
        <row r="361">
          <cell r="A361">
            <v>12</v>
          </cell>
          <cell r="B361" t="str">
            <v xml:space="preserve"> CABLE LUG, COPPER FOR 60 sq.mm</v>
          </cell>
          <cell r="C361">
            <v>92</v>
          </cell>
          <cell r="D361" t="str">
            <v>PCS</v>
          </cell>
          <cell r="E361">
            <v>60</v>
          </cell>
          <cell r="F361">
            <v>5520</v>
          </cell>
          <cell r="G361">
            <v>0</v>
          </cell>
          <cell r="H361">
            <v>0</v>
          </cell>
          <cell r="I361">
            <v>0.5</v>
          </cell>
          <cell r="J361">
            <v>46</v>
          </cell>
          <cell r="K361">
            <v>60</v>
          </cell>
          <cell r="L361">
            <v>5520</v>
          </cell>
          <cell r="M361">
            <v>0</v>
          </cell>
          <cell r="N361">
            <v>0</v>
          </cell>
          <cell r="O361">
            <v>140</v>
          </cell>
          <cell r="P361">
            <v>12880</v>
          </cell>
        </row>
        <row r="362">
          <cell r="A362">
            <v>13</v>
          </cell>
          <cell r="B362" t="str">
            <v xml:space="preserve"> DITTO, BUT FOR 38 sq.mm</v>
          </cell>
          <cell r="C362">
            <v>169</v>
          </cell>
          <cell r="D362" t="str">
            <v>PCS</v>
          </cell>
          <cell r="E362">
            <v>38</v>
          </cell>
          <cell r="F362">
            <v>6422</v>
          </cell>
          <cell r="G362">
            <v>0</v>
          </cell>
          <cell r="H362">
            <v>0</v>
          </cell>
          <cell r="I362">
            <v>0.5</v>
          </cell>
          <cell r="J362">
            <v>85</v>
          </cell>
          <cell r="K362">
            <v>38</v>
          </cell>
          <cell r="L362">
            <v>6422</v>
          </cell>
          <cell r="M362">
            <v>0</v>
          </cell>
          <cell r="N362">
            <v>0</v>
          </cell>
          <cell r="O362">
            <v>140</v>
          </cell>
          <cell r="P362">
            <v>23660</v>
          </cell>
        </row>
        <row r="363">
          <cell r="A363">
            <v>14</v>
          </cell>
          <cell r="B363" t="str">
            <v xml:space="preserve"> CONCRETE PIPE WITH COVER 12" DIA. 2 FT LG</v>
          </cell>
          <cell r="C363">
            <v>50</v>
          </cell>
          <cell r="D363" t="str">
            <v>PCS</v>
          </cell>
          <cell r="E363">
            <v>2800</v>
          </cell>
          <cell r="F363">
            <v>140000</v>
          </cell>
          <cell r="G363">
            <v>0</v>
          </cell>
          <cell r="H363">
            <v>0</v>
          </cell>
          <cell r="I363">
            <v>3</v>
          </cell>
          <cell r="J363">
            <v>150</v>
          </cell>
          <cell r="K363">
            <v>2800</v>
          </cell>
          <cell r="L363">
            <v>140000</v>
          </cell>
          <cell r="M363">
            <v>0</v>
          </cell>
          <cell r="N363">
            <v>0</v>
          </cell>
          <cell r="O363">
            <v>840</v>
          </cell>
          <cell r="P363">
            <v>42000</v>
          </cell>
        </row>
        <row r="364">
          <cell r="A364">
            <v>15</v>
          </cell>
          <cell r="B364" t="str">
            <v xml:space="preserve"> STEEL PLATE, SS41, 1829x6401x6t</v>
          </cell>
          <cell r="C364">
            <v>1</v>
          </cell>
          <cell r="D364" t="str">
            <v>PCS</v>
          </cell>
          <cell r="E364">
            <v>10000</v>
          </cell>
          <cell r="F364">
            <v>10000</v>
          </cell>
          <cell r="G364">
            <v>0</v>
          </cell>
          <cell r="H364">
            <v>0</v>
          </cell>
          <cell r="I364">
            <v>20</v>
          </cell>
          <cell r="J364">
            <v>20</v>
          </cell>
          <cell r="K364">
            <v>10000</v>
          </cell>
          <cell r="L364">
            <v>10000</v>
          </cell>
          <cell r="M364">
            <v>0</v>
          </cell>
          <cell r="N364">
            <v>0</v>
          </cell>
          <cell r="O364">
            <v>5600</v>
          </cell>
          <cell r="P364">
            <v>5600</v>
          </cell>
        </row>
        <row r="365">
          <cell r="A365">
            <v>16</v>
          </cell>
          <cell r="B365" t="str">
            <v xml:space="preserve"> CONDUIT CLAMP, ONE-HOLE 3/4"</v>
          </cell>
          <cell r="C365">
            <v>265</v>
          </cell>
          <cell r="D365" t="str">
            <v>PCS</v>
          </cell>
          <cell r="E365">
            <v>4</v>
          </cell>
          <cell r="F365">
            <v>1060</v>
          </cell>
          <cell r="G365">
            <v>0</v>
          </cell>
          <cell r="H365">
            <v>0</v>
          </cell>
          <cell r="I365">
            <v>0.5</v>
          </cell>
          <cell r="J365">
            <v>133</v>
          </cell>
          <cell r="K365">
            <v>4</v>
          </cell>
          <cell r="L365">
            <v>1060</v>
          </cell>
          <cell r="M365">
            <v>0</v>
          </cell>
          <cell r="N365">
            <v>0</v>
          </cell>
          <cell r="O365">
            <v>140</v>
          </cell>
          <cell r="P365">
            <v>37100</v>
          </cell>
        </row>
        <row r="366">
          <cell r="A366">
            <v>17</v>
          </cell>
          <cell r="B366" t="str">
            <v xml:space="preserve"> PVC CONDUIT, SCHEDULE B, CNS1302  3/4"</v>
          </cell>
          <cell r="C366">
            <v>265</v>
          </cell>
          <cell r="D366" t="str">
            <v>M</v>
          </cell>
          <cell r="E366">
            <v>12</v>
          </cell>
          <cell r="F366">
            <v>3180</v>
          </cell>
          <cell r="G366">
            <v>0</v>
          </cell>
          <cell r="H366">
            <v>0</v>
          </cell>
          <cell r="I366">
            <v>0.28000000000000003</v>
          </cell>
          <cell r="J366">
            <v>74</v>
          </cell>
          <cell r="K366">
            <v>12</v>
          </cell>
          <cell r="L366">
            <v>3180</v>
          </cell>
          <cell r="M366">
            <v>0</v>
          </cell>
          <cell r="N366">
            <v>0</v>
          </cell>
          <cell r="O366">
            <v>78</v>
          </cell>
          <cell r="P366">
            <v>20670</v>
          </cell>
        </row>
        <row r="367">
          <cell r="A367">
            <v>18</v>
          </cell>
          <cell r="B367" t="str">
            <v xml:space="preserve"> EXCAVATION</v>
          </cell>
          <cell r="C367">
            <v>1550</v>
          </cell>
          <cell r="D367" t="str">
            <v>M3</v>
          </cell>
          <cell r="E367" t="str">
            <v>M+L</v>
          </cell>
          <cell r="F367" t="str">
            <v>M+L</v>
          </cell>
          <cell r="G367">
            <v>0</v>
          </cell>
          <cell r="H367">
            <v>0</v>
          </cell>
          <cell r="I367">
            <v>7.0000000000000007E-2</v>
          </cell>
          <cell r="J367">
            <v>0</v>
          </cell>
          <cell r="K367" t="str">
            <v>M+L</v>
          </cell>
          <cell r="L367" t="str">
            <v>M+L</v>
          </cell>
          <cell r="M367">
            <v>0</v>
          </cell>
          <cell r="N367">
            <v>0</v>
          </cell>
          <cell r="O367">
            <v>72</v>
          </cell>
          <cell r="P367">
            <v>111600</v>
          </cell>
        </row>
        <row r="368">
          <cell r="A368">
            <v>19</v>
          </cell>
          <cell r="B368" t="str">
            <v xml:space="preserve"> BACKFILL</v>
          </cell>
          <cell r="C368">
            <v>1550</v>
          </cell>
          <cell r="D368" t="str">
            <v>M3</v>
          </cell>
          <cell r="E368" t="str">
            <v>M+L</v>
          </cell>
          <cell r="F368" t="str">
            <v>M+L</v>
          </cell>
          <cell r="G368">
            <v>0</v>
          </cell>
          <cell r="H368">
            <v>0</v>
          </cell>
          <cell r="I368">
            <v>7.0000000000000007E-2</v>
          </cell>
          <cell r="J368">
            <v>0</v>
          </cell>
          <cell r="K368" t="str">
            <v>M+L</v>
          </cell>
          <cell r="L368" t="str">
            <v>M+L</v>
          </cell>
          <cell r="M368">
            <v>0</v>
          </cell>
          <cell r="N368">
            <v>0</v>
          </cell>
          <cell r="O368">
            <v>120</v>
          </cell>
          <cell r="P368">
            <v>186000</v>
          </cell>
        </row>
        <row r="369">
          <cell r="A369">
            <v>20</v>
          </cell>
          <cell r="B369" t="str">
            <v xml:space="preserve"> MISCELLANEOUS MATERIALS</v>
          </cell>
          <cell r="C369">
            <v>1</v>
          </cell>
          <cell r="D369" t="str">
            <v>LOT</v>
          </cell>
          <cell r="E369">
            <v>82037.700000000012</v>
          </cell>
          <cell r="F369">
            <v>82038</v>
          </cell>
          <cell r="G369">
            <v>0</v>
          </cell>
          <cell r="H369">
            <v>0</v>
          </cell>
          <cell r="I369">
            <v>316.10000000000002</v>
          </cell>
          <cell r="J369">
            <v>316</v>
          </cell>
          <cell r="K369">
            <v>82038</v>
          </cell>
          <cell r="L369">
            <v>82038</v>
          </cell>
          <cell r="M369">
            <v>0</v>
          </cell>
          <cell r="N369">
            <v>0</v>
          </cell>
          <cell r="O369">
            <v>88508</v>
          </cell>
          <cell r="P369">
            <v>88508</v>
          </cell>
        </row>
        <row r="370">
          <cell r="B370" t="str">
            <v>SUB-TOTAL : (D)</v>
          </cell>
          <cell r="C370">
            <v>1</v>
          </cell>
          <cell r="D370">
            <v>3.38</v>
          </cell>
          <cell r="E370">
            <v>1</v>
          </cell>
          <cell r="F370">
            <v>902415</v>
          </cell>
          <cell r="G370">
            <v>0</v>
          </cell>
          <cell r="H370">
            <v>0</v>
          </cell>
          <cell r="I370">
            <v>0.12</v>
          </cell>
          <cell r="J370">
            <v>3477</v>
          </cell>
          <cell r="K370">
            <v>0</v>
          </cell>
          <cell r="L370">
            <v>902415</v>
          </cell>
          <cell r="M370">
            <v>0</v>
          </cell>
          <cell r="N370">
            <v>0</v>
          </cell>
          <cell r="O370">
            <v>0</v>
          </cell>
          <cell r="P370">
            <v>1266758</v>
          </cell>
        </row>
        <row r="371">
          <cell r="B371" t="str">
            <v>STD</v>
          </cell>
          <cell r="C371">
            <v>1</v>
          </cell>
          <cell r="D371">
            <v>3.38</v>
          </cell>
          <cell r="E371">
            <v>1</v>
          </cell>
          <cell r="F371">
            <v>0</v>
          </cell>
          <cell r="G371">
            <v>0</v>
          </cell>
          <cell r="H371">
            <v>0</v>
          </cell>
          <cell r="I371">
            <v>0.12</v>
          </cell>
          <cell r="J371">
            <v>0</v>
          </cell>
          <cell r="K371">
            <v>0</v>
          </cell>
          <cell r="L371">
            <v>0</v>
          </cell>
          <cell r="M371">
            <v>0</v>
          </cell>
          <cell r="N371">
            <v>0</v>
          </cell>
          <cell r="O371">
            <v>0</v>
          </cell>
          <cell r="P371">
            <v>0</v>
          </cell>
        </row>
        <row r="372">
          <cell r="B372" t="str">
            <v>STD</v>
          </cell>
          <cell r="C372">
            <v>1</v>
          </cell>
          <cell r="D372">
            <v>3.38</v>
          </cell>
          <cell r="E372">
            <v>1</v>
          </cell>
          <cell r="F372">
            <v>0</v>
          </cell>
          <cell r="G372">
            <v>0</v>
          </cell>
          <cell r="H372">
            <v>0</v>
          </cell>
          <cell r="I372">
            <v>0.12</v>
          </cell>
          <cell r="J372">
            <v>0</v>
          </cell>
          <cell r="K372">
            <v>0</v>
          </cell>
          <cell r="L372">
            <v>0</v>
          </cell>
          <cell r="M372">
            <v>0</v>
          </cell>
          <cell r="N372">
            <v>0</v>
          </cell>
          <cell r="O372">
            <v>0</v>
          </cell>
          <cell r="P372">
            <v>0</v>
          </cell>
        </row>
        <row r="373">
          <cell r="B373" t="str">
            <v>STD</v>
          </cell>
          <cell r="C373">
            <v>1.25</v>
          </cell>
          <cell r="D373" t="str">
            <v xml:space="preserve"> </v>
          </cell>
          <cell r="E373">
            <v>1</v>
          </cell>
          <cell r="F373">
            <v>0</v>
          </cell>
          <cell r="G373">
            <v>0</v>
          </cell>
          <cell r="H373">
            <v>0</v>
          </cell>
          <cell r="I373">
            <v>0.15</v>
          </cell>
          <cell r="J373">
            <v>0</v>
          </cell>
          <cell r="K373">
            <v>0</v>
          </cell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</row>
        <row r="374">
          <cell r="A374" t="str">
            <v>E.</v>
          </cell>
          <cell r="B374" t="str">
            <v>TELEPHONE SYSTEM(全廠區建築物間之管線)</v>
          </cell>
          <cell r="C374">
            <v>1.25</v>
          </cell>
          <cell r="D374">
            <v>3.56</v>
          </cell>
          <cell r="E374">
            <v>1</v>
          </cell>
          <cell r="F374">
            <v>0</v>
          </cell>
          <cell r="G374">
            <v>0</v>
          </cell>
          <cell r="H374">
            <v>0</v>
          </cell>
          <cell r="I374">
            <v>0.15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P374">
            <v>0</v>
          </cell>
        </row>
        <row r="375">
          <cell r="A375">
            <v>1</v>
          </cell>
          <cell r="B375" t="str">
            <v>PABX , W/100 EXTENSION , 10 TRUNK LINE</v>
          </cell>
          <cell r="C375">
            <v>1</v>
          </cell>
          <cell r="D375" t="str">
            <v>SET</v>
          </cell>
          <cell r="E375">
            <v>380000</v>
          </cell>
          <cell r="F375">
            <v>380000</v>
          </cell>
          <cell r="G375">
            <v>0</v>
          </cell>
          <cell r="H375">
            <v>0</v>
          </cell>
          <cell r="I375">
            <v>40</v>
          </cell>
          <cell r="J375">
            <v>40</v>
          </cell>
          <cell r="K375">
            <v>380000</v>
          </cell>
          <cell r="L375">
            <v>380000</v>
          </cell>
          <cell r="M375">
            <v>0</v>
          </cell>
          <cell r="N375">
            <v>0</v>
          </cell>
          <cell r="O375">
            <v>11200</v>
          </cell>
          <cell r="P375">
            <v>11200</v>
          </cell>
        </row>
        <row r="376">
          <cell r="A376">
            <v>2</v>
          </cell>
          <cell r="B376" t="str">
            <v xml:space="preserve"> TELEPHONE CABLE, SOLID COPPER PVBC INSU. 5 PAIRS</v>
          </cell>
          <cell r="C376">
            <v>1300</v>
          </cell>
          <cell r="D376" t="str">
            <v>M</v>
          </cell>
          <cell r="E376">
            <v>14</v>
          </cell>
          <cell r="F376">
            <v>18200</v>
          </cell>
          <cell r="G376">
            <v>0</v>
          </cell>
          <cell r="H376">
            <v>0</v>
          </cell>
          <cell r="I376">
            <v>8.5999999999999993E-2</v>
          </cell>
          <cell r="J376">
            <v>112</v>
          </cell>
          <cell r="K376">
            <v>14</v>
          </cell>
          <cell r="L376">
            <v>18200</v>
          </cell>
          <cell r="M376">
            <v>0</v>
          </cell>
          <cell r="N376">
            <v>0</v>
          </cell>
          <cell r="O376">
            <v>24</v>
          </cell>
          <cell r="P376">
            <v>31200</v>
          </cell>
        </row>
        <row r="377">
          <cell r="A377">
            <v>3</v>
          </cell>
          <cell r="B377" t="str">
            <v xml:space="preserve"> DITTO, BUT 10 PAIRS</v>
          </cell>
          <cell r="C377">
            <v>250</v>
          </cell>
          <cell r="D377" t="str">
            <v>M</v>
          </cell>
          <cell r="E377">
            <v>30</v>
          </cell>
          <cell r="F377">
            <v>7500</v>
          </cell>
          <cell r="G377">
            <v>0</v>
          </cell>
          <cell r="H377">
            <v>0</v>
          </cell>
          <cell r="I377">
            <v>0.122</v>
          </cell>
          <cell r="J377">
            <v>31</v>
          </cell>
          <cell r="K377">
            <v>30</v>
          </cell>
          <cell r="L377">
            <v>7500</v>
          </cell>
          <cell r="M377">
            <v>0</v>
          </cell>
          <cell r="N377">
            <v>0</v>
          </cell>
          <cell r="O377">
            <v>34</v>
          </cell>
          <cell r="P377">
            <v>8500</v>
          </cell>
        </row>
        <row r="378">
          <cell r="A378">
            <v>4</v>
          </cell>
          <cell r="B378" t="str">
            <v xml:space="preserve"> DITTO, BUT 30 PAIRS</v>
          </cell>
          <cell r="C378">
            <v>300</v>
          </cell>
          <cell r="D378" t="str">
            <v>M</v>
          </cell>
          <cell r="E378">
            <v>80</v>
          </cell>
          <cell r="F378">
            <v>24000</v>
          </cell>
          <cell r="G378">
            <v>0</v>
          </cell>
          <cell r="H378">
            <v>0</v>
          </cell>
          <cell r="I378">
            <v>0.20599999999999999</v>
          </cell>
          <cell r="J378">
            <v>62</v>
          </cell>
          <cell r="K378">
            <v>80</v>
          </cell>
          <cell r="L378">
            <v>24000</v>
          </cell>
          <cell r="M378">
            <v>0</v>
          </cell>
          <cell r="N378">
            <v>0</v>
          </cell>
          <cell r="O378">
            <v>58</v>
          </cell>
          <cell r="P378">
            <v>17400</v>
          </cell>
        </row>
        <row r="379">
          <cell r="A379">
            <v>4</v>
          </cell>
          <cell r="B379" t="str">
            <v xml:space="preserve"> DITTO, BUT 50 PAIRS</v>
          </cell>
          <cell r="C379">
            <v>400</v>
          </cell>
          <cell r="D379" t="str">
            <v>M</v>
          </cell>
          <cell r="E379">
            <v>133</v>
          </cell>
          <cell r="F379">
            <v>53200</v>
          </cell>
          <cell r="G379">
            <v>0</v>
          </cell>
          <cell r="H379">
            <v>0</v>
          </cell>
          <cell r="I379">
            <v>0.25600000000000001</v>
          </cell>
          <cell r="J379">
            <v>102</v>
          </cell>
          <cell r="K379">
            <v>133</v>
          </cell>
          <cell r="L379">
            <v>53200</v>
          </cell>
          <cell r="M379">
            <v>0</v>
          </cell>
          <cell r="N379">
            <v>0</v>
          </cell>
          <cell r="O379">
            <v>72</v>
          </cell>
          <cell r="P379">
            <v>28800</v>
          </cell>
        </row>
        <row r="380">
          <cell r="A380">
            <v>5</v>
          </cell>
          <cell r="B380" t="str">
            <v xml:space="preserve"> MISCELLANEOUS MATERIALS</v>
          </cell>
          <cell r="C380">
            <v>1</v>
          </cell>
          <cell r="D380" t="str">
            <v>LOT</v>
          </cell>
          <cell r="E380">
            <v>10290</v>
          </cell>
          <cell r="F380">
            <v>10290</v>
          </cell>
          <cell r="G380">
            <v>0</v>
          </cell>
          <cell r="H380">
            <v>0</v>
          </cell>
          <cell r="I380">
            <v>105</v>
          </cell>
          <cell r="J380">
            <v>105</v>
          </cell>
          <cell r="K380">
            <v>10290</v>
          </cell>
          <cell r="L380">
            <v>10290</v>
          </cell>
          <cell r="M380">
            <v>0</v>
          </cell>
          <cell r="N380">
            <v>0</v>
          </cell>
          <cell r="O380">
            <v>29400</v>
          </cell>
          <cell r="P380">
            <v>29400</v>
          </cell>
        </row>
        <row r="381">
          <cell r="B381" t="str">
            <v>SUB-TOTAL : (E)</v>
          </cell>
          <cell r="C381">
            <v>2</v>
          </cell>
          <cell r="D381">
            <v>3.91</v>
          </cell>
          <cell r="E381">
            <v>1</v>
          </cell>
          <cell r="F381">
            <v>493190</v>
          </cell>
          <cell r="G381">
            <v>0</v>
          </cell>
          <cell r="H381">
            <v>0</v>
          </cell>
          <cell r="I381">
            <v>0.3</v>
          </cell>
          <cell r="J381">
            <v>452</v>
          </cell>
          <cell r="K381">
            <v>0</v>
          </cell>
          <cell r="L381">
            <v>493190</v>
          </cell>
          <cell r="M381">
            <v>0</v>
          </cell>
          <cell r="N381">
            <v>0</v>
          </cell>
          <cell r="O381">
            <v>0</v>
          </cell>
          <cell r="P381">
            <v>126500</v>
          </cell>
        </row>
        <row r="382">
          <cell r="B382" t="str">
            <v>STD</v>
          </cell>
          <cell r="C382">
            <v>2.5</v>
          </cell>
          <cell r="D382">
            <v>5.16</v>
          </cell>
          <cell r="E382">
            <v>1</v>
          </cell>
          <cell r="F382">
            <v>0</v>
          </cell>
          <cell r="G382">
            <v>0</v>
          </cell>
          <cell r="H382">
            <v>0</v>
          </cell>
          <cell r="I382">
            <v>0.25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  <cell r="N382">
            <v>0</v>
          </cell>
          <cell r="O382">
            <v>0</v>
          </cell>
          <cell r="P382">
            <v>0</v>
          </cell>
        </row>
        <row r="383">
          <cell r="B383" t="str">
            <v>STD</v>
          </cell>
          <cell r="C383">
            <v>3</v>
          </cell>
          <cell r="D383">
            <v>5.49</v>
          </cell>
          <cell r="E383">
            <v>1</v>
          </cell>
          <cell r="F383">
            <v>0</v>
          </cell>
          <cell r="G383">
            <v>0</v>
          </cell>
          <cell r="H383">
            <v>0</v>
          </cell>
          <cell r="I383">
            <v>0.3</v>
          </cell>
          <cell r="J383">
            <v>0</v>
          </cell>
          <cell r="K383">
            <v>0</v>
          </cell>
          <cell r="L383">
            <v>0</v>
          </cell>
          <cell r="M383">
            <v>0</v>
          </cell>
          <cell r="N383">
            <v>0</v>
          </cell>
          <cell r="O383">
            <v>0</v>
          </cell>
          <cell r="P383">
            <v>0</v>
          </cell>
        </row>
        <row r="384">
          <cell r="A384" t="str">
            <v>F.</v>
          </cell>
          <cell r="B384" t="str">
            <v>PAGE/INTERCOMMUNICATION SYSTEM</v>
          </cell>
          <cell r="C384">
            <v>3.5</v>
          </cell>
          <cell r="D384" t="str">
            <v xml:space="preserve"> </v>
          </cell>
          <cell r="E384">
            <v>1</v>
          </cell>
          <cell r="F384">
            <v>0</v>
          </cell>
          <cell r="G384">
            <v>0</v>
          </cell>
          <cell r="H384">
            <v>0</v>
          </cell>
          <cell r="I384">
            <v>0.35</v>
          </cell>
          <cell r="J384">
            <v>0</v>
          </cell>
          <cell r="K384">
            <v>0</v>
          </cell>
          <cell r="L384">
            <v>0</v>
          </cell>
          <cell r="M384">
            <v>0</v>
          </cell>
          <cell r="N384">
            <v>0</v>
          </cell>
          <cell r="O384">
            <v>0</v>
          </cell>
          <cell r="P384">
            <v>0</v>
          </cell>
        </row>
        <row r="385">
          <cell r="A385">
            <v>1</v>
          </cell>
          <cell r="B385" t="str">
            <v xml:space="preserve"> PAGE/PARTY STATION, SINGLE PARTY LINE</v>
          </cell>
          <cell r="C385">
            <v>10</v>
          </cell>
          <cell r="D385" t="str">
            <v>SET</v>
          </cell>
          <cell r="E385">
            <v>19700</v>
          </cell>
          <cell r="F385">
            <v>197000</v>
          </cell>
          <cell r="G385">
            <v>0</v>
          </cell>
          <cell r="H385">
            <v>0</v>
          </cell>
          <cell r="I385">
            <v>12</v>
          </cell>
          <cell r="J385">
            <v>120</v>
          </cell>
          <cell r="K385">
            <v>19700</v>
          </cell>
          <cell r="L385">
            <v>197000</v>
          </cell>
          <cell r="M385">
            <v>0</v>
          </cell>
          <cell r="N385">
            <v>0</v>
          </cell>
          <cell r="O385">
            <v>3360</v>
          </cell>
          <cell r="P385">
            <v>33600</v>
          </cell>
        </row>
        <row r="386">
          <cell r="B386" t="str">
            <v xml:space="preserve"> CL.1, DIV.2 , G-T #730-104 OR EQUAL</v>
          </cell>
          <cell r="C386">
            <v>5</v>
          </cell>
          <cell r="D386">
            <v>6.55</v>
          </cell>
          <cell r="E386">
            <v>1</v>
          </cell>
          <cell r="F386">
            <v>0</v>
          </cell>
          <cell r="G386">
            <v>0</v>
          </cell>
          <cell r="H386">
            <v>0</v>
          </cell>
          <cell r="I386">
            <v>0.51</v>
          </cell>
          <cell r="J386">
            <v>0</v>
          </cell>
          <cell r="K386">
            <v>0</v>
          </cell>
          <cell r="L386">
            <v>0</v>
          </cell>
          <cell r="M386">
            <v>0</v>
          </cell>
          <cell r="N386">
            <v>0</v>
          </cell>
          <cell r="O386">
            <v>0</v>
          </cell>
          <cell r="P386">
            <v>0</v>
          </cell>
        </row>
        <row r="387">
          <cell r="A387">
            <v>2</v>
          </cell>
          <cell r="B387" t="str">
            <v>DITTO, BUT INDOOR TYPE, G-T #700-102</v>
          </cell>
          <cell r="C387">
            <v>4</v>
          </cell>
          <cell r="D387" t="str">
            <v>SET</v>
          </cell>
          <cell r="E387">
            <v>17800</v>
          </cell>
          <cell r="F387">
            <v>71200</v>
          </cell>
          <cell r="G387">
            <v>0</v>
          </cell>
          <cell r="H387">
            <v>0</v>
          </cell>
          <cell r="I387">
            <v>10</v>
          </cell>
          <cell r="J387">
            <v>40</v>
          </cell>
          <cell r="K387">
            <v>17800</v>
          </cell>
          <cell r="L387">
            <v>71200</v>
          </cell>
          <cell r="M387">
            <v>0</v>
          </cell>
          <cell r="N387">
            <v>0</v>
          </cell>
          <cell r="O387">
            <v>2800</v>
          </cell>
          <cell r="P387">
            <v>11200</v>
          </cell>
        </row>
        <row r="388">
          <cell r="A388">
            <v>3</v>
          </cell>
          <cell r="B388" t="str">
            <v>DITTO, BUT DESK MOUNT. TYPE, G-T #726-102</v>
          </cell>
          <cell r="C388">
            <v>1</v>
          </cell>
          <cell r="D388" t="str">
            <v>SET</v>
          </cell>
          <cell r="E388">
            <v>23000</v>
          </cell>
          <cell r="F388">
            <v>23000</v>
          </cell>
          <cell r="G388">
            <v>0</v>
          </cell>
          <cell r="H388">
            <v>0</v>
          </cell>
          <cell r="I388">
            <v>12</v>
          </cell>
          <cell r="J388">
            <v>12</v>
          </cell>
          <cell r="K388">
            <v>23000</v>
          </cell>
          <cell r="L388">
            <v>23000</v>
          </cell>
          <cell r="M388">
            <v>0</v>
          </cell>
          <cell r="N388">
            <v>0</v>
          </cell>
          <cell r="O388">
            <v>3360</v>
          </cell>
          <cell r="P388">
            <v>3360</v>
          </cell>
        </row>
        <row r="389">
          <cell r="A389">
            <v>4</v>
          </cell>
          <cell r="B389" t="str">
            <v xml:space="preserve"> HOT DIPPED GALVANIZED STEEL SUPPORT, C100</v>
          </cell>
          <cell r="C389">
            <v>10</v>
          </cell>
          <cell r="D389" t="str">
            <v>SET</v>
          </cell>
          <cell r="E389">
            <v>1500</v>
          </cell>
          <cell r="F389">
            <v>15000</v>
          </cell>
          <cell r="G389">
            <v>0</v>
          </cell>
          <cell r="H389">
            <v>0</v>
          </cell>
          <cell r="I389">
            <v>4</v>
          </cell>
          <cell r="J389">
            <v>40</v>
          </cell>
          <cell r="K389">
            <v>1500</v>
          </cell>
          <cell r="L389">
            <v>15000</v>
          </cell>
          <cell r="M389">
            <v>0</v>
          </cell>
          <cell r="N389">
            <v>0</v>
          </cell>
          <cell r="O389">
            <v>1120</v>
          </cell>
          <cell r="P389">
            <v>11200</v>
          </cell>
        </row>
        <row r="390">
          <cell r="A390">
            <v>17</v>
          </cell>
          <cell r="B390" t="str">
            <v>3M LG., W/ SMALL FOUNDATION</v>
          </cell>
          <cell r="C390">
            <v>5.9091063153828709E-126</v>
          </cell>
          <cell r="D390" t="str">
            <v>LOT</v>
          </cell>
          <cell r="E390">
            <v>7.022705362587842E+52</v>
          </cell>
          <cell r="F390">
            <v>0</v>
          </cell>
          <cell r="G390">
            <v>0</v>
          </cell>
          <cell r="H390">
            <v>0</v>
          </cell>
          <cell r="I390">
            <v>1.22</v>
          </cell>
          <cell r="J390">
            <v>0</v>
          </cell>
          <cell r="K390">
            <v>0</v>
          </cell>
          <cell r="L390">
            <v>0</v>
          </cell>
          <cell r="M390">
            <v>0</v>
          </cell>
          <cell r="N390">
            <v>0</v>
          </cell>
          <cell r="O390">
            <v>0</v>
          </cell>
          <cell r="P390">
            <v>0</v>
          </cell>
        </row>
        <row r="391">
          <cell r="A391">
            <v>5</v>
          </cell>
          <cell r="B391" t="str">
            <v xml:space="preserve"> DRIVER, W/MOLDED LEXAN FOR DIV. 2 G-T </v>
          </cell>
          <cell r="C391">
            <v>16</v>
          </cell>
          <cell r="D391" t="str">
            <v>SET</v>
          </cell>
          <cell r="E391">
            <v>3300</v>
          </cell>
          <cell r="F391">
            <v>52800</v>
          </cell>
          <cell r="G391">
            <v>0</v>
          </cell>
          <cell r="H391">
            <v>0</v>
          </cell>
          <cell r="I391">
            <v>3</v>
          </cell>
          <cell r="J391">
            <v>48</v>
          </cell>
          <cell r="K391">
            <v>3300</v>
          </cell>
          <cell r="L391">
            <v>52800</v>
          </cell>
          <cell r="M391">
            <v>0</v>
          </cell>
          <cell r="N391">
            <v>0</v>
          </cell>
          <cell r="O391">
            <v>840</v>
          </cell>
          <cell r="P391">
            <v>13440</v>
          </cell>
        </row>
        <row r="392">
          <cell r="B392" t="str">
            <v xml:space="preserve"> 13314-001</v>
          </cell>
          <cell r="C392">
            <v>16</v>
          </cell>
          <cell r="D392">
            <v>9.5299999999999994</v>
          </cell>
          <cell r="E392">
            <v>1</v>
          </cell>
          <cell r="F392">
            <v>0</v>
          </cell>
          <cell r="G392">
            <v>0</v>
          </cell>
          <cell r="H392">
            <v>0</v>
          </cell>
          <cell r="I392">
            <v>1.62</v>
          </cell>
          <cell r="J392">
            <v>0</v>
          </cell>
          <cell r="K392">
            <v>0</v>
          </cell>
          <cell r="L392">
            <v>0</v>
          </cell>
          <cell r="M392">
            <v>0</v>
          </cell>
          <cell r="N392">
            <v>0</v>
          </cell>
          <cell r="O392">
            <v>0</v>
          </cell>
          <cell r="P392">
            <v>0</v>
          </cell>
        </row>
        <row r="393">
          <cell r="A393">
            <v>6</v>
          </cell>
          <cell r="B393" t="str">
            <v xml:space="preserve"> HORN SPEAKER W/ EPOXY G-T 13304-002</v>
          </cell>
          <cell r="C393">
            <v>16</v>
          </cell>
          <cell r="D393" t="str">
            <v>SET</v>
          </cell>
          <cell r="E393">
            <v>6000</v>
          </cell>
          <cell r="F393">
            <v>96000</v>
          </cell>
          <cell r="G393">
            <v>0</v>
          </cell>
          <cell r="H393">
            <v>0</v>
          </cell>
          <cell r="I393">
            <v>5</v>
          </cell>
          <cell r="J393">
            <v>80</v>
          </cell>
          <cell r="K393">
            <v>6000</v>
          </cell>
          <cell r="L393">
            <v>96000</v>
          </cell>
          <cell r="M393">
            <v>0</v>
          </cell>
          <cell r="N393">
            <v>0</v>
          </cell>
          <cell r="O393">
            <v>1400</v>
          </cell>
          <cell r="P393">
            <v>22400</v>
          </cell>
        </row>
        <row r="394">
          <cell r="B394" t="str">
            <v xml:space="preserve"> MOUNTING ASSEMBLY, G-T 411A1SPL</v>
          </cell>
          <cell r="C394">
            <v>20</v>
          </cell>
          <cell r="D394">
            <v>9.5299999999999994</v>
          </cell>
          <cell r="E394">
            <v>1</v>
          </cell>
          <cell r="F394">
            <v>0</v>
          </cell>
          <cell r="G394">
            <v>0</v>
          </cell>
          <cell r="H394">
            <v>0</v>
          </cell>
          <cell r="I394">
            <v>2.0299999999999998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  <cell r="N394">
            <v>0</v>
          </cell>
          <cell r="O394">
            <v>0</v>
          </cell>
          <cell r="P394">
            <v>0</v>
          </cell>
        </row>
        <row r="395">
          <cell r="A395">
            <v>7</v>
          </cell>
          <cell r="B395" t="str">
            <v xml:space="preserve"> LINE BALANCE UNIT G-T 305-001 OR EQUAL</v>
          </cell>
          <cell r="C395">
            <v>1</v>
          </cell>
          <cell r="D395" t="str">
            <v>SET</v>
          </cell>
          <cell r="E395">
            <v>2600</v>
          </cell>
          <cell r="F395">
            <v>2600</v>
          </cell>
          <cell r="G395">
            <v>4</v>
          </cell>
          <cell r="H395">
            <v>0</v>
          </cell>
          <cell r="I395">
            <v>4</v>
          </cell>
          <cell r="J395">
            <v>4</v>
          </cell>
          <cell r="K395">
            <v>2600</v>
          </cell>
          <cell r="L395">
            <v>2600</v>
          </cell>
          <cell r="M395">
            <v>0</v>
          </cell>
          <cell r="N395">
            <v>0</v>
          </cell>
          <cell r="O395">
            <v>1120</v>
          </cell>
          <cell r="P395">
            <v>1120</v>
          </cell>
        </row>
        <row r="396">
          <cell r="A396">
            <v>8</v>
          </cell>
          <cell r="B396" t="str">
            <v xml:space="preserve"> CABLE, OVERALL &amp; INDIVIDUAL SHIELDED, 300V 8P-#14AWG</v>
          </cell>
          <cell r="C396">
            <v>2700</v>
          </cell>
          <cell r="D396" t="str">
            <v>M</v>
          </cell>
          <cell r="E396">
            <v>137</v>
          </cell>
          <cell r="F396">
            <v>369900</v>
          </cell>
          <cell r="G396">
            <v>0</v>
          </cell>
          <cell r="H396">
            <v>0</v>
          </cell>
          <cell r="I396">
            <v>0.17799999999999999</v>
          </cell>
          <cell r="J396">
            <v>481</v>
          </cell>
          <cell r="K396">
            <v>137</v>
          </cell>
          <cell r="L396">
            <v>369900</v>
          </cell>
          <cell r="M396">
            <v>0</v>
          </cell>
          <cell r="N396">
            <v>0</v>
          </cell>
          <cell r="O396">
            <v>50</v>
          </cell>
          <cell r="P396">
            <v>135000</v>
          </cell>
        </row>
        <row r="397">
          <cell r="A397">
            <v>9</v>
          </cell>
          <cell r="B397" t="str">
            <v>XLPE CABLE 3C-3.5SQ.MM</v>
          </cell>
          <cell r="C397">
            <v>2800</v>
          </cell>
          <cell r="D397" t="str">
            <v>M</v>
          </cell>
          <cell r="E397">
            <v>15</v>
          </cell>
          <cell r="F397">
            <v>42000</v>
          </cell>
          <cell r="G397">
            <v>0</v>
          </cell>
          <cell r="H397">
            <v>0</v>
          </cell>
          <cell r="I397">
            <v>7.9000000000000001E-2</v>
          </cell>
          <cell r="J397">
            <v>221</v>
          </cell>
          <cell r="K397">
            <v>15</v>
          </cell>
          <cell r="L397">
            <v>42000</v>
          </cell>
          <cell r="M397">
            <v>0</v>
          </cell>
          <cell r="N397">
            <v>0</v>
          </cell>
          <cell r="O397">
            <v>22</v>
          </cell>
          <cell r="P397">
            <v>61600</v>
          </cell>
        </row>
        <row r="398">
          <cell r="A398">
            <v>10</v>
          </cell>
          <cell r="B398" t="str">
            <v xml:space="preserve"> SPEAKER CABLE, TWISTED PAIR #18 AWG</v>
          </cell>
          <cell r="C398">
            <v>50</v>
          </cell>
          <cell r="D398" t="str">
            <v>M</v>
          </cell>
          <cell r="E398">
            <v>12</v>
          </cell>
          <cell r="F398">
            <v>600</v>
          </cell>
          <cell r="G398">
            <v>0</v>
          </cell>
          <cell r="H398">
            <v>0</v>
          </cell>
          <cell r="I398">
            <v>6.2E-2</v>
          </cell>
          <cell r="J398">
            <v>3</v>
          </cell>
          <cell r="K398">
            <v>12</v>
          </cell>
          <cell r="L398">
            <v>600</v>
          </cell>
          <cell r="M398">
            <v>0</v>
          </cell>
          <cell r="N398">
            <v>0</v>
          </cell>
          <cell r="O398">
            <v>17</v>
          </cell>
          <cell r="P398">
            <v>850</v>
          </cell>
        </row>
        <row r="399">
          <cell r="A399">
            <v>11</v>
          </cell>
          <cell r="B399" t="str">
            <v>RSG CONDUIT, 2"</v>
          </cell>
          <cell r="C399">
            <v>100</v>
          </cell>
          <cell r="D399" t="str">
            <v>M</v>
          </cell>
          <cell r="E399">
            <v>105</v>
          </cell>
          <cell r="F399">
            <v>10500</v>
          </cell>
          <cell r="G399">
            <v>0</v>
          </cell>
          <cell r="H399">
            <v>0</v>
          </cell>
          <cell r="I399">
            <v>0.98</v>
          </cell>
          <cell r="J399">
            <v>98</v>
          </cell>
          <cell r="K399">
            <v>105</v>
          </cell>
          <cell r="L399">
            <v>10500</v>
          </cell>
          <cell r="M399">
            <v>0</v>
          </cell>
          <cell r="N399">
            <v>0</v>
          </cell>
          <cell r="O399">
            <v>274</v>
          </cell>
          <cell r="P399">
            <v>27400</v>
          </cell>
        </row>
        <row r="400">
          <cell r="A400">
            <v>12</v>
          </cell>
          <cell r="B400" t="str">
            <v>DITTO BUT 3/4"</v>
          </cell>
          <cell r="C400">
            <v>50</v>
          </cell>
          <cell r="D400" t="str">
            <v>M</v>
          </cell>
          <cell r="E400">
            <v>32</v>
          </cell>
          <cell r="F400">
            <v>1600</v>
          </cell>
          <cell r="G400">
            <v>0</v>
          </cell>
          <cell r="H400">
            <v>0</v>
          </cell>
          <cell r="I400">
            <v>0.47</v>
          </cell>
          <cell r="J400">
            <v>24</v>
          </cell>
          <cell r="K400">
            <v>32</v>
          </cell>
          <cell r="L400">
            <v>1600</v>
          </cell>
          <cell r="M400">
            <v>0</v>
          </cell>
          <cell r="N400">
            <v>0</v>
          </cell>
          <cell r="O400">
            <v>132</v>
          </cell>
          <cell r="P400">
            <v>6600</v>
          </cell>
        </row>
        <row r="401">
          <cell r="A401">
            <v>13</v>
          </cell>
          <cell r="B401" t="str">
            <v xml:space="preserve"> FLEXIBLE CONDUIT, 3/4", 1M LG, W/ TWO CONNECTOR</v>
          </cell>
          <cell r="C401">
            <v>16</v>
          </cell>
          <cell r="D401" t="str">
            <v>M</v>
          </cell>
          <cell r="E401">
            <v>81</v>
          </cell>
          <cell r="F401">
            <v>1296</v>
          </cell>
          <cell r="G401">
            <v>0</v>
          </cell>
          <cell r="H401">
            <v>0</v>
          </cell>
          <cell r="I401">
            <v>0.56000000000000005</v>
          </cell>
          <cell r="J401">
            <v>9</v>
          </cell>
          <cell r="K401">
            <v>81</v>
          </cell>
          <cell r="L401">
            <v>1296</v>
          </cell>
          <cell r="M401">
            <v>0</v>
          </cell>
          <cell r="N401">
            <v>0</v>
          </cell>
          <cell r="O401">
            <v>157</v>
          </cell>
          <cell r="P401">
            <v>2512</v>
          </cell>
        </row>
        <row r="402">
          <cell r="A402">
            <v>14</v>
          </cell>
          <cell r="B402" t="str">
            <v xml:space="preserve"> HOT DIPPED GALVANIZED CONDUIT FITTING, UNION,</v>
          </cell>
          <cell r="C402">
            <v>1</v>
          </cell>
          <cell r="D402" t="str">
            <v>LOT</v>
          </cell>
          <cell r="E402">
            <v>36300</v>
          </cell>
          <cell r="F402">
            <v>36300</v>
          </cell>
          <cell r="G402">
            <v>0</v>
          </cell>
          <cell r="H402">
            <v>0</v>
          </cell>
          <cell r="I402">
            <v>61</v>
          </cell>
          <cell r="J402">
            <v>61</v>
          </cell>
          <cell r="K402">
            <v>36300</v>
          </cell>
          <cell r="L402">
            <v>36300</v>
          </cell>
          <cell r="M402">
            <v>0</v>
          </cell>
          <cell r="N402">
            <v>0</v>
          </cell>
          <cell r="O402">
            <v>17080</v>
          </cell>
          <cell r="P402">
            <v>17080</v>
          </cell>
        </row>
        <row r="403">
          <cell r="B403" t="str">
            <v>SEALING FITTING</v>
          </cell>
          <cell r="C403">
            <v>38</v>
          </cell>
          <cell r="D403">
            <v>9.5299999999999994</v>
          </cell>
          <cell r="E403">
            <v>1</v>
          </cell>
          <cell r="F403">
            <v>0</v>
          </cell>
          <cell r="G403">
            <v>0</v>
          </cell>
          <cell r="H403">
            <v>0</v>
          </cell>
          <cell r="I403">
            <v>3.85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  <cell r="N403">
            <v>0</v>
          </cell>
          <cell r="O403">
            <v>0</v>
          </cell>
          <cell r="P403">
            <v>0</v>
          </cell>
        </row>
        <row r="404">
          <cell r="A404">
            <v>15</v>
          </cell>
          <cell r="B404" t="str">
            <v>HOT DIPPED GALVALNIZED STEEL U-CHANNEL 41x41x2.0t</v>
          </cell>
          <cell r="C404">
            <v>15</v>
          </cell>
          <cell r="D404" t="str">
            <v>M</v>
          </cell>
          <cell r="E404">
            <v>82</v>
          </cell>
          <cell r="F404">
            <v>1230</v>
          </cell>
          <cell r="G404">
            <v>0</v>
          </cell>
          <cell r="H404">
            <v>0</v>
          </cell>
          <cell r="I404">
            <v>0.40699999999999997</v>
          </cell>
          <cell r="J404">
            <v>6</v>
          </cell>
          <cell r="K404">
            <v>82</v>
          </cell>
          <cell r="L404">
            <v>1230</v>
          </cell>
          <cell r="M404">
            <v>0</v>
          </cell>
          <cell r="N404">
            <v>0</v>
          </cell>
          <cell r="O404">
            <v>114</v>
          </cell>
          <cell r="P404">
            <v>1710</v>
          </cell>
        </row>
        <row r="405">
          <cell r="A405">
            <v>16</v>
          </cell>
          <cell r="B405" t="str">
            <v>VHF PORTABLE MARINE BAND EXP-PROOF WALKY-TALKY</v>
          </cell>
          <cell r="C405">
            <v>2</v>
          </cell>
          <cell r="D405" t="str">
            <v>SET</v>
          </cell>
          <cell r="E405">
            <v>20000</v>
          </cell>
          <cell r="F405">
            <v>40000</v>
          </cell>
          <cell r="G405">
            <v>0</v>
          </cell>
          <cell r="H405">
            <v>0</v>
          </cell>
          <cell r="I405">
            <v>4.26</v>
          </cell>
          <cell r="J405">
            <v>0</v>
          </cell>
          <cell r="K405">
            <v>20000</v>
          </cell>
          <cell r="L405">
            <v>40000</v>
          </cell>
          <cell r="M405">
            <v>0</v>
          </cell>
          <cell r="N405">
            <v>0</v>
          </cell>
          <cell r="O405">
            <v>0</v>
          </cell>
          <cell r="P405">
            <v>0</v>
          </cell>
        </row>
        <row r="406">
          <cell r="A406">
            <v>17</v>
          </cell>
          <cell r="B406" t="str">
            <v xml:space="preserve"> MISCELLANEOUS MATERIALS </v>
          </cell>
          <cell r="C406">
            <v>1</v>
          </cell>
          <cell r="D406" t="str">
            <v>LOT</v>
          </cell>
          <cell r="E406">
            <v>48051.3</v>
          </cell>
          <cell r="F406">
            <v>48051</v>
          </cell>
          <cell r="G406">
            <v>0</v>
          </cell>
          <cell r="H406">
            <v>0</v>
          </cell>
          <cell r="I406">
            <v>62.35</v>
          </cell>
          <cell r="J406">
            <v>62</v>
          </cell>
          <cell r="K406">
            <v>48051</v>
          </cell>
          <cell r="L406">
            <v>48051</v>
          </cell>
          <cell r="M406">
            <v>0</v>
          </cell>
          <cell r="N406">
            <v>0</v>
          </cell>
          <cell r="O406">
            <v>17458</v>
          </cell>
          <cell r="P406">
            <v>17458</v>
          </cell>
        </row>
        <row r="407">
          <cell r="B407" t="str">
            <v>SUB-TOTAL : (F)</v>
          </cell>
          <cell r="C407">
            <v>46</v>
          </cell>
          <cell r="D407">
            <v>9.5299999999999994</v>
          </cell>
          <cell r="E407">
            <v>1</v>
          </cell>
          <cell r="F407">
            <v>1009077</v>
          </cell>
          <cell r="G407">
            <v>0</v>
          </cell>
          <cell r="H407">
            <v>0</v>
          </cell>
          <cell r="I407">
            <v>4.67</v>
          </cell>
          <cell r="J407">
            <v>1309</v>
          </cell>
          <cell r="K407">
            <v>0</v>
          </cell>
          <cell r="L407">
            <v>1009077</v>
          </cell>
          <cell r="M407">
            <v>0</v>
          </cell>
          <cell r="N407">
            <v>0</v>
          </cell>
          <cell r="O407">
            <v>0</v>
          </cell>
          <cell r="P407">
            <v>366530</v>
          </cell>
        </row>
        <row r="408">
          <cell r="B408" t="str">
            <v>STD</v>
          </cell>
          <cell r="C408">
            <v>48</v>
          </cell>
          <cell r="D408">
            <v>9.5299999999999994</v>
          </cell>
          <cell r="E408">
            <v>1</v>
          </cell>
          <cell r="F408">
            <v>0</v>
          </cell>
          <cell r="G408">
            <v>0</v>
          </cell>
          <cell r="H408">
            <v>0</v>
          </cell>
          <cell r="I408">
            <v>4.87</v>
          </cell>
          <cell r="J408">
            <v>0</v>
          </cell>
          <cell r="K408">
            <v>0</v>
          </cell>
          <cell r="L408">
            <v>0</v>
          </cell>
          <cell r="M408">
            <v>0</v>
          </cell>
          <cell r="N408">
            <v>0</v>
          </cell>
          <cell r="O408">
            <v>0</v>
          </cell>
          <cell r="P408">
            <v>0</v>
          </cell>
        </row>
        <row r="409">
          <cell r="B409" t="str">
            <v xml:space="preserve">XS </v>
          </cell>
          <cell r="C409">
            <v>0.125</v>
          </cell>
          <cell r="D409">
            <v>2.41</v>
          </cell>
          <cell r="E409">
            <v>1</v>
          </cell>
          <cell r="F409">
            <v>0</v>
          </cell>
          <cell r="G409">
            <v>0</v>
          </cell>
          <cell r="H409">
            <v>0</v>
          </cell>
          <cell r="I409">
            <v>7.0000000000000007E-2</v>
          </cell>
          <cell r="J409">
            <v>0</v>
          </cell>
          <cell r="K409">
            <v>0</v>
          </cell>
          <cell r="L409">
            <v>0</v>
          </cell>
          <cell r="M409">
            <v>0</v>
          </cell>
          <cell r="N409">
            <v>0</v>
          </cell>
          <cell r="O409">
            <v>0</v>
          </cell>
          <cell r="P409">
            <v>0</v>
          </cell>
        </row>
        <row r="410">
          <cell r="A410" t="str">
            <v>G.</v>
          </cell>
          <cell r="B410" t="str">
            <v>CCTV SYSTEM</v>
          </cell>
          <cell r="C410">
            <v>0.125</v>
          </cell>
          <cell r="D410" t="str">
            <v xml:space="preserve"> </v>
          </cell>
          <cell r="E410">
            <v>1</v>
          </cell>
          <cell r="F410">
            <v>0</v>
          </cell>
          <cell r="G410">
            <v>0</v>
          </cell>
          <cell r="H410">
            <v>0</v>
          </cell>
          <cell r="I410">
            <v>7.0000000000000007E-2</v>
          </cell>
          <cell r="J410">
            <v>0</v>
          </cell>
          <cell r="K410">
            <v>0</v>
          </cell>
          <cell r="L410">
            <v>0</v>
          </cell>
          <cell r="M410">
            <v>0</v>
          </cell>
          <cell r="N410">
            <v>0</v>
          </cell>
          <cell r="O410">
            <v>0</v>
          </cell>
          <cell r="P410">
            <v>0</v>
          </cell>
        </row>
        <row r="411">
          <cell r="A411">
            <v>1</v>
          </cell>
          <cell r="B411" t="str">
            <v xml:space="preserve"> 20" BLACK-AND-WHITE VEDIO MONITOR,  </v>
          </cell>
          <cell r="C411">
            <v>1</v>
          </cell>
          <cell r="D411" t="str">
            <v>SET</v>
          </cell>
          <cell r="E411">
            <v>9450</v>
          </cell>
          <cell r="F411">
            <v>9450</v>
          </cell>
          <cell r="G411">
            <v>0</v>
          </cell>
          <cell r="H411">
            <v>0</v>
          </cell>
          <cell r="I411">
            <v>4</v>
          </cell>
          <cell r="J411">
            <v>4</v>
          </cell>
          <cell r="K411">
            <v>9450</v>
          </cell>
          <cell r="L411">
            <v>9450</v>
          </cell>
          <cell r="M411">
            <v>0</v>
          </cell>
          <cell r="N411">
            <v>0</v>
          </cell>
          <cell r="O411">
            <v>1120</v>
          </cell>
          <cell r="P411">
            <v>1120</v>
          </cell>
        </row>
        <row r="412">
          <cell r="A412">
            <v>2</v>
          </cell>
          <cell r="B412" t="str">
            <v xml:space="preserve"> BLACK-AND-WHITE CAMERA,1/2 CCD</v>
          </cell>
          <cell r="C412">
            <v>6</v>
          </cell>
          <cell r="D412" t="str">
            <v>SET</v>
          </cell>
          <cell r="E412">
            <v>8100</v>
          </cell>
          <cell r="F412">
            <v>48600</v>
          </cell>
          <cell r="G412">
            <v>0</v>
          </cell>
          <cell r="H412">
            <v>0</v>
          </cell>
          <cell r="I412">
            <v>8</v>
          </cell>
          <cell r="J412">
            <v>48</v>
          </cell>
          <cell r="K412">
            <v>8100</v>
          </cell>
          <cell r="L412">
            <v>48600</v>
          </cell>
          <cell r="M412">
            <v>0</v>
          </cell>
          <cell r="N412">
            <v>0</v>
          </cell>
          <cell r="O412">
            <v>2240</v>
          </cell>
          <cell r="P412">
            <v>13440</v>
          </cell>
        </row>
        <row r="413">
          <cell r="A413">
            <v>3</v>
          </cell>
          <cell r="B413" t="str">
            <v xml:space="preserve"> MOTORIZED LENS, 10X, AUTO IRIS/FOCUS</v>
          </cell>
          <cell r="C413">
            <v>2</v>
          </cell>
          <cell r="D413" t="str">
            <v>PCS</v>
          </cell>
          <cell r="E413">
            <v>18900</v>
          </cell>
          <cell r="F413">
            <v>37800</v>
          </cell>
          <cell r="G413">
            <v>0</v>
          </cell>
          <cell r="H413">
            <v>0</v>
          </cell>
          <cell r="I413">
            <v>2</v>
          </cell>
          <cell r="J413">
            <v>4</v>
          </cell>
          <cell r="K413">
            <v>18900</v>
          </cell>
          <cell r="L413">
            <v>37800</v>
          </cell>
          <cell r="M413">
            <v>0</v>
          </cell>
          <cell r="N413">
            <v>0</v>
          </cell>
          <cell r="O413">
            <v>560</v>
          </cell>
          <cell r="P413">
            <v>1120</v>
          </cell>
        </row>
        <row r="414">
          <cell r="A414">
            <v>4</v>
          </cell>
          <cell r="B414" t="str">
            <v xml:space="preserve"> FIXED LENS, AUTO IRIS 16 mm, </v>
          </cell>
          <cell r="C414">
            <v>4</v>
          </cell>
          <cell r="D414" t="str">
            <v>PCS</v>
          </cell>
          <cell r="E414">
            <v>4050</v>
          </cell>
          <cell r="F414">
            <v>16200</v>
          </cell>
          <cell r="G414">
            <v>0</v>
          </cell>
          <cell r="H414">
            <v>0</v>
          </cell>
          <cell r="I414">
            <v>2</v>
          </cell>
          <cell r="J414">
            <v>8</v>
          </cell>
          <cell r="K414">
            <v>4050</v>
          </cell>
          <cell r="L414">
            <v>16200</v>
          </cell>
          <cell r="M414">
            <v>0</v>
          </cell>
          <cell r="N414">
            <v>0</v>
          </cell>
          <cell r="O414">
            <v>560</v>
          </cell>
          <cell r="P414">
            <v>2240</v>
          </cell>
        </row>
        <row r="415">
          <cell r="A415">
            <v>5</v>
          </cell>
          <cell r="B415" t="str">
            <v xml:space="preserve"> EXPLOSION ROOF HOUSING</v>
          </cell>
          <cell r="C415">
            <v>4</v>
          </cell>
          <cell r="D415" t="str">
            <v>SET</v>
          </cell>
          <cell r="E415">
            <v>148500</v>
          </cell>
          <cell r="F415">
            <v>594000</v>
          </cell>
          <cell r="G415">
            <v>0</v>
          </cell>
          <cell r="H415">
            <v>0</v>
          </cell>
          <cell r="I415">
            <v>8</v>
          </cell>
          <cell r="J415">
            <v>32</v>
          </cell>
          <cell r="K415">
            <v>148500</v>
          </cell>
          <cell r="L415">
            <v>594000</v>
          </cell>
          <cell r="M415">
            <v>0</v>
          </cell>
          <cell r="N415">
            <v>0</v>
          </cell>
          <cell r="O415">
            <v>2240</v>
          </cell>
          <cell r="P415">
            <v>8960</v>
          </cell>
        </row>
        <row r="416">
          <cell r="A416">
            <v>6</v>
          </cell>
          <cell r="B416" t="str">
            <v>WEATHER PROOF HOUSING</v>
          </cell>
          <cell r="C416">
            <v>2</v>
          </cell>
          <cell r="D416" t="str">
            <v>SET</v>
          </cell>
          <cell r="E416">
            <v>49500</v>
          </cell>
          <cell r="F416">
            <v>99000</v>
          </cell>
          <cell r="G416">
            <v>0</v>
          </cell>
          <cell r="H416">
            <v>0</v>
          </cell>
          <cell r="I416">
            <v>6</v>
          </cell>
          <cell r="J416">
            <v>12</v>
          </cell>
          <cell r="K416">
            <v>49500</v>
          </cell>
          <cell r="L416">
            <v>99000</v>
          </cell>
          <cell r="M416">
            <v>0</v>
          </cell>
          <cell r="N416">
            <v>0</v>
          </cell>
          <cell r="O416">
            <v>1680</v>
          </cell>
          <cell r="P416">
            <v>3360</v>
          </cell>
        </row>
        <row r="417">
          <cell r="A417">
            <v>7</v>
          </cell>
          <cell r="B417" t="str">
            <v xml:space="preserve"> PAN-AND-TILT DRIVER, CL.1 DIV.2</v>
          </cell>
          <cell r="C417">
            <v>2</v>
          </cell>
          <cell r="D417" t="str">
            <v>SET</v>
          </cell>
          <cell r="E417">
            <v>148500</v>
          </cell>
          <cell r="F417">
            <v>297000</v>
          </cell>
          <cell r="G417">
            <v>0</v>
          </cell>
          <cell r="H417">
            <v>0</v>
          </cell>
          <cell r="I417">
            <v>8</v>
          </cell>
          <cell r="J417">
            <v>16</v>
          </cell>
          <cell r="K417">
            <v>148500</v>
          </cell>
          <cell r="L417">
            <v>297000</v>
          </cell>
          <cell r="M417">
            <v>0</v>
          </cell>
          <cell r="N417">
            <v>0</v>
          </cell>
          <cell r="O417">
            <v>2240</v>
          </cell>
          <cell r="P417">
            <v>4480</v>
          </cell>
        </row>
        <row r="418">
          <cell r="A418">
            <v>8</v>
          </cell>
          <cell r="B418" t="str">
            <v>24 hr  VCR</v>
          </cell>
          <cell r="C418">
            <v>1</v>
          </cell>
          <cell r="D418" t="str">
            <v>SET</v>
          </cell>
          <cell r="E418">
            <v>45000</v>
          </cell>
          <cell r="F418">
            <v>45000</v>
          </cell>
          <cell r="G418">
            <v>0</v>
          </cell>
          <cell r="H418">
            <v>0</v>
          </cell>
          <cell r="I418">
            <v>8</v>
          </cell>
          <cell r="J418">
            <v>8</v>
          </cell>
          <cell r="K418">
            <v>45000</v>
          </cell>
          <cell r="L418">
            <v>45000</v>
          </cell>
          <cell r="M418">
            <v>0</v>
          </cell>
          <cell r="N418">
            <v>0</v>
          </cell>
          <cell r="O418">
            <v>2240</v>
          </cell>
          <cell r="P418">
            <v>2240</v>
          </cell>
        </row>
        <row r="419">
          <cell r="A419">
            <v>9</v>
          </cell>
          <cell r="B419" t="str">
            <v>CONTROL SIGNAL DISTRIBUTION UNIT, 5 CHANNEL</v>
          </cell>
          <cell r="C419">
            <v>1</v>
          </cell>
          <cell r="D419" t="str">
            <v>SET</v>
          </cell>
          <cell r="E419">
            <v>45000</v>
          </cell>
          <cell r="F419">
            <v>45000</v>
          </cell>
          <cell r="G419">
            <v>0</v>
          </cell>
          <cell r="H419">
            <v>0</v>
          </cell>
          <cell r="I419">
            <v>8</v>
          </cell>
          <cell r="J419">
            <v>8</v>
          </cell>
          <cell r="K419">
            <v>45000</v>
          </cell>
          <cell r="L419">
            <v>45000</v>
          </cell>
          <cell r="M419">
            <v>0</v>
          </cell>
          <cell r="N419">
            <v>0</v>
          </cell>
          <cell r="O419">
            <v>2240</v>
          </cell>
          <cell r="P419">
            <v>2240</v>
          </cell>
        </row>
        <row r="420">
          <cell r="A420">
            <v>10</v>
          </cell>
          <cell r="B420" t="str">
            <v>VEDIO MULTIPLEXER, 9-CHANNEL</v>
          </cell>
          <cell r="C420">
            <v>1</v>
          </cell>
          <cell r="D420" t="str">
            <v>SET</v>
          </cell>
          <cell r="E420">
            <v>32000</v>
          </cell>
          <cell r="F420">
            <v>32000</v>
          </cell>
          <cell r="G420">
            <v>0</v>
          </cell>
          <cell r="H420">
            <v>0</v>
          </cell>
          <cell r="I420">
            <v>20</v>
          </cell>
          <cell r="J420">
            <v>20</v>
          </cell>
          <cell r="K420">
            <v>32000</v>
          </cell>
          <cell r="L420">
            <v>32000</v>
          </cell>
          <cell r="M420">
            <v>0</v>
          </cell>
          <cell r="N420">
            <v>0</v>
          </cell>
          <cell r="O420">
            <v>5600</v>
          </cell>
          <cell r="P420">
            <v>5600</v>
          </cell>
        </row>
        <row r="421">
          <cell r="A421">
            <v>11</v>
          </cell>
          <cell r="B421" t="str">
            <v xml:space="preserve"> VIDEO COXIAL CABLE, PWC 7C2V OR EQUAL</v>
          </cell>
          <cell r="C421">
            <v>2000</v>
          </cell>
          <cell r="D421" t="str">
            <v>M</v>
          </cell>
          <cell r="E421">
            <v>16</v>
          </cell>
          <cell r="F421">
            <v>32000</v>
          </cell>
          <cell r="G421">
            <v>0</v>
          </cell>
          <cell r="H421">
            <v>0</v>
          </cell>
          <cell r="I421">
            <v>0.1</v>
          </cell>
          <cell r="J421">
            <v>200</v>
          </cell>
          <cell r="K421">
            <v>16</v>
          </cell>
          <cell r="L421">
            <v>32000</v>
          </cell>
          <cell r="M421">
            <v>0</v>
          </cell>
          <cell r="N421">
            <v>0</v>
          </cell>
          <cell r="O421">
            <v>28</v>
          </cell>
          <cell r="P421">
            <v>56000</v>
          </cell>
        </row>
        <row r="422">
          <cell r="A422">
            <v>12</v>
          </cell>
          <cell r="B422" t="str">
            <v>SHIELDED CABLE, 8C-1.25 SQ.MM</v>
          </cell>
          <cell r="C422">
            <v>1600</v>
          </cell>
          <cell r="D422" t="str">
            <v>M</v>
          </cell>
          <cell r="E422">
            <v>32</v>
          </cell>
          <cell r="F422">
            <v>51200</v>
          </cell>
          <cell r="G422">
            <v>0</v>
          </cell>
          <cell r="H422">
            <v>0</v>
          </cell>
          <cell r="I422">
            <v>7.0000000000000007E-2</v>
          </cell>
          <cell r="J422">
            <v>112</v>
          </cell>
          <cell r="K422">
            <v>32</v>
          </cell>
          <cell r="L422">
            <v>51200</v>
          </cell>
          <cell r="M422">
            <v>0</v>
          </cell>
          <cell r="N422">
            <v>0</v>
          </cell>
          <cell r="O422">
            <v>20</v>
          </cell>
          <cell r="P422">
            <v>32000</v>
          </cell>
        </row>
        <row r="423">
          <cell r="A423">
            <v>13</v>
          </cell>
          <cell r="B423" t="str">
            <v>600V XLPE CABLE, 3C-5.5 SQ.MM</v>
          </cell>
          <cell r="C423">
            <v>1500</v>
          </cell>
          <cell r="D423" t="str">
            <v>M</v>
          </cell>
          <cell r="E423">
            <v>20</v>
          </cell>
          <cell r="F423">
            <v>30000</v>
          </cell>
          <cell r="G423">
            <v>0</v>
          </cell>
          <cell r="H423">
            <v>0</v>
          </cell>
          <cell r="I423">
            <v>0.1</v>
          </cell>
          <cell r="J423">
            <v>150</v>
          </cell>
          <cell r="K423">
            <v>20</v>
          </cell>
          <cell r="L423">
            <v>30000</v>
          </cell>
          <cell r="M423">
            <v>0</v>
          </cell>
          <cell r="N423">
            <v>0</v>
          </cell>
          <cell r="O423">
            <v>28</v>
          </cell>
          <cell r="P423">
            <v>42000</v>
          </cell>
        </row>
        <row r="424">
          <cell r="A424">
            <v>14</v>
          </cell>
          <cell r="B424" t="str">
            <v xml:space="preserve">JUNCTION BOX CL.1 DIV.2 GROUP D 250L x 250W x 150D </v>
          </cell>
          <cell r="C424">
            <v>4</v>
          </cell>
          <cell r="D424" t="str">
            <v>SET</v>
          </cell>
          <cell r="E424">
            <v>8000</v>
          </cell>
          <cell r="F424">
            <v>32000</v>
          </cell>
          <cell r="G424">
            <v>0</v>
          </cell>
          <cell r="H424">
            <v>0</v>
          </cell>
          <cell r="I424">
            <v>4</v>
          </cell>
          <cell r="J424">
            <v>16</v>
          </cell>
          <cell r="K424">
            <v>8000</v>
          </cell>
          <cell r="L424">
            <v>32000</v>
          </cell>
          <cell r="M424">
            <v>0</v>
          </cell>
          <cell r="N424">
            <v>0</v>
          </cell>
          <cell r="O424">
            <v>1120</v>
          </cell>
          <cell r="P424">
            <v>4480</v>
          </cell>
        </row>
        <row r="425">
          <cell r="A425">
            <v>15</v>
          </cell>
          <cell r="B425" t="str">
            <v xml:space="preserve">JUNCTION BOX WEATHER PROOF 250L x 250W x 150D </v>
          </cell>
          <cell r="C425">
            <v>2</v>
          </cell>
          <cell r="D425" t="str">
            <v>SET</v>
          </cell>
          <cell r="E425">
            <v>4000</v>
          </cell>
          <cell r="F425">
            <v>8000</v>
          </cell>
          <cell r="G425">
            <v>0</v>
          </cell>
          <cell r="H425">
            <v>0</v>
          </cell>
          <cell r="I425">
            <v>3</v>
          </cell>
          <cell r="J425">
            <v>6</v>
          </cell>
          <cell r="K425">
            <v>4000</v>
          </cell>
          <cell r="L425">
            <v>8000</v>
          </cell>
          <cell r="M425">
            <v>0</v>
          </cell>
          <cell r="N425">
            <v>0</v>
          </cell>
          <cell r="O425">
            <v>840</v>
          </cell>
          <cell r="P425">
            <v>1680</v>
          </cell>
        </row>
        <row r="426">
          <cell r="A426">
            <v>16</v>
          </cell>
          <cell r="B426" t="str">
            <v>RSG CONDUIT, 2"</v>
          </cell>
          <cell r="C426">
            <v>250</v>
          </cell>
          <cell r="D426" t="str">
            <v>M</v>
          </cell>
          <cell r="E426">
            <v>105</v>
          </cell>
          <cell r="F426">
            <v>26250</v>
          </cell>
          <cell r="G426">
            <v>0</v>
          </cell>
          <cell r="H426">
            <v>0</v>
          </cell>
          <cell r="I426">
            <v>0.98</v>
          </cell>
          <cell r="J426">
            <v>245</v>
          </cell>
          <cell r="K426">
            <v>105</v>
          </cell>
          <cell r="L426">
            <v>26250</v>
          </cell>
          <cell r="M426">
            <v>0</v>
          </cell>
          <cell r="N426">
            <v>0</v>
          </cell>
          <cell r="O426">
            <v>274</v>
          </cell>
          <cell r="P426">
            <v>68500</v>
          </cell>
        </row>
        <row r="427">
          <cell r="A427">
            <v>17</v>
          </cell>
          <cell r="B427" t="str">
            <v>HOT DIPPED GALVALNIZED STEEL U-CHANNEL 41x41x2.0t</v>
          </cell>
          <cell r="C427">
            <v>15</v>
          </cell>
          <cell r="D427" t="str">
            <v>M</v>
          </cell>
          <cell r="E427">
            <v>82</v>
          </cell>
          <cell r="F427">
            <v>1230</v>
          </cell>
          <cell r="G427">
            <v>0</v>
          </cell>
          <cell r="H427">
            <v>0</v>
          </cell>
          <cell r="I427">
            <v>0.40699999999999997</v>
          </cell>
          <cell r="J427">
            <v>6</v>
          </cell>
          <cell r="K427">
            <v>82</v>
          </cell>
          <cell r="L427">
            <v>1230</v>
          </cell>
          <cell r="M427">
            <v>0</v>
          </cell>
          <cell r="N427">
            <v>0</v>
          </cell>
          <cell r="O427">
            <v>114</v>
          </cell>
          <cell r="P427">
            <v>1710</v>
          </cell>
        </row>
        <row r="428">
          <cell r="A428">
            <v>18</v>
          </cell>
          <cell r="B428" t="str">
            <v xml:space="preserve">CAMERA SUPPORT, HOT DIPPED GALVANIZED STEEL </v>
          </cell>
          <cell r="C428">
            <v>4</v>
          </cell>
          <cell r="D428" t="str">
            <v>SET</v>
          </cell>
          <cell r="E428">
            <v>8100</v>
          </cell>
          <cell r="F428">
            <v>32400</v>
          </cell>
          <cell r="G428">
            <v>0</v>
          </cell>
          <cell r="H428">
            <v>0</v>
          </cell>
          <cell r="I428">
            <v>4</v>
          </cell>
          <cell r="J428">
            <v>16</v>
          </cell>
          <cell r="K428">
            <v>8100</v>
          </cell>
          <cell r="L428">
            <v>32400</v>
          </cell>
          <cell r="M428">
            <v>0</v>
          </cell>
          <cell r="N428">
            <v>0</v>
          </cell>
          <cell r="O428">
            <v>1120</v>
          </cell>
          <cell r="P428">
            <v>4480</v>
          </cell>
        </row>
        <row r="429">
          <cell r="B429" t="str">
            <v>W/ COATING, WALL MOUNT. TYPE</v>
          </cell>
          <cell r="C429">
            <v>1.25</v>
          </cell>
          <cell r="D429">
            <v>4.8499999999999996</v>
          </cell>
          <cell r="E429">
            <v>1</v>
          </cell>
          <cell r="F429">
            <v>0</v>
          </cell>
          <cell r="G429">
            <v>0</v>
          </cell>
          <cell r="H429">
            <v>0</v>
          </cell>
          <cell r="I429">
            <v>0.13</v>
          </cell>
          <cell r="J429">
            <v>0</v>
          </cell>
          <cell r="K429">
            <v>0</v>
          </cell>
          <cell r="L429">
            <v>0</v>
          </cell>
          <cell r="M429">
            <v>0</v>
          </cell>
          <cell r="N429">
            <v>0</v>
          </cell>
          <cell r="O429">
            <v>0</v>
          </cell>
          <cell r="P429">
            <v>0</v>
          </cell>
        </row>
        <row r="430">
          <cell r="A430">
            <v>19</v>
          </cell>
          <cell r="B430" t="str">
            <v xml:space="preserve">CAMERA SUPPORT, HOT DIPPED GALVANIZED STEEL </v>
          </cell>
          <cell r="C430">
            <v>6</v>
          </cell>
          <cell r="D430" t="str">
            <v>SET</v>
          </cell>
          <cell r="E430">
            <v>14000</v>
          </cell>
          <cell r="F430">
            <v>84000</v>
          </cell>
          <cell r="G430">
            <v>0</v>
          </cell>
          <cell r="H430">
            <v>0</v>
          </cell>
          <cell r="I430">
            <v>20</v>
          </cell>
          <cell r="J430">
            <v>120</v>
          </cell>
          <cell r="K430">
            <v>14000</v>
          </cell>
          <cell r="L430">
            <v>84000</v>
          </cell>
          <cell r="M430">
            <v>0</v>
          </cell>
          <cell r="N430">
            <v>0</v>
          </cell>
          <cell r="O430">
            <v>5600</v>
          </cell>
          <cell r="P430">
            <v>33600</v>
          </cell>
        </row>
        <row r="431">
          <cell r="B431" t="str">
            <v>W/ COATING, STANCHION TYPE, 3M H , W/FUNDATION</v>
          </cell>
          <cell r="C431">
            <v>1.5</v>
          </cell>
          <cell r="D431">
            <v>5.08</v>
          </cell>
          <cell r="E431">
            <v>1</v>
          </cell>
          <cell r="F431">
            <v>0</v>
          </cell>
          <cell r="G431">
            <v>0</v>
          </cell>
          <cell r="H431">
            <v>0</v>
          </cell>
          <cell r="I431">
            <v>0.15</v>
          </cell>
          <cell r="J431">
            <v>0</v>
          </cell>
          <cell r="K431">
            <v>0</v>
          </cell>
          <cell r="L431">
            <v>0</v>
          </cell>
          <cell r="M431">
            <v>0</v>
          </cell>
          <cell r="N431">
            <v>0</v>
          </cell>
          <cell r="O431">
            <v>0</v>
          </cell>
          <cell r="P431">
            <v>0</v>
          </cell>
        </row>
        <row r="432">
          <cell r="A432">
            <v>20</v>
          </cell>
          <cell r="B432" t="str">
            <v xml:space="preserve"> HOT DIPPED GALVANIZED CONDUIT FITTING, UNION,</v>
          </cell>
          <cell r="C432">
            <v>1</v>
          </cell>
          <cell r="D432" t="str">
            <v>LOT</v>
          </cell>
          <cell r="E432">
            <v>78750</v>
          </cell>
          <cell r="F432">
            <v>78750</v>
          </cell>
          <cell r="G432">
            <v>0</v>
          </cell>
          <cell r="H432">
            <v>0</v>
          </cell>
          <cell r="I432">
            <v>122.5</v>
          </cell>
          <cell r="J432">
            <v>123</v>
          </cell>
          <cell r="K432">
            <v>78750</v>
          </cell>
          <cell r="L432">
            <v>78750</v>
          </cell>
          <cell r="M432">
            <v>0</v>
          </cell>
          <cell r="N432">
            <v>0</v>
          </cell>
          <cell r="O432">
            <v>34300</v>
          </cell>
          <cell r="P432">
            <v>34300</v>
          </cell>
        </row>
        <row r="433">
          <cell r="B433" t="str">
            <v>SEALING FITTING</v>
          </cell>
          <cell r="C433">
            <v>2</v>
          </cell>
          <cell r="D433">
            <v>5.54</v>
          </cell>
          <cell r="E433">
            <v>1</v>
          </cell>
          <cell r="F433">
            <v>0</v>
          </cell>
          <cell r="G433">
            <v>0</v>
          </cell>
          <cell r="H433">
            <v>0</v>
          </cell>
          <cell r="I433">
            <v>0.2</v>
          </cell>
          <cell r="J433">
            <v>0</v>
          </cell>
          <cell r="K433">
            <v>0</v>
          </cell>
          <cell r="L433">
            <v>0</v>
          </cell>
          <cell r="M433">
            <v>0</v>
          </cell>
          <cell r="N433">
            <v>0</v>
          </cell>
          <cell r="O433">
            <v>0</v>
          </cell>
          <cell r="P433">
            <v>0</v>
          </cell>
        </row>
        <row r="434">
          <cell r="A434">
            <v>21</v>
          </cell>
          <cell r="B434" t="str">
            <v>FIBER OPTIC CABLE CABLE , 1 FIBERS</v>
          </cell>
          <cell r="C434">
            <v>1250</v>
          </cell>
          <cell r="D434" t="str">
            <v>M</v>
          </cell>
          <cell r="E434">
            <v>38</v>
          </cell>
          <cell r="F434">
            <v>47500</v>
          </cell>
          <cell r="G434">
            <v>0</v>
          </cell>
          <cell r="H434">
            <v>0</v>
          </cell>
          <cell r="I434">
            <v>0.1</v>
          </cell>
          <cell r="J434">
            <v>125</v>
          </cell>
          <cell r="K434">
            <v>38</v>
          </cell>
          <cell r="L434">
            <v>47500</v>
          </cell>
          <cell r="M434">
            <v>0</v>
          </cell>
          <cell r="N434">
            <v>0</v>
          </cell>
          <cell r="O434">
            <v>28</v>
          </cell>
          <cell r="P434">
            <v>35000</v>
          </cell>
        </row>
        <row r="435">
          <cell r="A435">
            <v>22</v>
          </cell>
          <cell r="B435" t="str">
            <v>FIBER OPTIC VIDEO SIGNAL RECEIVER</v>
          </cell>
          <cell r="C435">
            <v>1</v>
          </cell>
          <cell r="D435" t="str">
            <v>SET</v>
          </cell>
          <cell r="E435">
            <v>23400</v>
          </cell>
          <cell r="F435">
            <v>23400</v>
          </cell>
          <cell r="G435">
            <v>0</v>
          </cell>
          <cell r="H435">
            <v>0</v>
          </cell>
          <cell r="I435">
            <v>4</v>
          </cell>
          <cell r="J435">
            <v>4</v>
          </cell>
          <cell r="K435">
            <v>23400</v>
          </cell>
          <cell r="L435">
            <v>23400</v>
          </cell>
          <cell r="M435">
            <v>0</v>
          </cell>
          <cell r="N435">
            <v>0</v>
          </cell>
          <cell r="O435">
            <v>1120</v>
          </cell>
          <cell r="P435">
            <v>1120</v>
          </cell>
        </row>
        <row r="436">
          <cell r="A436">
            <v>23</v>
          </cell>
          <cell r="B436" t="str">
            <v>FIBER OPTIC VIDEO SIGNAL TRANSMITER</v>
          </cell>
          <cell r="C436">
            <v>1</v>
          </cell>
          <cell r="D436" t="str">
            <v>SET</v>
          </cell>
          <cell r="E436">
            <v>25200</v>
          </cell>
          <cell r="F436">
            <v>25200</v>
          </cell>
          <cell r="G436">
            <v>0</v>
          </cell>
          <cell r="H436">
            <v>0</v>
          </cell>
          <cell r="I436">
            <v>4</v>
          </cell>
          <cell r="J436">
            <v>4</v>
          </cell>
          <cell r="K436">
            <v>25200</v>
          </cell>
          <cell r="L436">
            <v>25200</v>
          </cell>
          <cell r="M436">
            <v>0</v>
          </cell>
          <cell r="N436">
            <v>0</v>
          </cell>
          <cell r="O436">
            <v>1120</v>
          </cell>
          <cell r="P436">
            <v>1120</v>
          </cell>
        </row>
        <row r="437">
          <cell r="A437">
            <v>24</v>
          </cell>
          <cell r="B437" t="str">
            <v xml:space="preserve"> MISCELLANEOUS MATERIALS</v>
          </cell>
          <cell r="C437">
            <v>1</v>
          </cell>
          <cell r="D437" t="str">
            <v>LOT</v>
          </cell>
          <cell r="E437">
            <v>50879.4</v>
          </cell>
          <cell r="F437">
            <v>50879</v>
          </cell>
          <cell r="G437">
            <v>0</v>
          </cell>
          <cell r="H437">
            <v>0</v>
          </cell>
          <cell r="I437">
            <v>38.61</v>
          </cell>
          <cell r="J437">
            <v>39</v>
          </cell>
          <cell r="K437">
            <v>50879</v>
          </cell>
          <cell r="L437">
            <v>50879</v>
          </cell>
          <cell r="M437">
            <v>0</v>
          </cell>
          <cell r="N437">
            <v>0</v>
          </cell>
          <cell r="O437">
            <v>10811</v>
          </cell>
          <cell r="P437">
            <v>10811</v>
          </cell>
        </row>
        <row r="438">
          <cell r="B438" t="str">
            <v>SUB-TOTAL : (G)</v>
          </cell>
          <cell r="C438">
            <v>3.5</v>
          </cell>
          <cell r="D438">
            <v>8.08</v>
          </cell>
          <cell r="E438">
            <v>1</v>
          </cell>
          <cell r="F438">
            <v>1746859</v>
          </cell>
          <cell r="G438">
            <v>0</v>
          </cell>
          <cell r="H438">
            <v>0</v>
          </cell>
          <cell r="I438">
            <v>0.10000023841857911</v>
          </cell>
          <cell r="J438">
            <v>1326</v>
          </cell>
          <cell r="K438">
            <v>0</v>
          </cell>
          <cell r="L438">
            <v>1746859</v>
          </cell>
          <cell r="M438">
            <v>0</v>
          </cell>
          <cell r="N438">
            <v>0</v>
          </cell>
          <cell r="O438">
            <v>0</v>
          </cell>
          <cell r="P438">
            <v>371601</v>
          </cell>
        </row>
        <row r="439">
          <cell r="B439" t="str">
            <v xml:space="preserve">XS </v>
          </cell>
          <cell r="C439">
            <v>4</v>
          </cell>
          <cell r="D439">
            <v>8.56</v>
          </cell>
          <cell r="E439">
            <v>1</v>
          </cell>
          <cell r="F439">
            <v>0</v>
          </cell>
          <cell r="G439">
            <v>0</v>
          </cell>
          <cell r="H439">
            <v>0</v>
          </cell>
          <cell r="I439">
            <v>0.41</v>
          </cell>
          <cell r="J439">
            <v>0</v>
          </cell>
          <cell r="K439">
            <v>0</v>
          </cell>
          <cell r="L439">
            <v>0</v>
          </cell>
          <cell r="M439">
            <v>0</v>
          </cell>
          <cell r="N439">
            <v>0</v>
          </cell>
          <cell r="O439">
            <v>0</v>
          </cell>
          <cell r="P439">
            <v>0</v>
          </cell>
        </row>
        <row r="440">
          <cell r="B440" t="str">
            <v xml:space="preserve">XS </v>
          </cell>
          <cell r="C440">
            <v>5</v>
          </cell>
          <cell r="D440">
            <v>9.5299999999999994</v>
          </cell>
          <cell r="E440">
            <v>1</v>
          </cell>
          <cell r="F440">
            <v>0</v>
          </cell>
          <cell r="G440">
            <v>0</v>
          </cell>
          <cell r="H440">
            <v>0</v>
          </cell>
          <cell r="I440">
            <v>0.51</v>
          </cell>
          <cell r="J440">
            <v>0</v>
          </cell>
          <cell r="K440">
            <v>0</v>
          </cell>
          <cell r="L440">
            <v>0</v>
          </cell>
          <cell r="M440">
            <v>0</v>
          </cell>
          <cell r="N440">
            <v>0</v>
          </cell>
          <cell r="O440">
            <v>0</v>
          </cell>
          <cell r="P440">
            <v>0</v>
          </cell>
        </row>
        <row r="441">
          <cell r="A441" t="str">
            <v>H.</v>
          </cell>
          <cell r="B441" t="str">
            <v xml:space="preserve"> CATHODIC PROTECTION SYSTEM </v>
          </cell>
          <cell r="C441">
            <v>6</v>
          </cell>
          <cell r="D441">
            <v>10.97</v>
          </cell>
          <cell r="E441">
            <v>1.25</v>
          </cell>
          <cell r="F441">
            <v>0</v>
          </cell>
          <cell r="G441">
            <v>0</v>
          </cell>
          <cell r="H441">
            <v>0</v>
          </cell>
          <cell r="I441">
            <v>0.61</v>
          </cell>
          <cell r="J441">
            <v>0</v>
          </cell>
          <cell r="K441">
            <v>0</v>
          </cell>
          <cell r="L441">
            <v>0</v>
          </cell>
          <cell r="M441">
            <v>0</v>
          </cell>
          <cell r="N441">
            <v>0</v>
          </cell>
          <cell r="O441">
            <v>0</v>
          </cell>
          <cell r="P441">
            <v>0</v>
          </cell>
        </row>
        <row r="442">
          <cell r="A442">
            <v>1</v>
          </cell>
          <cell r="B442" t="str">
            <v>40LB型鎂犧牲陽極</v>
          </cell>
          <cell r="C442">
            <v>60</v>
          </cell>
          <cell r="D442" t="str">
            <v>SET</v>
          </cell>
          <cell r="E442">
            <v>8000</v>
          </cell>
          <cell r="F442">
            <v>480000</v>
          </cell>
          <cell r="G442">
            <v>0</v>
          </cell>
          <cell r="H442">
            <v>0</v>
          </cell>
          <cell r="I442">
            <v>9</v>
          </cell>
          <cell r="J442">
            <v>540</v>
          </cell>
          <cell r="K442">
            <v>8000</v>
          </cell>
          <cell r="L442">
            <v>480000</v>
          </cell>
          <cell r="M442">
            <v>0</v>
          </cell>
          <cell r="N442">
            <v>0</v>
          </cell>
          <cell r="O442">
            <v>2520</v>
          </cell>
          <cell r="P442">
            <v>151200</v>
          </cell>
        </row>
        <row r="443">
          <cell r="A443">
            <v>2</v>
          </cell>
          <cell r="B443" t="str">
            <v xml:space="preserve">ZINC GROUNDING CELL, FOUR ANODE UNITS WITH </v>
          </cell>
          <cell r="C443">
            <v>5</v>
          </cell>
          <cell r="D443" t="str">
            <v>SET</v>
          </cell>
          <cell r="E443">
            <v>14000</v>
          </cell>
          <cell r="F443">
            <v>70000</v>
          </cell>
          <cell r="G443">
            <v>0</v>
          </cell>
          <cell r="H443">
            <v>0</v>
          </cell>
          <cell r="I443">
            <v>6</v>
          </cell>
          <cell r="J443">
            <v>30</v>
          </cell>
          <cell r="K443">
            <v>14000</v>
          </cell>
          <cell r="L443">
            <v>70000</v>
          </cell>
          <cell r="M443">
            <v>0</v>
          </cell>
          <cell r="N443">
            <v>0</v>
          </cell>
          <cell r="O443">
            <v>1680</v>
          </cell>
          <cell r="P443">
            <v>8400</v>
          </cell>
        </row>
        <row r="444">
          <cell r="B444" t="str">
            <v xml:space="preserve">10 FT OF #6 AWG HMWPE CATHODIC </v>
          </cell>
          <cell r="C444">
            <v>12</v>
          </cell>
          <cell r="D444">
            <v>12.7</v>
          </cell>
          <cell r="E444">
            <v>1.25</v>
          </cell>
          <cell r="F444">
            <v>0</v>
          </cell>
          <cell r="G444">
            <v>0</v>
          </cell>
          <cell r="H444">
            <v>0</v>
          </cell>
          <cell r="I444">
            <v>1.22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  <cell r="N444">
            <v>0</v>
          </cell>
          <cell r="O444">
            <v>0</v>
          </cell>
          <cell r="P444">
            <v>0</v>
          </cell>
        </row>
        <row r="445">
          <cell r="B445" t="str">
            <v xml:space="preserve">PROTECTION COPPER CABLE, 1.4"X1.4"X60" </v>
          </cell>
          <cell r="C445">
            <v>14</v>
          </cell>
          <cell r="D445">
            <v>12.7</v>
          </cell>
          <cell r="E445">
            <v>1.25</v>
          </cell>
          <cell r="F445">
            <v>0</v>
          </cell>
          <cell r="G445">
            <v>0</v>
          </cell>
          <cell r="H445">
            <v>0</v>
          </cell>
          <cell r="I445">
            <v>1.42</v>
          </cell>
          <cell r="J445">
            <v>0</v>
          </cell>
          <cell r="K445">
            <v>0</v>
          </cell>
          <cell r="L445">
            <v>0</v>
          </cell>
          <cell r="M445">
            <v>0</v>
          </cell>
          <cell r="N445">
            <v>0</v>
          </cell>
          <cell r="O445">
            <v>0</v>
          </cell>
          <cell r="P445">
            <v>0</v>
          </cell>
        </row>
        <row r="446">
          <cell r="B446" t="str">
            <v>ANODE</v>
          </cell>
          <cell r="C446">
            <v>16</v>
          </cell>
          <cell r="D446">
            <v>12.7</v>
          </cell>
          <cell r="E446">
            <v>1.25</v>
          </cell>
          <cell r="F446">
            <v>0</v>
          </cell>
          <cell r="G446">
            <v>0</v>
          </cell>
          <cell r="H446">
            <v>0</v>
          </cell>
          <cell r="I446">
            <v>1.62</v>
          </cell>
          <cell r="J446">
            <v>0</v>
          </cell>
          <cell r="K446">
            <v>0</v>
          </cell>
          <cell r="L446">
            <v>0</v>
          </cell>
          <cell r="M446">
            <v>0</v>
          </cell>
          <cell r="N446">
            <v>0</v>
          </cell>
          <cell r="O446">
            <v>0</v>
          </cell>
          <cell r="P446">
            <v>0</v>
          </cell>
        </row>
        <row r="447">
          <cell r="A447">
            <v>3</v>
          </cell>
          <cell r="B447" t="str">
            <v>TEST JUNTION BOX</v>
          </cell>
          <cell r="C447">
            <v>7</v>
          </cell>
          <cell r="D447" t="str">
            <v>SET</v>
          </cell>
          <cell r="E447">
            <v>3000</v>
          </cell>
          <cell r="F447">
            <v>21000</v>
          </cell>
          <cell r="G447">
            <v>0</v>
          </cell>
          <cell r="H447">
            <v>0</v>
          </cell>
          <cell r="I447">
            <v>6</v>
          </cell>
          <cell r="J447">
            <v>42</v>
          </cell>
          <cell r="K447">
            <v>3000</v>
          </cell>
          <cell r="L447">
            <v>21000</v>
          </cell>
          <cell r="M447">
            <v>0</v>
          </cell>
          <cell r="N447">
            <v>0</v>
          </cell>
          <cell r="O447">
            <v>1680</v>
          </cell>
          <cell r="P447">
            <v>11760</v>
          </cell>
        </row>
        <row r="448">
          <cell r="A448">
            <v>4</v>
          </cell>
          <cell r="B448" t="str">
            <v>Cu-CuS04 REFERENCE ELECTRODE WITH 10 FT OF</v>
          </cell>
          <cell r="C448">
            <v>7</v>
          </cell>
          <cell r="D448" t="str">
            <v>SET</v>
          </cell>
          <cell r="E448">
            <v>4000</v>
          </cell>
          <cell r="F448">
            <v>28000</v>
          </cell>
          <cell r="G448">
            <v>0</v>
          </cell>
          <cell r="H448">
            <v>0</v>
          </cell>
          <cell r="I448">
            <v>6</v>
          </cell>
          <cell r="J448">
            <v>42</v>
          </cell>
          <cell r="K448">
            <v>4000</v>
          </cell>
          <cell r="L448">
            <v>28000</v>
          </cell>
          <cell r="M448">
            <v>0</v>
          </cell>
          <cell r="N448">
            <v>0</v>
          </cell>
          <cell r="O448">
            <v>1680</v>
          </cell>
          <cell r="P448">
            <v>11760</v>
          </cell>
        </row>
        <row r="449">
          <cell r="B449" t="str">
            <v xml:space="preserve">#8 AWG HMWPE CATHODIC PROTECTION  </v>
          </cell>
          <cell r="C449">
            <v>22</v>
          </cell>
          <cell r="D449">
            <v>12.7</v>
          </cell>
          <cell r="E449">
            <v>1.25</v>
          </cell>
          <cell r="I449">
            <v>2.23</v>
          </cell>
          <cell r="J449">
            <v>11.72</v>
          </cell>
          <cell r="K449">
            <v>13.950000000000001</v>
          </cell>
          <cell r="P449">
            <v>8</v>
          </cell>
        </row>
        <row r="450">
          <cell r="B450" t="str">
            <v xml:space="preserve">COPPER CABLE &amp; BACKFILL OVER SIZE   </v>
          </cell>
        </row>
        <row r="451">
          <cell r="B451" t="str">
            <v>6" D x 10" L, GLOBAL TYPE OR EQUAL</v>
          </cell>
        </row>
        <row r="452">
          <cell r="A452">
            <v>5</v>
          </cell>
          <cell r="B452" t="str">
            <v>#8AWG 1/C HALAR CABLE</v>
          </cell>
          <cell r="C452">
            <v>475</v>
          </cell>
          <cell r="D452" t="str">
            <v>M</v>
          </cell>
          <cell r="E452">
            <v>120</v>
          </cell>
          <cell r="F452">
            <v>57000</v>
          </cell>
          <cell r="G452">
            <v>0</v>
          </cell>
          <cell r="H452">
            <v>0</v>
          </cell>
          <cell r="I452">
            <v>0.12</v>
          </cell>
          <cell r="J452">
            <v>57</v>
          </cell>
          <cell r="K452">
            <v>120</v>
          </cell>
          <cell r="L452">
            <v>57000</v>
          </cell>
          <cell r="M452">
            <v>0</v>
          </cell>
          <cell r="N452">
            <v>0</v>
          </cell>
          <cell r="O452">
            <v>34</v>
          </cell>
          <cell r="P452">
            <v>16150</v>
          </cell>
        </row>
        <row r="453">
          <cell r="A453">
            <v>6</v>
          </cell>
          <cell r="B453" t="str">
            <v>CADWELD POWDER CARTRIDGE, CA-25 TYPE</v>
          </cell>
          <cell r="C453">
            <v>15</v>
          </cell>
          <cell r="D453" t="str">
            <v>PCS</v>
          </cell>
          <cell r="E453">
            <v>125</v>
          </cell>
          <cell r="F453">
            <v>1875</v>
          </cell>
          <cell r="G453">
            <v>0</v>
          </cell>
          <cell r="H453">
            <v>0</v>
          </cell>
          <cell r="I453">
            <v>1</v>
          </cell>
          <cell r="J453">
            <v>15</v>
          </cell>
          <cell r="K453">
            <v>125</v>
          </cell>
          <cell r="L453">
            <v>1875</v>
          </cell>
          <cell r="M453">
            <v>0</v>
          </cell>
          <cell r="N453">
            <v>0</v>
          </cell>
          <cell r="O453">
            <v>280</v>
          </cell>
          <cell r="P453">
            <v>4200</v>
          </cell>
        </row>
        <row r="454">
          <cell r="A454">
            <v>7</v>
          </cell>
          <cell r="B454" t="str">
            <v>CADWELD MOLD</v>
          </cell>
          <cell r="C454">
            <v>1</v>
          </cell>
          <cell r="D454" t="str">
            <v>SET</v>
          </cell>
          <cell r="E454">
            <v>1500</v>
          </cell>
          <cell r="F454">
            <v>1500</v>
          </cell>
          <cell r="G454">
            <v>0</v>
          </cell>
          <cell r="H454">
            <v>0</v>
          </cell>
          <cell r="I454">
            <v>0</v>
          </cell>
          <cell r="J454">
            <v>0</v>
          </cell>
          <cell r="K454">
            <v>1500</v>
          </cell>
          <cell r="L454">
            <v>1500</v>
          </cell>
          <cell r="M454">
            <v>0</v>
          </cell>
          <cell r="N454">
            <v>0</v>
          </cell>
          <cell r="O454">
            <v>0</v>
          </cell>
          <cell r="P454">
            <v>0</v>
          </cell>
        </row>
        <row r="455">
          <cell r="A455">
            <v>8</v>
          </cell>
          <cell r="B455" t="str">
            <v>C TYPE LUG</v>
          </cell>
          <cell r="C455">
            <v>60</v>
          </cell>
          <cell r="D455" t="str">
            <v>PCS</v>
          </cell>
          <cell r="E455">
            <v>50</v>
          </cell>
          <cell r="F455">
            <v>3000</v>
          </cell>
          <cell r="G455">
            <v>0</v>
          </cell>
          <cell r="H455">
            <v>0</v>
          </cell>
          <cell r="I455">
            <v>0.5</v>
          </cell>
          <cell r="J455">
            <v>30</v>
          </cell>
          <cell r="K455">
            <v>50</v>
          </cell>
          <cell r="L455">
            <v>3000</v>
          </cell>
          <cell r="M455">
            <v>0</v>
          </cell>
          <cell r="N455">
            <v>0</v>
          </cell>
          <cell r="O455">
            <v>140</v>
          </cell>
          <cell r="P455">
            <v>8400</v>
          </cell>
        </row>
        <row r="456">
          <cell r="A456">
            <v>9</v>
          </cell>
          <cell r="B456" t="str">
            <v>TOOL,MOLD SUPPORT CLAMP CADWELD CAB-320</v>
          </cell>
          <cell r="C456">
            <v>1</v>
          </cell>
          <cell r="D456" t="str">
            <v>PCS</v>
          </cell>
          <cell r="E456">
            <v>2500</v>
          </cell>
          <cell r="F456">
            <v>2500</v>
          </cell>
          <cell r="G456">
            <v>0</v>
          </cell>
          <cell r="H456">
            <v>0</v>
          </cell>
          <cell r="I456">
            <v>0</v>
          </cell>
          <cell r="J456">
            <v>0</v>
          </cell>
          <cell r="K456">
            <v>2500</v>
          </cell>
          <cell r="L456">
            <v>2500</v>
          </cell>
          <cell r="M456">
            <v>0</v>
          </cell>
          <cell r="N456">
            <v>0</v>
          </cell>
          <cell r="O456">
            <v>0</v>
          </cell>
          <cell r="P456">
            <v>0</v>
          </cell>
        </row>
        <row r="457">
          <cell r="A457">
            <v>10</v>
          </cell>
          <cell r="B457" t="str">
            <v xml:space="preserve">NONMETALLIC CONDUIT, PVC CNS 1302 UPVC </v>
          </cell>
          <cell r="C457">
            <v>285</v>
          </cell>
          <cell r="D457" t="str">
            <v>M</v>
          </cell>
          <cell r="E457">
            <v>16</v>
          </cell>
          <cell r="F457">
            <v>4560</v>
          </cell>
          <cell r="G457">
            <v>0</v>
          </cell>
          <cell r="H457">
            <v>0</v>
          </cell>
          <cell r="I457">
            <v>0.5</v>
          </cell>
          <cell r="J457">
            <v>143</v>
          </cell>
          <cell r="K457">
            <v>16</v>
          </cell>
          <cell r="L457">
            <v>4560</v>
          </cell>
          <cell r="M457">
            <v>0</v>
          </cell>
          <cell r="N457">
            <v>0</v>
          </cell>
          <cell r="O457">
            <v>140</v>
          </cell>
          <cell r="P457">
            <v>39900</v>
          </cell>
          <cell r="Q457">
            <v>0</v>
          </cell>
        </row>
        <row r="458">
          <cell r="B458" t="str">
            <v>TABLE 1, 1"</v>
          </cell>
          <cell r="C458">
            <v>0</v>
          </cell>
          <cell r="D458">
            <v>0</v>
          </cell>
          <cell r="E458">
            <v>0</v>
          </cell>
          <cell r="F458">
            <v>0</v>
          </cell>
          <cell r="G458">
            <v>0</v>
          </cell>
          <cell r="H458">
            <v>0</v>
          </cell>
          <cell r="I458">
            <v>0</v>
          </cell>
          <cell r="J458">
            <v>0</v>
          </cell>
          <cell r="K458">
            <v>0</v>
          </cell>
          <cell r="L458">
            <v>0</v>
          </cell>
          <cell r="M458">
            <v>0</v>
          </cell>
          <cell r="N458">
            <v>0</v>
          </cell>
          <cell r="O458">
            <v>0</v>
          </cell>
          <cell r="P458">
            <v>0</v>
          </cell>
        </row>
        <row r="459">
          <cell r="A459">
            <v>11</v>
          </cell>
          <cell r="B459" t="str">
            <v xml:space="preserve">CONCRETE, 3000PSI </v>
          </cell>
          <cell r="C459">
            <v>3</v>
          </cell>
          <cell r="D459" t="str">
            <v>M3</v>
          </cell>
          <cell r="E459" t="str">
            <v>M+L</v>
          </cell>
          <cell r="F459" t="str">
            <v>M+L</v>
          </cell>
          <cell r="G459">
            <v>0</v>
          </cell>
          <cell r="H459">
            <v>0</v>
          </cell>
          <cell r="I459">
            <v>0</v>
          </cell>
          <cell r="J459">
            <v>0</v>
          </cell>
          <cell r="K459" t="str">
            <v>M+L</v>
          </cell>
          <cell r="L459" t="str">
            <v>M+L</v>
          </cell>
          <cell r="M459">
            <v>0</v>
          </cell>
          <cell r="N459">
            <v>0</v>
          </cell>
          <cell r="O459">
            <v>2300</v>
          </cell>
          <cell r="P459">
            <v>6900</v>
          </cell>
        </row>
        <row r="460">
          <cell r="A460">
            <v>12</v>
          </cell>
          <cell r="B460" t="str">
            <v>STEEL REINFORCING BAR, 3/8"</v>
          </cell>
          <cell r="C460">
            <v>610</v>
          </cell>
          <cell r="D460" t="str">
            <v>KG</v>
          </cell>
          <cell r="E460" t="str">
            <v>M+L</v>
          </cell>
          <cell r="F460" t="str">
            <v>M+L</v>
          </cell>
          <cell r="G460">
            <v>0</v>
          </cell>
          <cell r="H460">
            <v>0</v>
          </cell>
          <cell r="I460">
            <v>0</v>
          </cell>
          <cell r="J460">
            <v>0</v>
          </cell>
          <cell r="K460" t="str">
            <v>M+L</v>
          </cell>
          <cell r="L460" t="str">
            <v>M+L</v>
          </cell>
          <cell r="M460">
            <v>0</v>
          </cell>
          <cell r="N460">
            <v>0</v>
          </cell>
          <cell r="O460">
            <v>16</v>
          </cell>
          <cell r="P460">
            <v>9760</v>
          </cell>
        </row>
        <row r="461">
          <cell r="A461">
            <v>13</v>
          </cell>
          <cell r="B461" t="str">
            <v xml:space="preserve"> EXCAVATION</v>
          </cell>
          <cell r="C461">
            <v>152</v>
          </cell>
          <cell r="D461" t="str">
            <v>M3</v>
          </cell>
          <cell r="E461" t="str">
            <v>M+L</v>
          </cell>
          <cell r="F461" t="str">
            <v>M+L</v>
          </cell>
          <cell r="G461">
            <v>0</v>
          </cell>
          <cell r="H461">
            <v>0</v>
          </cell>
          <cell r="I461">
            <v>0</v>
          </cell>
          <cell r="J461">
            <v>0</v>
          </cell>
          <cell r="K461" t="str">
            <v>M+L</v>
          </cell>
          <cell r="L461" t="str">
            <v>M+L</v>
          </cell>
          <cell r="M461">
            <v>0</v>
          </cell>
          <cell r="N461">
            <v>0</v>
          </cell>
          <cell r="O461">
            <v>120</v>
          </cell>
          <cell r="P461">
            <v>18240</v>
          </cell>
        </row>
        <row r="462">
          <cell r="A462">
            <v>14</v>
          </cell>
          <cell r="B462" t="str">
            <v xml:space="preserve"> BACKFILL SAND</v>
          </cell>
          <cell r="C462">
            <v>50</v>
          </cell>
          <cell r="D462" t="str">
            <v>M3</v>
          </cell>
          <cell r="E462" t="str">
            <v>M+L</v>
          </cell>
          <cell r="F462" t="str">
            <v>M+L</v>
          </cell>
          <cell r="G462">
            <v>0</v>
          </cell>
          <cell r="H462">
            <v>0</v>
          </cell>
          <cell r="I462">
            <v>0</v>
          </cell>
          <cell r="J462">
            <v>0</v>
          </cell>
          <cell r="K462" t="str">
            <v>M+L</v>
          </cell>
          <cell r="L462" t="str">
            <v>M+L</v>
          </cell>
          <cell r="M462">
            <v>0</v>
          </cell>
          <cell r="N462">
            <v>0</v>
          </cell>
          <cell r="O462">
            <v>550</v>
          </cell>
          <cell r="P462">
            <v>27500</v>
          </cell>
        </row>
        <row r="463">
          <cell r="A463">
            <v>15</v>
          </cell>
          <cell r="B463" t="str">
            <v xml:space="preserve"> BACKFILL STONE</v>
          </cell>
          <cell r="C463">
            <v>31</v>
          </cell>
          <cell r="D463" t="str">
            <v>M3</v>
          </cell>
          <cell r="E463" t="str">
            <v>M+L</v>
          </cell>
          <cell r="F463" t="str">
            <v>M+L</v>
          </cell>
          <cell r="G463">
            <v>0</v>
          </cell>
          <cell r="H463">
            <v>0</v>
          </cell>
          <cell r="I463">
            <v>0</v>
          </cell>
          <cell r="J463">
            <v>0</v>
          </cell>
          <cell r="K463" t="str">
            <v>M+L</v>
          </cell>
          <cell r="L463" t="str">
            <v>M+L</v>
          </cell>
          <cell r="M463">
            <v>0</v>
          </cell>
          <cell r="N463">
            <v>0</v>
          </cell>
          <cell r="O463">
            <v>520</v>
          </cell>
          <cell r="P463">
            <v>16120</v>
          </cell>
        </row>
        <row r="464">
          <cell r="A464">
            <v>16</v>
          </cell>
          <cell r="B464" t="str">
            <v xml:space="preserve"> DISPOSAL</v>
          </cell>
          <cell r="C464">
            <v>80</v>
          </cell>
          <cell r="D464" t="str">
            <v>M3</v>
          </cell>
          <cell r="E464" t="str">
            <v>M+L</v>
          </cell>
          <cell r="F464" t="str">
            <v>M+L</v>
          </cell>
          <cell r="G464">
            <v>0</v>
          </cell>
          <cell r="H464">
            <v>0</v>
          </cell>
          <cell r="I464">
            <v>0</v>
          </cell>
          <cell r="J464">
            <v>0</v>
          </cell>
          <cell r="K464" t="str">
            <v>M+L</v>
          </cell>
          <cell r="L464" t="str">
            <v>M+L</v>
          </cell>
          <cell r="M464">
            <v>0</v>
          </cell>
          <cell r="N464">
            <v>0</v>
          </cell>
          <cell r="O464">
            <v>220</v>
          </cell>
          <cell r="P464">
            <v>17600</v>
          </cell>
        </row>
        <row r="465">
          <cell r="A465">
            <v>17</v>
          </cell>
          <cell r="B465" t="str">
            <v>熱縮絕緣套管理(含熱溶膠)</v>
          </cell>
          <cell r="C465">
            <v>9</v>
          </cell>
          <cell r="D465" t="str">
            <v>PCS</v>
          </cell>
          <cell r="E465">
            <v>500</v>
          </cell>
          <cell r="F465">
            <v>4500</v>
          </cell>
          <cell r="G465">
            <v>0</v>
          </cell>
          <cell r="H465">
            <v>0</v>
          </cell>
          <cell r="I465">
            <v>2</v>
          </cell>
          <cell r="J465">
            <v>18</v>
          </cell>
          <cell r="K465">
            <v>500</v>
          </cell>
          <cell r="L465">
            <v>4500</v>
          </cell>
          <cell r="M465">
            <v>0</v>
          </cell>
          <cell r="N465">
            <v>0</v>
          </cell>
          <cell r="O465">
            <v>560</v>
          </cell>
          <cell r="P465">
            <v>5040</v>
          </cell>
        </row>
        <row r="466">
          <cell r="A466">
            <v>18</v>
          </cell>
          <cell r="B466" t="str">
            <v>自融型絕緣膠帶</v>
          </cell>
          <cell r="C466">
            <v>7</v>
          </cell>
          <cell r="D466" t="str">
            <v>ROLL</v>
          </cell>
          <cell r="E466">
            <v>300</v>
          </cell>
          <cell r="F466">
            <v>2100</v>
          </cell>
          <cell r="G466">
            <v>0</v>
          </cell>
          <cell r="H466">
            <v>0</v>
          </cell>
          <cell r="I466">
            <v>1</v>
          </cell>
          <cell r="J466">
            <v>7</v>
          </cell>
          <cell r="K466">
            <v>300</v>
          </cell>
          <cell r="L466">
            <v>2100</v>
          </cell>
          <cell r="M466">
            <v>0</v>
          </cell>
          <cell r="N466">
            <v>0</v>
          </cell>
          <cell r="O466">
            <v>280</v>
          </cell>
          <cell r="P466">
            <v>1960</v>
          </cell>
        </row>
        <row r="467">
          <cell r="A467">
            <v>19</v>
          </cell>
          <cell r="B467" t="str">
            <v>熱融焊點PE包覆蓋</v>
          </cell>
          <cell r="C467">
            <v>8</v>
          </cell>
          <cell r="D467" t="str">
            <v>PCS</v>
          </cell>
          <cell r="E467">
            <v>350</v>
          </cell>
          <cell r="F467">
            <v>2800</v>
          </cell>
          <cell r="G467">
            <v>0</v>
          </cell>
          <cell r="H467">
            <v>0</v>
          </cell>
          <cell r="I467">
            <v>1</v>
          </cell>
          <cell r="J467">
            <v>8</v>
          </cell>
          <cell r="K467">
            <v>350</v>
          </cell>
          <cell r="L467">
            <v>2800</v>
          </cell>
          <cell r="M467">
            <v>0</v>
          </cell>
          <cell r="N467">
            <v>0</v>
          </cell>
          <cell r="O467">
            <v>280</v>
          </cell>
          <cell r="P467">
            <v>2240</v>
          </cell>
        </row>
        <row r="468">
          <cell r="A468">
            <v>20</v>
          </cell>
          <cell r="B468" t="str">
            <v>MISCELLANEOUS INCLUDE 防蝕系統測試調整 &amp; 交通安全措施費</v>
          </cell>
          <cell r="C468">
            <v>1</v>
          </cell>
          <cell r="D468" t="str">
            <v>LOT</v>
          </cell>
          <cell r="E468">
            <v>67883.5</v>
          </cell>
          <cell r="F468">
            <v>67884</v>
          </cell>
          <cell r="G468">
            <v>0</v>
          </cell>
          <cell r="H468">
            <v>0</v>
          </cell>
          <cell r="I468">
            <v>93.2</v>
          </cell>
          <cell r="J468">
            <v>93</v>
          </cell>
          <cell r="K468">
            <v>67884</v>
          </cell>
          <cell r="L468">
            <v>67884</v>
          </cell>
          <cell r="M468">
            <v>0</v>
          </cell>
          <cell r="N468">
            <v>0</v>
          </cell>
          <cell r="O468">
            <v>26096</v>
          </cell>
          <cell r="P468">
            <v>26096</v>
          </cell>
        </row>
        <row r="469">
          <cell r="B469" t="str">
            <v>SUB-TOTAL : (H)</v>
          </cell>
          <cell r="C469">
            <v>0</v>
          </cell>
          <cell r="D469">
            <v>0</v>
          </cell>
          <cell r="E469">
            <v>0</v>
          </cell>
          <cell r="F469">
            <v>746719</v>
          </cell>
          <cell r="G469">
            <v>0</v>
          </cell>
          <cell r="H469">
            <v>0</v>
          </cell>
          <cell r="I469">
            <v>0</v>
          </cell>
          <cell r="J469">
            <v>1025</v>
          </cell>
          <cell r="K469">
            <v>0</v>
          </cell>
          <cell r="L469">
            <v>746719</v>
          </cell>
          <cell r="M469">
            <v>0</v>
          </cell>
          <cell r="N469">
            <v>0</v>
          </cell>
          <cell r="O469">
            <v>0</v>
          </cell>
          <cell r="P469">
            <v>383226</v>
          </cell>
        </row>
        <row r="470">
          <cell r="F470">
            <v>0</v>
          </cell>
          <cell r="G470">
            <v>0</v>
          </cell>
          <cell r="H470">
            <v>0</v>
          </cell>
          <cell r="I470">
            <v>0</v>
          </cell>
          <cell r="J470">
            <v>0</v>
          </cell>
          <cell r="K470">
            <v>0</v>
          </cell>
          <cell r="L470">
            <v>0</v>
          </cell>
          <cell r="M470">
            <v>0</v>
          </cell>
          <cell r="N470">
            <v>0</v>
          </cell>
          <cell r="O470">
            <v>0</v>
          </cell>
          <cell r="P470">
            <v>0</v>
          </cell>
        </row>
        <row r="471">
          <cell r="B471" t="str">
            <v>PVC???? 7C-2SQ.MM</v>
          </cell>
          <cell r="F471">
            <v>0</v>
          </cell>
          <cell r="G471">
            <v>0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0</v>
          </cell>
          <cell r="O471">
            <v>0</v>
          </cell>
          <cell r="P471">
            <v>0</v>
          </cell>
        </row>
        <row r="472">
          <cell r="F472">
            <v>0</v>
          </cell>
          <cell r="G472">
            <v>0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  <cell r="N472">
            <v>0</v>
          </cell>
          <cell r="O472">
            <v>0</v>
          </cell>
          <cell r="P472">
            <v>0</v>
          </cell>
        </row>
        <row r="473">
          <cell r="A473" t="str">
            <v>I.</v>
          </cell>
          <cell r="B473" t="str">
            <v>APS SYSTEM</v>
          </cell>
          <cell r="C473">
            <v>0</v>
          </cell>
          <cell r="D473">
            <v>0</v>
          </cell>
          <cell r="E473">
            <v>0</v>
          </cell>
          <cell r="F473">
            <v>0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  <cell r="N473">
            <v>0</v>
          </cell>
          <cell r="O473">
            <v>0</v>
          </cell>
          <cell r="P473">
            <v>0</v>
          </cell>
          <cell r="Q473">
            <v>0</v>
          </cell>
        </row>
        <row r="474">
          <cell r="B474" t="str">
            <v>D&amp;F SYSTEM PANEL, INCLUDING</v>
          </cell>
          <cell r="C474">
            <v>0</v>
          </cell>
          <cell r="D474">
            <v>0</v>
          </cell>
          <cell r="E474">
            <v>0</v>
          </cell>
          <cell r="F474">
            <v>0</v>
          </cell>
          <cell r="G474">
            <v>0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  <cell r="N474">
            <v>0</v>
          </cell>
          <cell r="O474">
            <v>0</v>
          </cell>
          <cell r="P474">
            <v>0</v>
          </cell>
        </row>
        <row r="475">
          <cell r="A475">
            <v>1</v>
          </cell>
          <cell r="B475" t="str">
            <v>PLC BASE PANEL, INDOOR IP20 ENCLOSURE, W/</v>
          </cell>
          <cell r="C475">
            <v>1</v>
          </cell>
          <cell r="D475" t="str">
            <v>SET</v>
          </cell>
          <cell r="E475">
            <v>1285400</v>
          </cell>
          <cell r="F475">
            <v>1285400</v>
          </cell>
          <cell r="G475">
            <v>0</v>
          </cell>
          <cell r="H475">
            <v>0</v>
          </cell>
          <cell r="I475">
            <v>50</v>
          </cell>
          <cell r="J475">
            <v>50</v>
          </cell>
          <cell r="K475">
            <v>1285400</v>
          </cell>
          <cell r="L475">
            <v>1285400</v>
          </cell>
          <cell r="M475">
            <v>0</v>
          </cell>
          <cell r="N475">
            <v>0</v>
          </cell>
          <cell r="O475">
            <v>14000</v>
          </cell>
          <cell r="P475">
            <v>14000</v>
          </cell>
        </row>
        <row r="476">
          <cell r="B476" t="str">
            <v xml:space="preserve">POWER SUPPLY, DIx144, DOx100, </v>
          </cell>
          <cell r="C476">
            <v>0</v>
          </cell>
          <cell r="D476">
            <v>0</v>
          </cell>
          <cell r="E476">
            <v>0</v>
          </cell>
          <cell r="F476">
            <v>0</v>
          </cell>
          <cell r="G476">
            <v>0</v>
          </cell>
          <cell r="H476">
            <v>0</v>
          </cell>
          <cell r="I476">
            <v>0</v>
          </cell>
          <cell r="J476">
            <v>0</v>
          </cell>
          <cell r="K476">
            <v>0</v>
          </cell>
          <cell r="L476">
            <v>0</v>
          </cell>
          <cell r="M476">
            <v>0</v>
          </cell>
          <cell r="N476">
            <v>0</v>
          </cell>
          <cell r="O476">
            <v>0</v>
          </cell>
          <cell r="P476">
            <v>0</v>
          </cell>
        </row>
        <row r="477">
          <cell r="B477" t="str">
            <v>INTERPOSITION RELAY x50,  WIRING, AND TB.</v>
          </cell>
          <cell r="C477">
            <v>0</v>
          </cell>
          <cell r="D477">
            <v>0</v>
          </cell>
          <cell r="E477">
            <v>0</v>
          </cell>
          <cell r="F477">
            <v>0</v>
          </cell>
          <cell r="G477">
            <v>0</v>
          </cell>
          <cell r="H477">
            <v>0</v>
          </cell>
          <cell r="I477">
            <v>0</v>
          </cell>
          <cell r="J477">
            <v>0</v>
          </cell>
          <cell r="K477">
            <v>0</v>
          </cell>
          <cell r="L477">
            <v>0</v>
          </cell>
          <cell r="M477">
            <v>0</v>
          </cell>
          <cell r="N477">
            <v>0</v>
          </cell>
          <cell r="O477">
            <v>0</v>
          </cell>
          <cell r="P477">
            <v>0</v>
          </cell>
        </row>
        <row r="478">
          <cell r="A478">
            <v>19</v>
          </cell>
          <cell r="B478" t="str">
            <v>SOFTWARE DESIGN PACKAGE</v>
          </cell>
          <cell r="C478">
            <v>3000</v>
          </cell>
          <cell r="D478" t="str">
            <v>M</v>
          </cell>
          <cell r="E478">
            <v>76</v>
          </cell>
          <cell r="F478">
            <v>0</v>
          </cell>
          <cell r="G478">
            <v>0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  <cell r="N478">
            <v>0</v>
          </cell>
          <cell r="O478">
            <v>0</v>
          </cell>
          <cell r="P478">
            <v>0</v>
          </cell>
          <cell r="Q478">
            <v>0</v>
          </cell>
        </row>
        <row r="479">
          <cell r="A479">
            <v>2</v>
          </cell>
          <cell r="B479" t="str">
            <v>OPERATION CONSOLE, INCLUDING</v>
          </cell>
          <cell r="C479">
            <v>1</v>
          </cell>
          <cell r="D479" t="str">
            <v>SET</v>
          </cell>
          <cell r="E479">
            <v>357000</v>
          </cell>
          <cell r="F479">
            <v>357000</v>
          </cell>
          <cell r="G479">
            <v>0</v>
          </cell>
          <cell r="H479">
            <v>0</v>
          </cell>
          <cell r="I479">
            <v>20</v>
          </cell>
          <cell r="J479">
            <v>20</v>
          </cell>
          <cell r="K479">
            <v>357000</v>
          </cell>
          <cell r="L479">
            <v>357000</v>
          </cell>
          <cell r="M479">
            <v>0</v>
          </cell>
          <cell r="N479">
            <v>0</v>
          </cell>
          <cell r="O479">
            <v>5600</v>
          </cell>
          <cell r="P479">
            <v>5600</v>
          </cell>
        </row>
        <row r="480">
          <cell r="B480" t="str">
            <v>ANNUNCIATOR PANEL, W/ 50 WINDOWS</v>
          </cell>
          <cell r="C480">
            <v>0</v>
          </cell>
          <cell r="D480">
            <v>0</v>
          </cell>
          <cell r="E480">
            <v>0</v>
          </cell>
          <cell r="F480">
            <v>0</v>
          </cell>
          <cell r="G480">
            <v>0</v>
          </cell>
          <cell r="H480">
            <v>0</v>
          </cell>
          <cell r="I480">
            <v>0.23599999999999999</v>
          </cell>
          <cell r="J480">
            <v>0</v>
          </cell>
          <cell r="K480">
            <v>0</v>
          </cell>
          <cell r="L480">
            <v>0</v>
          </cell>
          <cell r="M480">
            <v>0</v>
          </cell>
          <cell r="N480">
            <v>0</v>
          </cell>
          <cell r="O480">
            <v>0</v>
          </cell>
          <cell r="P480">
            <v>0</v>
          </cell>
        </row>
        <row r="481">
          <cell r="B481" t="str">
            <v xml:space="preserve">COMMAND BOARD, W/ 15 PB SWITCH(SW. W/LIGHT) </v>
          </cell>
          <cell r="C481">
            <v>0</v>
          </cell>
          <cell r="D481">
            <v>0</v>
          </cell>
          <cell r="E481">
            <v>0</v>
          </cell>
          <cell r="F481">
            <v>0</v>
          </cell>
          <cell r="G481">
            <v>0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  <cell r="N481">
            <v>0</v>
          </cell>
          <cell r="O481">
            <v>0</v>
          </cell>
          <cell r="P481">
            <v>0</v>
          </cell>
        </row>
        <row r="482">
          <cell r="B482" t="str">
            <v>WIRING, AND TB.</v>
          </cell>
          <cell r="C482">
            <v>0</v>
          </cell>
          <cell r="D482">
            <v>0</v>
          </cell>
          <cell r="E482">
            <v>0</v>
          </cell>
          <cell r="F482">
            <v>0</v>
          </cell>
          <cell r="G482">
            <v>0</v>
          </cell>
          <cell r="H482">
            <v>0</v>
          </cell>
          <cell r="I482">
            <v>0</v>
          </cell>
          <cell r="J482">
            <v>0</v>
          </cell>
          <cell r="K482">
            <v>0</v>
          </cell>
          <cell r="L482">
            <v>0</v>
          </cell>
          <cell r="M482">
            <v>0</v>
          </cell>
          <cell r="N482">
            <v>0</v>
          </cell>
          <cell r="O482">
            <v>0</v>
          </cell>
          <cell r="P482">
            <v>0</v>
          </cell>
        </row>
        <row r="483">
          <cell r="A483">
            <v>3</v>
          </cell>
          <cell r="B483" t="str">
            <v>MIMIC PANEL, ENCLOSURE SIZE 2300Hx1400Wx600D</v>
          </cell>
          <cell r="C483">
            <v>1</v>
          </cell>
          <cell r="D483" t="str">
            <v>SET</v>
          </cell>
          <cell r="E483">
            <v>448000</v>
          </cell>
          <cell r="F483">
            <v>448000</v>
          </cell>
          <cell r="G483">
            <v>0</v>
          </cell>
          <cell r="H483">
            <v>0</v>
          </cell>
          <cell r="I483">
            <v>20</v>
          </cell>
          <cell r="J483">
            <v>20</v>
          </cell>
          <cell r="K483">
            <v>448000</v>
          </cell>
          <cell r="L483">
            <v>448000</v>
          </cell>
          <cell r="M483">
            <v>0</v>
          </cell>
          <cell r="N483">
            <v>0</v>
          </cell>
          <cell r="O483">
            <v>5600</v>
          </cell>
          <cell r="P483">
            <v>5600</v>
          </cell>
        </row>
        <row r="484">
          <cell r="A484">
            <v>0</v>
          </cell>
          <cell r="B484" t="str">
            <v>MOSAIC PANEL  SIZE 1200Hx1200W, W/</v>
          </cell>
          <cell r="C484">
            <v>0</v>
          </cell>
          <cell r="D484">
            <v>0</v>
          </cell>
          <cell r="E484">
            <v>0</v>
          </cell>
          <cell r="F484">
            <v>0</v>
          </cell>
          <cell r="G484">
            <v>0</v>
          </cell>
          <cell r="H484">
            <v>0</v>
          </cell>
          <cell r="I484">
            <v>0</v>
          </cell>
          <cell r="J484">
            <v>0</v>
          </cell>
          <cell r="K484">
            <v>0</v>
          </cell>
          <cell r="L484">
            <v>0</v>
          </cell>
          <cell r="M484">
            <v>0</v>
          </cell>
          <cell r="N484">
            <v>0</v>
          </cell>
          <cell r="O484">
            <v>0</v>
          </cell>
          <cell r="P484">
            <v>0</v>
          </cell>
        </row>
        <row r="485">
          <cell r="B485" t="str">
            <v>INDICATION LIGHT x60, POWER SUPPLY, WIRING, AND TB.</v>
          </cell>
          <cell r="C485">
            <v>0</v>
          </cell>
          <cell r="D485">
            <v>0</v>
          </cell>
          <cell r="E485">
            <v>0</v>
          </cell>
          <cell r="F485">
            <v>0</v>
          </cell>
          <cell r="G485">
            <v>0</v>
          </cell>
          <cell r="H485">
            <v>0</v>
          </cell>
          <cell r="I485">
            <v>0</v>
          </cell>
          <cell r="J485">
            <v>0</v>
          </cell>
          <cell r="K485">
            <v>0</v>
          </cell>
          <cell r="L485">
            <v>0</v>
          </cell>
          <cell r="M485">
            <v>0</v>
          </cell>
          <cell r="N485">
            <v>0</v>
          </cell>
          <cell r="O485">
            <v>0</v>
          </cell>
          <cell r="P485">
            <v>0</v>
          </cell>
        </row>
        <row r="486">
          <cell r="A486">
            <v>4</v>
          </cell>
          <cell r="B486" t="str">
            <v>RECEIVING PANEL, INDOOR IP20 ENCLOSURE, W/</v>
          </cell>
          <cell r="C486">
            <v>1</v>
          </cell>
          <cell r="D486" t="str">
            <v>SET</v>
          </cell>
          <cell r="E486">
            <v>1400000</v>
          </cell>
          <cell r="F486">
            <v>1400000</v>
          </cell>
          <cell r="G486">
            <v>0</v>
          </cell>
          <cell r="H486">
            <v>0</v>
          </cell>
          <cell r="I486">
            <v>50</v>
          </cell>
          <cell r="J486">
            <v>50</v>
          </cell>
          <cell r="K486">
            <v>1400000</v>
          </cell>
          <cell r="L486">
            <v>1400000</v>
          </cell>
          <cell r="M486">
            <v>0</v>
          </cell>
          <cell r="N486">
            <v>0</v>
          </cell>
          <cell r="O486">
            <v>14000</v>
          </cell>
          <cell r="P486">
            <v>14000</v>
          </cell>
        </row>
        <row r="487">
          <cell r="B487" t="str">
            <v>UV/IR DETECTOR CONTROLLER, 4-CHANNEL x1</v>
          </cell>
          <cell r="C487">
            <v>0</v>
          </cell>
          <cell r="D487">
            <v>0</v>
          </cell>
          <cell r="E487">
            <v>0</v>
          </cell>
          <cell r="F487">
            <v>0</v>
          </cell>
          <cell r="G487">
            <v>0</v>
          </cell>
          <cell r="H487">
            <v>0</v>
          </cell>
          <cell r="I487">
            <v>0</v>
          </cell>
          <cell r="J487">
            <v>0</v>
          </cell>
          <cell r="K487">
            <v>0</v>
          </cell>
          <cell r="L487">
            <v>0</v>
          </cell>
          <cell r="M487">
            <v>0</v>
          </cell>
          <cell r="N487">
            <v>0</v>
          </cell>
          <cell r="O487">
            <v>0</v>
          </cell>
          <cell r="P487">
            <v>0</v>
          </cell>
        </row>
        <row r="488">
          <cell r="B488" t="str">
            <v>GAS DETECTOR CONTROLLER, 8-CHANNEL x8</v>
          </cell>
          <cell r="C488">
            <v>0</v>
          </cell>
          <cell r="D488">
            <v>0</v>
          </cell>
          <cell r="E488">
            <v>0</v>
          </cell>
          <cell r="F488">
            <v>0</v>
          </cell>
          <cell r="G488">
            <v>0</v>
          </cell>
          <cell r="H488">
            <v>0</v>
          </cell>
          <cell r="I488">
            <v>0</v>
          </cell>
          <cell r="J488">
            <v>0</v>
          </cell>
          <cell r="K488">
            <v>0</v>
          </cell>
          <cell r="L488">
            <v>0</v>
          </cell>
          <cell r="M488">
            <v>0</v>
          </cell>
          <cell r="N488">
            <v>0</v>
          </cell>
          <cell r="O488">
            <v>0</v>
          </cell>
          <cell r="P488">
            <v>0</v>
          </cell>
        </row>
        <row r="489">
          <cell r="B489" t="str">
            <v>LOW TEMP. DETECTOR CONTROLLER, 4-CHANNEL x7</v>
          </cell>
          <cell r="C489">
            <v>0</v>
          </cell>
          <cell r="D489">
            <v>0</v>
          </cell>
          <cell r="E489">
            <v>0</v>
          </cell>
          <cell r="F489">
            <v>0</v>
          </cell>
          <cell r="G489">
            <v>0</v>
          </cell>
          <cell r="H489">
            <v>0</v>
          </cell>
          <cell r="I489">
            <v>0</v>
          </cell>
          <cell r="J489">
            <v>0</v>
          </cell>
          <cell r="K489">
            <v>0</v>
          </cell>
          <cell r="L489">
            <v>0</v>
          </cell>
          <cell r="M489">
            <v>0</v>
          </cell>
          <cell r="N489">
            <v>0</v>
          </cell>
          <cell r="O489">
            <v>0</v>
          </cell>
          <cell r="P489">
            <v>0</v>
          </cell>
        </row>
        <row r="490">
          <cell r="B490" t="str">
            <v>POWER SUPPLY, WIRING, AND TB.</v>
          </cell>
          <cell r="C490">
            <v>0</v>
          </cell>
          <cell r="D490">
            <v>0</v>
          </cell>
          <cell r="E490">
            <v>0</v>
          </cell>
          <cell r="F490">
            <v>0</v>
          </cell>
          <cell r="G490">
            <v>0</v>
          </cell>
          <cell r="H490">
            <v>0</v>
          </cell>
          <cell r="I490">
            <v>0</v>
          </cell>
          <cell r="J490">
            <v>0</v>
          </cell>
          <cell r="K490">
            <v>0</v>
          </cell>
          <cell r="L490">
            <v>0</v>
          </cell>
          <cell r="M490">
            <v>0</v>
          </cell>
          <cell r="N490">
            <v>0</v>
          </cell>
          <cell r="O490">
            <v>0</v>
          </cell>
          <cell r="P490">
            <v>0</v>
          </cell>
        </row>
        <row r="491">
          <cell r="A491">
            <v>5</v>
          </cell>
          <cell r="B491" t="str">
            <v>MANUAL STATION, 110VAC, CL.1 DIV.2, NEMA-4X</v>
          </cell>
          <cell r="C491">
            <v>16</v>
          </cell>
          <cell r="D491" t="str">
            <v>SET</v>
          </cell>
          <cell r="E491">
            <v>30000</v>
          </cell>
          <cell r="F491">
            <v>480000</v>
          </cell>
          <cell r="G491">
            <v>0</v>
          </cell>
          <cell r="H491">
            <v>0</v>
          </cell>
          <cell r="I491">
            <v>5</v>
          </cell>
          <cell r="J491">
            <v>80</v>
          </cell>
          <cell r="K491">
            <v>30000</v>
          </cell>
          <cell r="L491">
            <v>480000</v>
          </cell>
          <cell r="M491">
            <v>0</v>
          </cell>
          <cell r="N491">
            <v>0</v>
          </cell>
          <cell r="O491">
            <v>1400</v>
          </cell>
          <cell r="P491">
            <v>22400</v>
          </cell>
        </row>
        <row r="492">
          <cell r="A492">
            <v>6</v>
          </cell>
          <cell r="B492" t="str">
            <v>SIREN(SPEAKER),, 110VAC, CL.1 DIV.2, NEMA-4X</v>
          </cell>
          <cell r="C492">
            <v>16</v>
          </cell>
          <cell r="D492" t="str">
            <v>SET</v>
          </cell>
          <cell r="E492">
            <v>40000</v>
          </cell>
          <cell r="F492">
            <v>640000</v>
          </cell>
          <cell r="G492">
            <v>0</v>
          </cell>
          <cell r="H492">
            <v>0</v>
          </cell>
          <cell r="I492">
            <v>5</v>
          </cell>
          <cell r="J492">
            <v>80</v>
          </cell>
          <cell r="K492">
            <v>40000</v>
          </cell>
          <cell r="L492">
            <v>640000</v>
          </cell>
          <cell r="M492">
            <v>0</v>
          </cell>
          <cell r="N492">
            <v>0</v>
          </cell>
          <cell r="O492">
            <v>1400</v>
          </cell>
          <cell r="P492">
            <v>22400</v>
          </cell>
        </row>
        <row r="493">
          <cell r="A493">
            <v>7</v>
          </cell>
          <cell r="B493" t="str">
            <v>VISUAL ALARM BECON, , 110VAC, CL.1 DIV.2, NEMA-4X</v>
          </cell>
          <cell r="C493">
            <v>16</v>
          </cell>
          <cell r="D493" t="str">
            <v>SET</v>
          </cell>
          <cell r="E493">
            <v>37000</v>
          </cell>
          <cell r="F493">
            <v>592000</v>
          </cell>
          <cell r="G493">
            <v>0</v>
          </cell>
          <cell r="H493">
            <v>0</v>
          </cell>
          <cell r="I493">
            <v>5</v>
          </cell>
          <cell r="J493">
            <v>80</v>
          </cell>
          <cell r="K493">
            <v>37000</v>
          </cell>
          <cell r="L493">
            <v>592000</v>
          </cell>
          <cell r="M493">
            <v>0</v>
          </cell>
          <cell r="N493">
            <v>0</v>
          </cell>
          <cell r="O493">
            <v>1400</v>
          </cell>
          <cell r="P493">
            <v>22400</v>
          </cell>
        </row>
        <row r="494">
          <cell r="A494">
            <v>8</v>
          </cell>
          <cell r="B494" t="str">
            <v>UV/IR FLAME DETECTOR, CL.1 DIV.2, NEMA-4X</v>
          </cell>
          <cell r="C494">
            <v>4</v>
          </cell>
          <cell r="D494" t="str">
            <v>SET</v>
          </cell>
          <cell r="E494">
            <v>67000</v>
          </cell>
          <cell r="F494">
            <v>268000</v>
          </cell>
          <cell r="G494">
            <v>0</v>
          </cell>
          <cell r="H494">
            <v>0</v>
          </cell>
          <cell r="I494">
            <v>8</v>
          </cell>
          <cell r="J494">
            <v>32</v>
          </cell>
          <cell r="K494">
            <v>67000</v>
          </cell>
          <cell r="L494">
            <v>268000</v>
          </cell>
          <cell r="M494">
            <v>0</v>
          </cell>
          <cell r="N494">
            <v>0</v>
          </cell>
          <cell r="O494">
            <v>2240</v>
          </cell>
          <cell r="P494">
            <v>8960</v>
          </cell>
        </row>
        <row r="495">
          <cell r="A495">
            <v>9</v>
          </cell>
          <cell r="B495" t="str">
            <v>LOW TEMPERATURE DETECTOR, 50FT LG., NEMA-4X</v>
          </cell>
          <cell r="C495">
            <v>4</v>
          </cell>
          <cell r="D495" t="str">
            <v>SET</v>
          </cell>
          <cell r="E495">
            <v>288000</v>
          </cell>
          <cell r="F495">
            <v>1152000</v>
          </cell>
          <cell r="G495">
            <v>0</v>
          </cell>
          <cell r="H495">
            <v>0</v>
          </cell>
          <cell r="I495">
            <v>10</v>
          </cell>
          <cell r="J495">
            <v>40</v>
          </cell>
          <cell r="K495">
            <v>288000</v>
          </cell>
          <cell r="L495">
            <v>1152000</v>
          </cell>
          <cell r="M495">
            <v>0</v>
          </cell>
          <cell r="N495">
            <v>0</v>
          </cell>
          <cell r="O495">
            <v>2800</v>
          </cell>
          <cell r="P495">
            <v>11200</v>
          </cell>
        </row>
        <row r="496">
          <cell r="A496">
            <v>10</v>
          </cell>
          <cell r="B496" t="str">
            <v>COMBUSTIBLE GAS DETECTOR,  CATALYTIC TYPE</v>
          </cell>
          <cell r="C496">
            <v>60</v>
          </cell>
          <cell r="D496" t="str">
            <v>EST</v>
          </cell>
          <cell r="E496">
            <v>50000</v>
          </cell>
          <cell r="F496">
            <v>3000000</v>
          </cell>
          <cell r="G496">
            <v>0</v>
          </cell>
          <cell r="H496">
            <v>0</v>
          </cell>
          <cell r="I496">
            <v>5</v>
          </cell>
          <cell r="J496">
            <v>300</v>
          </cell>
          <cell r="K496">
            <v>50000</v>
          </cell>
          <cell r="L496">
            <v>3000000</v>
          </cell>
          <cell r="M496">
            <v>0</v>
          </cell>
          <cell r="N496">
            <v>0</v>
          </cell>
          <cell r="O496">
            <v>1400</v>
          </cell>
          <cell r="P496">
            <v>84000</v>
          </cell>
        </row>
        <row r="497">
          <cell r="B497" t="str">
            <v>CL.1, DIV.2, W/ WEATHER HOUSING, FILTER, NEMA-4X</v>
          </cell>
          <cell r="C497">
            <v>0</v>
          </cell>
          <cell r="D497">
            <v>0</v>
          </cell>
          <cell r="E497">
            <v>0</v>
          </cell>
          <cell r="F497">
            <v>0</v>
          </cell>
          <cell r="G497">
            <v>0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  <cell r="N497">
            <v>0</v>
          </cell>
          <cell r="O497">
            <v>0</v>
          </cell>
          <cell r="P497">
            <v>0</v>
          </cell>
        </row>
        <row r="498">
          <cell r="A498">
            <v>11</v>
          </cell>
          <cell r="B498" t="str">
            <v>GAS DETECTOR TEST KIT FOR 60 DETECTORS &amp; GRAPHIC PANEL</v>
          </cell>
          <cell r="C498">
            <v>1</v>
          </cell>
          <cell r="D498" t="str">
            <v>SET</v>
          </cell>
          <cell r="E498">
            <v>350000</v>
          </cell>
          <cell r="F498">
            <v>350000</v>
          </cell>
          <cell r="G498">
            <v>0</v>
          </cell>
          <cell r="H498">
            <v>0</v>
          </cell>
          <cell r="I498">
            <v>10</v>
          </cell>
          <cell r="J498">
            <v>10</v>
          </cell>
          <cell r="K498">
            <v>350000</v>
          </cell>
          <cell r="L498">
            <v>350000</v>
          </cell>
          <cell r="M498">
            <v>0</v>
          </cell>
          <cell r="N498">
            <v>0</v>
          </cell>
          <cell r="O498">
            <v>2800</v>
          </cell>
          <cell r="P498">
            <v>2800</v>
          </cell>
        </row>
        <row r="499">
          <cell r="A499">
            <v>12</v>
          </cell>
          <cell r="B499" t="str">
            <v>R.S.G. CONDUIT/W COUPLING 1"</v>
          </cell>
          <cell r="C499">
            <v>1600</v>
          </cell>
          <cell r="D499" t="str">
            <v>M</v>
          </cell>
          <cell r="E499">
            <v>49</v>
          </cell>
          <cell r="F499">
            <v>78400</v>
          </cell>
          <cell r="G499">
            <v>0</v>
          </cell>
          <cell r="H499">
            <v>0</v>
          </cell>
          <cell r="I499">
            <v>0.54</v>
          </cell>
          <cell r="J499">
            <v>864</v>
          </cell>
          <cell r="K499">
            <v>49</v>
          </cell>
          <cell r="L499">
            <v>78400</v>
          </cell>
          <cell r="M499">
            <v>0</v>
          </cell>
          <cell r="N499">
            <v>0</v>
          </cell>
          <cell r="O499">
            <v>151</v>
          </cell>
          <cell r="P499">
            <v>241600</v>
          </cell>
        </row>
        <row r="500">
          <cell r="A500">
            <v>13</v>
          </cell>
          <cell r="B500" t="str">
            <v>R.S.G. CONDUIT/W COUPLING 2"</v>
          </cell>
          <cell r="C500">
            <v>2300</v>
          </cell>
          <cell r="D500" t="str">
            <v>M</v>
          </cell>
          <cell r="E500">
            <v>105</v>
          </cell>
          <cell r="F500">
            <v>241500</v>
          </cell>
          <cell r="G500">
            <v>0</v>
          </cell>
          <cell r="H500">
            <v>0</v>
          </cell>
          <cell r="I500">
            <v>0.98</v>
          </cell>
          <cell r="J500">
            <v>2254</v>
          </cell>
          <cell r="K500">
            <v>105</v>
          </cell>
          <cell r="L500">
            <v>241500</v>
          </cell>
          <cell r="M500">
            <v>0</v>
          </cell>
          <cell r="N500">
            <v>0</v>
          </cell>
          <cell r="O500">
            <v>274</v>
          </cell>
          <cell r="P500">
            <v>630200</v>
          </cell>
        </row>
        <row r="501">
          <cell r="A501">
            <v>14</v>
          </cell>
          <cell r="B501" t="str">
            <v>FITTING FOR R.S.G. CONDUIT</v>
          </cell>
          <cell r="C501">
            <v>1</v>
          </cell>
          <cell r="D501" t="str">
            <v>LOT</v>
          </cell>
          <cell r="E501">
            <v>639800</v>
          </cell>
          <cell r="F501">
            <v>639800</v>
          </cell>
          <cell r="G501">
            <v>0</v>
          </cell>
          <cell r="H501">
            <v>0</v>
          </cell>
          <cell r="I501">
            <v>935.4</v>
          </cell>
          <cell r="J501">
            <v>935</v>
          </cell>
          <cell r="K501">
            <v>639800</v>
          </cell>
          <cell r="L501">
            <v>639800</v>
          </cell>
          <cell r="M501">
            <v>0</v>
          </cell>
          <cell r="N501">
            <v>0</v>
          </cell>
          <cell r="O501">
            <v>261912</v>
          </cell>
          <cell r="P501">
            <v>261912</v>
          </cell>
        </row>
        <row r="502">
          <cell r="A502">
            <v>15</v>
          </cell>
          <cell r="B502" t="str">
            <v>600V控制電纜,銅導体,PVC絕緣,麥拉遮蔽(OVERALL),</v>
          </cell>
          <cell r="C502">
            <v>650</v>
          </cell>
          <cell r="D502" t="str">
            <v>M</v>
          </cell>
          <cell r="E502">
            <v>37</v>
          </cell>
          <cell r="F502">
            <v>24050</v>
          </cell>
          <cell r="G502">
            <v>0</v>
          </cell>
          <cell r="H502">
            <v>0</v>
          </cell>
          <cell r="I502">
            <v>0.11700000000000001</v>
          </cell>
          <cell r="J502">
            <v>76</v>
          </cell>
          <cell r="K502">
            <v>37</v>
          </cell>
          <cell r="L502">
            <v>24050</v>
          </cell>
          <cell r="M502">
            <v>0</v>
          </cell>
          <cell r="N502">
            <v>0</v>
          </cell>
          <cell r="O502">
            <v>33</v>
          </cell>
          <cell r="P502">
            <v>21450</v>
          </cell>
        </row>
        <row r="503">
          <cell r="B503" t="str">
            <v>PVC黑色被覆 7C-2SQ.MM</v>
          </cell>
          <cell r="C503">
            <v>0</v>
          </cell>
          <cell r="D503">
            <v>0</v>
          </cell>
          <cell r="E503">
            <v>0</v>
          </cell>
          <cell r="F503">
            <v>0</v>
          </cell>
          <cell r="G503">
            <v>0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  <cell r="N503">
            <v>0</v>
          </cell>
          <cell r="O503">
            <v>0</v>
          </cell>
          <cell r="P503">
            <v>0</v>
          </cell>
        </row>
        <row r="504">
          <cell r="A504">
            <v>16</v>
          </cell>
          <cell r="B504" t="str">
            <v>600V控制電纜,銅導体,PVC絕緣,麥拉遮蔽(OVERALL),</v>
          </cell>
          <cell r="C504">
            <v>1500</v>
          </cell>
          <cell r="D504" t="str">
            <v>M</v>
          </cell>
          <cell r="E504">
            <v>41</v>
          </cell>
          <cell r="F504">
            <v>61500</v>
          </cell>
          <cell r="G504">
            <v>0</v>
          </cell>
          <cell r="H504">
            <v>0</v>
          </cell>
          <cell r="I504">
            <v>0.13300000000000001</v>
          </cell>
          <cell r="J504">
            <v>200</v>
          </cell>
          <cell r="K504">
            <v>41</v>
          </cell>
          <cell r="L504">
            <v>61500</v>
          </cell>
          <cell r="M504">
            <v>0</v>
          </cell>
          <cell r="N504">
            <v>0</v>
          </cell>
          <cell r="O504">
            <v>37</v>
          </cell>
          <cell r="P504">
            <v>55500</v>
          </cell>
        </row>
        <row r="505">
          <cell r="B505" t="str">
            <v>PVC黑色被覆 9C-2SQ.MM</v>
          </cell>
          <cell r="C505">
            <v>0</v>
          </cell>
          <cell r="D505">
            <v>0</v>
          </cell>
          <cell r="E505">
            <v>0</v>
          </cell>
          <cell r="F505">
            <v>0</v>
          </cell>
          <cell r="G505">
            <v>0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  <cell r="N505">
            <v>0</v>
          </cell>
          <cell r="O505">
            <v>0</v>
          </cell>
          <cell r="P505">
            <v>0</v>
          </cell>
        </row>
        <row r="506">
          <cell r="A506">
            <v>17</v>
          </cell>
          <cell r="B506" t="str">
            <v>600V控制電纜,銅導体,PVC絕緣,麥拉遮蔽(OVERALL),</v>
          </cell>
          <cell r="C506">
            <v>2600</v>
          </cell>
          <cell r="D506" t="str">
            <v>M</v>
          </cell>
          <cell r="E506">
            <v>53</v>
          </cell>
          <cell r="F506">
            <v>137800</v>
          </cell>
          <cell r="G506">
            <v>0</v>
          </cell>
          <cell r="H506">
            <v>0</v>
          </cell>
          <cell r="I506">
            <v>0.153</v>
          </cell>
          <cell r="J506">
            <v>398</v>
          </cell>
          <cell r="K506">
            <v>53</v>
          </cell>
          <cell r="L506">
            <v>137800</v>
          </cell>
          <cell r="M506">
            <v>0</v>
          </cell>
          <cell r="N506">
            <v>0</v>
          </cell>
          <cell r="O506">
            <v>43</v>
          </cell>
          <cell r="P506">
            <v>111800</v>
          </cell>
        </row>
        <row r="507">
          <cell r="B507" t="str">
            <v>PVC黑色被覆 12C-2SQ.MM</v>
          </cell>
          <cell r="C507">
            <v>0</v>
          </cell>
          <cell r="D507">
            <v>0</v>
          </cell>
          <cell r="E507">
            <v>0</v>
          </cell>
          <cell r="F507">
            <v>0</v>
          </cell>
          <cell r="G507">
            <v>0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  <cell r="N507">
            <v>0</v>
          </cell>
          <cell r="O507">
            <v>0</v>
          </cell>
          <cell r="P507">
            <v>0</v>
          </cell>
        </row>
        <row r="508">
          <cell r="A508">
            <v>18</v>
          </cell>
          <cell r="B508" t="str">
            <v>600V控制電纜,銅導体,PVC絕緣,麥拉遮蔽(OVERALL),</v>
          </cell>
          <cell r="C508">
            <v>10000</v>
          </cell>
          <cell r="D508" t="str">
            <v>M</v>
          </cell>
          <cell r="E508">
            <v>44</v>
          </cell>
          <cell r="F508">
            <v>440000</v>
          </cell>
          <cell r="G508">
            <v>0</v>
          </cell>
          <cell r="H508">
            <v>0</v>
          </cell>
          <cell r="I508">
            <v>0.13500000000000001</v>
          </cell>
          <cell r="J508">
            <v>1350</v>
          </cell>
          <cell r="K508">
            <v>44</v>
          </cell>
          <cell r="L508">
            <v>440000</v>
          </cell>
          <cell r="M508">
            <v>0</v>
          </cell>
          <cell r="N508">
            <v>0</v>
          </cell>
          <cell r="O508">
            <v>38</v>
          </cell>
          <cell r="P508">
            <v>380000</v>
          </cell>
        </row>
        <row r="509">
          <cell r="B509" t="str">
            <v>PVC黑色被覆 7C-3.5SQ.MM</v>
          </cell>
          <cell r="C509">
            <v>0</v>
          </cell>
          <cell r="D509">
            <v>0</v>
          </cell>
          <cell r="E509">
            <v>0</v>
          </cell>
          <cell r="F509">
            <v>0</v>
          </cell>
          <cell r="G509">
            <v>0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  <cell r="N509">
            <v>0</v>
          </cell>
          <cell r="O509">
            <v>0</v>
          </cell>
          <cell r="P509">
            <v>0</v>
          </cell>
        </row>
        <row r="510">
          <cell r="A510">
            <v>19</v>
          </cell>
          <cell r="B510" t="str">
            <v>600V控制電纜,銅導体,PVC絕緣,麥拉遮蔽(OVERALL),</v>
          </cell>
          <cell r="C510">
            <v>3000</v>
          </cell>
          <cell r="D510" t="str">
            <v>M</v>
          </cell>
          <cell r="E510">
            <v>76</v>
          </cell>
          <cell r="F510">
            <v>228000</v>
          </cell>
          <cell r="G510">
            <v>0</v>
          </cell>
          <cell r="H510">
            <v>0</v>
          </cell>
          <cell r="I510">
            <v>0.193</v>
          </cell>
          <cell r="J510">
            <v>579</v>
          </cell>
          <cell r="K510">
            <v>76</v>
          </cell>
          <cell r="L510">
            <v>228000</v>
          </cell>
          <cell r="M510">
            <v>0</v>
          </cell>
          <cell r="N510">
            <v>0</v>
          </cell>
          <cell r="O510">
            <v>54</v>
          </cell>
          <cell r="P510">
            <v>162000</v>
          </cell>
        </row>
        <row r="511">
          <cell r="B511" t="str">
            <v>PVC黑色被覆 19C-2SQ.MM</v>
          </cell>
          <cell r="C511">
            <v>0</v>
          </cell>
          <cell r="D511">
            <v>0</v>
          </cell>
          <cell r="E511">
            <v>0</v>
          </cell>
          <cell r="F511">
            <v>0</v>
          </cell>
          <cell r="G511">
            <v>0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  <cell r="N511">
            <v>0</v>
          </cell>
          <cell r="O511">
            <v>0</v>
          </cell>
          <cell r="P511">
            <v>0</v>
          </cell>
        </row>
        <row r="512">
          <cell r="A512">
            <v>20</v>
          </cell>
          <cell r="B512" t="str">
            <v>600V控制電纜,銅導体,PVC絕緣,麥拉遮蔽(OVERALL),</v>
          </cell>
          <cell r="C512">
            <v>14000</v>
          </cell>
          <cell r="D512" t="str">
            <v>M</v>
          </cell>
          <cell r="E512">
            <v>119</v>
          </cell>
          <cell r="F512">
            <v>1666000</v>
          </cell>
          <cell r="G512">
            <v>0</v>
          </cell>
          <cell r="H512">
            <v>0</v>
          </cell>
          <cell r="I512">
            <v>0.23599999999999999</v>
          </cell>
          <cell r="J512">
            <v>3304</v>
          </cell>
          <cell r="K512">
            <v>119</v>
          </cell>
          <cell r="L512">
            <v>1666000</v>
          </cell>
          <cell r="M512">
            <v>0</v>
          </cell>
          <cell r="N512">
            <v>0</v>
          </cell>
          <cell r="O512">
            <v>66</v>
          </cell>
          <cell r="P512">
            <v>924000</v>
          </cell>
        </row>
        <row r="513">
          <cell r="B513" t="str">
            <v>PVC黑色被覆 30C-2SQ.MM</v>
          </cell>
          <cell r="C513">
            <v>0</v>
          </cell>
          <cell r="D513">
            <v>0</v>
          </cell>
          <cell r="E513">
            <v>0</v>
          </cell>
          <cell r="F513">
            <v>0</v>
          </cell>
          <cell r="G513">
            <v>0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  <cell r="N513">
            <v>0</v>
          </cell>
          <cell r="O513">
            <v>0</v>
          </cell>
          <cell r="P513">
            <v>0</v>
          </cell>
        </row>
        <row r="514">
          <cell r="A514">
            <v>21</v>
          </cell>
          <cell r="B514" t="str">
            <v>300V信號電纜,PVC絕緣,麥拉遮蔽(OVERALL &amp; INDIVID)PVC</v>
          </cell>
          <cell r="C514">
            <v>12000</v>
          </cell>
          <cell r="D514" t="str">
            <v>M</v>
          </cell>
          <cell r="E514">
            <v>17</v>
          </cell>
          <cell r="F514">
            <v>204000</v>
          </cell>
          <cell r="G514">
            <v>0</v>
          </cell>
          <cell r="H514">
            <v>0</v>
          </cell>
          <cell r="I514">
            <v>6.4000000000000001E-2</v>
          </cell>
          <cell r="J514">
            <v>768</v>
          </cell>
          <cell r="K514">
            <v>17</v>
          </cell>
          <cell r="L514">
            <v>204000</v>
          </cell>
          <cell r="M514">
            <v>0</v>
          </cell>
          <cell r="N514">
            <v>0</v>
          </cell>
          <cell r="O514">
            <v>18</v>
          </cell>
          <cell r="P514">
            <v>216000</v>
          </cell>
        </row>
        <row r="515">
          <cell r="B515" t="str">
            <v>黑色被覆  1TxAWG#16</v>
          </cell>
          <cell r="C515">
            <v>0</v>
          </cell>
          <cell r="D515">
            <v>0</v>
          </cell>
          <cell r="E515">
            <v>0</v>
          </cell>
          <cell r="F515">
            <v>0</v>
          </cell>
          <cell r="G515">
            <v>0</v>
          </cell>
          <cell r="H515">
            <v>0</v>
          </cell>
          <cell r="I515">
            <v>0</v>
          </cell>
          <cell r="J515">
            <v>0</v>
          </cell>
          <cell r="K515">
            <v>0</v>
          </cell>
          <cell r="L515">
            <v>0</v>
          </cell>
          <cell r="M515">
            <v>0</v>
          </cell>
          <cell r="N515">
            <v>0</v>
          </cell>
          <cell r="O515">
            <v>0</v>
          </cell>
          <cell r="P515">
            <v>0</v>
          </cell>
        </row>
        <row r="516">
          <cell r="A516">
            <v>22</v>
          </cell>
          <cell r="B516" t="str">
            <v>300V信號電纜,PVC絕緣,麥拉遮蔽(OVERALL &amp; INDIVID)PVC</v>
          </cell>
          <cell r="C516">
            <v>3500</v>
          </cell>
          <cell r="D516" t="str">
            <v>M</v>
          </cell>
          <cell r="E516">
            <v>227</v>
          </cell>
          <cell r="F516">
            <v>794500</v>
          </cell>
          <cell r="G516">
            <v>0</v>
          </cell>
          <cell r="H516">
            <v>0</v>
          </cell>
          <cell r="I516">
            <v>0.25</v>
          </cell>
          <cell r="J516">
            <v>875</v>
          </cell>
          <cell r="K516">
            <v>227</v>
          </cell>
          <cell r="L516">
            <v>794500</v>
          </cell>
          <cell r="M516">
            <v>0</v>
          </cell>
          <cell r="N516">
            <v>0</v>
          </cell>
          <cell r="O516">
            <v>70</v>
          </cell>
          <cell r="P516">
            <v>245000</v>
          </cell>
        </row>
        <row r="517">
          <cell r="B517" t="str">
            <v>黑色被覆  12TxAWG#14</v>
          </cell>
          <cell r="C517">
            <v>0</v>
          </cell>
          <cell r="D517">
            <v>0</v>
          </cell>
          <cell r="E517">
            <v>0</v>
          </cell>
          <cell r="F517">
            <v>0</v>
          </cell>
          <cell r="G517">
            <v>0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  <cell r="N517">
            <v>0</v>
          </cell>
          <cell r="O517">
            <v>0</v>
          </cell>
          <cell r="P517">
            <v>0</v>
          </cell>
        </row>
        <row r="518">
          <cell r="A518">
            <v>23</v>
          </cell>
          <cell r="B518" t="str">
            <v>300V信號電纜,PVC絕緣,麥拉遮蔽(OVERALL &amp; INDIVID)PVC</v>
          </cell>
          <cell r="C518">
            <v>350</v>
          </cell>
          <cell r="D518" t="str">
            <v>M</v>
          </cell>
          <cell r="E518">
            <v>471</v>
          </cell>
          <cell r="F518">
            <v>164850</v>
          </cell>
          <cell r="G518">
            <v>0</v>
          </cell>
          <cell r="H518">
            <v>0</v>
          </cell>
          <cell r="I518">
            <v>0.4</v>
          </cell>
          <cell r="J518">
            <v>140</v>
          </cell>
          <cell r="K518">
            <v>471</v>
          </cell>
          <cell r="L518">
            <v>164850</v>
          </cell>
          <cell r="M518">
            <v>0</v>
          </cell>
          <cell r="N518">
            <v>0</v>
          </cell>
          <cell r="O518">
            <v>112</v>
          </cell>
          <cell r="P518">
            <v>39200</v>
          </cell>
        </row>
        <row r="519">
          <cell r="B519" t="str">
            <v>黑色被覆 24TxAWG#14</v>
          </cell>
          <cell r="C519">
            <v>0</v>
          </cell>
          <cell r="D519">
            <v>0</v>
          </cell>
          <cell r="E519">
            <v>0</v>
          </cell>
          <cell r="F519">
            <v>0</v>
          </cell>
          <cell r="G519">
            <v>0</v>
          </cell>
          <cell r="H519">
            <v>0</v>
          </cell>
          <cell r="I519">
            <v>0</v>
          </cell>
          <cell r="J519">
            <v>0</v>
          </cell>
          <cell r="K519">
            <v>0</v>
          </cell>
          <cell r="L519">
            <v>0</v>
          </cell>
          <cell r="M519">
            <v>0</v>
          </cell>
          <cell r="N519">
            <v>0</v>
          </cell>
          <cell r="O519">
            <v>0</v>
          </cell>
          <cell r="P519">
            <v>0</v>
          </cell>
        </row>
        <row r="520">
          <cell r="A520">
            <v>24</v>
          </cell>
          <cell r="B520" t="str">
            <v>HOT DIPPED GALV, STEEL CHANNEL 100X50X5X7.5</v>
          </cell>
          <cell r="C520">
            <v>50</v>
          </cell>
          <cell r="D520" t="str">
            <v>M</v>
          </cell>
          <cell r="E520">
            <v>200</v>
          </cell>
          <cell r="F520">
            <v>10000</v>
          </cell>
          <cell r="G520">
            <v>0</v>
          </cell>
          <cell r="H520">
            <v>0</v>
          </cell>
          <cell r="I520">
            <v>1.5</v>
          </cell>
          <cell r="J520">
            <v>75</v>
          </cell>
          <cell r="K520">
            <v>200</v>
          </cell>
          <cell r="L520">
            <v>10000</v>
          </cell>
          <cell r="M520">
            <v>0</v>
          </cell>
          <cell r="N520">
            <v>0</v>
          </cell>
          <cell r="O520">
            <v>420</v>
          </cell>
          <cell r="P520">
            <v>21000</v>
          </cell>
        </row>
        <row r="521">
          <cell r="A521">
            <v>25</v>
          </cell>
          <cell r="B521" t="str">
            <v>HOT DIPPED GALV, U- CHANNEL 41X41</v>
          </cell>
          <cell r="C521">
            <v>335</v>
          </cell>
          <cell r="D521" t="str">
            <v>M</v>
          </cell>
          <cell r="E521">
            <v>82</v>
          </cell>
          <cell r="F521">
            <v>27470</v>
          </cell>
          <cell r="G521">
            <v>0</v>
          </cell>
          <cell r="H521">
            <v>0</v>
          </cell>
          <cell r="I521">
            <v>0.40699999999999997</v>
          </cell>
          <cell r="J521">
            <v>136</v>
          </cell>
          <cell r="K521">
            <v>82</v>
          </cell>
          <cell r="L521">
            <v>27470</v>
          </cell>
          <cell r="M521">
            <v>0</v>
          </cell>
          <cell r="N521">
            <v>0</v>
          </cell>
          <cell r="O521">
            <v>114</v>
          </cell>
          <cell r="P521">
            <v>38190</v>
          </cell>
        </row>
        <row r="522">
          <cell r="A522">
            <v>26</v>
          </cell>
          <cell r="B522" t="str">
            <v>FLEXIBLE CONDUIT 1"</v>
          </cell>
          <cell r="C522">
            <v>40</v>
          </cell>
          <cell r="D522" t="str">
            <v>M</v>
          </cell>
          <cell r="E522">
            <v>252</v>
          </cell>
          <cell r="F522">
            <v>10080</v>
          </cell>
          <cell r="G522">
            <v>0</v>
          </cell>
          <cell r="H522">
            <v>0</v>
          </cell>
          <cell r="I522">
            <v>0.64</v>
          </cell>
          <cell r="J522">
            <v>26</v>
          </cell>
          <cell r="K522">
            <v>252</v>
          </cell>
          <cell r="L522">
            <v>10080</v>
          </cell>
          <cell r="M522">
            <v>0</v>
          </cell>
          <cell r="N522">
            <v>0</v>
          </cell>
          <cell r="O522">
            <v>179</v>
          </cell>
          <cell r="P522">
            <v>7160</v>
          </cell>
        </row>
        <row r="523">
          <cell r="A523">
            <v>27</v>
          </cell>
          <cell r="B523" t="str">
            <v>HOT DIPPED GALV. STEEL PLATE 1829X6401X3t</v>
          </cell>
          <cell r="C523">
            <v>2</v>
          </cell>
          <cell r="D523" t="str">
            <v>PCS</v>
          </cell>
          <cell r="E523">
            <v>1000</v>
          </cell>
          <cell r="F523">
            <v>2000</v>
          </cell>
          <cell r="G523">
            <v>0</v>
          </cell>
          <cell r="H523">
            <v>0</v>
          </cell>
          <cell r="I523">
            <v>10</v>
          </cell>
          <cell r="J523">
            <v>20</v>
          </cell>
          <cell r="K523">
            <v>1000</v>
          </cell>
          <cell r="L523">
            <v>2000</v>
          </cell>
          <cell r="M523">
            <v>0</v>
          </cell>
          <cell r="N523">
            <v>0</v>
          </cell>
          <cell r="O523">
            <v>2800</v>
          </cell>
          <cell r="P523">
            <v>5600</v>
          </cell>
        </row>
        <row r="524">
          <cell r="A524">
            <v>28</v>
          </cell>
          <cell r="B524" t="str">
            <v>1/4圓(半徑30公分)低溫偵測器之補償器遮蔽板SS316製</v>
          </cell>
          <cell r="C524">
            <v>4</v>
          </cell>
          <cell r="D524" t="str">
            <v>PCS</v>
          </cell>
          <cell r="E524">
            <v>3000</v>
          </cell>
          <cell r="F524">
            <v>12000</v>
          </cell>
          <cell r="G524">
            <v>0</v>
          </cell>
          <cell r="H524">
            <v>0</v>
          </cell>
          <cell r="I524">
            <v>4</v>
          </cell>
          <cell r="J524">
            <v>16</v>
          </cell>
          <cell r="K524">
            <v>3000</v>
          </cell>
          <cell r="L524">
            <v>12000</v>
          </cell>
          <cell r="M524">
            <v>0</v>
          </cell>
          <cell r="N524">
            <v>0</v>
          </cell>
          <cell r="O524">
            <v>1120</v>
          </cell>
          <cell r="P524">
            <v>4480</v>
          </cell>
        </row>
        <row r="525">
          <cell r="A525">
            <v>29</v>
          </cell>
          <cell r="B525" t="str">
            <v>接線箱,附端子板20P,FRP外殼,屋外防水型</v>
          </cell>
          <cell r="C525">
            <v>5</v>
          </cell>
          <cell r="D525" t="str">
            <v>SET</v>
          </cell>
          <cell r="E525">
            <v>3500</v>
          </cell>
          <cell r="F525">
            <v>17500</v>
          </cell>
          <cell r="G525">
            <v>0</v>
          </cell>
          <cell r="H525">
            <v>0</v>
          </cell>
          <cell r="I525">
            <v>4</v>
          </cell>
          <cell r="J525">
            <v>20</v>
          </cell>
          <cell r="K525">
            <v>3500</v>
          </cell>
          <cell r="L525">
            <v>17500</v>
          </cell>
          <cell r="M525">
            <v>0</v>
          </cell>
          <cell r="N525">
            <v>0</v>
          </cell>
          <cell r="O525">
            <v>1120</v>
          </cell>
          <cell r="P525">
            <v>5600</v>
          </cell>
        </row>
        <row r="526">
          <cell r="A526">
            <v>30</v>
          </cell>
          <cell r="B526" t="str">
            <v>接線箱,附端子板50P,FRP外殼,屋外防水型</v>
          </cell>
          <cell r="C526">
            <v>4</v>
          </cell>
          <cell r="D526" t="str">
            <v>SET</v>
          </cell>
          <cell r="E526">
            <v>5500</v>
          </cell>
          <cell r="F526">
            <v>22000</v>
          </cell>
          <cell r="G526">
            <v>0</v>
          </cell>
          <cell r="H526">
            <v>0</v>
          </cell>
          <cell r="I526">
            <v>8</v>
          </cell>
          <cell r="J526">
            <v>32</v>
          </cell>
          <cell r="K526">
            <v>5500</v>
          </cell>
          <cell r="L526">
            <v>22000</v>
          </cell>
          <cell r="M526">
            <v>0</v>
          </cell>
          <cell r="N526">
            <v>0</v>
          </cell>
          <cell r="O526">
            <v>2240</v>
          </cell>
          <cell r="P526">
            <v>8960</v>
          </cell>
        </row>
        <row r="527">
          <cell r="A527">
            <v>31</v>
          </cell>
          <cell r="B527" t="str">
            <v>接線箱,附端子板100P,FRP外殼,屋外防水型</v>
          </cell>
          <cell r="C527">
            <v>1</v>
          </cell>
          <cell r="D527" t="str">
            <v>SET</v>
          </cell>
          <cell r="E527">
            <v>9000</v>
          </cell>
          <cell r="F527">
            <v>9000</v>
          </cell>
          <cell r="G527">
            <v>0</v>
          </cell>
          <cell r="H527">
            <v>0</v>
          </cell>
          <cell r="I527">
            <v>12</v>
          </cell>
          <cell r="J527">
            <v>12</v>
          </cell>
          <cell r="K527">
            <v>9000</v>
          </cell>
          <cell r="L527">
            <v>9000</v>
          </cell>
          <cell r="M527">
            <v>0</v>
          </cell>
          <cell r="N527">
            <v>0</v>
          </cell>
          <cell r="O527">
            <v>3360</v>
          </cell>
          <cell r="P527">
            <v>3360</v>
          </cell>
        </row>
        <row r="528">
          <cell r="A528">
            <v>32</v>
          </cell>
          <cell r="B528" t="str">
            <v>HOT DIPPED GALV, STEEL CHANNEL 100X50X5X7.5X2.4高</v>
          </cell>
          <cell r="C528">
            <v>26</v>
          </cell>
          <cell r="D528" t="str">
            <v>SET</v>
          </cell>
          <cell r="E528">
            <v>2400</v>
          </cell>
          <cell r="F528">
            <v>62400</v>
          </cell>
          <cell r="G528">
            <v>0</v>
          </cell>
          <cell r="H528">
            <v>0</v>
          </cell>
          <cell r="I528">
            <v>3</v>
          </cell>
          <cell r="J528">
            <v>78</v>
          </cell>
          <cell r="K528">
            <v>2400</v>
          </cell>
          <cell r="L528">
            <v>62400</v>
          </cell>
          <cell r="M528">
            <v>0</v>
          </cell>
          <cell r="N528">
            <v>0</v>
          </cell>
          <cell r="O528">
            <v>840</v>
          </cell>
          <cell r="P528">
            <v>21840</v>
          </cell>
        </row>
        <row r="529">
          <cell r="B529" t="str">
            <v>附基礎</v>
          </cell>
          <cell r="C529">
            <v>0</v>
          </cell>
          <cell r="D529">
            <v>0</v>
          </cell>
          <cell r="E529">
            <v>0</v>
          </cell>
          <cell r="F529">
            <v>0</v>
          </cell>
          <cell r="G529">
            <v>0</v>
          </cell>
          <cell r="H529">
            <v>0</v>
          </cell>
          <cell r="I529">
            <v>0</v>
          </cell>
          <cell r="J529">
            <v>0</v>
          </cell>
          <cell r="K529">
            <v>0</v>
          </cell>
          <cell r="L529">
            <v>0</v>
          </cell>
          <cell r="M529">
            <v>0</v>
          </cell>
          <cell r="N529">
            <v>0</v>
          </cell>
          <cell r="O529">
            <v>0</v>
          </cell>
          <cell r="P529">
            <v>0</v>
          </cell>
        </row>
        <row r="530">
          <cell r="A530">
            <v>33</v>
          </cell>
          <cell r="B530" t="str">
            <v>DITTO, BUT STEEL CHANNEL 為3.6M高</v>
          </cell>
          <cell r="C530">
            <v>13</v>
          </cell>
          <cell r="D530" t="str">
            <v>SET</v>
          </cell>
          <cell r="E530">
            <v>3600</v>
          </cell>
          <cell r="F530">
            <v>46800</v>
          </cell>
          <cell r="G530">
            <v>0</v>
          </cell>
          <cell r="H530">
            <v>0</v>
          </cell>
          <cell r="I530">
            <v>4</v>
          </cell>
          <cell r="J530">
            <v>52</v>
          </cell>
          <cell r="K530">
            <v>3600</v>
          </cell>
          <cell r="L530">
            <v>46800</v>
          </cell>
          <cell r="M530">
            <v>0</v>
          </cell>
          <cell r="N530">
            <v>0</v>
          </cell>
          <cell r="O530">
            <v>1120</v>
          </cell>
          <cell r="P530">
            <v>14560</v>
          </cell>
        </row>
        <row r="531">
          <cell r="A531">
            <v>34</v>
          </cell>
          <cell r="B531" t="str">
            <v>DITTO, BUT STEEL CHANNEL 為1.95M高</v>
          </cell>
          <cell r="C531">
            <v>3</v>
          </cell>
          <cell r="D531" t="str">
            <v>SET</v>
          </cell>
          <cell r="E531">
            <v>2000</v>
          </cell>
          <cell r="F531">
            <v>6000</v>
          </cell>
          <cell r="G531">
            <v>0</v>
          </cell>
          <cell r="H531">
            <v>0</v>
          </cell>
          <cell r="I531">
            <v>3</v>
          </cell>
          <cell r="J531">
            <v>9</v>
          </cell>
          <cell r="K531">
            <v>2000</v>
          </cell>
          <cell r="L531">
            <v>6000</v>
          </cell>
          <cell r="M531">
            <v>0</v>
          </cell>
          <cell r="N531">
            <v>0</v>
          </cell>
          <cell r="O531">
            <v>840</v>
          </cell>
          <cell r="P531">
            <v>2520</v>
          </cell>
        </row>
        <row r="532">
          <cell r="A532">
            <v>35</v>
          </cell>
          <cell r="B532" t="str">
            <v xml:space="preserve">MISCELLANEOUS </v>
          </cell>
          <cell r="C532">
            <v>1</v>
          </cell>
          <cell r="D532" t="str">
            <v>LOT</v>
          </cell>
          <cell r="E532">
            <v>743902.5</v>
          </cell>
          <cell r="F532">
            <v>743903</v>
          </cell>
          <cell r="G532">
            <v>0</v>
          </cell>
          <cell r="H532">
            <v>0</v>
          </cell>
          <cell r="I532">
            <v>646.55000000000007</v>
          </cell>
          <cell r="J532">
            <v>647</v>
          </cell>
          <cell r="K532">
            <v>743903</v>
          </cell>
          <cell r="L532">
            <v>743903</v>
          </cell>
          <cell r="M532">
            <v>0</v>
          </cell>
          <cell r="N532">
            <v>0</v>
          </cell>
          <cell r="O532">
            <v>181034</v>
          </cell>
          <cell r="P532">
            <v>181034</v>
          </cell>
        </row>
        <row r="533">
          <cell r="B533" t="str">
            <v>SUB-TOTAL : (I)</v>
          </cell>
          <cell r="C533">
            <v>0</v>
          </cell>
          <cell r="D533">
            <v>0</v>
          </cell>
          <cell r="E533">
            <v>0</v>
          </cell>
          <cell r="F533">
            <v>15621953</v>
          </cell>
          <cell r="G533">
            <v>0</v>
          </cell>
          <cell r="H533">
            <v>0</v>
          </cell>
          <cell r="I533">
            <v>0</v>
          </cell>
          <cell r="J533">
            <v>13628</v>
          </cell>
          <cell r="K533">
            <v>0</v>
          </cell>
          <cell r="L533">
            <v>15621953</v>
          </cell>
          <cell r="M533">
            <v>0</v>
          </cell>
          <cell r="N533">
            <v>0</v>
          </cell>
          <cell r="O533">
            <v>0</v>
          </cell>
          <cell r="P533">
            <v>3816326</v>
          </cell>
        </row>
        <row r="536">
          <cell r="A536" t="str">
            <v>J.</v>
          </cell>
          <cell r="B536" t="str">
            <v>U/G CONDUIT BANK</v>
          </cell>
          <cell r="C536">
            <v>0</v>
          </cell>
          <cell r="D536">
            <v>0</v>
          </cell>
          <cell r="E536">
            <v>0</v>
          </cell>
          <cell r="F536">
            <v>0</v>
          </cell>
          <cell r="G536">
            <v>0</v>
          </cell>
          <cell r="H536">
            <v>0</v>
          </cell>
          <cell r="I536">
            <v>0</v>
          </cell>
          <cell r="J536">
            <v>0</v>
          </cell>
          <cell r="K536">
            <v>0</v>
          </cell>
          <cell r="L536">
            <v>0</v>
          </cell>
          <cell r="M536">
            <v>0</v>
          </cell>
          <cell r="N536">
            <v>0</v>
          </cell>
          <cell r="O536">
            <v>0</v>
          </cell>
          <cell r="P536">
            <v>0</v>
          </cell>
        </row>
        <row r="538">
          <cell r="A538" t="str">
            <v>J.1</v>
          </cell>
          <cell r="B538" t="str">
            <v>U/G CONDUIT BANK FOR TEL., P/P, CCTV, APS</v>
          </cell>
          <cell r="C538">
            <v>0</v>
          </cell>
          <cell r="D538">
            <v>0</v>
          </cell>
          <cell r="E538">
            <v>0</v>
          </cell>
          <cell r="F538">
            <v>0</v>
          </cell>
          <cell r="G538">
            <v>0</v>
          </cell>
          <cell r="H538">
            <v>0</v>
          </cell>
          <cell r="I538">
            <v>0</v>
          </cell>
          <cell r="J538">
            <v>0</v>
          </cell>
          <cell r="K538">
            <v>0</v>
          </cell>
          <cell r="L538">
            <v>0</v>
          </cell>
          <cell r="M538">
            <v>0</v>
          </cell>
          <cell r="N538">
            <v>0</v>
          </cell>
          <cell r="O538">
            <v>0</v>
          </cell>
          <cell r="P538">
            <v>0</v>
          </cell>
        </row>
        <row r="539">
          <cell r="A539" t="str">
            <v>J.1.1</v>
          </cell>
          <cell r="B539" t="str">
            <v xml:space="preserve"> PVC CONDUIT, THICK WALL, CNS1302 SCH. B , 1"</v>
          </cell>
          <cell r="C539">
            <v>800</v>
          </cell>
          <cell r="D539" t="str">
            <v>M</v>
          </cell>
          <cell r="E539">
            <v>16</v>
          </cell>
          <cell r="F539">
            <v>12800</v>
          </cell>
          <cell r="G539">
            <v>0</v>
          </cell>
          <cell r="H539">
            <v>0</v>
          </cell>
          <cell r="I539">
            <v>0.22</v>
          </cell>
          <cell r="J539">
            <v>176</v>
          </cell>
          <cell r="K539">
            <v>16</v>
          </cell>
          <cell r="L539">
            <v>12800</v>
          </cell>
          <cell r="M539">
            <v>0</v>
          </cell>
          <cell r="N539">
            <v>0</v>
          </cell>
          <cell r="O539">
            <v>62</v>
          </cell>
          <cell r="P539">
            <v>49600</v>
          </cell>
        </row>
        <row r="540">
          <cell r="A540" t="str">
            <v>J.1.2</v>
          </cell>
          <cell r="B540" t="str">
            <v xml:space="preserve"> PVC CONDUIT, THICK WALL, CNS1302 SCH. B , 2"</v>
          </cell>
          <cell r="C540">
            <v>22000</v>
          </cell>
          <cell r="D540" t="str">
            <v>M</v>
          </cell>
          <cell r="E540">
            <v>38</v>
          </cell>
          <cell r="F540">
            <v>836000</v>
          </cell>
          <cell r="G540">
            <v>0</v>
          </cell>
          <cell r="H540">
            <v>0</v>
          </cell>
          <cell r="I540">
            <v>0.3</v>
          </cell>
          <cell r="J540">
            <v>6600</v>
          </cell>
          <cell r="K540">
            <v>38</v>
          </cell>
          <cell r="L540">
            <v>836000</v>
          </cell>
          <cell r="M540">
            <v>0</v>
          </cell>
          <cell r="N540">
            <v>0</v>
          </cell>
          <cell r="O540">
            <v>84</v>
          </cell>
          <cell r="P540">
            <v>1848000</v>
          </cell>
        </row>
        <row r="541">
          <cell r="A541" t="str">
            <v>J.1.3</v>
          </cell>
          <cell r="B541" t="str">
            <v xml:space="preserve"> PVC CONDUIT, THICK WALL, CNS1302 SCH. B , 4"</v>
          </cell>
          <cell r="C541">
            <v>16500</v>
          </cell>
          <cell r="D541" t="str">
            <v>M</v>
          </cell>
          <cell r="E541">
            <v>128</v>
          </cell>
          <cell r="F541">
            <v>2112000</v>
          </cell>
          <cell r="G541">
            <v>0</v>
          </cell>
          <cell r="H541">
            <v>0</v>
          </cell>
          <cell r="I541">
            <v>0.43</v>
          </cell>
          <cell r="J541">
            <v>7095</v>
          </cell>
          <cell r="K541">
            <v>128</v>
          </cell>
          <cell r="L541">
            <v>2112000</v>
          </cell>
          <cell r="M541">
            <v>0</v>
          </cell>
          <cell r="N541">
            <v>0</v>
          </cell>
          <cell r="O541">
            <v>120</v>
          </cell>
          <cell r="P541">
            <v>1980000</v>
          </cell>
        </row>
        <row r="542">
          <cell r="A542" t="str">
            <v>J.1.4</v>
          </cell>
          <cell r="B542" t="str">
            <v xml:space="preserve"> PVC CONDUIT, THICK WALL, CNS1302 SCH. B , 6"</v>
          </cell>
          <cell r="C542">
            <v>8000</v>
          </cell>
          <cell r="D542" t="str">
            <v>M</v>
          </cell>
          <cell r="E542">
            <v>242</v>
          </cell>
          <cell r="F542">
            <v>1936000</v>
          </cell>
          <cell r="G542">
            <v>0</v>
          </cell>
          <cell r="H542">
            <v>0</v>
          </cell>
          <cell r="I542">
            <v>0.68</v>
          </cell>
          <cell r="J542">
            <v>5440</v>
          </cell>
          <cell r="K542">
            <v>242</v>
          </cell>
          <cell r="L542">
            <v>1936000</v>
          </cell>
          <cell r="M542">
            <v>0</v>
          </cell>
          <cell r="N542">
            <v>0</v>
          </cell>
          <cell r="O542">
            <v>190</v>
          </cell>
          <cell r="P542">
            <v>1520000</v>
          </cell>
        </row>
        <row r="543">
          <cell r="A543" t="str">
            <v>J.1.5</v>
          </cell>
          <cell r="B543" t="str">
            <v xml:space="preserve"> EXCAVATION</v>
          </cell>
          <cell r="C543">
            <v>7000</v>
          </cell>
          <cell r="D543" t="str">
            <v>M3</v>
          </cell>
          <cell r="E543" t="str">
            <v>M+L</v>
          </cell>
          <cell r="F543" t="str">
            <v>M+L</v>
          </cell>
          <cell r="G543">
            <v>0</v>
          </cell>
          <cell r="H543">
            <v>0</v>
          </cell>
          <cell r="I543">
            <v>0</v>
          </cell>
          <cell r="J543">
            <v>0</v>
          </cell>
          <cell r="K543" t="str">
            <v>M+L</v>
          </cell>
          <cell r="L543" t="str">
            <v>M+L</v>
          </cell>
          <cell r="M543">
            <v>0</v>
          </cell>
          <cell r="N543">
            <v>0</v>
          </cell>
          <cell r="O543">
            <v>60</v>
          </cell>
          <cell r="P543">
            <v>420000</v>
          </cell>
        </row>
        <row r="544">
          <cell r="A544" t="str">
            <v>J.1.6</v>
          </cell>
          <cell r="B544" t="str">
            <v xml:space="preserve"> BACKFILL</v>
          </cell>
          <cell r="C544">
            <v>5100</v>
          </cell>
          <cell r="D544" t="str">
            <v>M3</v>
          </cell>
          <cell r="E544" t="str">
            <v>M+L</v>
          </cell>
          <cell r="F544" t="str">
            <v>M+L</v>
          </cell>
          <cell r="G544">
            <v>0</v>
          </cell>
          <cell r="H544">
            <v>0</v>
          </cell>
          <cell r="I544">
            <v>0</v>
          </cell>
          <cell r="J544">
            <v>0</v>
          </cell>
          <cell r="K544" t="str">
            <v>M+L</v>
          </cell>
          <cell r="L544" t="str">
            <v>M+L</v>
          </cell>
          <cell r="M544">
            <v>0</v>
          </cell>
          <cell r="N544">
            <v>0</v>
          </cell>
          <cell r="O544">
            <v>100</v>
          </cell>
          <cell r="P544">
            <v>510000</v>
          </cell>
        </row>
        <row r="545">
          <cell r="A545" t="str">
            <v>J.1.7</v>
          </cell>
          <cell r="B545" t="str">
            <v xml:space="preserve"> CONCRETE FOR DUCT BANK 2000 PSI</v>
          </cell>
          <cell r="C545">
            <v>1900</v>
          </cell>
          <cell r="D545" t="str">
            <v>M3</v>
          </cell>
          <cell r="E545" t="str">
            <v>M+L</v>
          </cell>
          <cell r="F545" t="str">
            <v>M+L</v>
          </cell>
          <cell r="G545">
            <v>0</v>
          </cell>
          <cell r="H545">
            <v>0</v>
          </cell>
          <cell r="I545">
            <v>0</v>
          </cell>
          <cell r="J545">
            <v>0</v>
          </cell>
          <cell r="K545" t="str">
            <v>M+L</v>
          </cell>
          <cell r="L545" t="str">
            <v>M+L</v>
          </cell>
          <cell r="M545">
            <v>0</v>
          </cell>
          <cell r="N545">
            <v>0</v>
          </cell>
          <cell r="O545">
            <v>1700</v>
          </cell>
          <cell r="P545">
            <v>3230000</v>
          </cell>
        </row>
        <row r="546">
          <cell r="A546" t="str">
            <v>J.1.8</v>
          </cell>
          <cell r="B546" t="str">
            <v xml:space="preserve"> RED COLORED OXIDE</v>
          </cell>
          <cell r="C546">
            <v>17100</v>
          </cell>
          <cell r="D546" t="str">
            <v>KG</v>
          </cell>
          <cell r="E546" t="str">
            <v>M+L</v>
          </cell>
          <cell r="F546" t="str">
            <v>M+L</v>
          </cell>
          <cell r="G546">
            <v>0</v>
          </cell>
          <cell r="H546">
            <v>0</v>
          </cell>
          <cell r="I546">
            <v>0</v>
          </cell>
          <cell r="J546">
            <v>0</v>
          </cell>
          <cell r="K546" t="str">
            <v>M+L</v>
          </cell>
          <cell r="L546" t="str">
            <v>M+L</v>
          </cell>
          <cell r="M546">
            <v>0</v>
          </cell>
          <cell r="N546">
            <v>0</v>
          </cell>
          <cell r="O546">
            <v>60</v>
          </cell>
          <cell r="P546">
            <v>1026000</v>
          </cell>
          <cell r="Q546">
            <v>6089</v>
          </cell>
        </row>
        <row r="547">
          <cell r="A547" t="str">
            <v>J.1.9</v>
          </cell>
          <cell r="B547" t="str">
            <v xml:space="preserve"> DISPOSAL</v>
          </cell>
          <cell r="C547">
            <v>1900</v>
          </cell>
          <cell r="D547" t="str">
            <v>M3</v>
          </cell>
          <cell r="E547" t="str">
            <v>M+L</v>
          </cell>
          <cell r="F547" t="str">
            <v>M+L</v>
          </cell>
          <cell r="G547">
            <v>0</v>
          </cell>
          <cell r="H547">
            <v>0</v>
          </cell>
          <cell r="I547">
            <v>0</v>
          </cell>
          <cell r="J547">
            <v>0</v>
          </cell>
          <cell r="K547" t="str">
            <v>M+L</v>
          </cell>
          <cell r="L547" t="str">
            <v>M+L</v>
          </cell>
          <cell r="M547">
            <v>0</v>
          </cell>
          <cell r="N547">
            <v>0</v>
          </cell>
          <cell r="O547">
            <v>220</v>
          </cell>
          <cell r="P547">
            <v>418000</v>
          </cell>
        </row>
        <row r="548">
          <cell r="A548" t="str">
            <v>J.1.10</v>
          </cell>
          <cell r="B548" t="str">
            <v xml:space="preserve"> FORMWORK</v>
          </cell>
          <cell r="C548">
            <v>5200</v>
          </cell>
          <cell r="D548" t="str">
            <v>M2</v>
          </cell>
          <cell r="E548" t="str">
            <v>M+L</v>
          </cell>
          <cell r="F548" t="str">
            <v>M+L</v>
          </cell>
          <cell r="G548">
            <v>0</v>
          </cell>
          <cell r="H548">
            <v>0</v>
          </cell>
          <cell r="I548">
            <v>0.22</v>
          </cell>
          <cell r="J548">
            <v>0</v>
          </cell>
          <cell r="K548" t="str">
            <v>M+L</v>
          </cell>
          <cell r="L548" t="str">
            <v>M+L</v>
          </cell>
          <cell r="M548">
            <v>0</v>
          </cell>
          <cell r="N548">
            <v>0</v>
          </cell>
          <cell r="O548">
            <v>360</v>
          </cell>
          <cell r="P548">
            <v>1872000</v>
          </cell>
        </row>
        <row r="549">
          <cell r="A549" t="str">
            <v>J.1.11</v>
          </cell>
          <cell r="B549" t="str">
            <v xml:space="preserve"> RE-BAR</v>
          </cell>
          <cell r="C549">
            <v>36500</v>
          </cell>
          <cell r="D549" t="str">
            <v>KG</v>
          </cell>
          <cell r="E549" t="str">
            <v>M+L</v>
          </cell>
          <cell r="F549" t="str">
            <v>M+L</v>
          </cell>
          <cell r="G549">
            <v>0</v>
          </cell>
          <cell r="H549">
            <v>0</v>
          </cell>
          <cell r="I549">
            <v>0</v>
          </cell>
          <cell r="J549">
            <v>0</v>
          </cell>
          <cell r="K549" t="str">
            <v>M+L</v>
          </cell>
          <cell r="L549" t="str">
            <v>M+L</v>
          </cell>
          <cell r="M549">
            <v>0</v>
          </cell>
          <cell r="N549">
            <v>0</v>
          </cell>
          <cell r="O549">
            <v>16</v>
          </cell>
          <cell r="P549">
            <v>584000</v>
          </cell>
        </row>
        <row r="550">
          <cell r="A550" t="str">
            <v>J.1.12</v>
          </cell>
          <cell r="B550" t="str">
            <v xml:space="preserve"> MAN-HOLE, 2,000 L x 2,000 W x 2,000 D</v>
          </cell>
          <cell r="C550">
            <v>24</v>
          </cell>
          <cell r="D550" t="str">
            <v>SET</v>
          </cell>
          <cell r="E550" t="str">
            <v>M+L</v>
          </cell>
          <cell r="F550" t="str">
            <v>M+L</v>
          </cell>
          <cell r="G550">
            <v>0</v>
          </cell>
          <cell r="H550">
            <v>0</v>
          </cell>
          <cell r="I550">
            <v>0</v>
          </cell>
          <cell r="J550">
            <v>0</v>
          </cell>
          <cell r="K550" t="str">
            <v>M+L</v>
          </cell>
          <cell r="L550" t="str">
            <v>M+L</v>
          </cell>
          <cell r="M550">
            <v>0</v>
          </cell>
          <cell r="N550">
            <v>0</v>
          </cell>
          <cell r="O550">
            <v>65000</v>
          </cell>
          <cell r="P550">
            <v>1560000</v>
          </cell>
        </row>
        <row r="551">
          <cell r="A551" t="str">
            <v>J.1.13</v>
          </cell>
          <cell r="B551" t="str">
            <v xml:space="preserve"> MAN-HOLE, 1,500 L x 1,500 W x 2,000 D</v>
          </cell>
          <cell r="C551">
            <v>0</v>
          </cell>
          <cell r="D551" t="str">
            <v>SET</v>
          </cell>
          <cell r="E551" t="str">
            <v>M+L</v>
          </cell>
          <cell r="F551" t="str">
            <v>M+L</v>
          </cell>
          <cell r="G551">
            <v>0</v>
          </cell>
          <cell r="H551">
            <v>0</v>
          </cell>
          <cell r="I551">
            <v>0</v>
          </cell>
          <cell r="J551">
            <v>0</v>
          </cell>
          <cell r="K551" t="str">
            <v>M+L</v>
          </cell>
          <cell r="L551" t="str">
            <v>M+L</v>
          </cell>
          <cell r="M551">
            <v>0</v>
          </cell>
          <cell r="N551">
            <v>0</v>
          </cell>
          <cell r="O551">
            <v>52000</v>
          </cell>
          <cell r="P551">
            <v>0</v>
          </cell>
        </row>
        <row r="552">
          <cell r="A552" t="str">
            <v>J.1.14</v>
          </cell>
          <cell r="B552" t="str">
            <v xml:space="preserve"> COMPOND FOR WATER SEALING(IN MH.)</v>
          </cell>
          <cell r="C552">
            <v>2500</v>
          </cell>
          <cell r="D552" t="str">
            <v>KG</v>
          </cell>
          <cell r="E552" t="str">
            <v>M+L</v>
          </cell>
          <cell r="F552" t="str">
            <v>M+L</v>
          </cell>
          <cell r="G552">
            <v>0</v>
          </cell>
          <cell r="H552">
            <v>0</v>
          </cell>
          <cell r="I552">
            <v>0</v>
          </cell>
          <cell r="J552">
            <v>0</v>
          </cell>
          <cell r="K552" t="str">
            <v>M+L</v>
          </cell>
          <cell r="L552" t="str">
            <v>M+L</v>
          </cell>
          <cell r="M552">
            <v>0</v>
          </cell>
          <cell r="N552">
            <v>0</v>
          </cell>
          <cell r="O552">
            <v>200</v>
          </cell>
          <cell r="P552">
            <v>500000</v>
          </cell>
        </row>
        <row r="553">
          <cell r="B553" t="str">
            <v>SUB-TOTAL : (J.1)</v>
          </cell>
          <cell r="C553">
            <v>0</v>
          </cell>
          <cell r="D553">
            <v>0</v>
          </cell>
          <cell r="E553">
            <v>0</v>
          </cell>
          <cell r="F553">
            <v>4896800</v>
          </cell>
          <cell r="G553">
            <v>0</v>
          </cell>
          <cell r="H553">
            <v>0</v>
          </cell>
          <cell r="I553">
            <v>0</v>
          </cell>
          <cell r="J553">
            <v>19311</v>
          </cell>
          <cell r="K553">
            <v>0</v>
          </cell>
          <cell r="L553">
            <v>4896800</v>
          </cell>
          <cell r="M553">
            <v>0</v>
          </cell>
          <cell r="N553">
            <v>0</v>
          </cell>
          <cell r="O553">
            <v>0</v>
          </cell>
          <cell r="P553">
            <v>15517600</v>
          </cell>
        </row>
        <row r="555">
          <cell r="A555" t="str">
            <v>J.2</v>
          </cell>
          <cell r="B555" t="str">
            <v>U/G CONDUIT BANK FOR TEL., P/P, CCTV, APS</v>
          </cell>
          <cell r="C555">
            <v>0</v>
          </cell>
          <cell r="D555">
            <v>0</v>
          </cell>
          <cell r="E555">
            <v>0</v>
          </cell>
          <cell r="F555">
            <v>0</v>
          </cell>
          <cell r="G555">
            <v>0</v>
          </cell>
          <cell r="H555">
            <v>0</v>
          </cell>
          <cell r="I555">
            <v>0.22</v>
          </cell>
          <cell r="J555">
            <v>0</v>
          </cell>
          <cell r="K555">
            <v>0</v>
          </cell>
          <cell r="L555">
            <v>0</v>
          </cell>
          <cell r="M555">
            <v>0</v>
          </cell>
          <cell r="N555">
            <v>0</v>
          </cell>
          <cell r="O555">
            <v>0</v>
          </cell>
          <cell r="P555">
            <v>0</v>
          </cell>
        </row>
        <row r="556">
          <cell r="A556" t="str">
            <v>J.2.1</v>
          </cell>
          <cell r="B556" t="str">
            <v xml:space="preserve"> PVC CONDUIT, THICK WALL, CNS1302 SCH. B , 1"</v>
          </cell>
          <cell r="C556">
            <v>1000</v>
          </cell>
          <cell r="D556" t="str">
            <v>M</v>
          </cell>
          <cell r="E556">
            <v>16</v>
          </cell>
          <cell r="F556">
            <v>16000</v>
          </cell>
          <cell r="G556">
            <v>0</v>
          </cell>
          <cell r="H556">
            <v>0</v>
          </cell>
          <cell r="I556">
            <v>0.22</v>
          </cell>
          <cell r="J556">
            <v>220</v>
          </cell>
          <cell r="K556">
            <v>16</v>
          </cell>
          <cell r="L556">
            <v>16000</v>
          </cell>
          <cell r="M556">
            <v>0</v>
          </cell>
          <cell r="N556">
            <v>0</v>
          </cell>
          <cell r="O556">
            <v>62</v>
          </cell>
          <cell r="P556">
            <v>62000</v>
          </cell>
        </row>
        <row r="557">
          <cell r="A557" t="str">
            <v>J.2.2</v>
          </cell>
          <cell r="B557" t="str">
            <v xml:space="preserve"> PVC CONDUIT, THICK WALL, CNS1302 SCH. B , 2"</v>
          </cell>
          <cell r="C557">
            <v>26000</v>
          </cell>
          <cell r="D557" t="str">
            <v>M</v>
          </cell>
          <cell r="E557">
            <v>38</v>
          </cell>
          <cell r="F557">
            <v>988000</v>
          </cell>
          <cell r="G557">
            <v>0</v>
          </cell>
          <cell r="H557">
            <v>0</v>
          </cell>
          <cell r="I557">
            <v>0.3</v>
          </cell>
          <cell r="J557">
            <v>7800</v>
          </cell>
          <cell r="K557">
            <v>38</v>
          </cell>
          <cell r="L557">
            <v>988000</v>
          </cell>
          <cell r="M557">
            <v>0</v>
          </cell>
          <cell r="N557">
            <v>0</v>
          </cell>
          <cell r="O557">
            <v>84</v>
          </cell>
          <cell r="P557">
            <v>2184000</v>
          </cell>
        </row>
        <row r="558">
          <cell r="A558" t="str">
            <v>J.2.3</v>
          </cell>
          <cell r="B558" t="str">
            <v xml:space="preserve"> EXCAVATION</v>
          </cell>
          <cell r="C558">
            <v>3500</v>
          </cell>
          <cell r="D558" t="str">
            <v>M3</v>
          </cell>
          <cell r="E558" t="str">
            <v>M+L</v>
          </cell>
          <cell r="F558" t="str">
            <v>M+L</v>
          </cell>
          <cell r="G558">
            <v>0</v>
          </cell>
          <cell r="H558">
            <v>0</v>
          </cell>
          <cell r="I558">
            <v>0</v>
          </cell>
          <cell r="J558">
            <v>0</v>
          </cell>
          <cell r="K558" t="str">
            <v>M+L</v>
          </cell>
          <cell r="L558" t="str">
            <v>M+L</v>
          </cell>
          <cell r="M558">
            <v>0</v>
          </cell>
          <cell r="N558">
            <v>0</v>
          </cell>
          <cell r="O558">
            <v>60</v>
          </cell>
          <cell r="P558">
            <v>210000</v>
          </cell>
        </row>
        <row r="559">
          <cell r="A559" t="str">
            <v>J.2.4</v>
          </cell>
          <cell r="B559" t="str">
            <v xml:space="preserve"> BACKFILL</v>
          </cell>
          <cell r="C559">
            <v>2550</v>
          </cell>
          <cell r="D559" t="str">
            <v>M3</v>
          </cell>
          <cell r="E559" t="str">
            <v>M+L</v>
          </cell>
          <cell r="F559" t="str">
            <v>M+L</v>
          </cell>
          <cell r="G559">
            <v>0</v>
          </cell>
          <cell r="H559">
            <v>0</v>
          </cell>
          <cell r="I559">
            <v>0</v>
          </cell>
          <cell r="J559">
            <v>0</v>
          </cell>
          <cell r="K559" t="str">
            <v>M+L</v>
          </cell>
          <cell r="L559" t="str">
            <v>M+L</v>
          </cell>
          <cell r="M559">
            <v>0</v>
          </cell>
          <cell r="N559">
            <v>0</v>
          </cell>
          <cell r="O559">
            <v>100</v>
          </cell>
          <cell r="P559">
            <v>255000</v>
          </cell>
        </row>
        <row r="560">
          <cell r="A560" t="str">
            <v>J.2.5</v>
          </cell>
          <cell r="B560" t="str">
            <v xml:space="preserve"> CONCRETE FOR DUCT BANK 2000 PSI</v>
          </cell>
          <cell r="C560">
            <v>950</v>
          </cell>
          <cell r="D560" t="str">
            <v>M3</v>
          </cell>
          <cell r="E560" t="str">
            <v>M+L</v>
          </cell>
          <cell r="F560" t="str">
            <v>M+L</v>
          </cell>
          <cell r="G560">
            <v>0</v>
          </cell>
          <cell r="H560">
            <v>0</v>
          </cell>
          <cell r="I560">
            <v>0</v>
          </cell>
          <cell r="J560">
            <v>0</v>
          </cell>
          <cell r="K560" t="str">
            <v>M+L</v>
          </cell>
          <cell r="L560" t="str">
            <v>M+L</v>
          </cell>
          <cell r="M560">
            <v>0</v>
          </cell>
          <cell r="N560">
            <v>0</v>
          </cell>
          <cell r="O560">
            <v>1700</v>
          </cell>
          <cell r="P560">
            <v>1615000</v>
          </cell>
        </row>
        <row r="561">
          <cell r="A561" t="str">
            <v>J.2.6</v>
          </cell>
          <cell r="B561" t="str">
            <v xml:space="preserve"> RED COLORED OXIDE</v>
          </cell>
          <cell r="C561">
            <v>8550</v>
          </cell>
          <cell r="D561" t="str">
            <v>KG</v>
          </cell>
          <cell r="E561" t="str">
            <v>M+L</v>
          </cell>
          <cell r="F561" t="str">
            <v>M+L</v>
          </cell>
          <cell r="G561">
            <v>0</v>
          </cell>
          <cell r="H561">
            <v>0</v>
          </cell>
          <cell r="I561">
            <v>0</v>
          </cell>
          <cell r="J561">
            <v>0</v>
          </cell>
          <cell r="K561" t="str">
            <v>M+L</v>
          </cell>
          <cell r="L561" t="str">
            <v>M+L</v>
          </cell>
          <cell r="M561">
            <v>0</v>
          </cell>
          <cell r="N561">
            <v>0</v>
          </cell>
          <cell r="O561">
            <v>60</v>
          </cell>
          <cell r="P561">
            <v>513000</v>
          </cell>
        </row>
        <row r="562">
          <cell r="A562" t="str">
            <v>J.2.7</v>
          </cell>
          <cell r="B562" t="str">
            <v xml:space="preserve"> DISPOSAL</v>
          </cell>
          <cell r="C562">
            <v>950</v>
          </cell>
          <cell r="D562" t="str">
            <v>M3</v>
          </cell>
          <cell r="E562" t="str">
            <v>M+L</v>
          </cell>
          <cell r="F562" t="str">
            <v>M+L</v>
          </cell>
          <cell r="G562">
            <v>0</v>
          </cell>
          <cell r="H562">
            <v>0</v>
          </cell>
          <cell r="I562">
            <v>0</v>
          </cell>
          <cell r="J562">
            <v>0</v>
          </cell>
          <cell r="K562" t="str">
            <v>M+L</v>
          </cell>
          <cell r="L562" t="str">
            <v>M+L</v>
          </cell>
          <cell r="M562">
            <v>0</v>
          </cell>
          <cell r="N562">
            <v>0</v>
          </cell>
          <cell r="O562">
            <v>220</v>
          </cell>
          <cell r="P562">
            <v>209000</v>
          </cell>
        </row>
        <row r="563">
          <cell r="A563" t="str">
            <v>J.2.8</v>
          </cell>
          <cell r="B563" t="str">
            <v xml:space="preserve"> FORMWORK</v>
          </cell>
          <cell r="C563">
            <v>2000</v>
          </cell>
          <cell r="D563" t="str">
            <v>M2</v>
          </cell>
          <cell r="E563" t="str">
            <v>M+L</v>
          </cell>
          <cell r="F563" t="str">
            <v>M+L</v>
          </cell>
          <cell r="G563">
            <v>0</v>
          </cell>
          <cell r="H563">
            <v>0</v>
          </cell>
          <cell r="I563">
            <v>0</v>
          </cell>
          <cell r="J563">
            <v>0</v>
          </cell>
          <cell r="K563" t="str">
            <v>M+L</v>
          </cell>
          <cell r="L563" t="str">
            <v>M+L</v>
          </cell>
          <cell r="M563">
            <v>0</v>
          </cell>
          <cell r="N563">
            <v>0</v>
          </cell>
          <cell r="O563">
            <v>360</v>
          </cell>
          <cell r="P563">
            <v>720000</v>
          </cell>
        </row>
        <row r="564">
          <cell r="A564" t="str">
            <v>J.2.9</v>
          </cell>
          <cell r="B564" t="str">
            <v xml:space="preserve"> RE-BAR</v>
          </cell>
          <cell r="C564">
            <v>18250</v>
          </cell>
          <cell r="D564" t="str">
            <v>KG</v>
          </cell>
          <cell r="E564" t="str">
            <v>M+L</v>
          </cell>
          <cell r="F564" t="str">
            <v>M+L</v>
          </cell>
          <cell r="G564">
            <v>0</v>
          </cell>
          <cell r="H564">
            <v>0</v>
          </cell>
          <cell r="I564">
            <v>0</v>
          </cell>
          <cell r="J564">
            <v>0</v>
          </cell>
          <cell r="K564" t="str">
            <v>M+L</v>
          </cell>
          <cell r="L564" t="str">
            <v>M+L</v>
          </cell>
          <cell r="M564">
            <v>0</v>
          </cell>
          <cell r="N564">
            <v>0</v>
          </cell>
          <cell r="O564">
            <v>16</v>
          </cell>
          <cell r="P564">
            <v>292000</v>
          </cell>
        </row>
        <row r="565">
          <cell r="A565" t="str">
            <v>J.2.10</v>
          </cell>
          <cell r="B565" t="str">
            <v xml:space="preserve"> MAN-HOLE, (與儀控共用)</v>
          </cell>
          <cell r="C565">
            <v>0</v>
          </cell>
          <cell r="D565" t="str">
            <v>SET</v>
          </cell>
          <cell r="E565">
            <v>0</v>
          </cell>
          <cell r="F565">
            <v>0</v>
          </cell>
          <cell r="G565">
            <v>0</v>
          </cell>
          <cell r="H565">
            <v>0</v>
          </cell>
          <cell r="I565">
            <v>0</v>
          </cell>
          <cell r="J565">
            <v>0</v>
          </cell>
          <cell r="K565">
            <v>0</v>
          </cell>
          <cell r="L565">
            <v>0</v>
          </cell>
          <cell r="M565">
            <v>0</v>
          </cell>
          <cell r="N565">
            <v>0</v>
          </cell>
          <cell r="O565">
            <v>0</v>
          </cell>
          <cell r="P565">
            <v>0</v>
          </cell>
        </row>
        <row r="566">
          <cell r="A566" t="str">
            <v>J.2.11</v>
          </cell>
          <cell r="B566" t="str">
            <v xml:space="preserve"> HAND HOLE, 1200Lx1000Wx1200D</v>
          </cell>
          <cell r="C566">
            <v>7</v>
          </cell>
          <cell r="D566" t="str">
            <v>SET</v>
          </cell>
          <cell r="E566" t="str">
            <v>M+L</v>
          </cell>
          <cell r="F566" t="str">
            <v>M+L</v>
          </cell>
          <cell r="G566">
            <v>0</v>
          </cell>
          <cell r="H566">
            <v>0</v>
          </cell>
          <cell r="I566">
            <v>0</v>
          </cell>
          <cell r="J566">
            <v>0</v>
          </cell>
          <cell r="K566" t="str">
            <v>M+L</v>
          </cell>
          <cell r="L566" t="str">
            <v>M+L</v>
          </cell>
          <cell r="M566">
            <v>0</v>
          </cell>
          <cell r="N566">
            <v>0</v>
          </cell>
          <cell r="O566">
            <v>18000</v>
          </cell>
          <cell r="P566">
            <v>126000</v>
          </cell>
        </row>
        <row r="567">
          <cell r="A567" t="str">
            <v>J.2.12</v>
          </cell>
          <cell r="B567" t="str">
            <v xml:space="preserve"> COMPOND FOR WATER SEALING(IN MH.)</v>
          </cell>
          <cell r="C567">
            <v>1250</v>
          </cell>
          <cell r="D567" t="str">
            <v>KG</v>
          </cell>
          <cell r="E567" t="str">
            <v>M+L</v>
          </cell>
          <cell r="F567" t="str">
            <v>M+L</v>
          </cell>
          <cell r="G567">
            <v>0</v>
          </cell>
          <cell r="H567">
            <v>0</v>
          </cell>
          <cell r="I567">
            <v>0</v>
          </cell>
          <cell r="J567">
            <v>0</v>
          </cell>
          <cell r="K567" t="str">
            <v>M+L</v>
          </cell>
          <cell r="L567" t="str">
            <v>M+L</v>
          </cell>
          <cell r="M567">
            <v>0</v>
          </cell>
          <cell r="N567">
            <v>0</v>
          </cell>
          <cell r="O567">
            <v>200</v>
          </cell>
          <cell r="P567">
            <v>250000</v>
          </cell>
        </row>
        <row r="568">
          <cell r="B568" t="str">
            <v>SUB-TOTAL : (J.2)</v>
          </cell>
          <cell r="C568">
            <v>0</v>
          </cell>
          <cell r="D568">
            <v>0</v>
          </cell>
          <cell r="E568">
            <v>0</v>
          </cell>
          <cell r="F568">
            <v>1004000</v>
          </cell>
          <cell r="G568">
            <v>0</v>
          </cell>
          <cell r="H568">
            <v>0</v>
          </cell>
          <cell r="I568">
            <v>0</v>
          </cell>
          <cell r="J568">
            <v>8020</v>
          </cell>
          <cell r="K568">
            <v>0</v>
          </cell>
          <cell r="L568">
            <v>1004000</v>
          </cell>
          <cell r="M568">
            <v>0</v>
          </cell>
          <cell r="N568">
            <v>0</v>
          </cell>
          <cell r="O568">
            <v>0</v>
          </cell>
          <cell r="P568">
            <v>6436000</v>
          </cell>
        </row>
        <row r="569">
          <cell r="F569">
            <v>0</v>
          </cell>
          <cell r="G569">
            <v>0</v>
          </cell>
          <cell r="H569">
            <v>0</v>
          </cell>
          <cell r="I569">
            <v>0</v>
          </cell>
          <cell r="J569">
            <v>0</v>
          </cell>
          <cell r="K569">
            <v>0</v>
          </cell>
          <cell r="L569">
            <v>0</v>
          </cell>
          <cell r="M569">
            <v>0</v>
          </cell>
          <cell r="N569">
            <v>0</v>
          </cell>
          <cell r="O569">
            <v>0</v>
          </cell>
          <cell r="P569">
            <v>0</v>
          </cell>
        </row>
        <row r="570">
          <cell r="B570" t="str">
            <v>SUB-TOTAL : (J)</v>
          </cell>
          <cell r="C570">
            <v>0</v>
          </cell>
          <cell r="D570">
            <v>0</v>
          </cell>
          <cell r="E570">
            <v>0</v>
          </cell>
          <cell r="F570">
            <v>5900800</v>
          </cell>
          <cell r="G570">
            <v>0</v>
          </cell>
          <cell r="H570">
            <v>0</v>
          </cell>
          <cell r="I570">
            <v>0</v>
          </cell>
          <cell r="J570">
            <v>27331</v>
          </cell>
          <cell r="K570">
            <v>0</v>
          </cell>
          <cell r="L570">
            <v>5900800</v>
          </cell>
          <cell r="M570">
            <v>0</v>
          </cell>
          <cell r="N570">
            <v>0</v>
          </cell>
          <cell r="O570">
            <v>0</v>
          </cell>
          <cell r="P570">
            <v>21953600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 refreshError="1"/>
      <sheetData sheetId="392" refreshError="1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 refreshError="1"/>
      <sheetData sheetId="495" refreshError="1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 refreshError="1"/>
      <sheetData sheetId="508"/>
      <sheetData sheetId="509" refreshError="1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 refreshError="1"/>
      <sheetData sheetId="552" refreshError="1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BLE"/>
      <sheetName val="MTO REV.0"/>
      <sheetName val="VENDOR-QUOTES"/>
      <sheetName val="SUM REV.0"/>
      <sheetName val="SUM-BQ"/>
      <sheetName val="BUILDING ELE."/>
      <sheetName val="PAINTING"/>
      <sheetName val="CATHODIC PROTECTION"/>
      <sheetName val="PAGE-PARTY"/>
      <sheetName val="CCTV"/>
      <sheetName val="WEATHER PROOF LTG. &amp; ROD LTG."/>
      <sheetName val="PVC CONDUIT"/>
      <sheetName val="BOX"/>
      <sheetName val="CABLE TRAY"/>
      <sheetName val="TERMINAL KIT"/>
      <sheetName val="EXP-PROOF EQUIPMENT"/>
      <sheetName val="COVE-PAGE"/>
      <sheetName val="Tong San luong"/>
      <sheetName val="TQT"/>
      <sheetName val="Tong Quyettoan"/>
      <sheetName val="Quyettoan 2001"/>
      <sheetName val="TT tam ung"/>
      <sheetName val="QT thue 2001"/>
      <sheetName val="P bo CPC 2001"/>
      <sheetName val="PB KHTS 2001"/>
      <sheetName val="Dieuchinh thueVAT"/>
      <sheetName val="XL4Poppy"/>
      <sheetName val="THUTHAU99"/>
      <sheetName val="THUTHAU6T_2000"/>
      <sheetName val="THUTHAU_QuyIII_2000"/>
      <sheetName val="Yaly"/>
      <sheetName val="THUTHAU_Nam_2000"/>
      <sheetName val="Soconnop_nam2000"/>
      <sheetName val="THUTHAU_Nam 2000"/>
      <sheetName val="B chinh 6 thang nam 2001"/>
      <sheetName val="B chinh Q3  nam 2001 "/>
      <sheetName val="SD1"/>
      <sheetName val="SD2"/>
      <sheetName val="SD4"/>
      <sheetName val="SD6"/>
      <sheetName val="SD7"/>
      <sheetName val="SD8"/>
      <sheetName val="SD9"/>
      <sheetName val="SD10"/>
      <sheetName val="SD12"/>
      <sheetName val="SD12 (2)"/>
      <sheetName val="Tv"/>
      <sheetName val="Bang ke cac CT"/>
      <sheetName val="000"/>
      <sheetName val="XX0"/>
      <sheetName val="XXX"/>
      <sheetName val="Congty"/>
      <sheetName val="VPPN"/>
      <sheetName val="XN74"/>
      <sheetName val="XN54"/>
      <sheetName val="XN33"/>
      <sheetName val="NK96"/>
      <sheetName val="XL4Test5"/>
      <sheetName val="Dong Dau"/>
      <sheetName val="Sau dong"/>
      <sheetName val="Ma xa"/>
      <sheetName val="Me tri"/>
      <sheetName val="My dinh"/>
      <sheetName val="Tong cong"/>
      <sheetName val="Sheet4"/>
      <sheetName val="Sheet5"/>
      <sheetName val="moma o 7+9"/>
      <sheetName val="Sheet2"/>
      <sheetName val="Sheet3"/>
      <sheetName val="Hoan thanh"/>
      <sheetName val="Khoach"/>
      <sheetName val="hoan th 15"/>
      <sheetName val="Khoach 15"/>
      <sheetName val="HT 22"/>
      <sheetName val="KH 22"/>
      <sheetName val="KH29"/>
      <sheetName val="KH T8"/>
      <sheetName val="T11"/>
      <sheetName val="T10"/>
      <sheetName val="T8"/>
      <sheetName val="T7"/>
      <sheetName val="Kh48"/>
      <sheetName val="Ht 48"/>
      <sheetName val="Ht128"/>
      <sheetName val="ht12"/>
      <sheetName val="Kh 12"/>
      <sheetName val="ht 20-10"/>
      <sheetName val="ht 24-11"/>
      <sheetName val="kh20-1"/>
      <sheetName val="Ht 20-1"/>
      <sheetName val="KH 12-1"/>
      <sheetName val="HT 12-1"/>
      <sheetName val="KH 5-1"/>
      <sheetName val="HT 5-1"/>
      <sheetName val="Kh29-12"/>
      <sheetName val="Ht29-12"/>
      <sheetName val="KH22-12"/>
      <sheetName val="Ht 22-12"/>
      <sheetName val="KH15-12"/>
      <sheetName val="Ht 15-12"/>
      <sheetName val="kh 7-12"/>
      <sheetName val="ht 7-12"/>
      <sheetName val="kh 30-11"/>
      <sheetName val="ht 30-11"/>
      <sheetName val="kh24-11"/>
      <sheetName val="kh 17-11"/>
      <sheetName val="ht 17-11"/>
      <sheetName val="kh 10-11"/>
      <sheetName val="ht 10-11"/>
      <sheetName val="kh 2-11"/>
      <sheetName val="ht 02-11"/>
      <sheetName val="kh 27-10"/>
      <sheetName val="ht 27-10"/>
      <sheetName val="kh28-10"/>
      <sheetName val="Kh 6-10"/>
      <sheetName val="06-10"/>
      <sheetName val="29-9"/>
      <sheetName val="22-9"/>
      <sheetName val="16-9"/>
      <sheetName val="8-9"/>
      <sheetName val="1-9"/>
      <sheetName val="26-8"/>
      <sheetName val="n198"/>
      <sheetName val="kh128"/>
      <sheetName val="HT29"/>
      <sheetName val="Gia VL"/>
      <sheetName val="Bang gia ca may"/>
      <sheetName val="Bang luong CB"/>
      <sheetName val="Bang P.tich CT"/>
      <sheetName val="D.toan chi tiet"/>
      <sheetName val="Bang TH Dtoan"/>
      <sheetName val="XXXXXXXX"/>
      <sheetName val="Do K"/>
      <sheetName val="G hop"/>
      <sheetName val="DCTC"/>
      <sheetName val="T hop"/>
      <sheetName val="Sheet1"/>
      <sheetName val="TPHcat"/>
      <sheetName val="TPH da"/>
      <sheetName val="CT Duong"/>
      <sheetName val="Bia"/>
      <sheetName val="D.gia"/>
      <sheetName val="T.hop"/>
      <sheetName val="Khoan"/>
      <sheetName val="CtP.tro"/>
      <sheetName val="Nha moi"/>
      <sheetName val="NamBanThach"/>
      <sheetName val="KhoanDuong"/>
      <sheetName val="DeNghiDuong"/>
      <sheetName val="TT-BDH-B1"/>
      <sheetName val="TT-T.Tron So 2"/>
      <sheetName val="TT-Doi6-Dot-1"/>
      <sheetName val="ChietTinh"/>
      <sheetName val="Ct.Dam "/>
      <sheetName val="Ct.Duoi"/>
      <sheetName val="Ct.Tren"/>
      <sheetName val="CtVKdam"/>
      <sheetName val="asphal"/>
      <sheetName val="Gvua"/>
      <sheetName val="D.giaMay"/>
      <sheetName val="00000000"/>
      <sheetName val="10000000"/>
      <sheetName val="km338+00-km338+100(2)"/>
      <sheetName val="km337+136-km337-350"/>
      <sheetName val="km346+600-km346+820 (2)"/>
      <sheetName val="km346+330-km346+600 (2)"/>
      <sheetName val="km346+00-km346+240 (2)"/>
      <sheetName val="km345+661-km345+000 (2)"/>
      <sheetName val="km345+661-km345+000"/>
      <sheetName val="km338+60-km338+130"/>
      <sheetName val="km338+176-km338+230"/>
      <sheetName val="km342+376.41- km342+520.29"/>
      <sheetName val="km338+439-km388+571.89"/>
      <sheetName val="km342+297.58-km342+376.41"/>
      <sheetName val="km338+571.89-km338+652"/>
      <sheetName val="km337+533.60-km338 (2)"/>
      <sheetName val="km341+275-km341+350"/>
      <sheetName val="km341+913-km341+963"/>
      <sheetName val="km341+1077 -km341+1177.61"/>
      <sheetName val="km341+612-341+682"/>
      <sheetName val="km345+400-km345+500 (3) (2)"/>
      <sheetName val="km345+400-km345+500 (6')"/>
      <sheetName val="km345+400-km345+500 (4)"/>
      <sheetName val="km345+400-km345+500 (9)"/>
      <sheetName val="km345+400-km345+500 (6)"/>
      <sheetName val="km342+520-km342+690 (2)"/>
      <sheetName val="km341.26-km341+200 (2)"/>
      <sheetName val="Duong cong vu hcm (2)"/>
      <sheetName val="Duong cong vu hcm (4)"/>
      <sheetName val="Duong cong vu hcm (5)"/>
      <sheetName val="Duong cong vu hcm (9)"/>
      <sheetName val="Duong cong vu hcm (4;) (2)"/>
      <sheetName val="Duong cong vu hcm (7)"/>
      <sheetName val="Duong cong vu hcm (8)"/>
      <sheetName val="Duong cong vu hcm (6)"/>
      <sheetName val="Duong cong vu hcm (3)"/>
      <sheetName val="Duong cong vu hcm (2;) (2)"/>
      <sheetName val="Duong cong vu hcm (9;) (2)"/>
      <sheetName val="Duong cong vu hcm (8;) (2)"/>
      <sheetName val="Duong cong vu hcm (7;) (2)"/>
      <sheetName val="Duong cong vu hcm (13;) (2)"/>
      <sheetName val="Duong cong vu hcm( Lmat;0) (2)"/>
      <sheetName val="Duong cong vu hcm( Lmat;1) (2)"/>
      <sheetName val="Duong cong vu hcm( Lmat;2)"/>
      <sheetName val="Duong cong vu hcm (10)"/>
      <sheetName val="Duong cong vu hcm (67)"/>
      <sheetName val="Duong cong vu hcm (11)"/>
      <sheetName val="Duong cong vu hcm (12)"/>
      <sheetName val="Duong cong vu hcm"/>
      <sheetName val="km345+400-km345+500 (2)"/>
      <sheetName val="km337+00-km337+34 (3)"/>
      <sheetName val="cong ty so 9 VINACONEX"/>
      <sheetName val="cong ty so 9 VINACONEX (2)"/>
      <sheetName val="CBR"/>
      <sheetName val="CTY CAU THANH THUY"/>
      <sheetName val="VINACONEX 15 A"/>
      <sheetName val="NNGT-XMHM2"/>
      <sheetName val="NNGT-XMNS CTXDSO 6(6)"/>
      <sheetName val="892"/>
      <sheetName val="NNGT-XMNS (2)"/>
      <sheetName val="NNGT-XMNS (3)"/>
      <sheetName val="NNGT-XMNS (4)"/>
      <sheetName val="NNGT-XMNS (5)"/>
      <sheetName val="NNGT-XMBS (2)"/>
      <sheetName val="NNGT-XMHM"/>
      <sheetName val="da-1x2 ru muout Tong thuy"/>
      <sheetName val="cat nam dan (4)"/>
      <sheetName val="cat nam dan (5)"/>
      <sheetName val="cat nghia dan(3)"/>
      <sheetName val="Quang Tri"/>
      <sheetName val="TTHue"/>
      <sheetName val="Da Nang"/>
      <sheetName val="Quang Nam"/>
      <sheetName val="Quang Ngai"/>
      <sheetName val="TH DH-QN"/>
      <sheetName val="KP HD"/>
      <sheetName val="DB HD"/>
      <sheetName val="TH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TM"/>
      <sheetName val="CT"/>
      <sheetName val="CLVL"/>
      <sheetName val="tong hop"/>
      <sheetName val="phan tich DG"/>
      <sheetName val="gia vat lieu"/>
      <sheetName val="gia xe may"/>
      <sheetName val="gia nhan cong"/>
      <sheetName val="ThietKe"/>
      <sheetName val="HoSoMT"/>
      <sheetName val="GiamSat"/>
      <sheetName val="ThamDinhTKKT"/>
      <sheetName val="ThamDinhDT"/>
      <sheetName val="QLDA"/>
      <sheetName val="TM (2)"/>
      <sheetName val="KPTH"/>
      <sheetName val="KPTH (2)"/>
      <sheetName val="Noi Suy"/>
      <sheetName val="Bia (2)"/>
      <sheetName val="Gia NC"/>
      <sheetName val="00000001"/>
      <sheetName val="00000002"/>
      <sheetName val="20000000"/>
      <sheetName val="30000000"/>
      <sheetName val="LUY KE LO Hang"/>
      <sheetName val="Ng - 01"/>
      <sheetName val="Ng- 02"/>
      <sheetName val="Ng-03"/>
      <sheetName val="Ng - 04"/>
      <sheetName val="Ng - 05"/>
      <sheetName val="Ng - 06"/>
      <sheetName val="Ng - 07"/>
      <sheetName val="Ng - 08"/>
      <sheetName val="Ng - 9"/>
      <sheetName val="Ng - 10"/>
      <sheetName val="NG - 11"/>
      <sheetName val="NG - 12"/>
      <sheetName val="NG - 13"/>
      <sheetName val="NG - 14"/>
      <sheetName val="NG -15"/>
      <sheetName val="NG - 16"/>
      <sheetName val="Sheet16"/>
      <sheetName val="Sheet15"/>
      <sheetName val="Sheet14"/>
      <sheetName val="Sheet13"/>
      <sheetName val="Sheet12"/>
      <sheetName val="Sheet11"/>
      <sheetName val="Sheet10"/>
      <sheetName val="Sheet9"/>
      <sheetName val="Sheet8"/>
      <sheetName val="Sheet7"/>
      <sheetName val="Sheet6"/>
      <sheetName val="du tru di BT,TV,BPhuoc1"/>
      <sheetName val="Suachua"/>
      <sheetName val="PhanTienXuan"/>
      <sheetName val="Quy"/>
      <sheetName val="NguyenHuyen"/>
      <sheetName val="LeVanDung"/>
      <sheetName val="Co gioi- Nam Mu"/>
      <sheetName val="Co gioi -Na Hang"/>
      <sheetName val="PVNA"/>
      <sheetName val="ToDien"/>
      <sheetName val="Le Thanh Buong"/>
      <sheetName val="B ay"/>
      <sheetName val="S y"/>
      <sheetName val="Gian tiep"/>
      <sheetName val="Ky Thuat"/>
      <sheetName val="Tonghop"/>
      <sheetName val="MTO REV_0"/>
      <sheetName val="KHNN"/>
      <sheetName val="DPRRtm"/>
      <sheetName val="Duong coah vu hcm (4)"/>
      <sheetName val="DTCT"/>
      <sheetName val="PTVT"/>
      <sheetName val="THDT"/>
      <sheetName val="THVT"/>
      <sheetName val="THGT"/>
      <sheetName val="[99Q3299(REV.0).xlsÝK253 AC"/>
      <sheetName val="LUONG1"/>
      <sheetName val="Khoan khau tru"/>
      <sheetName val="cac khoan nop"/>
      <sheetName val="Doan phi CD"/>
      <sheetName val="Tro giup CN"/>
      <sheetName val="QTOAN C.T"/>
      <sheetName val="B.PPL"/>
      <sheetName val="Hop don vi"/>
      <sheetName val="XIN T.TOAN CPC"/>
      <sheetName val="Luong ranh PL"/>
      <sheetName val="Luong noi TPL"/>
      <sheetName val="CAP PHAT LUONG"/>
      <sheetName val="TK331A"/>
      <sheetName val="TK131B"/>
      <sheetName val="TK131A"/>
      <sheetName val="TK 331c1"/>
      <sheetName val="TK331C"/>
      <sheetName val="CT331-2003"/>
      <sheetName val="CT 331"/>
      <sheetName val="CT131-2003"/>
      <sheetName val="CT 131"/>
      <sheetName val="TK331B"/>
      <sheetName val="TK 1331"/>
      <sheetName val="BKe Von vay"/>
      <sheetName val="CP "/>
      <sheetName val="NK Chung"/>
      <sheetName val="So cai"/>
      <sheetName val="NK Thu -Chi"/>
      <sheetName val="SQTM"/>
      <sheetName val="DKCtu"/>
      <sheetName val="CtuGso"/>
      <sheetName val="BCTC"/>
      <sheetName val="Tdoi HD"/>
      <sheetName val="40000000"/>
      <sheetName val="50000000"/>
      <sheetName val="60000000"/>
      <sheetName val="K243 K98"/>
      <sheetName val="_x000b_255"/>
      <sheetName val="BD52"/>
      <sheetName val="Coc 52"/>
      <sheetName val="BD225"/>
      <sheetName val="Coc 225"/>
      <sheetName val="Ha Thanh"/>
      <sheetName val="Quang T2i"/>
      <sheetName val="Quang Ngaa"/>
      <sheetName val=""/>
      <sheetName val="Duong cong_x0000_vu hcm (7;) (2)"/>
      <sheetName val="km341+1077 -km341+!177.61"/>
      <sheetName val="TK 911"/>
      <sheetName val="TK 711"/>
      <sheetName val="TK 632"/>
      <sheetName val="TK642"/>
      <sheetName val="TK627"/>
      <sheetName val="TK623"/>
      <sheetName val="TK622"/>
      <sheetName val="TK621"/>
      <sheetName val="Chi tiet 511"/>
      <sheetName val="TK 511"/>
      <sheetName val="TK421"/>
      <sheetName val="TK411"/>
      <sheetName val="TK 342 ( thue T.C )"/>
      <sheetName val="TK338"/>
      <sheetName val="Phat sinh 2005"/>
      <sheetName val="TK334"/>
      <sheetName val="TK333"/>
      <sheetName val="TK331"/>
      <sheetName val="TK 341vay dai han "/>
      <sheetName val="TK311"/>
      <sheetName val="TK 214"/>
      <sheetName val="TK 212"/>
      <sheetName val="Chi tiet TK 211"/>
      <sheetName val="TK 211"/>
      <sheetName val="TK 154"/>
      <sheetName val="TK153"/>
      <sheetName val="Chi tiet TK 152"/>
      <sheetName val="Can Doi TK"/>
      <sheetName val="TK 152"/>
      <sheetName val="Chung tu ghi so "/>
      <sheetName val="TK 142"/>
      <sheetName val="TK 141"/>
      <sheetName val="TK 133"/>
      <sheetName val="Chi tiet TK131"/>
      <sheetName val="TK 131"/>
      <sheetName val="TK 112"/>
      <sheetName val="TK 111"/>
      <sheetName val="Phieu thu"/>
      <sheetName val="Phieu chi "/>
      <sheetName val="Phieu nhap VTu "/>
      <sheetName val="Phieu xuat VTu"/>
      <sheetName val="Can doi vat tu nhap xuat "/>
      <sheetName val="Vat tu nhapxuat nam 2005"/>
      <sheetName val="Ca may can dung nam 2005"/>
      <sheetName val="Vat Tu can cho CT nam 2005"/>
      <sheetName val="HD thu mua hang NLS "/>
      <sheetName val="HD thu mua cat soi "/>
      <sheetName val="TLy HD mua ban "/>
      <sheetName val="Bien ban Nthu GK"/>
      <sheetName val="T. Ly HD giao khoan "/>
      <sheetName val="Hop dong giao khoan"/>
      <sheetName val="giay tam ung "/>
      <sheetName val="Bang ke T.toan "/>
      <sheetName val="Hoa don ban hang "/>
      <sheetName val="Bang phan bo tien luong 2005"/>
      <sheetName val="Bang cham cong "/>
      <sheetName val="Bang T.T Luong CB chu Chot2005"/>
      <sheetName val="Bang T.T luong CN lai xe"/>
      <sheetName val="Bang thanh toan luong 2005"/>
      <sheetName val="Nhan cong cho CT nam 2005"/>
      <sheetName val="Dinh Muc tieu hao VL 2005"/>
      <sheetName val="Dang Ky chi tiet KH 2005"/>
      <sheetName val="Bang phan bo NVL nam 2005"/>
      <sheetName val="Bang phan bo K.Hao 2005"/>
      <sheetName val="Dang Ky Khau hao 2005"/>
      <sheetName val="Phu luc so 3( TNDN)"/>
      <sheetName val="PhuLuc so 1(TNDN)"/>
      <sheetName val="Mau so 04 TNDN"/>
      <sheetName val="Mau so 02C"/>
      <sheetName val="Mau so 02B"/>
      <sheetName val="Mau so 02A"/>
      <sheetName val="Mau 01B"/>
      <sheetName val="To khai Mau 11"/>
      <sheetName val="Don xin khat nop thue nam 04"/>
      <sheetName val="Su dung hoa don mau 26"/>
      <sheetName val="QToan hoa don "/>
      <sheetName val="Mau so 01"/>
      <sheetName val="Mau so 02"/>
      <sheetName val="Chi tiet Mau 03 ( mua vao )"/>
      <sheetName val="Mau so 03"/>
      <sheetName val="Mau so 04"/>
      <sheetName val="Mau 05"/>
      <sheetName val="De nghi giai dap ve thue "/>
      <sheetName val="the duc"/>
      <sheetName val="Bao cao thong ke "/>
      <sheetName val="Phieu DTra Van Tai ( 01 TKe )"/>
      <sheetName val="DSKH HN"/>
      <sheetName val="NKY "/>
      <sheetName val="DS-TT"/>
      <sheetName val=" HN NHAP"/>
      <sheetName val="KHO HN"/>
      <sheetName val="CNO "/>
      <sheetName val="Cham cong (5)"/>
      <sheetName val="TL kenh Hon Cut"/>
      <sheetName val="Hon Soi"/>
      <sheetName val="DG"/>
      <sheetName val="BTH"/>
      <sheetName val="VLQI-2005"/>
      <sheetName val="00000003"/>
      <sheetName val="ၨt 24-11"/>
      <sheetName val="H-QN_x0000__x0000__x0000__x0000__x0000__x0000__x0000__x0000__x0000__x0000__x0000_줔Ư_x0000__x0004__x0000__x0000__x0000__x0000__x0000__x0000_圌Ư_x0000__x0000__x0000__x0000_"/>
      <sheetName val="D_x0003_TC"/>
      <sheetName val="KP ÿÿ"/>
      <sheetName val="Y_x0000__x0004_HD"/>
      <sheetName val=" bdca3"/>
      <sheetName val=" BDA3"/>
      <sheetName val="CHAM CONG  nam2004"/>
      <sheetName val="CA 3 &amp; DOC HAI 04"/>
      <sheetName val=" BVCQ"/>
      <sheetName val=" BVBH"/>
      <sheetName val=" BVPXL"/>
      <sheetName val="VAY"/>
      <sheetName val="Bom"/>
      <sheetName val="Chart1"/>
      <sheetName val="thang1"/>
      <sheetName val="CATHODIC PROTEATION"/>
      <sheetName val="DT"/>
      <sheetName val="CP"/>
      <sheetName val="BCT6"/>
      <sheetName val="Tien luong"/>
      <sheetName val="Phan tich"/>
      <sheetName val="Kinh phi"/>
      <sheetName val="Chenh lech"/>
      <sheetName val="TH phan dien"/>
      <sheetName val="Tong hop PXL"/>
      <sheetName val="Van chuyen"/>
      <sheetName val="TH toan bo"/>
      <sheetName val="KP phan dien"/>
      <sheetName val="Phan nuoc"/>
      <sheetName val="TH phan nuoc"/>
      <sheetName val="Kinh phi TDCD"/>
      <sheetName val="Phan tich TDCD"/>
      <sheetName val="Chen lech TDCD"/>
      <sheetName val="Tong hop TDCD"/>
      <sheetName val="Sheet17"/>
      <sheetName val="Sheet18"/>
      <sheetName val="Sheet19"/>
      <sheetName val="Sheet20"/>
      <sheetName val="Sheet21"/>
      <sheetName val="Sheet22"/>
      <sheetName val="Sheet23"/>
      <sheetName val="Sheet24"/>
      <sheetName val="Sheet25"/>
      <sheetName val="Nhieu"/>
      <sheetName val="Dung"/>
      <sheetName val="Dung T"/>
      <sheetName val="Bao tuoi tre"/>
      <sheetName val="Tu liem"/>
      <sheetName val="UBDTMN"/>
      <sheetName val="Ban Cde"/>
      <sheetName val="Thach"/>
      <sheetName val="Duong"/>
      <sheetName val="PHBCTU"/>
      <sheetName val="Khac"/>
      <sheetName val="Chi tiet"/>
      <sheetName val="31.3.03"/>
      <sheetName val="PT"/>
      <sheetName val="SD12_x0000_(2)"/>
      <sheetName val="99Q3299(REV.0)"/>
      <sheetName val="kࡨ24-11"/>
      <sheetName val="THUTHAU6Tџ2000"/>
      <sheetName val="khd"/>
      <sheetName val="t1003-t104"/>
      <sheetName val="03"/>
      <sheetName val="02"/>
      <sheetName val="My dɩnh"/>
      <sheetName val="CL-1"/>
      <sheetName val="QT-1"/>
      <sheetName val="THKP1"/>
      <sheetName val="THKP2"/>
      <sheetName val="QT-2"/>
      <sheetName val="CL-3"/>
      <sheetName val="THKP3"/>
      <sheetName val="QT-3"/>
      <sheetName val="QT-4"/>
      <sheetName val="CL-4"/>
      <sheetName val="THKP4"/>
      <sheetName val="CL-5"/>
      <sheetName val="THKP5"/>
      <sheetName val="QT-5"/>
      <sheetName val="Kc giavonQ1.05"/>
      <sheetName val="Gan tru thue"/>
      <sheetName val="DThu"/>
      <sheetName val="Nhap KPCT"/>
      <sheetName val="PBo KPCT"/>
      <sheetName val="KP nop CT"/>
      <sheetName val="PB LV CNhanh"/>
      <sheetName val="PB CPC"/>
      <sheetName val="PB LV doi Q4"/>
      <sheetName val="PB LV doi"/>
      <sheetName val="GtQ4.05L4"/>
      <sheetName val="GTQ4.05L3"/>
      <sheetName val="GTQ4.05 L2"/>
      <sheetName val="GTQ4.05"/>
      <sheetName val="GT Q3,05 sua"/>
      <sheetName val="GT Kc Q3.05"/>
      <sheetName val="GT Q2.05"/>
      <sheetName val="GT01.2005"/>
      <sheetName val="ThanhcoSONTAY"/>
      <sheetName val="Thanhco tong hop"/>
      <sheetName val="Truong Ba Trai(xong)"/>
      <sheetName val="QL32Tranh ST"/>
      <sheetName val="NGUYEN VAN TROI Goi3"/>
      <sheetName val="Nut GT D.Anh Troi (xong)"/>
      <sheetName val="B.xung D.DanHoa-ThanhVan(xong)"/>
      <sheetName val="Cai tao ben Tro(xong)"/>
      <sheetName val="Dien Tien phong (Bx)"/>
      <sheetName val="Cong Tan My"/>
      <sheetName val="Tong hop(Chinh)"/>
      <sheetName val="COVE-PA_x0007_E"/>
    </sheetNames>
    <sheetDataSet>
      <sheetData sheetId="0" refreshError="1"/>
      <sheetData sheetId="1" refreshError="1">
        <row r="1">
          <cell r="A1" t="str">
            <v>PRICE BREAKDOWN FOR ELECTRICAL INSTALLATION WORK</v>
          </cell>
          <cell r="B1" t="str">
            <v xml:space="preserve">  600V CONTROL CA_x0000_LE 12/C 2.0 sq.mm  PVC/PVC</v>
          </cell>
          <cell r="C1">
            <v>-195</v>
          </cell>
          <cell r="D1" t="str">
            <v>M</v>
          </cell>
          <cell r="E1">
            <v>38</v>
          </cell>
          <cell r="F1">
            <v>-7410</v>
          </cell>
          <cell r="G1" t="str">
            <v xml:space="preserve"> </v>
          </cell>
          <cell r="H1">
            <v>0</v>
          </cell>
          <cell r="I1">
            <v>0</v>
          </cell>
          <cell r="J1">
            <v>0</v>
          </cell>
          <cell r="K1" t="str">
            <v xml:space="preserve"> </v>
          </cell>
          <cell r="L1" t="str">
            <v>M+L</v>
          </cell>
          <cell r="M1">
            <v>0</v>
          </cell>
          <cell r="N1">
            <v>0</v>
          </cell>
          <cell r="O1">
            <v>60</v>
          </cell>
          <cell r="P1">
            <v>114600</v>
          </cell>
          <cell r="Q1">
            <v>0</v>
          </cell>
        </row>
        <row r="2">
          <cell r="B2" t="str">
            <v>東鼎  LNG TERMINAL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 t="str">
            <v xml:space="preserve"> </v>
          </cell>
          <cell r="H2">
            <v>0</v>
          </cell>
          <cell r="I2" t="str">
            <v>CTCI Q. NO. : 99Q3299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  <cell r="O2">
            <v>0</v>
          </cell>
          <cell r="P2" t="str">
            <v>CTCI Q. NO. : 99Q3299</v>
          </cell>
        </row>
        <row r="3">
          <cell r="B3" t="str">
            <v>LOCATION: 桃園 觀塘工業區</v>
          </cell>
        </row>
        <row r="4">
          <cell r="A4">
            <v>0</v>
          </cell>
        </row>
        <row r="5">
          <cell r="E5" t="str">
            <v xml:space="preserve">                  TO SITE</v>
          </cell>
          <cell r="F5">
            <v>0</v>
          </cell>
          <cell r="G5" t="str">
            <v xml:space="preserve">                  TO SITE</v>
          </cell>
          <cell r="H5">
            <v>0</v>
          </cell>
          <cell r="I5">
            <v>0</v>
          </cell>
          <cell r="J5">
            <v>0</v>
          </cell>
          <cell r="K5" t="str">
            <v xml:space="preserve">                  TO SITE</v>
          </cell>
          <cell r="L5">
            <v>0</v>
          </cell>
          <cell r="M5" t="str">
            <v xml:space="preserve">                  TO SITE</v>
          </cell>
        </row>
        <row r="6">
          <cell r="E6" t="str">
            <v xml:space="preserve"> ON SHORE MAT'L (NET) NT$</v>
          </cell>
          <cell r="F6">
            <v>0</v>
          </cell>
          <cell r="G6" t="str">
            <v xml:space="preserve"> OFF SHORE MAT'L (NET) US$</v>
          </cell>
          <cell r="H6">
            <v>0</v>
          </cell>
          <cell r="I6" t="str">
            <v xml:space="preserve">          LABOR MH (NET) </v>
          </cell>
          <cell r="J6">
            <v>0</v>
          </cell>
          <cell r="K6" t="str">
            <v xml:space="preserve">     ON SHORE MAT'L NT$</v>
          </cell>
          <cell r="L6">
            <v>0</v>
          </cell>
          <cell r="M6" t="str">
            <v xml:space="preserve">   OFF SHORE MAT'L US$</v>
          </cell>
          <cell r="N6">
            <v>0</v>
          </cell>
          <cell r="O6" t="str">
            <v xml:space="preserve">        LABOR PRICE NT$</v>
          </cell>
          <cell r="P6">
            <v>0</v>
          </cell>
          <cell r="Q6" t="str">
            <v>REMARK</v>
          </cell>
        </row>
        <row r="7">
          <cell r="A7" t="str">
            <v>NO.</v>
          </cell>
          <cell r="B7" t="str">
            <v>DESCRIPTION</v>
          </cell>
          <cell r="C7" t="str">
            <v>Q'TY</v>
          </cell>
          <cell r="D7" t="str">
            <v>UNIT</v>
          </cell>
          <cell r="E7" t="str">
            <v>U/P</v>
          </cell>
          <cell r="F7" t="str">
            <v>TOTAL</v>
          </cell>
          <cell r="G7" t="str">
            <v>U/P</v>
          </cell>
          <cell r="H7" t="str">
            <v>TOTAL</v>
          </cell>
          <cell r="I7" t="str">
            <v>U/P</v>
          </cell>
          <cell r="J7" t="str">
            <v>TOTAL</v>
          </cell>
          <cell r="K7" t="str">
            <v>U/P</v>
          </cell>
          <cell r="L7" t="str">
            <v>TOTAL</v>
          </cell>
          <cell r="M7" t="str">
            <v>U/P</v>
          </cell>
          <cell r="N7" t="str">
            <v>TOTAL</v>
          </cell>
          <cell r="O7" t="str">
            <v>U/P</v>
          </cell>
          <cell r="P7" t="str">
            <v>TOTAL</v>
          </cell>
        </row>
        <row r="9">
          <cell r="A9" t="str">
            <v>ALT-1</v>
          </cell>
          <cell r="B9" t="str">
            <v xml:space="preserve">         PRICE SUMMARY</v>
          </cell>
        </row>
        <row r="11">
          <cell r="A11" t="str">
            <v xml:space="preserve">  A.</v>
          </cell>
          <cell r="B11" t="str">
            <v xml:space="preserve"> POWER EQUIPMENT </v>
          </cell>
          <cell r="C11">
            <v>1</v>
          </cell>
          <cell r="D11" t="str">
            <v>LOT</v>
          </cell>
          <cell r="E11">
            <v>138612100</v>
          </cell>
          <cell r="F11">
            <v>138612100</v>
          </cell>
          <cell r="G11">
            <v>0</v>
          </cell>
          <cell r="H11">
            <v>0</v>
          </cell>
          <cell r="I11">
            <v>13764</v>
          </cell>
          <cell r="J11">
            <v>13764</v>
          </cell>
          <cell r="K11">
            <v>138612100</v>
          </cell>
          <cell r="L11">
            <v>138612100</v>
          </cell>
          <cell r="M11">
            <v>0</v>
          </cell>
          <cell r="N11">
            <v>0</v>
          </cell>
          <cell r="O11">
            <v>6155030</v>
          </cell>
          <cell r="P11">
            <v>6155030</v>
          </cell>
        </row>
        <row r="12"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</row>
        <row r="13">
          <cell r="A13" t="str">
            <v xml:space="preserve">  B.</v>
          </cell>
          <cell r="B13" t="str">
            <v xml:space="preserve"> POWER DISTRIBUTION SYSTEM</v>
          </cell>
          <cell r="C13">
            <v>130730</v>
          </cell>
          <cell r="D13" t="str">
            <v>M</v>
          </cell>
          <cell r="E13">
            <v>178.00177465004208</v>
          </cell>
          <cell r="F13">
            <v>23270172</v>
          </cell>
          <cell r="G13">
            <v>0</v>
          </cell>
          <cell r="H13">
            <v>0</v>
          </cell>
          <cell r="I13">
            <v>0.25310181289681022</v>
          </cell>
          <cell r="J13">
            <v>33088</v>
          </cell>
          <cell r="K13">
            <v>178.00177465004208</v>
          </cell>
          <cell r="L13">
            <v>23270172</v>
          </cell>
          <cell r="M13">
            <v>0</v>
          </cell>
          <cell r="N13">
            <v>0</v>
          </cell>
          <cell r="O13">
            <v>70.851243019964812</v>
          </cell>
          <cell r="P13">
            <v>9262383</v>
          </cell>
        </row>
        <row r="14"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</row>
        <row r="15">
          <cell r="A15" t="str">
            <v xml:space="preserve">  C.</v>
          </cell>
          <cell r="B15" t="str">
            <v xml:space="preserve"> LIGHTING SYSTEM</v>
          </cell>
          <cell r="C15">
            <v>508</v>
          </cell>
          <cell r="D15" t="str">
            <v>SET</v>
          </cell>
          <cell r="E15">
            <v>18871.641732283464</v>
          </cell>
          <cell r="F15">
            <v>9586794</v>
          </cell>
          <cell r="G15">
            <v>0</v>
          </cell>
          <cell r="H15">
            <v>0</v>
          </cell>
          <cell r="I15">
            <v>28.084645669291337</v>
          </cell>
          <cell r="J15">
            <v>14267</v>
          </cell>
          <cell r="K15">
            <v>18871.641732283464</v>
          </cell>
          <cell r="L15">
            <v>9586794</v>
          </cell>
          <cell r="M15">
            <v>0</v>
          </cell>
          <cell r="N15">
            <v>0</v>
          </cell>
          <cell r="O15">
            <v>8470.6830708661419</v>
          </cell>
          <cell r="P15">
            <v>4303107</v>
          </cell>
        </row>
        <row r="16"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</row>
        <row r="17">
          <cell r="A17" t="str">
            <v xml:space="preserve">  D.</v>
          </cell>
          <cell r="B17" t="str">
            <v xml:space="preserve"> GROUNDING &amp; LIGHTNING PROTECTION SYSTEM</v>
          </cell>
          <cell r="C17">
            <v>8620</v>
          </cell>
          <cell r="D17" t="str">
            <v>M</v>
          </cell>
          <cell r="E17">
            <v>104.6885150812065</v>
          </cell>
          <cell r="F17">
            <v>902415</v>
          </cell>
          <cell r="G17">
            <v>0</v>
          </cell>
          <cell r="H17">
            <v>0</v>
          </cell>
          <cell r="I17">
            <v>0.40336426914153134</v>
          </cell>
          <cell r="J17">
            <v>3477</v>
          </cell>
          <cell r="K17">
            <v>104.6885150812065</v>
          </cell>
          <cell r="L17">
            <v>902415</v>
          </cell>
          <cell r="M17">
            <v>0</v>
          </cell>
          <cell r="N17">
            <v>0</v>
          </cell>
          <cell r="O17">
            <v>146.95568445475638</v>
          </cell>
          <cell r="P17">
            <v>1266758</v>
          </cell>
        </row>
        <row r="18">
          <cell r="B18" t="str">
            <v>480/240V, 20KVA</v>
          </cell>
          <cell r="C18">
            <v>6</v>
          </cell>
          <cell r="D18" t="str">
            <v>SET</v>
          </cell>
          <cell r="E18">
            <v>30000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</row>
        <row r="19">
          <cell r="A19" t="str">
            <v xml:space="preserve">  E.</v>
          </cell>
          <cell r="B19" t="str">
            <v xml:space="preserve"> TELEPHONE SYSTEM</v>
          </cell>
          <cell r="C19">
            <v>2250</v>
          </cell>
          <cell r="D19" t="str">
            <v>M</v>
          </cell>
          <cell r="E19">
            <v>219.19555555555556</v>
          </cell>
          <cell r="F19">
            <v>493190</v>
          </cell>
          <cell r="G19">
            <v>0</v>
          </cell>
          <cell r="H19">
            <v>0</v>
          </cell>
          <cell r="I19">
            <v>0.20088888888888889</v>
          </cell>
          <cell r="J19">
            <v>452</v>
          </cell>
          <cell r="K19">
            <v>219.19555555555556</v>
          </cell>
          <cell r="L19">
            <v>493190</v>
          </cell>
          <cell r="M19">
            <v>0</v>
          </cell>
          <cell r="N19">
            <v>0</v>
          </cell>
          <cell r="O19">
            <v>56.222222222222221</v>
          </cell>
          <cell r="P19">
            <v>126500</v>
          </cell>
        </row>
        <row r="20"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</row>
        <row r="21">
          <cell r="A21" t="str">
            <v xml:space="preserve">  F.</v>
          </cell>
          <cell r="B21" t="str">
            <v xml:space="preserve"> PAGE/INTERCOMMUNICATION SYSTEM</v>
          </cell>
          <cell r="C21">
            <v>15</v>
          </cell>
          <cell r="D21" t="str">
            <v>SET</v>
          </cell>
          <cell r="E21">
            <v>67271.8</v>
          </cell>
          <cell r="F21">
            <v>1009077</v>
          </cell>
          <cell r="G21">
            <v>0</v>
          </cell>
          <cell r="H21">
            <v>0</v>
          </cell>
          <cell r="I21">
            <v>87.266666666666666</v>
          </cell>
          <cell r="J21">
            <v>1309</v>
          </cell>
          <cell r="K21">
            <v>67271.8</v>
          </cell>
          <cell r="L21">
            <v>1009077</v>
          </cell>
          <cell r="M21">
            <v>0</v>
          </cell>
          <cell r="N21">
            <v>0</v>
          </cell>
          <cell r="O21">
            <v>24435.333333333332</v>
          </cell>
          <cell r="P21">
            <v>366530</v>
          </cell>
        </row>
        <row r="22"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</row>
        <row r="23">
          <cell r="A23" t="str">
            <v xml:space="preserve">  G.</v>
          </cell>
          <cell r="B23" t="str">
            <v xml:space="preserve"> CCTV SYSTEM</v>
          </cell>
          <cell r="C23">
            <v>6</v>
          </cell>
          <cell r="D23" t="str">
            <v>SET</v>
          </cell>
          <cell r="E23">
            <v>291143.16666666669</v>
          </cell>
          <cell r="F23">
            <v>1746859</v>
          </cell>
          <cell r="G23">
            <v>0</v>
          </cell>
          <cell r="H23">
            <v>0</v>
          </cell>
          <cell r="I23">
            <v>221</v>
          </cell>
          <cell r="J23">
            <v>1326</v>
          </cell>
          <cell r="K23">
            <v>291143.16666666669</v>
          </cell>
          <cell r="L23">
            <v>1746859</v>
          </cell>
          <cell r="M23">
            <v>0</v>
          </cell>
          <cell r="N23">
            <v>0</v>
          </cell>
          <cell r="O23">
            <v>61933.5</v>
          </cell>
          <cell r="P23">
            <v>371601</v>
          </cell>
        </row>
        <row r="24"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</row>
        <row r="25">
          <cell r="A25" t="str">
            <v xml:space="preserve">  H.</v>
          </cell>
          <cell r="B25" t="str">
            <v xml:space="preserve"> CATHODIC PROTECTION SYSTEM</v>
          </cell>
          <cell r="C25">
            <v>60</v>
          </cell>
          <cell r="D25" t="str">
            <v>PC</v>
          </cell>
          <cell r="E25">
            <v>12445.316666666668</v>
          </cell>
          <cell r="F25">
            <v>746719</v>
          </cell>
          <cell r="G25">
            <v>0</v>
          </cell>
          <cell r="H25">
            <v>0</v>
          </cell>
          <cell r="I25">
            <v>17.083333333333332</v>
          </cell>
          <cell r="J25">
            <v>1025</v>
          </cell>
          <cell r="K25">
            <v>12445.316666666668</v>
          </cell>
          <cell r="L25">
            <v>746719</v>
          </cell>
          <cell r="M25">
            <v>0</v>
          </cell>
          <cell r="N25">
            <v>0</v>
          </cell>
          <cell r="O25">
            <v>6387.1</v>
          </cell>
          <cell r="P25">
            <v>383226</v>
          </cell>
        </row>
        <row r="26">
          <cell r="B26">
            <v>0</v>
          </cell>
          <cell r="I26">
            <v>0.15</v>
          </cell>
          <cell r="J26">
            <v>0</v>
          </cell>
          <cell r="K26">
            <v>0.15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2</v>
          </cell>
          <cell r="Q26">
            <v>0</v>
          </cell>
        </row>
        <row r="27">
          <cell r="A27" t="str">
            <v xml:space="preserve">  I.</v>
          </cell>
          <cell r="B27" t="str">
            <v>APS SYSTEM</v>
          </cell>
          <cell r="C27">
            <v>60</v>
          </cell>
          <cell r="D27" t="str">
            <v>SET</v>
          </cell>
          <cell r="E27">
            <v>260365.88333333333</v>
          </cell>
          <cell r="F27">
            <v>15621953</v>
          </cell>
          <cell r="G27">
            <v>0</v>
          </cell>
          <cell r="H27">
            <v>0</v>
          </cell>
          <cell r="I27">
            <v>227.13333333333333</v>
          </cell>
          <cell r="J27">
            <v>13628</v>
          </cell>
          <cell r="K27">
            <v>260365.88333333333</v>
          </cell>
          <cell r="L27">
            <v>15621953</v>
          </cell>
          <cell r="M27">
            <v>0</v>
          </cell>
          <cell r="N27">
            <v>0</v>
          </cell>
          <cell r="O27">
            <v>63605.433333333334</v>
          </cell>
          <cell r="P27">
            <v>3816326</v>
          </cell>
          <cell r="Q27">
            <v>0</v>
          </cell>
        </row>
        <row r="28">
          <cell r="A28">
            <v>23</v>
          </cell>
          <cell r="B28" t="str">
            <v>5S</v>
          </cell>
          <cell r="C28">
            <v>3.5</v>
          </cell>
          <cell r="D28">
            <v>2.11</v>
          </cell>
          <cell r="E28">
            <v>1</v>
          </cell>
          <cell r="F28">
            <v>0</v>
          </cell>
          <cell r="G28">
            <v>0</v>
          </cell>
          <cell r="H28">
            <v>0</v>
          </cell>
          <cell r="I28">
            <v>0.3</v>
          </cell>
          <cell r="J28">
            <v>0</v>
          </cell>
          <cell r="K28">
            <v>0.3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3</v>
          </cell>
          <cell r="Q28">
            <v>0</v>
          </cell>
        </row>
        <row r="29">
          <cell r="A29" t="str">
            <v xml:space="preserve">  J.</v>
          </cell>
          <cell r="B29" t="str">
            <v>U/G CONDUIT BANK</v>
          </cell>
          <cell r="C29">
            <v>2850</v>
          </cell>
          <cell r="D29" t="str">
            <v>M3</v>
          </cell>
          <cell r="E29">
            <v>2070.4561403508774</v>
          </cell>
          <cell r="F29">
            <v>5900800</v>
          </cell>
          <cell r="G29">
            <v>0</v>
          </cell>
          <cell r="H29">
            <v>0</v>
          </cell>
          <cell r="I29">
            <v>9.5898245614035087</v>
          </cell>
          <cell r="J29">
            <v>27331</v>
          </cell>
          <cell r="K29">
            <v>2070.4561403508774</v>
          </cell>
          <cell r="L29">
            <v>5900800</v>
          </cell>
          <cell r="M29">
            <v>0</v>
          </cell>
          <cell r="N29">
            <v>0</v>
          </cell>
          <cell r="O29">
            <v>7703.0175438596489</v>
          </cell>
          <cell r="P29">
            <v>21953600</v>
          </cell>
          <cell r="Q29">
            <v>0</v>
          </cell>
        </row>
        <row r="30">
          <cell r="A30">
            <v>25</v>
          </cell>
          <cell r="B30" t="str">
            <v>5S</v>
          </cell>
          <cell r="C30">
            <v>5</v>
          </cell>
          <cell r="D30">
            <v>2.77</v>
          </cell>
          <cell r="E30">
            <v>1</v>
          </cell>
          <cell r="F30">
            <v>0</v>
          </cell>
          <cell r="G30">
            <v>0</v>
          </cell>
          <cell r="H30">
            <v>0</v>
          </cell>
          <cell r="I30">
            <v>0.3</v>
          </cell>
          <cell r="J30">
            <v>0</v>
          </cell>
          <cell r="K30">
            <v>0.3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4</v>
          </cell>
          <cell r="Q30">
            <v>0</v>
          </cell>
        </row>
        <row r="31">
          <cell r="A31">
            <v>26</v>
          </cell>
          <cell r="B31" t="str">
            <v>5S</v>
          </cell>
          <cell r="C31">
            <v>6</v>
          </cell>
          <cell r="D31">
            <v>2.77</v>
          </cell>
          <cell r="E31">
            <v>1.7652958621831609E-284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 t="str">
            <v>M+L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</row>
        <row r="32">
          <cell r="A32">
            <v>27</v>
          </cell>
          <cell r="B32" t="str">
            <v>TOTAL (ALT-1)</v>
          </cell>
          <cell r="C32">
            <v>0</v>
          </cell>
          <cell r="D32">
            <v>0</v>
          </cell>
          <cell r="E32" t="str">
            <v xml:space="preserve"> </v>
          </cell>
          <cell r="F32">
            <v>197890079</v>
          </cell>
          <cell r="G32">
            <v>0</v>
          </cell>
          <cell r="H32">
            <v>0</v>
          </cell>
          <cell r="I32">
            <v>0</v>
          </cell>
          <cell r="J32">
            <v>109667</v>
          </cell>
          <cell r="K32">
            <v>0</v>
          </cell>
          <cell r="L32">
            <v>197890079</v>
          </cell>
          <cell r="M32">
            <v>0</v>
          </cell>
          <cell r="N32">
            <v>0</v>
          </cell>
          <cell r="O32">
            <v>0</v>
          </cell>
          <cell r="P32">
            <v>48005061</v>
          </cell>
          <cell r="Q32">
            <v>109667</v>
          </cell>
        </row>
        <row r="33">
          <cell r="A33">
            <v>28</v>
          </cell>
          <cell r="B33">
            <v>42</v>
          </cell>
          <cell r="E33" t="str">
            <v xml:space="preserve"> 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</row>
        <row r="34">
          <cell r="A34" t="str">
            <v>OTHER</v>
          </cell>
          <cell r="B34" t="str">
            <v xml:space="preserve"> CATHODIC PROTECTION SYSTEM  FOR TRUNK LINE</v>
          </cell>
          <cell r="C34">
            <v>1</v>
          </cell>
          <cell r="D34" t="str">
            <v>LOT</v>
          </cell>
          <cell r="E34" t="str">
            <v xml:space="preserve"> </v>
          </cell>
          <cell r="F34">
            <v>4357694</v>
          </cell>
          <cell r="G34">
            <v>0</v>
          </cell>
          <cell r="H34">
            <v>0</v>
          </cell>
          <cell r="I34">
            <v>0</v>
          </cell>
          <cell r="J34">
            <v>6089</v>
          </cell>
          <cell r="K34">
            <v>0</v>
          </cell>
          <cell r="L34">
            <v>4357694</v>
          </cell>
          <cell r="M34">
            <v>0</v>
          </cell>
          <cell r="N34">
            <v>0</v>
          </cell>
          <cell r="O34">
            <v>0</v>
          </cell>
          <cell r="P34">
            <v>2372268</v>
          </cell>
          <cell r="Q34">
            <v>6089</v>
          </cell>
        </row>
        <row r="35">
          <cell r="A35">
            <v>30</v>
          </cell>
          <cell r="B35">
            <v>46</v>
          </cell>
          <cell r="E35" t="str">
            <v xml:space="preserve"> 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</row>
        <row r="36">
          <cell r="A36">
            <v>31</v>
          </cell>
          <cell r="B36" t="str">
            <v xml:space="preserve">MATERIAL PRICE 造價分析 </v>
          </cell>
          <cell r="C36">
            <v>508</v>
          </cell>
          <cell r="D36" t="str">
            <v>SET</v>
          </cell>
          <cell r="E36" t="str">
            <v xml:space="preserve"> 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</row>
        <row r="37">
          <cell r="A37">
            <v>32</v>
          </cell>
          <cell r="B37" t="str">
            <v xml:space="preserve">CAPACITOR </v>
          </cell>
          <cell r="C37">
            <v>0</v>
          </cell>
          <cell r="D37" t="str">
            <v>KVA</v>
          </cell>
          <cell r="E37" t="str">
            <v xml:space="preserve"> 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</row>
        <row r="38">
          <cell r="A38">
            <v>33</v>
          </cell>
          <cell r="B38" t="str">
            <v>CABLE &amp; WIRE FOR POWER SYSTEM</v>
          </cell>
          <cell r="C38">
            <v>130730</v>
          </cell>
          <cell r="D38" t="str">
            <v>M</v>
          </cell>
          <cell r="E38" t="str">
            <v xml:space="preserve"> 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</row>
        <row r="39">
          <cell r="A39">
            <v>34</v>
          </cell>
          <cell r="B39" t="str">
            <v>LIGHTING FIXTURE</v>
          </cell>
          <cell r="C39">
            <v>508</v>
          </cell>
          <cell r="D39" t="str">
            <v>SET</v>
          </cell>
          <cell r="E39" t="str">
            <v xml:space="preserve"> 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</row>
        <row r="40">
          <cell r="A40">
            <v>35</v>
          </cell>
          <cell r="B40">
            <v>64</v>
          </cell>
          <cell r="E40" t="str">
            <v xml:space="preserve"> 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</row>
        <row r="41">
          <cell r="A41">
            <v>36</v>
          </cell>
          <cell r="B41" t="str">
            <v>LABOR PRICE 造價分析</v>
          </cell>
          <cell r="E41" t="str">
            <v xml:space="preserve"> 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</row>
        <row r="42">
          <cell r="A42">
            <v>37</v>
          </cell>
          <cell r="B42" t="str">
            <v xml:space="preserve">CAPACITOR </v>
          </cell>
          <cell r="C42">
            <v>0</v>
          </cell>
          <cell r="D42" t="str">
            <v>KVA</v>
          </cell>
          <cell r="E42" t="str">
            <v xml:space="preserve"> 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</row>
        <row r="43">
          <cell r="A43">
            <v>38</v>
          </cell>
          <cell r="B43" t="str">
            <v>CABLE &amp; WIRE FOR POWER SYSTEM</v>
          </cell>
          <cell r="C43">
            <v>130730</v>
          </cell>
          <cell r="D43" t="str">
            <v>M</v>
          </cell>
          <cell r="E43" t="str">
            <v xml:space="preserve"> </v>
          </cell>
          <cell r="F43">
            <v>0</v>
          </cell>
          <cell r="G43">
            <v>0</v>
          </cell>
          <cell r="H43">
            <v>0</v>
          </cell>
          <cell r="I43">
            <v>0.73359596114128356</v>
          </cell>
          <cell r="J43">
            <v>95903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</row>
        <row r="44">
          <cell r="A44">
            <v>39</v>
          </cell>
          <cell r="B44" t="str">
            <v>LIGHTING FIXTURE</v>
          </cell>
          <cell r="C44">
            <v>508</v>
          </cell>
          <cell r="D44" t="str">
            <v>SET</v>
          </cell>
          <cell r="E44" t="str">
            <v xml:space="preserve"> 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</row>
        <row r="45">
          <cell r="A45" t="str">
            <v>AVE.</v>
          </cell>
          <cell r="B45" t="str">
            <v xml:space="preserve"> 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</row>
        <row r="46">
          <cell r="A46" t="str">
            <v>ALT-2</v>
          </cell>
          <cell r="B46">
            <v>0</v>
          </cell>
          <cell r="C46" t="str">
            <v xml:space="preserve"> </v>
          </cell>
          <cell r="D46" t="str">
            <v xml:space="preserve"> 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</row>
        <row r="47">
          <cell r="A47">
            <v>1</v>
          </cell>
          <cell r="B47" t="str">
            <v xml:space="preserve">  6.9KV GCS ,  NEMA CLASS E2 , MCC PANEL</v>
          </cell>
          <cell r="C47">
            <v>-1</v>
          </cell>
          <cell r="D47" t="str">
            <v>PNL</v>
          </cell>
          <cell r="E47">
            <v>500000</v>
          </cell>
          <cell r="F47">
            <v>-500000</v>
          </cell>
          <cell r="G47">
            <v>0</v>
          </cell>
          <cell r="H47">
            <v>0</v>
          </cell>
          <cell r="I47">
            <v>20</v>
          </cell>
          <cell r="J47">
            <v>-20</v>
          </cell>
          <cell r="K47">
            <v>500000</v>
          </cell>
          <cell r="L47">
            <v>-500000</v>
          </cell>
          <cell r="M47">
            <v>0</v>
          </cell>
          <cell r="N47">
            <v>0</v>
          </cell>
          <cell r="O47">
            <v>5600</v>
          </cell>
          <cell r="P47">
            <v>-5600</v>
          </cell>
          <cell r="Q47">
            <v>0</v>
          </cell>
        </row>
        <row r="48">
          <cell r="A48">
            <v>2</v>
          </cell>
          <cell r="B48" t="str">
            <v xml:space="preserve">  600V POWER CABLE 3/C 5.5 sq.mm  XLPE/PVC</v>
          </cell>
          <cell r="C48">
            <v>-195</v>
          </cell>
          <cell r="D48" t="str">
            <v>M</v>
          </cell>
          <cell r="E48">
            <v>20</v>
          </cell>
          <cell r="F48">
            <v>-3900</v>
          </cell>
          <cell r="G48">
            <v>0</v>
          </cell>
          <cell r="H48">
            <v>0</v>
          </cell>
          <cell r="I48">
            <v>0.1</v>
          </cell>
          <cell r="J48">
            <v>-20</v>
          </cell>
          <cell r="K48">
            <v>20</v>
          </cell>
          <cell r="L48">
            <v>-3900</v>
          </cell>
          <cell r="M48">
            <v>0</v>
          </cell>
          <cell r="N48">
            <v>0</v>
          </cell>
          <cell r="O48">
            <v>28</v>
          </cell>
          <cell r="P48">
            <v>-5460</v>
          </cell>
          <cell r="Q48">
            <v>0</v>
          </cell>
        </row>
        <row r="49">
          <cell r="A49">
            <v>3</v>
          </cell>
          <cell r="B49" t="str">
            <v xml:space="preserve">  600V CONTROL CABLE 12/C 2.0 sq.mm  PVC/PVC</v>
          </cell>
          <cell r="C49">
            <v>-195</v>
          </cell>
          <cell r="D49" t="str">
            <v>M</v>
          </cell>
          <cell r="E49">
            <v>38</v>
          </cell>
          <cell r="F49">
            <v>-7410</v>
          </cell>
          <cell r="G49">
            <v>0</v>
          </cell>
          <cell r="H49">
            <v>0</v>
          </cell>
          <cell r="I49">
            <v>0.13800000000000001</v>
          </cell>
          <cell r="J49">
            <v>-27</v>
          </cell>
          <cell r="K49">
            <v>38</v>
          </cell>
          <cell r="L49">
            <v>-7410</v>
          </cell>
          <cell r="M49">
            <v>0</v>
          </cell>
          <cell r="N49">
            <v>0</v>
          </cell>
          <cell r="O49">
            <v>39</v>
          </cell>
          <cell r="P49">
            <v>-7605</v>
          </cell>
          <cell r="Q49">
            <v>0</v>
          </cell>
        </row>
        <row r="50">
          <cell r="A50">
            <v>4</v>
          </cell>
          <cell r="B50" t="str">
            <v xml:space="preserve">  8KV POWER CABLE 3/C  38 sq.mm  XLPE/PVC</v>
          </cell>
          <cell r="C50">
            <v>-580</v>
          </cell>
          <cell r="D50" t="str">
            <v>M</v>
          </cell>
          <cell r="E50">
            <v>268</v>
          </cell>
          <cell r="F50">
            <v>-155440</v>
          </cell>
          <cell r="G50">
            <v>0</v>
          </cell>
          <cell r="H50">
            <v>0</v>
          </cell>
          <cell r="I50">
            <v>0.32100000000000001</v>
          </cell>
          <cell r="J50">
            <v>-186</v>
          </cell>
          <cell r="K50">
            <v>268</v>
          </cell>
          <cell r="L50">
            <v>-155440</v>
          </cell>
          <cell r="M50">
            <v>0</v>
          </cell>
          <cell r="N50">
            <v>0</v>
          </cell>
          <cell r="O50">
            <v>90</v>
          </cell>
          <cell r="P50">
            <v>-52200</v>
          </cell>
          <cell r="Q50">
            <v>0</v>
          </cell>
        </row>
        <row r="51">
          <cell r="A51">
            <v>5</v>
          </cell>
          <cell r="B51" t="str">
            <v xml:space="preserve">  8KV POWER CABLE 3/C  60 sq.mm  XLPE/PVC</v>
          </cell>
          <cell r="C51">
            <v>390</v>
          </cell>
          <cell r="D51" t="str">
            <v>M</v>
          </cell>
          <cell r="E51">
            <v>367</v>
          </cell>
          <cell r="F51">
            <v>143130</v>
          </cell>
          <cell r="G51">
            <v>0</v>
          </cell>
          <cell r="H51">
            <v>0</v>
          </cell>
          <cell r="I51">
            <v>0.38800000000000001</v>
          </cell>
          <cell r="J51">
            <v>151</v>
          </cell>
          <cell r="K51">
            <v>367</v>
          </cell>
          <cell r="L51">
            <v>143130</v>
          </cell>
          <cell r="M51">
            <v>0</v>
          </cell>
          <cell r="N51">
            <v>0</v>
          </cell>
          <cell r="O51">
            <v>109</v>
          </cell>
          <cell r="P51">
            <v>42510</v>
          </cell>
          <cell r="Q51">
            <v>0</v>
          </cell>
        </row>
        <row r="52">
          <cell r="A52">
            <v>6</v>
          </cell>
          <cell r="B52" t="str">
            <v xml:space="preserve"> PVC CONDUIT, THICK WALL, CNS1302 SCH. B , 2"</v>
          </cell>
          <cell r="C52">
            <v>-390</v>
          </cell>
          <cell r="D52" t="str">
            <v>M</v>
          </cell>
          <cell r="E52">
            <v>38</v>
          </cell>
          <cell r="F52">
            <v>-14820</v>
          </cell>
          <cell r="G52">
            <v>0</v>
          </cell>
          <cell r="H52">
            <v>0</v>
          </cell>
          <cell r="I52">
            <v>0.3</v>
          </cell>
          <cell r="J52">
            <v>-117</v>
          </cell>
          <cell r="K52">
            <v>38</v>
          </cell>
          <cell r="L52">
            <v>-14820</v>
          </cell>
          <cell r="M52">
            <v>0</v>
          </cell>
          <cell r="N52">
            <v>0</v>
          </cell>
          <cell r="O52">
            <v>84</v>
          </cell>
          <cell r="P52">
            <v>-32760</v>
          </cell>
          <cell r="Q52">
            <v>0</v>
          </cell>
        </row>
        <row r="53">
          <cell r="A53">
            <v>7</v>
          </cell>
          <cell r="B53" t="str">
            <v xml:space="preserve"> MISCELLANEOUS </v>
          </cell>
          <cell r="C53">
            <v>1</v>
          </cell>
          <cell r="D53" t="str">
            <v>LOT</v>
          </cell>
          <cell r="E53">
            <v>-708.6</v>
          </cell>
          <cell r="F53">
            <v>-709</v>
          </cell>
          <cell r="G53">
            <v>0</v>
          </cell>
          <cell r="H53">
            <v>0</v>
          </cell>
          <cell r="I53">
            <v>-2.46</v>
          </cell>
          <cell r="J53">
            <v>-2</v>
          </cell>
          <cell r="K53">
            <v>-709</v>
          </cell>
          <cell r="L53">
            <v>-709</v>
          </cell>
          <cell r="M53">
            <v>0</v>
          </cell>
          <cell r="N53">
            <v>0</v>
          </cell>
          <cell r="O53">
            <v>-689</v>
          </cell>
          <cell r="P53">
            <v>-689</v>
          </cell>
        </row>
        <row r="54">
          <cell r="B54" t="str">
            <v>SUB-TOTAL : (ALT-1)</v>
          </cell>
          <cell r="C54">
            <v>0</v>
          </cell>
          <cell r="D54">
            <v>0</v>
          </cell>
          <cell r="E54">
            <v>0</v>
          </cell>
          <cell r="F54">
            <v>-539149</v>
          </cell>
          <cell r="G54">
            <v>0</v>
          </cell>
          <cell r="H54">
            <v>0</v>
          </cell>
          <cell r="I54">
            <v>0</v>
          </cell>
          <cell r="J54">
            <v>-221</v>
          </cell>
          <cell r="K54">
            <v>0</v>
          </cell>
          <cell r="L54">
            <v>-539149</v>
          </cell>
          <cell r="M54">
            <v>0</v>
          </cell>
          <cell r="N54">
            <v>0</v>
          </cell>
          <cell r="O54">
            <v>0</v>
          </cell>
          <cell r="P54">
            <v>-61804</v>
          </cell>
          <cell r="Q54">
            <v>-221</v>
          </cell>
        </row>
        <row r="55">
          <cell r="H55">
            <v>0</v>
          </cell>
          <cell r="I55">
            <v>0.31715698242186791</v>
          </cell>
          <cell r="J55">
            <v>98</v>
          </cell>
          <cell r="K55">
            <v>232</v>
          </cell>
          <cell r="L55">
            <v>69600</v>
          </cell>
          <cell r="M55">
            <v>0</v>
          </cell>
          <cell r="N55">
            <v>0</v>
          </cell>
          <cell r="O55">
            <v>91</v>
          </cell>
          <cell r="P55">
            <v>27300</v>
          </cell>
        </row>
        <row r="56">
          <cell r="A56" t="str">
            <v>ALT-3</v>
          </cell>
        </row>
        <row r="57">
          <cell r="A57">
            <v>1</v>
          </cell>
          <cell r="B57" t="str">
            <v xml:space="preserve"> AUTO-TRANSFORMER FOR 6.9KV 8500KW MOTOR STARTER , </v>
          </cell>
          <cell r="C57">
            <v>1</v>
          </cell>
          <cell r="D57" t="str">
            <v>SET</v>
          </cell>
          <cell r="E57">
            <v>484000</v>
          </cell>
          <cell r="F57">
            <v>484000</v>
          </cell>
          <cell r="G57">
            <v>0</v>
          </cell>
          <cell r="H57">
            <v>0</v>
          </cell>
          <cell r="I57">
            <v>20</v>
          </cell>
          <cell r="J57">
            <v>20</v>
          </cell>
          <cell r="K57">
            <v>484000</v>
          </cell>
          <cell r="L57">
            <v>484000</v>
          </cell>
          <cell r="M57">
            <v>0</v>
          </cell>
          <cell r="N57">
            <v>0</v>
          </cell>
          <cell r="O57">
            <v>5600</v>
          </cell>
          <cell r="P57">
            <v>5600</v>
          </cell>
        </row>
        <row r="58">
          <cell r="A58">
            <v>3</v>
          </cell>
          <cell r="B58" t="str">
            <v xml:space="preserve"> TAP 80% , STARTING TIME 60 Sec. (MOTOR PF=0.7 , EFF=0.9)</v>
          </cell>
          <cell r="C58">
            <v>2</v>
          </cell>
          <cell r="D58" t="str">
            <v>P_x000E_L</v>
          </cell>
          <cell r="E58">
            <v>1500000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</row>
        <row r="59">
          <cell r="A59">
            <v>2</v>
          </cell>
          <cell r="B59" t="str">
            <v xml:space="preserve">  6.9KV VCB 1250A 40KA</v>
          </cell>
          <cell r="C59">
            <v>3</v>
          </cell>
          <cell r="D59" t="str">
            <v>PNL</v>
          </cell>
          <cell r="E59">
            <v>800000</v>
          </cell>
          <cell r="F59">
            <v>2400000</v>
          </cell>
          <cell r="G59">
            <v>0</v>
          </cell>
          <cell r="H59">
            <v>0</v>
          </cell>
          <cell r="I59">
            <v>20</v>
          </cell>
          <cell r="J59">
            <v>60</v>
          </cell>
          <cell r="K59">
            <v>800000</v>
          </cell>
          <cell r="L59">
            <v>2400000</v>
          </cell>
          <cell r="M59">
            <v>0</v>
          </cell>
          <cell r="N59">
            <v>0</v>
          </cell>
          <cell r="O59">
            <v>5600</v>
          </cell>
          <cell r="P59">
            <v>16800</v>
          </cell>
          <cell r="Q59">
            <v>0</v>
          </cell>
        </row>
        <row r="60">
          <cell r="A60">
            <v>3</v>
          </cell>
          <cell r="B60" t="str">
            <v xml:space="preserve">  6.9KV 2000KVA , W/GCS , CAPACIATOR PANEL</v>
          </cell>
          <cell r="C60">
            <v>2</v>
          </cell>
          <cell r="D60" t="str">
            <v>PNL</v>
          </cell>
          <cell r="E60">
            <v>1500000</v>
          </cell>
          <cell r="F60">
            <v>3000000</v>
          </cell>
          <cell r="G60">
            <v>0</v>
          </cell>
          <cell r="H60">
            <v>0</v>
          </cell>
          <cell r="I60">
            <v>30</v>
          </cell>
          <cell r="J60">
            <v>60</v>
          </cell>
          <cell r="K60">
            <v>1500000</v>
          </cell>
          <cell r="L60">
            <v>3000000</v>
          </cell>
          <cell r="M60">
            <v>0</v>
          </cell>
          <cell r="N60">
            <v>0</v>
          </cell>
          <cell r="O60">
            <v>8400</v>
          </cell>
          <cell r="P60">
            <v>16800</v>
          </cell>
        </row>
        <row r="61">
          <cell r="A61">
            <v>4</v>
          </cell>
          <cell r="B61" t="str">
            <v xml:space="preserve">  600V POWER CABLE 3/C 5.5 sq.mm  XLPE/PVC</v>
          </cell>
          <cell r="C61">
            <v>200</v>
          </cell>
          <cell r="D61" t="str">
            <v>M</v>
          </cell>
          <cell r="E61">
            <v>20</v>
          </cell>
          <cell r="F61">
            <v>4000</v>
          </cell>
          <cell r="G61">
            <v>0</v>
          </cell>
          <cell r="H61">
            <v>0</v>
          </cell>
          <cell r="I61">
            <v>0.1</v>
          </cell>
          <cell r="J61">
            <v>20</v>
          </cell>
          <cell r="K61">
            <v>20</v>
          </cell>
          <cell r="L61">
            <v>4000</v>
          </cell>
          <cell r="M61">
            <v>0</v>
          </cell>
          <cell r="N61">
            <v>0</v>
          </cell>
          <cell r="O61">
            <v>28</v>
          </cell>
          <cell r="P61">
            <v>5600</v>
          </cell>
          <cell r="Q61">
            <v>0</v>
          </cell>
        </row>
        <row r="62">
          <cell r="A62">
            <v>5</v>
          </cell>
          <cell r="B62" t="str">
            <v xml:space="preserve">  600V POWER CABLE 3/C 22sq.mm  XLPE/PVC</v>
          </cell>
          <cell r="C62">
            <v>600</v>
          </cell>
          <cell r="D62" t="str">
            <v>M</v>
          </cell>
          <cell r="E62">
            <v>70</v>
          </cell>
          <cell r="F62">
            <v>42000</v>
          </cell>
          <cell r="G62">
            <v>0</v>
          </cell>
          <cell r="H62">
            <v>0</v>
          </cell>
          <cell r="I62">
            <v>0.18099999999999999</v>
          </cell>
          <cell r="J62">
            <v>109</v>
          </cell>
          <cell r="K62">
            <v>70</v>
          </cell>
          <cell r="L62">
            <v>42000</v>
          </cell>
          <cell r="M62">
            <v>0</v>
          </cell>
          <cell r="N62">
            <v>0</v>
          </cell>
          <cell r="O62">
            <v>51</v>
          </cell>
          <cell r="P62">
            <v>30600</v>
          </cell>
          <cell r="Q62">
            <v>0</v>
          </cell>
        </row>
        <row r="63">
          <cell r="A63">
            <v>6</v>
          </cell>
          <cell r="B63" t="str">
            <v xml:space="preserve">  600V CONTROL CABLE 7/C 2.1 sq.mm  PVC/PVC</v>
          </cell>
          <cell r="C63">
            <v>600</v>
          </cell>
          <cell r="D63" t="str">
            <v>M</v>
          </cell>
          <cell r="E63">
            <v>24</v>
          </cell>
          <cell r="F63">
            <v>14400</v>
          </cell>
          <cell r="G63">
            <v>0</v>
          </cell>
          <cell r="H63">
            <v>0</v>
          </cell>
          <cell r="I63">
            <v>0.105</v>
          </cell>
          <cell r="J63">
            <v>63</v>
          </cell>
          <cell r="K63">
            <v>24</v>
          </cell>
          <cell r="L63">
            <v>14400</v>
          </cell>
          <cell r="M63">
            <v>0</v>
          </cell>
          <cell r="N63">
            <v>0</v>
          </cell>
          <cell r="O63">
            <v>29</v>
          </cell>
          <cell r="P63">
            <v>17400</v>
          </cell>
          <cell r="Q63">
            <v>0</v>
          </cell>
        </row>
        <row r="64">
          <cell r="A64">
            <v>7</v>
          </cell>
          <cell r="B64" t="str">
            <v xml:space="preserve">  600V CONTROL CABLE 12/C 2.0 sq.mm  PVC/PVC</v>
          </cell>
          <cell r="C64">
            <v>200</v>
          </cell>
          <cell r="D64" t="str">
            <v>M</v>
          </cell>
          <cell r="E64">
            <v>38</v>
          </cell>
          <cell r="F64">
            <v>7600</v>
          </cell>
          <cell r="G64">
            <v>0</v>
          </cell>
          <cell r="H64">
            <v>0</v>
          </cell>
          <cell r="I64">
            <v>0.13800000000000001</v>
          </cell>
          <cell r="J64">
            <v>28</v>
          </cell>
          <cell r="K64">
            <v>38</v>
          </cell>
          <cell r="L64">
            <v>7600</v>
          </cell>
          <cell r="M64">
            <v>0</v>
          </cell>
          <cell r="N64">
            <v>0</v>
          </cell>
          <cell r="O64">
            <v>39</v>
          </cell>
          <cell r="P64">
            <v>7800</v>
          </cell>
          <cell r="Q64">
            <v>0</v>
          </cell>
        </row>
        <row r="65">
          <cell r="A65">
            <v>8</v>
          </cell>
          <cell r="B65" t="str">
            <v xml:space="preserve">  8KV POWER CABLE 1/C 325 sq.mm XLPE/PVC</v>
          </cell>
          <cell r="C65">
            <v>2500</v>
          </cell>
          <cell r="D65" t="str">
            <v>M</v>
          </cell>
          <cell r="E65">
            <v>375</v>
          </cell>
          <cell r="F65">
            <v>937500</v>
          </cell>
          <cell r="G65">
            <v>0</v>
          </cell>
          <cell r="H65">
            <v>0</v>
          </cell>
          <cell r="I65">
            <v>0.30199999999999999</v>
          </cell>
          <cell r="J65">
            <v>755</v>
          </cell>
          <cell r="K65">
            <v>375</v>
          </cell>
          <cell r="L65">
            <v>937500</v>
          </cell>
          <cell r="M65">
            <v>0</v>
          </cell>
          <cell r="N65">
            <v>0</v>
          </cell>
          <cell r="O65">
            <v>85</v>
          </cell>
          <cell r="P65">
            <v>212500</v>
          </cell>
        </row>
        <row r="66">
          <cell r="A66">
            <v>9</v>
          </cell>
          <cell r="B66" t="str">
            <v xml:space="preserve">  8KV TERMINATION KIT , 1/C 325 sq.mm </v>
          </cell>
          <cell r="C66">
            <v>24</v>
          </cell>
          <cell r="D66" t="str">
            <v>SET</v>
          </cell>
          <cell r="E66">
            <v>2542</v>
          </cell>
          <cell r="F66">
            <v>61008</v>
          </cell>
          <cell r="G66">
            <v>0</v>
          </cell>
          <cell r="H66">
            <v>0</v>
          </cell>
          <cell r="I66">
            <v>5</v>
          </cell>
          <cell r="J66">
            <v>120</v>
          </cell>
          <cell r="K66">
            <v>2542</v>
          </cell>
          <cell r="L66">
            <v>61008</v>
          </cell>
          <cell r="M66">
            <v>0</v>
          </cell>
          <cell r="N66">
            <v>0</v>
          </cell>
          <cell r="O66">
            <v>1400</v>
          </cell>
          <cell r="P66">
            <v>33600</v>
          </cell>
        </row>
        <row r="67">
          <cell r="A67">
            <v>10</v>
          </cell>
          <cell r="B67" t="str">
            <v xml:space="preserve"> PVC CONDUIT, THICK WALL, CNS1302 SCH. B , 2"</v>
          </cell>
          <cell r="C67">
            <v>800</v>
          </cell>
          <cell r="D67" t="str">
            <v>M</v>
          </cell>
          <cell r="E67">
            <v>38</v>
          </cell>
          <cell r="F67">
            <v>30400</v>
          </cell>
          <cell r="G67">
            <v>0</v>
          </cell>
          <cell r="H67">
            <v>0</v>
          </cell>
          <cell r="I67">
            <v>0.3</v>
          </cell>
          <cell r="J67">
            <v>240</v>
          </cell>
          <cell r="K67">
            <v>38</v>
          </cell>
          <cell r="L67">
            <v>30400</v>
          </cell>
          <cell r="M67">
            <v>0</v>
          </cell>
          <cell r="N67">
            <v>0</v>
          </cell>
          <cell r="O67">
            <v>84</v>
          </cell>
          <cell r="P67">
            <v>67200</v>
          </cell>
          <cell r="Q67">
            <v>0</v>
          </cell>
        </row>
        <row r="68">
          <cell r="A68">
            <v>11</v>
          </cell>
          <cell r="B68" t="str">
            <v xml:space="preserve"> PVC CONDUIT, THICK WALL, CNS1302 SCH. B , 6"</v>
          </cell>
          <cell r="C68">
            <v>800</v>
          </cell>
          <cell r="D68" t="str">
            <v>M</v>
          </cell>
          <cell r="E68">
            <v>242</v>
          </cell>
          <cell r="F68">
            <v>193600</v>
          </cell>
          <cell r="G68">
            <v>0</v>
          </cell>
          <cell r="H68">
            <v>0</v>
          </cell>
          <cell r="I68">
            <v>0.68</v>
          </cell>
          <cell r="J68">
            <v>544</v>
          </cell>
          <cell r="K68">
            <v>242</v>
          </cell>
          <cell r="L68">
            <v>193600</v>
          </cell>
          <cell r="M68">
            <v>0</v>
          </cell>
          <cell r="N68">
            <v>0</v>
          </cell>
          <cell r="O68">
            <v>190</v>
          </cell>
          <cell r="P68">
            <v>152000</v>
          </cell>
          <cell r="Q68">
            <v>0</v>
          </cell>
        </row>
        <row r="69">
          <cell r="A69">
            <v>12</v>
          </cell>
          <cell r="B69" t="str">
            <v xml:space="preserve"> EXCAVATION</v>
          </cell>
          <cell r="C69">
            <v>350</v>
          </cell>
          <cell r="D69" t="str">
            <v>M3</v>
          </cell>
          <cell r="E69" t="str">
            <v>M+L</v>
          </cell>
          <cell r="F69" t="str">
            <v>M+L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 t="str">
            <v>M+L</v>
          </cell>
          <cell r="L69" t="str">
            <v>M+L</v>
          </cell>
          <cell r="M69">
            <v>0</v>
          </cell>
          <cell r="N69">
            <v>0</v>
          </cell>
          <cell r="O69">
            <v>60</v>
          </cell>
          <cell r="P69">
            <v>21000</v>
          </cell>
          <cell r="Q69">
            <v>0</v>
          </cell>
        </row>
        <row r="70">
          <cell r="A70">
            <v>13</v>
          </cell>
          <cell r="B70" t="str">
            <v xml:space="preserve"> BACKFILL</v>
          </cell>
          <cell r="C70">
            <v>250</v>
          </cell>
          <cell r="D70" t="str">
            <v>M3</v>
          </cell>
          <cell r="E70" t="str">
            <v>M+L</v>
          </cell>
          <cell r="F70" t="str">
            <v>M+L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 t="str">
            <v>M+L</v>
          </cell>
          <cell r="L70" t="str">
            <v>M+L</v>
          </cell>
          <cell r="M70">
            <v>0</v>
          </cell>
          <cell r="N70">
            <v>0</v>
          </cell>
          <cell r="O70">
            <v>100</v>
          </cell>
          <cell r="P70">
            <v>25000</v>
          </cell>
          <cell r="Q70">
            <v>0</v>
          </cell>
        </row>
        <row r="71">
          <cell r="A71">
            <v>14</v>
          </cell>
          <cell r="B71" t="str">
            <v xml:space="preserve"> CONCRETE FOR DUCT BANK 2000 PSI</v>
          </cell>
          <cell r="C71">
            <v>100</v>
          </cell>
          <cell r="D71" t="str">
            <v>M3</v>
          </cell>
          <cell r="E71" t="str">
            <v>M+L</v>
          </cell>
          <cell r="F71" t="str">
            <v>M+L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 t="str">
            <v>M+L</v>
          </cell>
          <cell r="L71" t="str">
            <v>M+L</v>
          </cell>
          <cell r="M71">
            <v>0</v>
          </cell>
          <cell r="N71">
            <v>0</v>
          </cell>
          <cell r="O71">
            <v>1700</v>
          </cell>
          <cell r="P71">
            <v>170000</v>
          </cell>
          <cell r="Q71">
            <v>0</v>
          </cell>
        </row>
        <row r="72">
          <cell r="A72">
            <v>15</v>
          </cell>
          <cell r="B72" t="str">
            <v xml:space="preserve"> RED COLORED OXIDE</v>
          </cell>
          <cell r="C72">
            <v>900</v>
          </cell>
          <cell r="D72" t="str">
            <v>KG</v>
          </cell>
          <cell r="E72" t="str">
            <v>M+L</v>
          </cell>
          <cell r="F72" t="str">
            <v>M+L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 t="str">
            <v>M+L</v>
          </cell>
          <cell r="L72" t="str">
            <v>M+L</v>
          </cell>
          <cell r="M72">
            <v>0</v>
          </cell>
          <cell r="N72">
            <v>0</v>
          </cell>
          <cell r="O72">
            <v>60</v>
          </cell>
          <cell r="P72">
            <v>54000</v>
          </cell>
          <cell r="Q72">
            <v>0</v>
          </cell>
        </row>
        <row r="73">
          <cell r="A73">
            <v>16</v>
          </cell>
          <cell r="B73" t="str">
            <v xml:space="preserve"> DISPOSAL</v>
          </cell>
          <cell r="C73">
            <v>100</v>
          </cell>
          <cell r="D73" t="str">
            <v>M3</v>
          </cell>
          <cell r="E73" t="str">
            <v>M+L</v>
          </cell>
          <cell r="F73" t="str">
            <v>M+L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 t="str">
            <v>M+L</v>
          </cell>
          <cell r="L73" t="str">
            <v>M+L</v>
          </cell>
          <cell r="M73">
            <v>0</v>
          </cell>
          <cell r="N73">
            <v>0</v>
          </cell>
          <cell r="O73">
            <v>220</v>
          </cell>
          <cell r="P73">
            <v>22000</v>
          </cell>
          <cell r="Q73">
            <v>0</v>
          </cell>
        </row>
        <row r="74">
          <cell r="A74">
            <v>17</v>
          </cell>
          <cell r="B74" t="str">
            <v xml:space="preserve"> FORMWORK</v>
          </cell>
          <cell r="C74">
            <v>300</v>
          </cell>
          <cell r="D74" t="str">
            <v>M2</v>
          </cell>
          <cell r="E74" t="str">
            <v>M+L</v>
          </cell>
          <cell r="F74" t="str">
            <v>M+L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 t="str">
            <v>M+L</v>
          </cell>
          <cell r="L74" t="str">
            <v>M+L</v>
          </cell>
          <cell r="M74">
            <v>0</v>
          </cell>
          <cell r="N74">
            <v>0</v>
          </cell>
          <cell r="O74">
            <v>360</v>
          </cell>
          <cell r="P74">
            <v>108000</v>
          </cell>
          <cell r="Q74">
            <v>0</v>
          </cell>
        </row>
        <row r="75">
          <cell r="A75">
            <v>18</v>
          </cell>
          <cell r="B75" t="str">
            <v xml:space="preserve"> RE-BAR</v>
          </cell>
          <cell r="C75">
            <v>1900</v>
          </cell>
          <cell r="D75" t="str">
            <v>KG</v>
          </cell>
          <cell r="E75" t="str">
            <v>M+L</v>
          </cell>
          <cell r="F75" t="str">
            <v>M+L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 t="str">
            <v>M+L</v>
          </cell>
          <cell r="L75" t="str">
            <v>M+L</v>
          </cell>
          <cell r="M75">
            <v>0</v>
          </cell>
          <cell r="N75">
            <v>0</v>
          </cell>
          <cell r="O75">
            <v>16</v>
          </cell>
          <cell r="P75">
            <v>30400</v>
          </cell>
          <cell r="Q75">
            <v>0</v>
          </cell>
        </row>
        <row r="76">
          <cell r="A76">
            <v>19</v>
          </cell>
          <cell r="B76" t="str">
            <v xml:space="preserve"> COMPOND FOR WATER SEALING(IN MH.)</v>
          </cell>
          <cell r="C76">
            <v>125</v>
          </cell>
          <cell r="D76" t="str">
            <v>KG</v>
          </cell>
          <cell r="E76" t="str">
            <v>M+L</v>
          </cell>
          <cell r="F76" t="str">
            <v>M+L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 t="str">
            <v>M+L</v>
          </cell>
          <cell r="L76" t="str">
            <v>M+L</v>
          </cell>
          <cell r="M76">
            <v>0</v>
          </cell>
          <cell r="N76">
            <v>0</v>
          </cell>
          <cell r="O76">
            <v>200</v>
          </cell>
          <cell r="P76">
            <v>25000</v>
          </cell>
          <cell r="Q76">
            <v>0</v>
          </cell>
        </row>
        <row r="77">
          <cell r="A77">
            <v>20</v>
          </cell>
          <cell r="B77" t="str">
            <v xml:space="preserve"> MISCELLANEOUS </v>
          </cell>
          <cell r="C77">
            <v>1</v>
          </cell>
          <cell r="D77" t="str">
            <v>LOT</v>
          </cell>
          <cell r="E77">
            <v>31995.239999999998</v>
          </cell>
          <cell r="F77">
            <v>31995</v>
          </cell>
          <cell r="G77">
            <v>0</v>
          </cell>
          <cell r="H77">
            <v>0</v>
          </cell>
          <cell r="I77">
            <v>32.85</v>
          </cell>
          <cell r="J77">
            <v>33</v>
          </cell>
          <cell r="K77">
            <v>31995</v>
          </cell>
          <cell r="L77">
            <v>31995</v>
          </cell>
          <cell r="M77">
            <v>0</v>
          </cell>
          <cell r="N77">
            <v>0</v>
          </cell>
          <cell r="O77">
            <v>9198</v>
          </cell>
          <cell r="P77">
            <v>9198</v>
          </cell>
        </row>
        <row r="78">
          <cell r="B78" t="str">
            <v>SUB-TOTAL : (ALT-2)</v>
          </cell>
          <cell r="C78">
            <v>0</v>
          </cell>
          <cell r="D78">
            <v>0</v>
          </cell>
          <cell r="E78">
            <v>0</v>
          </cell>
          <cell r="F78">
            <v>7206503</v>
          </cell>
          <cell r="G78">
            <v>0</v>
          </cell>
          <cell r="H78">
            <v>0</v>
          </cell>
          <cell r="I78">
            <v>0</v>
          </cell>
          <cell r="J78">
            <v>2052</v>
          </cell>
          <cell r="K78">
            <v>0</v>
          </cell>
          <cell r="L78">
            <v>7206503</v>
          </cell>
          <cell r="M78">
            <v>0</v>
          </cell>
          <cell r="N78">
            <v>0</v>
          </cell>
          <cell r="O78">
            <v>0</v>
          </cell>
          <cell r="P78">
            <v>1030498</v>
          </cell>
          <cell r="Q78">
            <v>2052</v>
          </cell>
        </row>
        <row r="82">
          <cell r="A82" t="str">
            <v xml:space="preserve">  A.</v>
          </cell>
          <cell r="B82" t="str">
            <v xml:space="preserve"> POWER EQUIPMENT </v>
          </cell>
          <cell r="C82" t="str">
            <v xml:space="preserve"> </v>
          </cell>
          <cell r="D82" t="str">
            <v xml:space="preserve"> 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</row>
        <row r="83"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</row>
        <row r="84">
          <cell r="A84" t="str">
            <v>*</v>
          </cell>
          <cell r="B84" t="str">
            <v>DWG. NO. XK11A-0000-01</v>
          </cell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1.85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</row>
        <row r="85">
          <cell r="A85" t="str">
            <v>A.1</v>
          </cell>
          <cell r="B85" t="str">
            <v>161KV SWITCHGEAR AREA</v>
          </cell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</row>
        <row r="86">
          <cell r="A86" t="str">
            <v>A.1.1</v>
          </cell>
          <cell r="B86" t="str">
            <v xml:space="preserve">  161KV SF6 GIS ,1250A 50KA , 2 BAYS ,W/ GCB, DS, ES, MOF, LA, CT…..</v>
          </cell>
          <cell r="C86">
            <v>1</v>
          </cell>
          <cell r="D86" t="str">
            <v>SET</v>
          </cell>
          <cell r="E86">
            <v>50540000</v>
          </cell>
          <cell r="F86">
            <v>50540000</v>
          </cell>
          <cell r="G86">
            <v>0</v>
          </cell>
          <cell r="H86">
            <v>0</v>
          </cell>
          <cell r="I86">
            <v>4038</v>
          </cell>
          <cell r="J86">
            <v>4038</v>
          </cell>
          <cell r="K86">
            <v>50540000</v>
          </cell>
          <cell r="L86">
            <v>50540000</v>
          </cell>
          <cell r="M86">
            <v>0</v>
          </cell>
          <cell r="N86">
            <v>0</v>
          </cell>
          <cell r="O86">
            <v>1620000</v>
          </cell>
          <cell r="P86">
            <v>1620000</v>
          </cell>
        </row>
        <row r="87">
          <cell r="A87" t="str">
            <v>A.1.2</v>
          </cell>
          <cell r="B87" t="str">
            <v xml:space="preserve">  RELAY &amp; CONTROL PANEL, FOR GIS PANEL ,W/CONTROL CABLE &amp; PILOTWIRE RL</v>
          </cell>
          <cell r="C87">
            <v>1</v>
          </cell>
          <cell r="D87" t="str">
            <v>LOT</v>
          </cell>
          <cell r="E87">
            <v>3412700</v>
          </cell>
          <cell r="F87">
            <v>3412700</v>
          </cell>
          <cell r="G87">
            <v>0</v>
          </cell>
          <cell r="H87">
            <v>0</v>
          </cell>
          <cell r="I87">
            <v>500</v>
          </cell>
          <cell r="J87">
            <v>500</v>
          </cell>
          <cell r="K87">
            <v>3412700</v>
          </cell>
          <cell r="L87">
            <v>3412700</v>
          </cell>
          <cell r="M87">
            <v>0</v>
          </cell>
          <cell r="N87">
            <v>0</v>
          </cell>
          <cell r="O87">
            <v>200000</v>
          </cell>
          <cell r="P87">
            <v>200000</v>
          </cell>
        </row>
        <row r="88">
          <cell r="A88" t="str">
            <v>A.1.3</v>
          </cell>
          <cell r="B88" t="str">
            <v xml:space="preserve">  161KV POWER CABLE  , 1/C 250 SQ.MM</v>
          </cell>
          <cell r="C88">
            <v>330</v>
          </cell>
          <cell r="D88" t="str">
            <v>M</v>
          </cell>
          <cell r="E88">
            <v>1680</v>
          </cell>
          <cell r="F88">
            <v>554400</v>
          </cell>
          <cell r="G88">
            <v>0</v>
          </cell>
          <cell r="H88">
            <v>0</v>
          </cell>
          <cell r="I88">
            <v>1.1519999999999999</v>
          </cell>
          <cell r="J88">
            <v>380</v>
          </cell>
          <cell r="K88">
            <v>1680</v>
          </cell>
          <cell r="L88">
            <v>554400</v>
          </cell>
          <cell r="M88">
            <v>0</v>
          </cell>
          <cell r="N88">
            <v>0</v>
          </cell>
          <cell r="O88">
            <v>323</v>
          </cell>
          <cell r="P88">
            <v>106590</v>
          </cell>
        </row>
        <row r="89">
          <cell r="A89" t="str">
            <v>A.1.4</v>
          </cell>
          <cell r="B89" t="str">
            <v xml:space="preserve">  161KV TERMINATION KIT, HEAT SHRINKABLE TYPE , 1/C 250 SQ.MM</v>
          </cell>
          <cell r="C89">
            <v>12</v>
          </cell>
          <cell r="D89" t="str">
            <v>SET</v>
          </cell>
          <cell r="E89">
            <v>210000</v>
          </cell>
          <cell r="F89">
            <v>2520000</v>
          </cell>
          <cell r="G89">
            <v>0</v>
          </cell>
          <cell r="H89">
            <v>0</v>
          </cell>
          <cell r="I89">
            <v>133</v>
          </cell>
          <cell r="J89">
            <v>1596</v>
          </cell>
          <cell r="K89">
            <v>210000</v>
          </cell>
          <cell r="L89">
            <v>2520000</v>
          </cell>
          <cell r="M89">
            <v>0</v>
          </cell>
          <cell r="N89">
            <v>0</v>
          </cell>
          <cell r="O89">
            <v>53200</v>
          </cell>
          <cell r="P89">
            <v>638400</v>
          </cell>
        </row>
        <row r="90">
          <cell r="A90" t="str">
            <v>A.1.5</v>
          </cell>
          <cell r="B90" t="str">
            <v xml:space="preserve">  MAIN POWER TRANSFORMER W/NGR &amp; LA*3, OIL-IMMERSED , 161KV/6.9KV 30/40MVA</v>
          </cell>
          <cell r="C90">
            <v>2</v>
          </cell>
          <cell r="D90" t="str">
            <v>SET</v>
          </cell>
          <cell r="E90">
            <v>10460000</v>
          </cell>
          <cell r="F90">
            <v>20920000</v>
          </cell>
          <cell r="G90">
            <v>0</v>
          </cell>
          <cell r="H90">
            <v>0</v>
          </cell>
          <cell r="I90">
            <v>595</v>
          </cell>
          <cell r="J90">
            <v>1190</v>
          </cell>
          <cell r="K90">
            <v>10460000</v>
          </cell>
          <cell r="L90">
            <v>20920000</v>
          </cell>
          <cell r="M90">
            <v>0</v>
          </cell>
          <cell r="N90">
            <v>0</v>
          </cell>
          <cell r="O90">
            <v>238000</v>
          </cell>
          <cell r="P90">
            <v>476000</v>
          </cell>
        </row>
        <row r="91">
          <cell r="A91" t="str">
            <v>A.1.6</v>
          </cell>
          <cell r="B91" t="str">
            <v xml:space="preserve">  6.9KV BUS DUCT , 4000A INDOOR/OUTDOOR , 8M LG , 40KA</v>
          </cell>
          <cell r="C91">
            <v>2</v>
          </cell>
          <cell r="D91" t="str">
            <v>SET</v>
          </cell>
          <cell r="E91">
            <v>840000</v>
          </cell>
          <cell r="F91">
            <v>1680000</v>
          </cell>
          <cell r="G91">
            <v>0</v>
          </cell>
          <cell r="H91">
            <v>0</v>
          </cell>
          <cell r="I91">
            <v>80</v>
          </cell>
          <cell r="J91">
            <v>160</v>
          </cell>
          <cell r="K91">
            <v>840000</v>
          </cell>
          <cell r="L91">
            <v>1680000</v>
          </cell>
          <cell r="M91">
            <v>0</v>
          </cell>
          <cell r="N91">
            <v>0</v>
          </cell>
          <cell r="O91">
            <v>22400</v>
          </cell>
          <cell r="P91">
            <v>44800</v>
          </cell>
        </row>
        <row r="92">
          <cell r="A92" t="str">
            <v>A.2.1</v>
          </cell>
          <cell r="B92" t="str">
            <v>SUB-TOTAL (A.1)</v>
          </cell>
          <cell r="C92">
            <v>3</v>
          </cell>
          <cell r="D92" t="str">
            <v>PNL</v>
          </cell>
          <cell r="E92">
            <v>1300000</v>
          </cell>
          <cell r="F92">
            <v>79627100</v>
          </cell>
          <cell r="G92">
            <v>0</v>
          </cell>
          <cell r="H92">
            <v>0</v>
          </cell>
          <cell r="I92">
            <v>0</v>
          </cell>
          <cell r="J92">
            <v>7864</v>
          </cell>
          <cell r="K92">
            <v>0</v>
          </cell>
          <cell r="L92">
            <v>79627100</v>
          </cell>
          <cell r="M92">
            <v>0</v>
          </cell>
          <cell r="N92">
            <v>0</v>
          </cell>
          <cell r="O92">
            <v>0</v>
          </cell>
          <cell r="P92">
            <v>3085790</v>
          </cell>
          <cell r="Q92">
            <v>0</v>
          </cell>
        </row>
        <row r="93">
          <cell r="A93" t="str">
            <v xml:space="preserve">  J.</v>
          </cell>
          <cell r="B93" t="str">
            <v>U/G CONDUIT BANK</v>
          </cell>
          <cell r="C93">
            <v>2850</v>
          </cell>
          <cell r="D93" t="str">
            <v>M3</v>
          </cell>
          <cell r="E93">
            <v>2070.4561403508774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</row>
        <row r="94">
          <cell r="A94" t="str">
            <v>*</v>
          </cell>
          <cell r="B94" t="str">
            <v>DWG. NO. XK11A-0000-02, 03 , 04</v>
          </cell>
          <cell r="C94">
            <v>0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</row>
        <row r="95">
          <cell r="A95" t="str">
            <v xml:space="preserve">   A.2</v>
          </cell>
          <cell r="B95" t="str">
            <v>MAIN SUBSTATION (公共設施)</v>
          </cell>
          <cell r="C95">
            <v>0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</row>
        <row r="96">
          <cell r="A96" t="str">
            <v>A.2.1</v>
          </cell>
          <cell r="B96" t="str">
            <v xml:space="preserve">  6.9KV VCB 4000A 40KA , SWITCHGEAR INCOMING &amp; TIE PANEL </v>
          </cell>
          <cell r="C96">
            <v>3</v>
          </cell>
          <cell r="D96" t="str">
            <v>PNL</v>
          </cell>
          <cell r="E96">
            <v>1300000</v>
          </cell>
          <cell r="F96">
            <v>3900000</v>
          </cell>
          <cell r="G96">
            <v>0</v>
          </cell>
          <cell r="H96">
            <v>0</v>
          </cell>
          <cell r="I96">
            <v>30</v>
          </cell>
          <cell r="J96">
            <v>90</v>
          </cell>
          <cell r="K96">
            <v>1300000</v>
          </cell>
          <cell r="L96">
            <v>3900000</v>
          </cell>
          <cell r="M96">
            <v>0</v>
          </cell>
          <cell r="N96">
            <v>0</v>
          </cell>
          <cell r="O96">
            <v>8400</v>
          </cell>
          <cell r="P96">
            <v>25200</v>
          </cell>
        </row>
        <row r="97">
          <cell r="A97" t="str">
            <v>A.2.2</v>
          </cell>
          <cell r="B97" t="str">
            <v xml:space="preserve">  6.9KV VCB 1250A 40KA , SWITCHGEAR FEEDER PANEL </v>
          </cell>
          <cell r="C97">
            <v>6</v>
          </cell>
          <cell r="D97" t="str">
            <v>PNL</v>
          </cell>
          <cell r="E97">
            <v>750000</v>
          </cell>
          <cell r="F97">
            <v>4500000</v>
          </cell>
          <cell r="G97">
            <v>0</v>
          </cell>
          <cell r="H97">
            <v>0</v>
          </cell>
          <cell r="I97">
            <v>20</v>
          </cell>
          <cell r="J97">
            <v>120</v>
          </cell>
          <cell r="K97">
            <v>750000</v>
          </cell>
          <cell r="L97">
            <v>4500000</v>
          </cell>
          <cell r="M97">
            <v>0</v>
          </cell>
          <cell r="N97">
            <v>0</v>
          </cell>
          <cell r="O97">
            <v>5600</v>
          </cell>
          <cell r="P97">
            <v>33600</v>
          </cell>
        </row>
        <row r="98">
          <cell r="A98" t="str">
            <v>A.2.3</v>
          </cell>
          <cell r="B98" t="str">
            <v xml:space="preserve">  6.9KV 500KVA , W/GCS , CAPACIATOR PANEL</v>
          </cell>
          <cell r="C98">
            <v>2</v>
          </cell>
          <cell r="D98" t="str">
            <v>PNL</v>
          </cell>
          <cell r="E98">
            <v>600000</v>
          </cell>
          <cell r="F98">
            <v>1200000</v>
          </cell>
          <cell r="G98">
            <v>0</v>
          </cell>
          <cell r="H98">
            <v>0</v>
          </cell>
          <cell r="I98">
            <v>20</v>
          </cell>
          <cell r="J98">
            <v>40</v>
          </cell>
          <cell r="K98">
            <v>600000</v>
          </cell>
          <cell r="L98">
            <v>1200000</v>
          </cell>
          <cell r="M98">
            <v>0</v>
          </cell>
          <cell r="N98">
            <v>0</v>
          </cell>
          <cell r="O98">
            <v>5600</v>
          </cell>
          <cell r="P98">
            <v>11200</v>
          </cell>
        </row>
        <row r="99">
          <cell r="A99" t="str">
            <v>A.2.4</v>
          </cell>
          <cell r="B99" t="str">
            <v xml:space="preserve">  CAST RESIN DRY TYPE TR. , IP20 ENCLOSURE , 3 PHASE 6.9KV/480V ,1000KVA </v>
          </cell>
          <cell r="C99">
            <v>2</v>
          </cell>
          <cell r="D99" t="str">
            <v>SET</v>
          </cell>
          <cell r="E99">
            <v>410000</v>
          </cell>
          <cell r="F99">
            <v>820000</v>
          </cell>
          <cell r="G99">
            <v>0</v>
          </cell>
          <cell r="H99">
            <v>0</v>
          </cell>
          <cell r="I99">
            <v>108</v>
          </cell>
          <cell r="J99">
            <v>216</v>
          </cell>
          <cell r="K99">
            <v>410000</v>
          </cell>
          <cell r="L99">
            <v>820000</v>
          </cell>
          <cell r="M99">
            <v>0</v>
          </cell>
          <cell r="N99">
            <v>0</v>
          </cell>
          <cell r="O99">
            <v>30240</v>
          </cell>
          <cell r="P99">
            <v>60480</v>
          </cell>
        </row>
        <row r="100">
          <cell r="A100" t="str">
            <v>A.2.5</v>
          </cell>
          <cell r="B100" t="str">
            <v xml:space="preserve">  480V BUS DUCT, 3PH 3W, 1600A INDOOR, 30KA , 6M LG</v>
          </cell>
          <cell r="C100">
            <v>2</v>
          </cell>
          <cell r="D100" t="str">
            <v>SET</v>
          </cell>
          <cell r="E100">
            <v>210000</v>
          </cell>
          <cell r="F100">
            <v>420000</v>
          </cell>
          <cell r="G100">
            <v>0</v>
          </cell>
          <cell r="H100">
            <v>0</v>
          </cell>
          <cell r="I100">
            <v>36</v>
          </cell>
          <cell r="J100">
            <v>72</v>
          </cell>
          <cell r="K100">
            <v>210000</v>
          </cell>
          <cell r="L100">
            <v>420000</v>
          </cell>
          <cell r="M100">
            <v>0</v>
          </cell>
          <cell r="N100">
            <v>0</v>
          </cell>
          <cell r="O100">
            <v>10080</v>
          </cell>
          <cell r="P100">
            <v>20160</v>
          </cell>
        </row>
        <row r="101">
          <cell r="A101" t="str">
            <v>A.2.6</v>
          </cell>
          <cell r="B101" t="str">
            <v xml:space="preserve">  480V SWGR , 30KA, INCOMING ACB1600Ax2PNL &amp; TIE ACB1600A </v>
          </cell>
          <cell r="C101">
            <v>1</v>
          </cell>
          <cell r="D101" t="str">
            <v>LOT</v>
          </cell>
          <cell r="E101">
            <v>1100000</v>
          </cell>
          <cell r="F101">
            <v>1100000</v>
          </cell>
          <cell r="G101">
            <v>0</v>
          </cell>
          <cell r="H101">
            <v>0</v>
          </cell>
          <cell r="I101">
            <v>60</v>
          </cell>
          <cell r="J101">
            <v>60</v>
          </cell>
          <cell r="K101">
            <v>1100000</v>
          </cell>
          <cell r="L101">
            <v>1100000</v>
          </cell>
          <cell r="M101">
            <v>0</v>
          </cell>
          <cell r="N101">
            <v>0</v>
          </cell>
          <cell r="O101">
            <v>16800</v>
          </cell>
          <cell r="P101">
            <v>16800</v>
          </cell>
        </row>
        <row r="102">
          <cell r="A102" t="str">
            <v>A.2.7</v>
          </cell>
          <cell r="B102" t="str">
            <v xml:space="preserve">  480V MCC SINGLE FACE , 30KA</v>
          </cell>
          <cell r="C102">
            <v>7</v>
          </cell>
          <cell r="D102" t="str">
            <v>PNL</v>
          </cell>
          <cell r="E102">
            <v>120000</v>
          </cell>
          <cell r="F102">
            <v>840000</v>
          </cell>
          <cell r="G102">
            <v>0</v>
          </cell>
          <cell r="H102">
            <v>0</v>
          </cell>
          <cell r="I102">
            <v>15</v>
          </cell>
          <cell r="J102">
            <v>105</v>
          </cell>
          <cell r="K102">
            <v>120000</v>
          </cell>
          <cell r="L102">
            <v>840000</v>
          </cell>
          <cell r="M102">
            <v>0</v>
          </cell>
          <cell r="N102">
            <v>0</v>
          </cell>
          <cell r="O102">
            <v>4200</v>
          </cell>
          <cell r="P102">
            <v>29400</v>
          </cell>
        </row>
        <row r="103">
          <cell r="B103" t="str">
            <v>SUB-TOTAL (A.2)</v>
          </cell>
          <cell r="C103">
            <v>0</v>
          </cell>
          <cell r="D103">
            <v>0</v>
          </cell>
          <cell r="E103">
            <v>0</v>
          </cell>
          <cell r="F103">
            <v>12780000</v>
          </cell>
          <cell r="G103">
            <v>0</v>
          </cell>
          <cell r="H103">
            <v>0</v>
          </cell>
          <cell r="I103">
            <v>0</v>
          </cell>
          <cell r="J103">
            <v>703</v>
          </cell>
          <cell r="K103">
            <v>0</v>
          </cell>
          <cell r="L103">
            <v>12780000</v>
          </cell>
          <cell r="M103">
            <v>0</v>
          </cell>
          <cell r="N103">
            <v>0</v>
          </cell>
          <cell r="O103">
            <v>0</v>
          </cell>
          <cell r="P103">
            <v>196840</v>
          </cell>
        </row>
        <row r="104">
          <cell r="A104" t="str">
            <v>A.4.1</v>
          </cell>
          <cell r="B104" t="str">
            <v xml:space="preserve">  6.9KV VCB 1250A 40KA , SWITCHGEAR INCOMING &amp; TIe PANEL &amp; FEEDER PANEL</v>
          </cell>
          <cell r="C104">
            <v>5</v>
          </cell>
          <cell r="D104" t="str">
            <v>PNL</v>
          </cell>
          <cell r="E104">
            <v>800000</v>
          </cell>
          <cell r="F104">
            <v>4000000</v>
          </cell>
        </row>
        <row r="105">
          <cell r="A105" t="str">
            <v>*</v>
          </cell>
          <cell r="B105" t="str">
            <v>DWG. NO. XK11A-0000-05,06,07,08</v>
          </cell>
          <cell r="C105">
            <v>0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</row>
        <row r="106">
          <cell r="A106" t="str">
            <v xml:space="preserve">   A.3</v>
          </cell>
          <cell r="B106" t="str">
            <v>NO.1 SUBSTATION (場區)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</row>
        <row r="107">
          <cell r="A107" t="str">
            <v>A.3.1</v>
          </cell>
          <cell r="B107" t="str">
            <v xml:space="preserve">  6.9KV VCB 1250A 40KA , SWITCHGEAR INCOMING &amp; TIE PANEL &amp; FEEDER PANEL</v>
          </cell>
          <cell r="C107">
            <v>5</v>
          </cell>
          <cell r="D107" t="str">
            <v>PNL</v>
          </cell>
          <cell r="E107">
            <v>800000</v>
          </cell>
          <cell r="F107">
            <v>4000000</v>
          </cell>
          <cell r="G107">
            <v>0</v>
          </cell>
          <cell r="H107">
            <v>0</v>
          </cell>
          <cell r="I107">
            <v>20</v>
          </cell>
          <cell r="J107">
            <v>100</v>
          </cell>
          <cell r="K107">
            <v>800000</v>
          </cell>
          <cell r="L107">
            <v>4000000</v>
          </cell>
          <cell r="M107">
            <v>0</v>
          </cell>
          <cell r="N107">
            <v>0</v>
          </cell>
          <cell r="O107">
            <v>5600</v>
          </cell>
          <cell r="P107">
            <v>28000</v>
          </cell>
        </row>
        <row r="108">
          <cell r="A108" t="str">
            <v>A.3.2</v>
          </cell>
          <cell r="B108" t="str">
            <v xml:space="preserve">  6.9KV GCS ,  NEMA CLASS E2 , MCC PANEL</v>
          </cell>
          <cell r="C108">
            <v>10</v>
          </cell>
          <cell r="D108" t="str">
            <v>PNL</v>
          </cell>
          <cell r="E108">
            <v>500000</v>
          </cell>
          <cell r="F108">
            <v>5000000</v>
          </cell>
          <cell r="G108">
            <v>0</v>
          </cell>
          <cell r="H108">
            <v>0</v>
          </cell>
          <cell r="I108">
            <v>20</v>
          </cell>
          <cell r="J108">
            <v>200</v>
          </cell>
          <cell r="K108">
            <v>500000</v>
          </cell>
          <cell r="L108">
            <v>5000000</v>
          </cell>
          <cell r="M108">
            <v>0</v>
          </cell>
          <cell r="N108">
            <v>0</v>
          </cell>
          <cell r="O108">
            <v>5600</v>
          </cell>
          <cell r="P108">
            <v>56000</v>
          </cell>
        </row>
        <row r="109">
          <cell r="A109" t="str">
            <v>A.3.3</v>
          </cell>
          <cell r="B109" t="str">
            <v xml:space="preserve">  6.9KV 500KVA , W/GCS , CAPACIATOR PANEL</v>
          </cell>
          <cell r="C109">
            <v>8</v>
          </cell>
          <cell r="D109" t="str">
            <v>PNL</v>
          </cell>
          <cell r="E109">
            <v>600000</v>
          </cell>
          <cell r="F109">
            <v>4800000</v>
          </cell>
          <cell r="G109">
            <v>0</v>
          </cell>
          <cell r="H109">
            <v>0</v>
          </cell>
          <cell r="I109">
            <v>20</v>
          </cell>
          <cell r="J109">
            <v>160</v>
          </cell>
          <cell r="K109">
            <v>600000</v>
          </cell>
          <cell r="L109">
            <v>4800000</v>
          </cell>
          <cell r="M109">
            <v>0</v>
          </cell>
          <cell r="N109">
            <v>0</v>
          </cell>
          <cell r="O109">
            <v>5600</v>
          </cell>
          <cell r="P109">
            <v>44800</v>
          </cell>
        </row>
        <row r="110">
          <cell r="A110" t="str">
            <v>A.3.4</v>
          </cell>
          <cell r="B110" t="str">
            <v xml:space="preserve">  CAST RESIN DRY TYPE TR. , IP20 ENCLOSURE , 3 PHASE 6.9KV/480V ,2000/2500KVA </v>
          </cell>
          <cell r="C110">
            <v>2</v>
          </cell>
          <cell r="D110" t="str">
            <v>SET</v>
          </cell>
          <cell r="E110">
            <v>652000</v>
          </cell>
          <cell r="F110">
            <v>1304000</v>
          </cell>
          <cell r="G110">
            <v>0</v>
          </cell>
          <cell r="H110">
            <v>0</v>
          </cell>
          <cell r="I110">
            <v>170</v>
          </cell>
          <cell r="J110">
            <v>340</v>
          </cell>
          <cell r="K110">
            <v>652000</v>
          </cell>
          <cell r="L110">
            <v>1304000</v>
          </cell>
          <cell r="M110">
            <v>0</v>
          </cell>
          <cell r="N110">
            <v>0</v>
          </cell>
          <cell r="O110">
            <v>47600</v>
          </cell>
          <cell r="P110">
            <v>95200</v>
          </cell>
        </row>
        <row r="111">
          <cell r="A111" t="str">
            <v>A.3.5</v>
          </cell>
          <cell r="B111" t="str">
            <v xml:space="preserve">  480V BUS DUCT, 3PH 3W, 4000A INDOOR, 65KA , 6M LG</v>
          </cell>
          <cell r="C111">
            <v>2</v>
          </cell>
          <cell r="D111" t="str">
            <v>SET</v>
          </cell>
          <cell r="E111">
            <v>350000</v>
          </cell>
          <cell r="F111">
            <v>700000</v>
          </cell>
          <cell r="G111">
            <v>0</v>
          </cell>
          <cell r="H111">
            <v>0</v>
          </cell>
          <cell r="I111">
            <v>36</v>
          </cell>
          <cell r="J111">
            <v>72</v>
          </cell>
          <cell r="K111">
            <v>350000</v>
          </cell>
          <cell r="L111">
            <v>700000</v>
          </cell>
          <cell r="M111">
            <v>0</v>
          </cell>
          <cell r="N111">
            <v>0</v>
          </cell>
          <cell r="O111">
            <v>10080</v>
          </cell>
          <cell r="P111">
            <v>20160</v>
          </cell>
        </row>
        <row r="112">
          <cell r="A112" t="str">
            <v>A.3.6</v>
          </cell>
          <cell r="B112" t="str">
            <v xml:space="preserve">  480V SWGR , 65KA, INCOMING ACB4000Ax2PNL &amp; TIE ACB4000A</v>
          </cell>
          <cell r="C112">
            <v>1</v>
          </cell>
          <cell r="D112" t="str">
            <v>LOT</v>
          </cell>
          <cell r="E112">
            <v>1830000</v>
          </cell>
          <cell r="F112">
            <v>1830000</v>
          </cell>
          <cell r="G112">
            <v>0</v>
          </cell>
          <cell r="H112">
            <v>0</v>
          </cell>
          <cell r="I112">
            <v>60</v>
          </cell>
          <cell r="J112">
            <v>60</v>
          </cell>
          <cell r="K112">
            <v>1830000</v>
          </cell>
          <cell r="L112">
            <v>1830000</v>
          </cell>
          <cell r="M112">
            <v>0</v>
          </cell>
          <cell r="N112">
            <v>0</v>
          </cell>
          <cell r="O112">
            <v>16800</v>
          </cell>
          <cell r="P112">
            <v>16800</v>
          </cell>
        </row>
        <row r="113">
          <cell r="A113" t="str">
            <v>A.3.7</v>
          </cell>
          <cell r="B113" t="str">
            <v xml:space="preserve">  480V MCC SINGLE FACE , 65KA</v>
          </cell>
          <cell r="C113">
            <v>19</v>
          </cell>
          <cell r="D113" t="str">
            <v>PNL</v>
          </cell>
          <cell r="E113">
            <v>160000</v>
          </cell>
          <cell r="F113">
            <v>3040000</v>
          </cell>
          <cell r="G113">
            <v>0</v>
          </cell>
          <cell r="H113">
            <v>0</v>
          </cell>
          <cell r="I113">
            <v>15</v>
          </cell>
          <cell r="J113">
            <v>285</v>
          </cell>
          <cell r="K113">
            <v>160000</v>
          </cell>
          <cell r="L113">
            <v>3040000</v>
          </cell>
          <cell r="M113">
            <v>0</v>
          </cell>
          <cell r="N113">
            <v>0</v>
          </cell>
          <cell r="O113">
            <v>4200</v>
          </cell>
          <cell r="P113">
            <v>79800</v>
          </cell>
        </row>
        <row r="114">
          <cell r="A114" t="str">
            <v>A.3.8</v>
          </cell>
          <cell r="B114" t="str">
            <v xml:space="preserve">  480V EMERGENCY SWGR , 65KA, 4000A ACB</v>
          </cell>
          <cell r="C114">
            <v>2</v>
          </cell>
          <cell r="D114" t="str">
            <v>PNL</v>
          </cell>
          <cell r="E114">
            <v>610000</v>
          </cell>
          <cell r="F114">
            <v>1220000</v>
          </cell>
          <cell r="G114">
            <v>0</v>
          </cell>
          <cell r="H114">
            <v>0</v>
          </cell>
          <cell r="I114">
            <v>20</v>
          </cell>
          <cell r="J114">
            <v>40</v>
          </cell>
          <cell r="K114">
            <v>610000</v>
          </cell>
          <cell r="L114">
            <v>1220000</v>
          </cell>
          <cell r="M114">
            <v>0</v>
          </cell>
          <cell r="N114">
            <v>0</v>
          </cell>
          <cell r="O114">
            <v>5600</v>
          </cell>
          <cell r="P114">
            <v>11200</v>
          </cell>
        </row>
        <row r="115">
          <cell r="A115" t="str">
            <v>A.3.9</v>
          </cell>
          <cell r="B115" t="str">
            <v xml:space="preserve">  480V EMERGENCY MCC SINGLE FACE , 40KA</v>
          </cell>
          <cell r="C115">
            <v>3</v>
          </cell>
          <cell r="D115" t="str">
            <v>PNL</v>
          </cell>
          <cell r="E115">
            <v>140000</v>
          </cell>
          <cell r="F115">
            <v>420000</v>
          </cell>
          <cell r="G115">
            <v>0</v>
          </cell>
          <cell r="H115">
            <v>0</v>
          </cell>
          <cell r="I115">
            <v>15</v>
          </cell>
          <cell r="J115">
            <v>45</v>
          </cell>
          <cell r="K115">
            <v>140000</v>
          </cell>
          <cell r="L115">
            <v>420000</v>
          </cell>
          <cell r="M115">
            <v>0</v>
          </cell>
          <cell r="N115">
            <v>0</v>
          </cell>
          <cell r="O115">
            <v>4200</v>
          </cell>
          <cell r="P115">
            <v>12600</v>
          </cell>
        </row>
        <row r="116">
          <cell r="B116" t="str">
            <v>SUB-TOTAL (A.3)</v>
          </cell>
          <cell r="C116">
            <v>0</v>
          </cell>
          <cell r="D116">
            <v>0</v>
          </cell>
          <cell r="E116">
            <v>0</v>
          </cell>
          <cell r="F116">
            <v>22314000</v>
          </cell>
          <cell r="G116">
            <v>0</v>
          </cell>
          <cell r="H116">
            <v>0</v>
          </cell>
          <cell r="I116">
            <v>0</v>
          </cell>
          <cell r="J116">
            <v>1302</v>
          </cell>
          <cell r="K116">
            <v>0</v>
          </cell>
          <cell r="L116">
            <v>22314000</v>
          </cell>
          <cell r="M116">
            <v>0</v>
          </cell>
          <cell r="N116">
            <v>0</v>
          </cell>
          <cell r="O116">
            <v>0</v>
          </cell>
          <cell r="P116">
            <v>364560</v>
          </cell>
        </row>
        <row r="117"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</row>
        <row r="118">
          <cell r="A118" t="str">
            <v>*</v>
          </cell>
          <cell r="B118" t="str">
            <v>DWG. NO. XK11A-0000-09,10</v>
          </cell>
          <cell r="C118">
            <v>0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</row>
        <row r="119">
          <cell r="A119" t="str">
            <v xml:space="preserve">   A.4</v>
          </cell>
          <cell r="B119" t="str">
            <v>NO.2 SUBSTATION (碼頭區)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</row>
        <row r="120">
          <cell r="A120" t="str">
            <v>A.4.1</v>
          </cell>
          <cell r="B120" t="str">
            <v xml:space="preserve">  6.9KV VCB 1250A 40KA , SWITCHGEAR INCOMING &amp; TIE PANEL &amp; FEEDER PANEL</v>
          </cell>
          <cell r="C120">
            <v>5</v>
          </cell>
          <cell r="D120" t="str">
            <v>PNL</v>
          </cell>
          <cell r="E120">
            <v>800000</v>
          </cell>
          <cell r="F120">
            <v>4000000</v>
          </cell>
          <cell r="G120">
            <v>0</v>
          </cell>
          <cell r="H120">
            <v>0</v>
          </cell>
          <cell r="I120">
            <v>20</v>
          </cell>
          <cell r="J120">
            <v>100</v>
          </cell>
          <cell r="K120">
            <v>800000</v>
          </cell>
          <cell r="L120">
            <v>4000000</v>
          </cell>
          <cell r="M120">
            <v>0</v>
          </cell>
          <cell r="N120">
            <v>0</v>
          </cell>
          <cell r="O120">
            <v>5600</v>
          </cell>
          <cell r="P120">
            <v>28000</v>
          </cell>
        </row>
        <row r="121">
          <cell r="A121" t="str">
            <v>A.4.2</v>
          </cell>
          <cell r="B121" t="str">
            <v xml:space="preserve">  6.9KV VCB 1250A , MCC PANEL</v>
          </cell>
          <cell r="C121">
            <v>3</v>
          </cell>
          <cell r="D121" t="str">
            <v>PNL</v>
          </cell>
          <cell r="E121">
            <v>700000</v>
          </cell>
          <cell r="F121">
            <v>2100000</v>
          </cell>
          <cell r="G121">
            <v>0</v>
          </cell>
          <cell r="H121">
            <v>0</v>
          </cell>
          <cell r="I121">
            <v>20</v>
          </cell>
          <cell r="J121">
            <v>60</v>
          </cell>
          <cell r="K121">
            <v>700000</v>
          </cell>
          <cell r="L121">
            <v>2100000</v>
          </cell>
          <cell r="M121">
            <v>0</v>
          </cell>
          <cell r="N121">
            <v>0</v>
          </cell>
          <cell r="O121">
            <v>5600</v>
          </cell>
          <cell r="P121">
            <v>16800</v>
          </cell>
        </row>
        <row r="122">
          <cell r="A122" t="str">
            <v>A.4.3</v>
          </cell>
          <cell r="B122" t="str">
            <v xml:space="preserve">  6.9KV 500KVA , W/GCS , CAPACIATOR PANEL</v>
          </cell>
          <cell r="C122">
            <v>2</v>
          </cell>
          <cell r="D122" t="str">
            <v>PNL</v>
          </cell>
          <cell r="E122">
            <v>600000</v>
          </cell>
          <cell r="F122">
            <v>1200000</v>
          </cell>
          <cell r="G122">
            <v>0</v>
          </cell>
          <cell r="H122">
            <v>0</v>
          </cell>
          <cell r="I122">
            <v>20</v>
          </cell>
          <cell r="J122">
            <v>40</v>
          </cell>
          <cell r="K122">
            <v>600000</v>
          </cell>
          <cell r="L122">
            <v>1200000</v>
          </cell>
          <cell r="M122">
            <v>0</v>
          </cell>
          <cell r="N122">
            <v>0</v>
          </cell>
          <cell r="O122">
            <v>5600</v>
          </cell>
          <cell r="P122">
            <v>11200</v>
          </cell>
        </row>
        <row r="123">
          <cell r="A123" t="str">
            <v>A.4.4</v>
          </cell>
          <cell r="B123" t="str">
            <v xml:space="preserve">  6.9KV 1000KVA , W/GCS , CAPACIATOR PANEL</v>
          </cell>
          <cell r="C123">
            <v>2</v>
          </cell>
          <cell r="D123" t="str">
            <v>PNL</v>
          </cell>
          <cell r="E123">
            <v>900000</v>
          </cell>
          <cell r="F123">
            <v>1800000</v>
          </cell>
          <cell r="G123">
            <v>0</v>
          </cell>
          <cell r="H123">
            <v>0</v>
          </cell>
          <cell r="I123">
            <v>20</v>
          </cell>
          <cell r="J123">
            <v>40</v>
          </cell>
          <cell r="K123">
            <v>900000</v>
          </cell>
          <cell r="L123">
            <v>1800000</v>
          </cell>
          <cell r="M123">
            <v>0</v>
          </cell>
          <cell r="N123">
            <v>0</v>
          </cell>
          <cell r="O123">
            <v>5600</v>
          </cell>
          <cell r="P123">
            <v>11200</v>
          </cell>
        </row>
        <row r="124">
          <cell r="A124" t="str">
            <v>A.4.5</v>
          </cell>
          <cell r="B124" t="str">
            <v xml:space="preserve">  CAST RESIN DRY TYPE TR. , IP20 ENCLOSURE , 3 PHASE 6.9KV/480V ,1000KVA </v>
          </cell>
          <cell r="C124">
            <v>2</v>
          </cell>
          <cell r="D124" t="str">
            <v>SET</v>
          </cell>
          <cell r="E124">
            <v>410000</v>
          </cell>
          <cell r="F124">
            <v>820000</v>
          </cell>
          <cell r="G124">
            <v>0</v>
          </cell>
          <cell r="H124">
            <v>0</v>
          </cell>
          <cell r="I124">
            <v>108</v>
          </cell>
          <cell r="J124">
            <v>216</v>
          </cell>
          <cell r="K124">
            <v>410000</v>
          </cell>
          <cell r="L124">
            <v>820000</v>
          </cell>
          <cell r="M124">
            <v>0</v>
          </cell>
          <cell r="N124">
            <v>0</v>
          </cell>
          <cell r="O124">
            <v>30240</v>
          </cell>
          <cell r="P124">
            <v>60480</v>
          </cell>
        </row>
        <row r="125">
          <cell r="A125" t="str">
            <v>A.4.6</v>
          </cell>
          <cell r="B125" t="str">
            <v xml:space="preserve">  480V BUS DUCT, 3PH 3W, 1600A INDOOR, 30KA , 6M LG</v>
          </cell>
          <cell r="C125">
            <v>2</v>
          </cell>
          <cell r="D125" t="str">
            <v>SET</v>
          </cell>
          <cell r="E125">
            <v>210000</v>
          </cell>
          <cell r="F125">
            <v>420000</v>
          </cell>
          <cell r="G125">
            <v>0</v>
          </cell>
          <cell r="H125">
            <v>0</v>
          </cell>
          <cell r="I125">
            <v>36</v>
          </cell>
          <cell r="J125">
            <v>72</v>
          </cell>
          <cell r="K125">
            <v>210000</v>
          </cell>
          <cell r="L125">
            <v>420000</v>
          </cell>
          <cell r="M125">
            <v>0</v>
          </cell>
          <cell r="N125">
            <v>0</v>
          </cell>
          <cell r="O125">
            <v>10080</v>
          </cell>
          <cell r="P125">
            <v>20160</v>
          </cell>
        </row>
        <row r="126">
          <cell r="A126" t="str">
            <v>A.4.7</v>
          </cell>
          <cell r="B126" t="str">
            <v xml:space="preserve">  480V SWGR , 30KA, INCOMING ACB1600Ax2PNL &amp; TIE ACB1600A </v>
          </cell>
          <cell r="C126">
            <v>1</v>
          </cell>
          <cell r="D126" t="str">
            <v>LOT</v>
          </cell>
          <cell r="E126">
            <v>1100000</v>
          </cell>
          <cell r="F126">
            <v>1100000</v>
          </cell>
          <cell r="G126">
            <v>0</v>
          </cell>
          <cell r="H126">
            <v>0</v>
          </cell>
          <cell r="I126">
            <v>60</v>
          </cell>
          <cell r="J126">
            <v>60</v>
          </cell>
          <cell r="K126">
            <v>1100000</v>
          </cell>
          <cell r="L126">
            <v>1100000</v>
          </cell>
          <cell r="M126">
            <v>0</v>
          </cell>
          <cell r="N126">
            <v>0</v>
          </cell>
          <cell r="O126">
            <v>16800</v>
          </cell>
          <cell r="P126">
            <v>16800</v>
          </cell>
        </row>
        <row r="127">
          <cell r="A127" t="str">
            <v>A.4.8</v>
          </cell>
          <cell r="B127" t="str">
            <v xml:space="preserve">  480V MCC SINGLE FACE , 30KA</v>
          </cell>
          <cell r="C127">
            <v>7</v>
          </cell>
          <cell r="D127" t="str">
            <v>PNL</v>
          </cell>
          <cell r="E127">
            <v>120000</v>
          </cell>
          <cell r="F127">
            <v>840000</v>
          </cell>
          <cell r="G127">
            <v>0</v>
          </cell>
          <cell r="H127">
            <v>0</v>
          </cell>
          <cell r="I127">
            <v>15</v>
          </cell>
          <cell r="J127">
            <v>105</v>
          </cell>
          <cell r="K127">
            <v>120000</v>
          </cell>
          <cell r="L127">
            <v>840000</v>
          </cell>
          <cell r="M127">
            <v>0</v>
          </cell>
          <cell r="N127">
            <v>0</v>
          </cell>
          <cell r="O127">
            <v>4200</v>
          </cell>
          <cell r="P127">
            <v>29400</v>
          </cell>
        </row>
        <row r="128">
          <cell r="B128" t="str">
            <v>SUB-TOTAL (A.4)</v>
          </cell>
          <cell r="C128">
            <v>0</v>
          </cell>
          <cell r="D128">
            <v>0</v>
          </cell>
          <cell r="E128">
            <v>0</v>
          </cell>
          <cell r="F128">
            <v>12280000</v>
          </cell>
          <cell r="G128">
            <v>0</v>
          </cell>
          <cell r="H128">
            <v>0</v>
          </cell>
          <cell r="I128">
            <v>0</v>
          </cell>
          <cell r="J128">
            <v>693</v>
          </cell>
          <cell r="K128">
            <v>0</v>
          </cell>
          <cell r="L128">
            <v>12280000</v>
          </cell>
          <cell r="M128">
            <v>0</v>
          </cell>
          <cell r="N128">
            <v>0</v>
          </cell>
          <cell r="O128">
            <v>0</v>
          </cell>
          <cell r="P128">
            <v>194040</v>
          </cell>
        </row>
        <row r="129"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</row>
        <row r="130">
          <cell r="A130" t="str">
            <v>A.5</v>
          </cell>
          <cell r="B130" t="str">
            <v xml:space="preserve"> DISEL STAND-BY GENERATOR 1250KW OUTPUT,</v>
          </cell>
          <cell r="C130">
            <v>1</v>
          </cell>
          <cell r="D130" t="str">
            <v>SET</v>
          </cell>
          <cell r="E130">
            <v>6250000</v>
          </cell>
          <cell r="F130">
            <v>6250000</v>
          </cell>
          <cell r="G130">
            <v>0</v>
          </cell>
          <cell r="H130">
            <v>0</v>
          </cell>
          <cell r="I130">
            <v>560</v>
          </cell>
          <cell r="J130">
            <v>560</v>
          </cell>
          <cell r="K130">
            <v>6250000</v>
          </cell>
          <cell r="L130">
            <v>6250000</v>
          </cell>
          <cell r="M130">
            <v>0</v>
          </cell>
          <cell r="N130">
            <v>0</v>
          </cell>
          <cell r="O130">
            <v>224000</v>
          </cell>
          <cell r="P130">
            <v>224000</v>
          </cell>
        </row>
        <row r="131">
          <cell r="B131" t="str">
            <v xml:space="preserve"> 3PH 3W 480V, W/ CONTROL PANEL , DALY TANK</v>
          </cell>
          <cell r="C131">
            <v>0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</row>
        <row r="132">
          <cell r="A132">
            <v>0</v>
          </cell>
          <cell r="B132">
            <v>0</v>
          </cell>
          <cell r="C132">
            <v>0</v>
          </cell>
          <cell r="D132">
            <v>0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</row>
        <row r="133">
          <cell r="A133" t="str">
            <v>A.6</v>
          </cell>
          <cell r="B133" t="str">
            <v>3 PHASE 480V-120V UPS</v>
          </cell>
          <cell r="C133">
            <v>0</v>
          </cell>
          <cell r="D133">
            <v>0</v>
          </cell>
          <cell r="E133">
            <v>0</v>
          </cell>
          <cell r="F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</row>
        <row r="134">
          <cell r="A134" t="str">
            <v>A.6.1</v>
          </cell>
          <cell r="B134" t="str">
            <v xml:space="preserve"> 100 KVA ,  W/ BATTERY LEAD-CALCIUM TYPE 30 MIN.</v>
          </cell>
          <cell r="C134">
            <v>1</v>
          </cell>
          <cell r="D134" t="str">
            <v>SET</v>
          </cell>
          <cell r="E134">
            <v>1250000</v>
          </cell>
          <cell r="F134">
            <v>1250000</v>
          </cell>
          <cell r="G134">
            <v>0</v>
          </cell>
          <cell r="H134">
            <v>0</v>
          </cell>
          <cell r="I134">
            <v>188</v>
          </cell>
          <cell r="J134">
            <v>188</v>
          </cell>
          <cell r="K134">
            <v>1250000</v>
          </cell>
          <cell r="L134">
            <v>1250000</v>
          </cell>
          <cell r="M134">
            <v>0</v>
          </cell>
          <cell r="N134">
            <v>0</v>
          </cell>
          <cell r="O134">
            <v>52640</v>
          </cell>
          <cell r="P134">
            <v>52640</v>
          </cell>
        </row>
        <row r="135">
          <cell r="A135" t="str">
            <v>A.6.2</v>
          </cell>
          <cell r="B135" t="str">
            <v xml:space="preserve"> 15 KVA ,  W/ BATTERY LEAD-CALCIUM TYPE 30 MIN.</v>
          </cell>
          <cell r="C135">
            <v>1</v>
          </cell>
          <cell r="D135" t="str">
            <v>SET</v>
          </cell>
          <cell r="E135">
            <v>300000</v>
          </cell>
          <cell r="F135">
            <v>300000</v>
          </cell>
          <cell r="G135">
            <v>0</v>
          </cell>
          <cell r="H135">
            <v>0</v>
          </cell>
          <cell r="I135">
            <v>50</v>
          </cell>
          <cell r="J135">
            <v>50</v>
          </cell>
          <cell r="K135">
            <v>300000</v>
          </cell>
          <cell r="L135">
            <v>300000</v>
          </cell>
          <cell r="M135">
            <v>0</v>
          </cell>
          <cell r="N135">
            <v>0</v>
          </cell>
          <cell r="O135">
            <v>14000</v>
          </cell>
          <cell r="P135">
            <v>14000</v>
          </cell>
        </row>
        <row r="136">
          <cell r="B136" t="str">
            <v>SUB-TOTAL (A.6)</v>
          </cell>
          <cell r="C136">
            <v>0</v>
          </cell>
          <cell r="D136">
            <v>0</v>
          </cell>
          <cell r="E136">
            <v>0</v>
          </cell>
          <cell r="F136">
            <v>1550000</v>
          </cell>
          <cell r="G136">
            <v>0</v>
          </cell>
          <cell r="H136">
            <v>0</v>
          </cell>
          <cell r="I136">
            <v>0</v>
          </cell>
          <cell r="J136">
            <v>238</v>
          </cell>
          <cell r="K136">
            <v>0</v>
          </cell>
          <cell r="L136">
            <v>1550000</v>
          </cell>
          <cell r="M136">
            <v>0</v>
          </cell>
          <cell r="N136">
            <v>0</v>
          </cell>
          <cell r="O136">
            <v>0</v>
          </cell>
          <cell r="P136">
            <v>66640</v>
          </cell>
        </row>
        <row r="137">
          <cell r="F137">
            <v>0</v>
          </cell>
          <cell r="H137">
            <v>0</v>
          </cell>
        </row>
        <row r="138">
          <cell r="A138" t="str">
            <v>A.7</v>
          </cell>
          <cell r="B138" t="str">
            <v xml:space="preserve">  DC POWER SUPPLY       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</row>
        <row r="139">
          <cell r="A139" t="str">
            <v>A.7.1</v>
          </cell>
          <cell r="B139" t="str">
            <v xml:space="preserve"> 125VDC CHAGER, 50A,  W/ 60AH LEAD-CALCIUM BATTERY &amp; RACK</v>
          </cell>
          <cell r="C139">
            <v>1</v>
          </cell>
          <cell r="D139" t="str">
            <v>SET</v>
          </cell>
          <cell r="E139">
            <v>325000</v>
          </cell>
          <cell r="F139">
            <v>325000</v>
          </cell>
          <cell r="G139">
            <v>0</v>
          </cell>
          <cell r="H139">
            <v>0</v>
          </cell>
          <cell r="I139">
            <v>50</v>
          </cell>
          <cell r="J139">
            <v>50</v>
          </cell>
          <cell r="K139">
            <v>325000</v>
          </cell>
          <cell r="L139">
            <v>325000</v>
          </cell>
          <cell r="M139">
            <v>0</v>
          </cell>
          <cell r="N139">
            <v>0</v>
          </cell>
          <cell r="O139">
            <v>14000</v>
          </cell>
          <cell r="P139">
            <v>14000</v>
          </cell>
        </row>
        <row r="140">
          <cell r="A140" t="str">
            <v>A.7.2</v>
          </cell>
          <cell r="B140" t="str">
            <v xml:space="preserve"> 125VDC CHAGER, 25A,  W/ 30AH LEAD-CALCIUM BATTERY &amp; RACK</v>
          </cell>
          <cell r="C140">
            <v>2</v>
          </cell>
          <cell r="D140" t="str">
            <v>SET</v>
          </cell>
          <cell r="E140">
            <v>245000</v>
          </cell>
          <cell r="F140">
            <v>490000</v>
          </cell>
          <cell r="G140">
            <v>0</v>
          </cell>
          <cell r="H140">
            <v>0</v>
          </cell>
          <cell r="I140">
            <v>35</v>
          </cell>
          <cell r="J140">
            <v>70</v>
          </cell>
          <cell r="K140">
            <v>245000</v>
          </cell>
          <cell r="L140">
            <v>490000</v>
          </cell>
          <cell r="M140">
            <v>0</v>
          </cell>
          <cell r="N140">
            <v>0</v>
          </cell>
          <cell r="O140">
            <v>9800</v>
          </cell>
          <cell r="P140">
            <v>19600</v>
          </cell>
        </row>
        <row r="141">
          <cell r="B141" t="str">
            <v>SUB-TOTAL (A7)</v>
          </cell>
          <cell r="C141">
            <v>0</v>
          </cell>
          <cell r="D141">
            <v>0</v>
          </cell>
          <cell r="E141">
            <v>0</v>
          </cell>
          <cell r="F141">
            <v>815000</v>
          </cell>
          <cell r="G141">
            <v>0</v>
          </cell>
          <cell r="H141">
            <v>0</v>
          </cell>
          <cell r="I141">
            <v>0</v>
          </cell>
          <cell r="J141">
            <v>120</v>
          </cell>
          <cell r="K141">
            <v>0</v>
          </cell>
          <cell r="L141">
            <v>815000</v>
          </cell>
          <cell r="M141">
            <v>0</v>
          </cell>
          <cell r="N141">
            <v>0</v>
          </cell>
          <cell r="O141">
            <v>0</v>
          </cell>
          <cell r="P141">
            <v>33600</v>
          </cell>
        </row>
        <row r="143">
          <cell r="A143" t="str">
            <v>A.8</v>
          </cell>
          <cell r="B143" t="str">
            <v>OTHER</v>
          </cell>
        </row>
        <row r="144">
          <cell r="A144" t="str">
            <v>A.8.1</v>
          </cell>
          <cell r="B144" t="str">
            <v>SELF-STANDING POWER PANEL, 480V, 65KA</v>
          </cell>
          <cell r="C144">
            <v>1</v>
          </cell>
          <cell r="D144" t="str">
            <v>SET</v>
          </cell>
          <cell r="E144">
            <v>120000</v>
          </cell>
          <cell r="F144">
            <v>120000</v>
          </cell>
          <cell r="G144">
            <v>0</v>
          </cell>
          <cell r="H144">
            <v>0</v>
          </cell>
          <cell r="I144">
            <v>20</v>
          </cell>
          <cell r="J144">
            <v>20</v>
          </cell>
          <cell r="K144">
            <v>120000</v>
          </cell>
          <cell r="L144">
            <v>120000</v>
          </cell>
          <cell r="M144">
            <v>0</v>
          </cell>
          <cell r="N144">
            <v>0</v>
          </cell>
          <cell r="O144">
            <v>5600</v>
          </cell>
          <cell r="P144">
            <v>5600</v>
          </cell>
        </row>
        <row r="145">
          <cell r="B145" t="str">
            <v>PNL. NO. CCR2-D-MC1 (DWG. NO. XK11A-0000-12)</v>
          </cell>
          <cell r="C145">
            <v>0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</row>
        <row r="146">
          <cell r="A146" t="str">
            <v>A.8.2</v>
          </cell>
          <cell r="B146" t="str">
            <v>SELF-STANDING POWER PANEL, 480V, 30KA (DWG. NO. XK11A-0000-12)</v>
          </cell>
          <cell r="C146">
            <v>6</v>
          </cell>
          <cell r="D146" t="str">
            <v>SET</v>
          </cell>
          <cell r="E146">
            <v>140000</v>
          </cell>
          <cell r="F146">
            <v>840000</v>
          </cell>
          <cell r="G146">
            <v>0</v>
          </cell>
          <cell r="H146">
            <v>0</v>
          </cell>
          <cell r="I146">
            <v>20</v>
          </cell>
          <cell r="J146">
            <v>120</v>
          </cell>
          <cell r="K146">
            <v>140000</v>
          </cell>
          <cell r="L146">
            <v>840000</v>
          </cell>
          <cell r="M146">
            <v>0</v>
          </cell>
          <cell r="N146">
            <v>0</v>
          </cell>
          <cell r="O146">
            <v>5600</v>
          </cell>
          <cell r="P146">
            <v>33600</v>
          </cell>
        </row>
        <row r="147">
          <cell r="B147" t="str">
            <v>PNL. NO. POWER PANEL.</v>
          </cell>
          <cell r="C147">
            <v>0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  <cell r="P147">
            <v>0</v>
          </cell>
        </row>
        <row r="148">
          <cell r="A148" t="str">
            <v>A.8.3</v>
          </cell>
          <cell r="B148" t="str">
            <v>DRY RTANSFORMER, WEATHER PROOF ENCLOSURE</v>
          </cell>
          <cell r="C148">
            <v>0</v>
          </cell>
          <cell r="D148">
            <v>0</v>
          </cell>
          <cell r="E148">
            <v>0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</row>
        <row r="149">
          <cell r="B149" t="str">
            <v>480/240V, 30KVA</v>
          </cell>
          <cell r="C149">
            <v>9</v>
          </cell>
          <cell r="D149" t="str">
            <v>SET</v>
          </cell>
          <cell r="E149">
            <v>40000</v>
          </cell>
          <cell r="F149">
            <v>360000</v>
          </cell>
          <cell r="G149">
            <v>0</v>
          </cell>
          <cell r="H149">
            <v>0</v>
          </cell>
          <cell r="I149">
            <v>18</v>
          </cell>
          <cell r="J149">
            <v>162</v>
          </cell>
          <cell r="K149">
            <v>40000</v>
          </cell>
          <cell r="L149">
            <v>360000</v>
          </cell>
          <cell r="M149">
            <v>0</v>
          </cell>
          <cell r="N149">
            <v>0</v>
          </cell>
          <cell r="O149">
            <v>5040</v>
          </cell>
          <cell r="P149">
            <v>45360</v>
          </cell>
        </row>
        <row r="150">
          <cell r="B150" t="str">
            <v>480/240V, 20KVA</v>
          </cell>
          <cell r="C150">
            <v>6</v>
          </cell>
          <cell r="D150" t="str">
            <v>SET</v>
          </cell>
          <cell r="E150">
            <v>30000</v>
          </cell>
          <cell r="F150">
            <v>180000</v>
          </cell>
          <cell r="G150">
            <v>0</v>
          </cell>
          <cell r="H150">
            <v>0</v>
          </cell>
          <cell r="I150">
            <v>14</v>
          </cell>
          <cell r="J150">
            <v>84</v>
          </cell>
          <cell r="K150">
            <v>30000</v>
          </cell>
          <cell r="L150">
            <v>180000</v>
          </cell>
          <cell r="M150">
            <v>0</v>
          </cell>
          <cell r="N150">
            <v>0</v>
          </cell>
          <cell r="O150">
            <v>3920</v>
          </cell>
          <cell r="P150">
            <v>23520</v>
          </cell>
        </row>
        <row r="151">
          <cell r="B151" t="str">
            <v>480/240V, 10KVA</v>
          </cell>
          <cell r="C151">
            <v>9</v>
          </cell>
          <cell r="D151" t="str">
            <v>SET</v>
          </cell>
          <cell r="E151">
            <v>22000</v>
          </cell>
          <cell r="F151">
            <v>198000</v>
          </cell>
          <cell r="G151">
            <v>0</v>
          </cell>
          <cell r="H151">
            <v>0</v>
          </cell>
          <cell r="I151">
            <v>9</v>
          </cell>
          <cell r="J151">
            <v>81</v>
          </cell>
          <cell r="K151">
            <v>22000</v>
          </cell>
          <cell r="L151">
            <v>198000</v>
          </cell>
          <cell r="M151">
            <v>0</v>
          </cell>
          <cell r="N151">
            <v>0</v>
          </cell>
          <cell r="O151">
            <v>2520</v>
          </cell>
          <cell r="P151">
            <v>22680</v>
          </cell>
        </row>
        <row r="152">
          <cell r="A152" t="str">
            <v>A.8.4</v>
          </cell>
          <cell r="B152" t="str">
            <v xml:space="preserve"> MCC FOR TRASH , 480V MCC SINGLE FACE , 30KA</v>
          </cell>
          <cell r="C152">
            <v>5</v>
          </cell>
          <cell r="D152" t="str">
            <v>SET</v>
          </cell>
          <cell r="E152">
            <v>120000</v>
          </cell>
          <cell r="F152">
            <v>600000</v>
          </cell>
          <cell r="G152">
            <v>0</v>
          </cell>
          <cell r="H152">
            <v>0</v>
          </cell>
          <cell r="I152">
            <v>15</v>
          </cell>
          <cell r="J152">
            <v>75</v>
          </cell>
          <cell r="K152">
            <v>120000</v>
          </cell>
          <cell r="L152">
            <v>600000</v>
          </cell>
          <cell r="M152">
            <v>0</v>
          </cell>
          <cell r="N152">
            <v>0</v>
          </cell>
          <cell r="O152">
            <v>4200</v>
          </cell>
          <cell r="P152">
            <v>21000</v>
          </cell>
        </row>
        <row r="153">
          <cell r="A153" t="str">
            <v>A.8.5</v>
          </cell>
          <cell r="B153" t="str">
            <v>600VAC, 100A ATS PANEL, WALL MOUNT, INDOOR</v>
          </cell>
          <cell r="C153">
            <v>3</v>
          </cell>
          <cell r="D153" t="str">
            <v>SET</v>
          </cell>
          <cell r="E153">
            <v>100000</v>
          </cell>
          <cell r="F153">
            <v>300000</v>
          </cell>
          <cell r="G153">
            <v>0</v>
          </cell>
          <cell r="H153">
            <v>0</v>
          </cell>
          <cell r="I153">
            <v>15</v>
          </cell>
          <cell r="J153">
            <v>45</v>
          </cell>
          <cell r="K153">
            <v>100000</v>
          </cell>
          <cell r="L153">
            <v>300000</v>
          </cell>
          <cell r="M153">
            <v>0</v>
          </cell>
          <cell r="N153">
            <v>0</v>
          </cell>
          <cell r="O153">
            <v>4200</v>
          </cell>
          <cell r="P153">
            <v>12600</v>
          </cell>
        </row>
        <row r="154">
          <cell r="A154" t="str">
            <v>A.8.6</v>
          </cell>
          <cell r="B154" t="str">
            <v>100A NFB PANEL, WALL MOUNT., INDOOR</v>
          </cell>
          <cell r="C154">
            <v>6</v>
          </cell>
          <cell r="D154" t="str">
            <v>SET</v>
          </cell>
          <cell r="E154">
            <v>4000</v>
          </cell>
          <cell r="F154">
            <v>24000</v>
          </cell>
          <cell r="G154">
            <v>0</v>
          </cell>
          <cell r="H154">
            <v>0</v>
          </cell>
          <cell r="I154">
            <v>4</v>
          </cell>
          <cell r="J154">
            <v>24</v>
          </cell>
          <cell r="K154">
            <v>4000</v>
          </cell>
          <cell r="L154">
            <v>24000</v>
          </cell>
          <cell r="M154">
            <v>0</v>
          </cell>
          <cell r="N154">
            <v>0</v>
          </cell>
          <cell r="O154">
            <v>1120</v>
          </cell>
          <cell r="P154">
            <v>6720</v>
          </cell>
        </row>
        <row r="155">
          <cell r="A155" t="str">
            <v>A.8.7</v>
          </cell>
          <cell r="B155" t="str">
            <v>600V PDP PANEL, WALL MOUNT, INDOOR</v>
          </cell>
          <cell r="C155">
            <v>6</v>
          </cell>
          <cell r="D155" t="str">
            <v>SET</v>
          </cell>
          <cell r="E155">
            <v>9000</v>
          </cell>
          <cell r="F155">
            <v>54000</v>
          </cell>
          <cell r="G155">
            <v>0</v>
          </cell>
          <cell r="H155">
            <v>0</v>
          </cell>
          <cell r="I155">
            <v>6</v>
          </cell>
          <cell r="J155">
            <v>36</v>
          </cell>
          <cell r="K155">
            <v>9000</v>
          </cell>
          <cell r="L155">
            <v>54000</v>
          </cell>
          <cell r="M155">
            <v>0</v>
          </cell>
          <cell r="N155">
            <v>0</v>
          </cell>
          <cell r="O155">
            <v>1680</v>
          </cell>
          <cell r="P155">
            <v>10080</v>
          </cell>
        </row>
        <row r="156">
          <cell r="B156" t="str">
            <v>W/NFB 100A x 1, 20A x6, 10KA</v>
          </cell>
        </row>
        <row r="157">
          <cell r="A157" t="str">
            <v>A.8.8</v>
          </cell>
          <cell r="B157" t="str">
            <v>POWER SYSTEM GRAPHIC PANEL, SELF-STANDING,</v>
          </cell>
          <cell r="C157">
            <v>1</v>
          </cell>
          <cell r="D157" t="str">
            <v>SET</v>
          </cell>
          <cell r="E157">
            <v>320000</v>
          </cell>
          <cell r="F157">
            <v>320000</v>
          </cell>
          <cell r="G157">
            <v>0</v>
          </cell>
          <cell r="H157">
            <v>0</v>
          </cell>
          <cell r="I157">
            <v>30</v>
          </cell>
          <cell r="J157">
            <v>30</v>
          </cell>
          <cell r="K157">
            <v>320000</v>
          </cell>
          <cell r="L157">
            <v>320000</v>
          </cell>
          <cell r="M157">
            <v>0</v>
          </cell>
          <cell r="N157">
            <v>0</v>
          </cell>
          <cell r="O157">
            <v>8400</v>
          </cell>
          <cell r="P157">
            <v>8400</v>
          </cell>
        </row>
        <row r="158">
          <cell r="B158" t="str">
            <v xml:space="preserve"> ENCLOSURE SIZE 2200(W)x2300(H)x600(D)MM.</v>
          </cell>
          <cell r="C158">
            <v>0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</row>
        <row r="159">
          <cell r="B159" t="str">
            <v>MOSAIC PANEL SIZE 2000(W)x1000(H)MM., W/ LIGHT x60</v>
          </cell>
          <cell r="C159">
            <v>0</v>
          </cell>
          <cell r="D159">
            <v>0</v>
          </cell>
          <cell r="E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  <cell r="P159">
            <v>0</v>
          </cell>
        </row>
        <row r="160">
          <cell r="B160" t="str">
            <v>SUB-TOTAL (A.8)</v>
          </cell>
          <cell r="C160">
            <v>0</v>
          </cell>
          <cell r="D160">
            <v>0</v>
          </cell>
          <cell r="E160">
            <v>0</v>
          </cell>
          <cell r="F160">
            <v>2996000</v>
          </cell>
          <cell r="G160">
            <v>0</v>
          </cell>
          <cell r="H160">
            <v>0</v>
          </cell>
          <cell r="I160">
            <v>0</v>
          </cell>
          <cell r="J160">
            <v>677</v>
          </cell>
          <cell r="K160">
            <v>0</v>
          </cell>
          <cell r="L160">
            <v>2996000</v>
          </cell>
          <cell r="M160">
            <v>0</v>
          </cell>
          <cell r="N160">
            <v>0</v>
          </cell>
          <cell r="O160">
            <v>0</v>
          </cell>
          <cell r="P160">
            <v>189560</v>
          </cell>
        </row>
        <row r="161">
          <cell r="O161">
            <v>0</v>
          </cell>
        </row>
        <row r="162">
          <cell r="A162" t="str">
            <v xml:space="preserve">   A.9</v>
          </cell>
          <cell r="B162" t="str">
            <v xml:space="preserve"> TEST FEE FOR MECH-ELEC CONSULANT CO. &amp; T.P.C.</v>
          </cell>
          <cell r="C162">
            <v>1</v>
          </cell>
          <cell r="D162" t="str">
            <v>LOT</v>
          </cell>
          <cell r="E162" t="str">
            <v>M+L</v>
          </cell>
          <cell r="F162" t="str">
            <v>M+L</v>
          </cell>
          <cell r="G162">
            <v>0</v>
          </cell>
          <cell r="H162">
            <v>0</v>
          </cell>
          <cell r="I162">
            <v>1607</v>
          </cell>
          <cell r="J162">
            <v>1607</v>
          </cell>
          <cell r="K162" t="str">
            <v>M+L</v>
          </cell>
          <cell r="L162" t="str">
            <v>M+L</v>
          </cell>
          <cell r="M162">
            <v>0</v>
          </cell>
          <cell r="N162">
            <v>0</v>
          </cell>
          <cell r="O162">
            <v>1800000</v>
          </cell>
          <cell r="P162">
            <v>1800000</v>
          </cell>
        </row>
        <row r="163">
          <cell r="F163">
            <v>0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</row>
        <row r="164">
          <cell r="A164">
            <v>10</v>
          </cell>
          <cell r="B164" t="str">
            <v>SUB-TOTAL : (A)</v>
          </cell>
          <cell r="C164">
            <v>15000</v>
          </cell>
          <cell r="D164" t="str">
            <v>M</v>
          </cell>
          <cell r="E164">
            <v>223</v>
          </cell>
          <cell r="F164">
            <v>138612100</v>
          </cell>
          <cell r="G164">
            <v>0</v>
          </cell>
          <cell r="H164">
            <v>0</v>
          </cell>
          <cell r="I164">
            <v>0</v>
          </cell>
          <cell r="J164">
            <v>13764</v>
          </cell>
          <cell r="K164">
            <v>0</v>
          </cell>
          <cell r="L164">
            <v>138612100</v>
          </cell>
          <cell r="M164">
            <v>0</v>
          </cell>
          <cell r="N164">
            <v>0</v>
          </cell>
          <cell r="O164">
            <v>0</v>
          </cell>
          <cell r="P164">
            <v>6155030</v>
          </cell>
        </row>
        <row r="166">
          <cell r="A166" t="str">
            <v>B</v>
          </cell>
          <cell r="B166" t="str">
            <v xml:space="preserve"> POWER DISTRIBUTION SIST</v>
          </cell>
          <cell r="C166">
            <v>130730</v>
          </cell>
          <cell r="D166" t="str">
            <v>M</v>
          </cell>
          <cell r="H166">
            <v>0</v>
          </cell>
          <cell r="I166">
            <v>0.11700000000000001</v>
          </cell>
          <cell r="J166">
            <v>35</v>
          </cell>
          <cell r="K166">
            <v>28</v>
          </cell>
          <cell r="L166">
            <v>8400</v>
          </cell>
          <cell r="M166">
            <v>0</v>
          </cell>
          <cell r="N166">
            <v>0</v>
          </cell>
          <cell r="O166">
            <v>33</v>
          </cell>
          <cell r="P166">
            <v>9900</v>
          </cell>
        </row>
        <row r="167"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0</v>
          </cell>
        </row>
        <row r="168">
          <cell r="A168" t="str">
            <v>B</v>
          </cell>
          <cell r="B168" t="str">
            <v xml:space="preserve"> POWER DISTRIBUTION SYSTEM</v>
          </cell>
          <cell r="C168">
            <v>0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  <cell r="P168">
            <v>0</v>
          </cell>
        </row>
        <row r="169">
          <cell r="F169">
            <v>0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</row>
        <row r="170">
          <cell r="B170" t="str">
            <v xml:space="preserve"> 600V POWER CABLE, XLPE INSU. PVC JACKET</v>
          </cell>
          <cell r="C170">
            <v>0</v>
          </cell>
          <cell r="D170">
            <v>0</v>
          </cell>
          <cell r="E170">
            <v>0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</row>
        <row r="171">
          <cell r="A171">
            <v>1</v>
          </cell>
          <cell r="B171" t="str">
            <v xml:space="preserve">    3/C 3.5 sq.mm </v>
          </cell>
          <cell r="C171">
            <v>4500</v>
          </cell>
          <cell r="D171" t="str">
            <v>M</v>
          </cell>
          <cell r="E171">
            <v>15</v>
          </cell>
          <cell r="F171">
            <v>67500</v>
          </cell>
          <cell r="G171">
            <v>0</v>
          </cell>
          <cell r="H171">
            <v>0</v>
          </cell>
          <cell r="I171">
            <v>7.9000000000000001E-2</v>
          </cell>
          <cell r="J171">
            <v>356</v>
          </cell>
          <cell r="K171">
            <v>15</v>
          </cell>
          <cell r="L171">
            <v>67500</v>
          </cell>
          <cell r="M171">
            <v>0</v>
          </cell>
          <cell r="N171">
            <v>0</v>
          </cell>
          <cell r="O171">
            <v>22</v>
          </cell>
          <cell r="P171">
            <v>99000</v>
          </cell>
        </row>
        <row r="172">
          <cell r="A172">
            <v>2</v>
          </cell>
          <cell r="B172" t="str">
            <v xml:space="preserve">    3/C 5.5 sq.mm </v>
          </cell>
          <cell r="C172">
            <v>4000</v>
          </cell>
          <cell r="D172" t="str">
            <v>M</v>
          </cell>
          <cell r="E172">
            <v>20</v>
          </cell>
          <cell r="F172">
            <v>80000</v>
          </cell>
          <cell r="G172">
            <v>0</v>
          </cell>
          <cell r="H172">
            <v>0</v>
          </cell>
          <cell r="I172">
            <v>0.1</v>
          </cell>
          <cell r="J172">
            <v>400</v>
          </cell>
          <cell r="K172">
            <v>20</v>
          </cell>
          <cell r="L172">
            <v>80000</v>
          </cell>
          <cell r="M172">
            <v>0</v>
          </cell>
          <cell r="N172">
            <v>0</v>
          </cell>
          <cell r="O172">
            <v>28</v>
          </cell>
          <cell r="P172">
            <v>112000</v>
          </cell>
        </row>
        <row r="173">
          <cell r="A173">
            <v>3</v>
          </cell>
          <cell r="B173" t="str">
            <v xml:space="preserve">    3/C   8 sq.mm </v>
          </cell>
          <cell r="C173">
            <v>3000</v>
          </cell>
          <cell r="D173" t="str">
            <v>M</v>
          </cell>
          <cell r="E173">
            <v>29</v>
          </cell>
          <cell r="F173">
            <v>87000</v>
          </cell>
          <cell r="G173">
            <v>0</v>
          </cell>
          <cell r="H173">
            <v>0</v>
          </cell>
          <cell r="I173">
            <v>0.11799999999999999</v>
          </cell>
          <cell r="J173">
            <v>354</v>
          </cell>
          <cell r="K173">
            <v>29</v>
          </cell>
          <cell r="L173">
            <v>87000</v>
          </cell>
          <cell r="M173">
            <v>0</v>
          </cell>
          <cell r="N173">
            <v>0</v>
          </cell>
          <cell r="O173">
            <v>33</v>
          </cell>
          <cell r="P173">
            <v>99000</v>
          </cell>
        </row>
        <row r="174">
          <cell r="A174">
            <v>4</v>
          </cell>
          <cell r="B174" t="str">
            <v xml:space="preserve">    3/C  14 sq.mm </v>
          </cell>
          <cell r="C174">
            <v>1000</v>
          </cell>
          <cell r="D174" t="str">
            <v>M</v>
          </cell>
          <cell r="E174">
            <v>47</v>
          </cell>
          <cell r="F174">
            <v>47000</v>
          </cell>
          <cell r="G174">
            <v>0</v>
          </cell>
          <cell r="H174">
            <v>0</v>
          </cell>
          <cell r="I174">
            <v>0.152</v>
          </cell>
          <cell r="J174">
            <v>152</v>
          </cell>
          <cell r="K174">
            <v>47</v>
          </cell>
          <cell r="L174">
            <v>47000</v>
          </cell>
          <cell r="M174">
            <v>0</v>
          </cell>
          <cell r="N174">
            <v>0</v>
          </cell>
          <cell r="O174">
            <v>43</v>
          </cell>
          <cell r="P174">
            <v>43000</v>
          </cell>
        </row>
        <row r="175">
          <cell r="A175">
            <v>5</v>
          </cell>
          <cell r="B175" t="str">
            <v xml:space="preserve">    3/C  22 sq.mm </v>
          </cell>
          <cell r="C175">
            <v>3000</v>
          </cell>
          <cell r="D175" t="str">
            <v>M</v>
          </cell>
          <cell r="E175">
            <v>70</v>
          </cell>
          <cell r="F175">
            <v>210000</v>
          </cell>
          <cell r="G175">
            <v>0</v>
          </cell>
          <cell r="H175">
            <v>0</v>
          </cell>
          <cell r="I175">
            <v>0.18099999999999999</v>
          </cell>
          <cell r="J175">
            <v>543</v>
          </cell>
          <cell r="K175">
            <v>70</v>
          </cell>
          <cell r="L175">
            <v>210000</v>
          </cell>
          <cell r="M175">
            <v>0</v>
          </cell>
          <cell r="N175">
            <v>0</v>
          </cell>
          <cell r="O175">
            <v>51</v>
          </cell>
          <cell r="P175">
            <v>153000</v>
          </cell>
        </row>
        <row r="176">
          <cell r="A176">
            <v>6</v>
          </cell>
          <cell r="B176" t="str">
            <v xml:space="preserve">    3/C  38 sq.mm </v>
          </cell>
          <cell r="C176">
            <v>3000</v>
          </cell>
          <cell r="D176" t="str">
            <v>M</v>
          </cell>
          <cell r="E176">
            <v>111</v>
          </cell>
          <cell r="F176">
            <v>333000</v>
          </cell>
          <cell r="G176">
            <v>0</v>
          </cell>
          <cell r="H176">
            <v>0</v>
          </cell>
          <cell r="I176">
            <v>0.23</v>
          </cell>
          <cell r="J176">
            <v>690</v>
          </cell>
          <cell r="K176">
            <v>111</v>
          </cell>
          <cell r="L176">
            <v>333000</v>
          </cell>
          <cell r="M176">
            <v>0</v>
          </cell>
          <cell r="N176">
            <v>0</v>
          </cell>
          <cell r="O176">
            <v>64</v>
          </cell>
          <cell r="P176">
            <v>192000</v>
          </cell>
        </row>
        <row r="177">
          <cell r="A177">
            <v>7</v>
          </cell>
          <cell r="B177" t="str">
            <v xml:space="preserve">    3/C  60 sq.mm </v>
          </cell>
          <cell r="C177">
            <v>7200</v>
          </cell>
          <cell r="D177" t="str">
            <v>M</v>
          </cell>
          <cell r="E177">
            <v>177</v>
          </cell>
          <cell r="F177">
            <v>1274400</v>
          </cell>
          <cell r="G177">
            <v>0</v>
          </cell>
          <cell r="H177">
            <v>0</v>
          </cell>
          <cell r="I177">
            <v>0.27700000000000002</v>
          </cell>
          <cell r="J177">
            <v>1994</v>
          </cell>
          <cell r="K177">
            <v>177</v>
          </cell>
          <cell r="L177">
            <v>1274400</v>
          </cell>
          <cell r="M177">
            <v>0</v>
          </cell>
          <cell r="N177">
            <v>0</v>
          </cell>
          <cell r="O177">
            <v>78</v>
          </cell>
          <cell r="P177">
            <v>561600</v>
          </cell>
        </row>
        <row r="178">
          <cell r="A178">
            <v>8</v>
          </cell>
          <cell r="B178" t="str">
            <v xml:space="preserve">    1/C 100 sq.mm </v>
          </cell>
          <cell r="C178">
            <v>2000</v>
          </cell>
          <cell r="D178" t="str">
            <v>M</v>
          </cell>
          <cell r="E178">
            <v>92</v>
          </cell>
          <cell r="F178">
            <v>184000</v>
          </cell>
          <cell r="G178">
            <v>0</v>
          </cell>
          <cell r="H178">
            <v>0</v>
          </cell>
          <cell r="I178">
            <v>0.17599999999999999</v>
          </cell>
          <cell r="J178">
            <v>352</v>
          </cell>
          <cell r="K178">
            <v>92</v>
          </cell>
          <cell r="L178">
            <v>184000</v>
          </cell>
          <cell r="M178">
            <v>0</v>
          </cell>
          <cell r="N178">
            <v>0</v>
          </cell>
          <cell r="O178">
            <v>49</v>
          </cell>
          <cell r="P178">
            <v>98000</v>
          </cell>
        </row>
        <row r="179">
          <cell r="A179">
            <v>9</v>
          </cell>
          <cell r="B179" t="str">
            <v xml:space="preserve">    1/C 150 sq.mm </v>
          </cell>
          <cell r="C179">
            <v>16500</v>
          </cell>
          <cell r="D179" t="str">
            <v>M</v>
          </cell>
          <cell r="E179">
            <v>137</v>
          </cell>
          <cell r="F179">
            <v>2260500</v>
          </cell>
          <cell r="G179">
            <v>0</v>
          </cell>
          <cell r="H179">
            <v>0</v>
          </cell>
          <cell r="I179">
            <v>0.20499999999999999</v>
          </cell>
          <cell r="J179">
            <v>3383</v>
          </cell>
          <cell r="K179">
            <v>137</v>
          </cell>
          <cell r="L179">
            <v>2260500</v>
          </cell>
          <cell r="M179">
            <v>0</v>
          </cell>
          <cell r="N179">
            <v>0</v>
          </cell>
          <cell r="O179">
            <v>57</v>
          </cell>
          <cell r="P179">
            <v>940500</v>
          </cell>
        </row>
        <row r="180">
          <cell r="A180">
            <v>10</v>
          </cell>
          <cell r="B180" t="str">
            <v xml:space="preserve">    1/C 250 sq.mm </v>
          </cell>
          <cell r="C180">
            <v>15000</v>
          </cell>
          <cell r="D180" t="str">
            <v>M</v>
          </cell>
          <cell r="E180">
            <v>223</v>
          </cell>
          <cell r="F180">
            <v>3345000</v>
          </cell>
          <cell r="G180">
            <v>0</v>
          </cell>
          <cell r="H180">
            <v>0</v>
          </cell>
          <cell r="I180">
            <v>0.247</v>
          </cell>
          <cell r="J180">
            <v>3705</v>
          </cell>
          <cell r="K180">
            <v>223</v>
          </cell>
          <cell r="L180">
            <v>3345000</v>
          </cell>
          <cell r="M180">
            <v>0</v>
          </cell>
          <cell r="N180">
            <v>0</v>
          </cell>
          <cell r="O180">
            <v>69</v>
          </cell>
          <cell r="P180">
            <v>1035000</v>
          </cell>
        </row>
        <row r="181">
          <cell r="A181">
            <v>11</v>
          </cell>
          <cell r="B181" t="str">
            <v xml:space="preserve">    1/C 325 sq.mm </v>
          </cell>
          <cell r="C181">
            <v>16500</v>
          </cell>
          <cell r="D181" t="str">
            <v>M</v>
          </cell>
          <cell r="E181">
            <v>279</v>
          </cell>
          <cell r="F181">
            <v>4603500</v>
          </cell>
          <cell r="G181">
            <v>0</v>
          </cell>
          <cell r="H181">
            <v>0</v>
          </cell>
          <cell r="I181">
            <v>0.27</v>
          </cell>
          <cell r="J181">
            <v>4455</v>
          </cell>
          <cell r="K181">
            <v>279</v>
          </cell>
          <cell r="L181">
            <v>4603500</v>
          </cell>
          <cell r="M181">
            <v>0</v>
          </cell>
          <cell r="N181">
            <v>0</v>
          </cell>
          <cell r="O181">
            <v>76</v>
          </cell>
          <cell r="P181">
            <v>1254000</v>
          </cell>
        </row>
        <row r="182">
          <cell r="A182">
            <v>12</v>
          </cell>
          <cell r="B182" t="str">
            <v xml:space="preserve">    4/C 5.5 sq.mm </v>
          </cell>
          <cell r="C182">
            <v>300</v>
          </cell>
          <cell r="D182" t="str">
            <v>M</v>
          </cell>
          <cell r="E182">
            <v>28</v>
          </cell>
          <cell r="F182">
            <v>8400</v>
          </cell>
          <cell r="G182">
            <v>0</v>
          </cell>
          <cell r="H182">
            <v>0</v>
          </cell>
          <cell r="I182">
            <v>0.11700000000000001</v>
          </cell>
          <cell r="J182">
            <v>35</v>
          </cell>
          <cell r="K182">
            <v>28</v>
          </cell>
          <cell r="L182">
            <v>8400</v>
          </cell>
          <cell r="M182">
            <v>0</v>
          </cell>
          <cell r="N182">
            <v>0</v>
          </cell>
          <cell r="O182">
            <v>33</v>
          </cell>
          <cell r="P182">
            <v>9900</v>
          </cell>
        </row>
        <row r="183">
          <cell r="A183">
            <v>13</v>
          </cell>
          <cell r="B183" t="str">
            <v xml:space="preserve">    4/C 60 sq.mm </v>
          </cell>
          <cell r="C183">
            <v>300</v>
          </cell>
          <cell r="D183" t="str">
            <v>M</v>
          </cell>
          <cell r="E183">
            <v>232</v>
          </cell>
          <cell r="F183">
            <v>69600</v>
          </cell>
          <cell r="G183">
            <v>0</v>
          </cell>
          <cell r="H183">
            <v>0</v>
          </cell>
          <cell r="I183">
            <v>0.32500000000000001</v>
          </cell>
          <cell r="J183">
            <v>98</v>
          </cell>
          <cell r="K183">
            <v>232</v>
          </cell>
          <cell r="L183">
            <v>69600</v>
          </cell>
          <cell r="M183">
            <v>0</v>
          </cell>
          <cell r="N183">
            <v>0</v>
          </cell>
          <cell r="O183">
            <v>91</v>
          </cell>
          <cell r="P183">
            <v>27300</v>
          </cell>
        </row>
        <row r="184">
          <cell r="E184">
            <v>0</v>
          </cell>
          <cell r="F184">
            <v>0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  <cell r="N184">
            <v>0</v>
          </cell>
          <cell r="O184">
            <v>0</v>
          </cell>
          <cell r="P184">
            <v>0</v>
          </cell>
        </row>
        <row r="185">
          <cell r="B185" t="str">
            <v xml:space="preserve"> 600V CONTROL CABLE, PVC INSU. PVC JACKET</v>
          </cell>
          <cell r="C185">
            <v>0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  <cell r="N185">
            <v>0</v>
          </cell>
          <cell r="O185">
            <v>0</v>
          </cell>
          <cell r="P185">
            <v>0</v>
          </cell>
        </row>
        <row r="186">
          <cell r="A186">
            <v>14</v>
          </cell>
          <cell r="B186" t="str">
            <v xml:space="preserve">    4/C 2.0 sq.mm </v>
          </cell>
          <cell r="C186">
            <v>13000</v>
          </cell>
          <cell r="D186" t="str">
            <v>M</v>
          </cell>
          <cell r="E186">
            <v>11</v>
          </cell>
          <cell r="F186">
            <v>143000</v>
          </cell>
          <cell r="G186">
            <v>0</v>
          </cell>
          <cell r="H186">
            <v>0</v>
          </cell>
          <cell r="I186">
            <v>0.08</v>
          </cell>
          <cell r="J186">
            <v>1040</v>
          </cell>
          <cell r="K186">
            <v>11</v>
          </cell>
          <cell r="L186">
            <v>143000</v>
          </cell>
          <cell r="M186">
            <v>0</v>
          </cell>
          <cell r="N186">
            <v>0</v>
          </cell>
          <cell r="O186">
            <v>22</v>
          </cell>
          <cell r="P186">
            <v>286000</v>
          </cell>
        </row>
        <row r="187">
          <cell r="A187">
            <v>15</v>
          </cell>
          <cell r="B187" t="str">
            <v xml:space="preserve">    7/C 2.0 sq.mm </v>
          </cell>
          <cell r="C187">
            <v>6400</v>
          </cell>
          <cell r="D187" t="str">
            <v>M</v>
          </cell>
          <cell r="E187">
            <v>24</v>
          </cell>
          <cell r="F187">
            <v>153600</v>
          </cell>
          <cell r="G187">
            <v>0</v>
          </cell>
          <cell r="H187">
            <v>0</v>
          </cell>
          <cell r="I187">
            <v>0.105</v>
          </cell>
          <cell r="J187">
            <v>672</v>
          </cell>
          <cell r="K187">
            <v>24</v>
          </cell>
          <cell r="L187">
            <v>153600</v>
          </cell>
          <cell r="M187">
            <v>0</v>
          </cell>
          <cell r="N187">
            <v>0</v>
          </cell>
          <cell r="O187">
            <v>29</v>
          </cell>
          <cell r="P187">
            <v>185600</v>
          </cell>
        </row>
        <row r="188">
          <cell r="A188">
            <v>16</v>
          </cell>
          <cell r="B188" t="str">
            <v xml:space="preserve">    9/C 2.0 sq.mm </v>
          </cell>
          <cell r="C188">
            <v>4000</v>
          </cell>
          <cell r="D188" t="str">
            <v>M</v>
          </cell>
          <cell r="E188">
            <v>30</v>
          </cell>
          <cell r="F188">
            <v>120000</v>
          </cell>
          <cell r="G188">
            <v>0</v>
          </cell>
          <cell r="H188">
            <v>0</v>
          </cell>
          <cell r="I188">
            <v>0.12</v>
          </cell>
          <cell r="J188">
            <v>480</v>
          </cell>
          <cell r="K188">
            <v>30</v>
          </cell>
          <cell r="L188">
            <v>120000</v>
          </cell>
          <cell r="M188">
            <v>0</v>
          </cell>
          <cell r="N188">
            <v>0</v>
          </cell>
          <cell r="O188">
            <v>34</v>
          </cell>
          <cell r="P188">
            <v>136000</v>
          </cell>
        </row>
        <row r="189">
          <cell r="A189">
            <v>17</v>
          </cell>
          <cell r="B189" t="str">
            <v xml:space="preserve">   12/C 2.0 sq.mm </v>
          </cell>
          <cell r="C189">
            <v>2500</v>
          </cell>
          <cell r="D189" t="str">
            <v>M</v>
          </cell>
          <cell r="E189">
            <v>38</v>
          </cell>
          <cell r="F189">
            <v>95000</v>
          </cell>
          <cell r="G189">
            <v>0</v>
          </cell>
          <cell r="H189">
            <v>0</v>
          </cell>
          <cell r="I189">
            <v>0.13800000000000001</v>
          </cell>
          <cell r="J189">
            <v>345</v>
          </cell>
          <cell r="K189">
            <v>38</v>
          </cell>
          <cell r="L189">
            <v>95000</v>
          </cell>
          <cell r="M189">
            <v>0</v>
          </cell>
          <cell r="N189">
            <v>0</v>
          </cell>
          <cell r="O189">
            <v>39</v>
          </cell>
          <cell r="P189">
            <v>97500</v>
          </cell>
        </row>
        <row r="190">
          <cell r="A190">
            <v>18</v>
          </cell>
          <cell r="B190" t="str">
            <v xml:space="preserve">   19/C 2.0 sq.mm </v>
          </cell>
          <cell r="C190">
            <v>1950</v>
          </cell>
          <cell r="D190" t="str">
            <v>M</v>
          </cell>
          <cell r="E190">
            <v>57</v>
          </cell>
          <cell r="F190">
            <v>111150</v>
          </cell>
          <cell r="G190">
            <v>0</v>
          </cell>
          <cell r="H190">
            <v>0</v>
          </cell>
          <cell r="I190">
            <v>0.17399999999999999</v>
          </cell>
          <cell r="J190">
            <v>339</v>
          </cell>
          <cell r="K190">
            <v>57</v>
          </cell>
          <cell r="L190">
            <v>111150</v>
          </cell>
          <cell r="M190">
            <v>0</v>
          </cell>
          <cell r="N190">
            <v>0</v>
          </cell>
          <cell r="O190">
            <v>49</v>
          </cell>
          <cell r="P190">
            <v>95550</v>
          </cell>
        </row>
        <row r="191">
          <cell r="A191">
            <v>19</v>
          </cell>
          <cell r="B191" t="str">
            <v xml:space="preserve">   30/C 2.0 sq.mm </v>
          </cell>
          <cell r="C191">
            <v>1900</v>
          </cell>
          <cell r="D191" t="str">
            <v>M</v>
          </cell>
          <cell r="E191">
            <v>92</v>
          </cell>
          <cell r="F191">
            <v>174800</v>
          </cell>
          <cell r="G191">
            <v>0</v>
          </cell>
          <cell r="H191">
            <v>0</v>
          </cell>
          <cell r="I191">
            <v>0.21199999999999999</v>
          </cell>
          <cell r="J191">
            <v>403</v>
          </cell>
          <cell r="K191">
            <v>92</v>
          </cell>
          <cell r="L191">
            <v>174800</v>
          </cell>
          <cell r="M191">
            <v>0</v>
          </cell>
          <cell r="N191">
            <v>0</v>
          </cell>
          <cell r="O191">
            <v>59</v>
          </cell>
          <cell r="P191">
            <v>112100</v>
          </cell>
        </row>
        <row r="192">
          <cell r="A192">
            <v>20</v>
          </cell>
          <cell r="B192" t="str">
            <v>600V SHIELDED CABLE, 8P-#14AWG</v>
          </cell>
          <cell r="C192">
            <v>300</v>
          </cell>
          <cell r="D192" t="str">
            <v>M</v>
          </cell>
          <cell r="E192">
            <v>83</v>
          </cell>
          <cell r="F192">
            <v>24900</v>
          </cell>
          <cell r="G192">
            <v>0</v>
          </cell>
          <cell r="H192">
            <v>0</v>
          </cell>
          <cell r="I192">
            <v>0.16</v>
          </cell>
          <cell r="J192">
            <v>48</v>
          </cell>
          <cell r="K192">
            <v>83</v>
          </cell>
          <cell r="L192">
            <v>24900</v>
          </cell>
          <cell r="M192">
            <v>0</v>
          </cell>
          <cell r="N192">
            <v>0</v>
          </cell>
          <cell r="O192">
            <v>45</v>
          </cell>
          <cell r="P192">
            <v>13500</v>
          </cell>
        </row>
        <row r="193">
          <cell r="E193">
            <v>0</v>
          </cell>
          <cell r="F193">
            <v>0</v>
          </cell>
          <cell r="G193">
            <v>0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  <cell r="M193">
            <v>0</v>
          </cell>
          <cell r="N193">
            <v>0</v>
          </cell>
          <cell r="O193">
            <v>0</v>
          </cell>
          <cell r="P193">
            <v>0</v>
          </cell>
        </row>
        <row r="194">
          <cell r="B194" t="str">
            <v>8KV POWER CABLE, XLPE INSU. PVC JACKET</v>
          </cell>
          <cell r="C194">
            <v>0</v>
          </cell>
          <cell r="D194">
            <v>0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  <cell r="O194">
            <v>0</v>
          </cell>
          <cell r="P194">
            <v>0</v>
          </cell>
        </row>
        <row r="195">
          <cell r="A195">
            <v>21</v>
          </cell>
          <cell r="B195" t="str">
            <v xml:space="preserve">    3/C  38 sq.mm </v>
          </cell>
          <cell r="C195">
            <v>880</v>
          </cell>
          <cell r="D195" t="str">
            <v>M</v>
          </cell>
          <cell r="E195">
            <v>268</v>
          </cell>
          <cell r="F195">
            <v>235840</v>
          </cell>
          <cell r="G195">
            <v>0</v>
          </cell>
          <cell r="H195">
            <v>0</v>
          </cell>
          <cell r="I195">
            <v>0.32100000000000001</v>
          </cell>
          <cell r="J195">
            <v>282</v>
          </cell>
          <cell r="K195">
            <v>268</v>
          </cell>
          <cell r="L195">
            <v>235840</v>
          </cell>
          <cell r="M195">
            <v>0</v>
          </cell>
          <cell r="N195">
            <v>0</v>
          </cell>
          <cell r="O195">
            <v>90</v>
          </cell>
          <cell r="P195">
            <v>79200</v>
          </cell>
        </row>
        <row r="196">
          <cell r="A196">
            <v>22</v>
          </cell>
          <cell r="B196" t="str">
            <v xml:space="preserve">    3/C  60 sq.mm </v>
          </cell>
          <cell r="C196">
            <v>200</v>
          </cell>
          <cell r="D196" t="str">
            <v>M</v>
          </cell>
          <cell r="E196">
            <v>367</v>
          </cell>
          <cell r="F196">
            <v>73400</v>
          </cell>
          <cell r="G196">
            <v>0</v>
          </cell>
          <cell r="H196">
            <v>0</v>
          </cell>
          <cell r="I196">
            <v>0.38800000000000001</v>
          </cell>
          <cell r="J196">
            <v>78</v>
          </cell>
          <cell r="K196">
            <v>367</v>
          </cell>
          <cell r="L196">
            <v>73400</v>
          </cell>
          <cell r="M196">
            <v>0</v>
          </cell>
          <cell r="N196">
            <v>0</v>
          </cell>
          <cell r="O196">
            <v>109</v>
          </cell>
          <cell r="P196">
            <v>21800</v>
          </cell>
        </row>
        <row r="197">
          <cell r="A197">
            <v>23</v>
          </cell>
          <cell r="B197" t="str">
            <v xml:space="preserve">    1/C 100 sq.mm </v>
          </cell>
          <cell r="C197">
            <v>4800</v>
          </cell>
          <cell r="D197" t="str">
            <v>M</v>
          </cell>
          <cell r="E197">
            <v>148</v>
          </cell>
          <cell r="F197">
            <v>710400</v>
          </cell>
          <cell r="G197">
            <v>0</v>
          </cell>
          <cell r="H197">
            <v>0</v>
          </cell>
          <cell r="I197">
            <v>0.22500000000000001</v>
          </cell>
          <cell r="J197">
            <v>1080</v>
          </cell>
          <cell r="K197">
            <v>148</v>
          </cell>
          <cell r="L197">
            <v>710400</v>
          </cell>
          <cell r="M197">
            <v>0</v>
          </cell>
          <cell r="N197">
            <v>0</v>
          </cell>
          <cell r="O197">
            <v>63</v>
          </cell>
          <cell r="P197">
            <v>302400</v>
          </cell>
        </row>
        <row r="198">
          <cell r="A198">
            <v>24</v>
          </cell>
          <cell r="B198" t="str">
            <v xml:space="preserve">    1/C 200 sq.mm </v>
          </cell>
          <cell r="C198">
            <v>1000</v>
          </cell>
          <cell r="D198" t="str">
            <v>M</v>
          </cell>
          <cell r="E198">
            <v>246</v>
          </cell>
          <cell r="F198">
            <v>246000</v>
          </cell>
          <cell r="G198">
            <v>0</v>
          </cell>
          <cell r="H198">
            <v>0</v>
          </cell>
          <cell r="I198">
            <v>0.28699999999999998</v>
          </cell>
          <cell r="J198">
            <v>287</v>
          </cell>
          <cell r="K198">
            <v>246</v>
          </cell>
          <cell r="L198">
            <v>246000</v>
          </cell>
          <cell r="M198">
            <v>0</v>
          </cell>
          <cell r="N198">
            <v>0</v>
          </cell>
          <cell r="O198">
            <v>80</v>
          </cell>
          <cell r="P198">
            <v>80000</v>
          </cell>
        </row>
        <row r="199">
          <cell r="A199">
            <v>25</v>
          </cell>
          <cell r="B199" t="str">
            <v xml:space="preserve">    1/C 250 sq.mm </v>
          </cell>
          <cell r="C199">
            <v>17500</v>
          </cell>
          <cell r="D199" t="str">
            <v>M</v>
          </cell>
          <cell r="E199">
            <v>306</v>
          </cell>
          <cell r="F199">
            <v>5355000</v>
          </cell>
          <cell r="G199">
            <v>0</v>
          </cell>
          <cell r="H199">
            <v>0</v>
          </cell>
          <cell r="I199">
            <v>0.27400000000000002</v>
          </cell>
          <cell r="J199">
            <v>4795</v>
          </cell>
          <cell r="K199">
            <v>306</v>
          </cell>
          <cell r="L199">
            <v>5355000</v>
          </cell>
          <cell r="M199">
            <v>0</v>
          </cell>
          <cell r="N199">
            <v>0</v>
          </cell>
          <cell r="O199">
            <v>77</v>
          </cell>
          <cell r="P199">
            <v>1347500</v>
          </cell>
        </row>
        <row r="200">
          <cell r="B200" t="str">
            <v xml:space="preserve"> WEATHER PROOF, NEMA-4X</v>
          </cell>
          <cell r="F200">
            <v>0</v>
          </cell>
          <cell r="G200">
            <v>0</v>
          </cell>
          <cell r="H200">
            <v>0</v>
          </cell>
          <cell r="I200">
            <v>0</v>
          </cell>
          <cell r="J200">
            <v>0</v>
          </cell>
          <cell r="K200">
            <v>0</v>
          </cell>
          <cell r="L200">
            <v>0</v>
          </cell>
          <cell r="M200">
            <v>0</v>
          </cell>
          <cell r="N200">
            <v>0</v>
          </cell>
          <cell r="O200">
            <v>0</v>
          </cell>
          <cell r="P200">
            <v>0</v>
          </cell>
        </row>
        <row r="201">
          <cell r="B201" t="str">
            <v>8KV TERMINATION KIT, HEAT SHRINKABLE TYPE</v>
          </cell>
          <cell r="C201">
            <v>0</v>
          </cell>
          <cell r="D201">
            <v>0</v>
          </cell>
          <cell r="E201">
            <v>0</v>
          </cell>
          <cell r="F201">
            <v>0</v>
          </cell>
          <cell r="G201">
            <v>0</v>
          </cell>
          <cell r="H201">
            <v>0</v>
          </cell>
          <cell r="I201">
            <v>0</v>
          </cell>
          <cell r="J201">
            <v>0</v>
          </cell>
          <cell r="K201">
            <v>0</v>
          </cell>
          <cell r="L201">
            <v>0</v>
          </cell>
          <cell r="M201">
            <v>0</v>
          </cell>
          <cell r="N201">
            <v>0</v>
          </cell>
          <cell r="O201">
            <v>0</v>
          </cell>
          <cell r="P201">
            <v>0</v>
          </cell>
        </row>
        <row r="202">
          <cell r="A202">
            <v>26</v>
          </cell>
          <cell r="B202" t="str">
            <v xml:space="preserve">    3/C  38 sq.mm </v>
          </cell>
          <cell r="C202">
            <v>8</v>
          </cell>
          <cell r="D202" t="str">
            <v>SET</v>
          </cell>
          <cell r="E202">
            <v>4330</v>
          </cell>
          <cell r="F202">
            <v>34640</v>
          </cell>
          <cell r="G202">
            <v>0</v>
          </cell>
          <cell r="H202">
            <v>0</v>
          </cell>
          <cell r="I202">
            <v>5</v>
          </cell>
          <cell r="J202">
            <v>40</v>
          </cell>
          <cell r="K202">
            <v>4330</v>
          </cell>
          <cell r="L202">
            <v>34640</v>
          </cell>
          <cell r="M202">
            <v>0</v>
          </cell>
          <cell r="N202">
            <v>0</v>
          </cell>
          <cell r="O202">
            <v>1400</v>
          </cell>
          <cell r="P202">
            <v>11200</v>
          </cell>
        </row>
        <row r="203">
          <cell r="A203">
            <v>27</v>
          </cell>
          <cell r="B203" t="str">
            <v xml:space="preserve">    3/C  60 sq.mm </v>
          </cell>
          <cell r="C203">
            <v>10</v>
          </cell>
          <cell r="D203" t="str">
            <v>SET</v>
          </cell>
          <cell r="E203">
            <v>4330</v>
          </cell>
          <cell r="F203">
            <v>43300</v>
          </cell>
          <cell r="G203">
            <v>0</v>
          </cell>
          <cell r="H203">
            <v>0</v>
          </cell>
          <cell r="I203">
            <v>6</v>
          </cell>
          <cell r="J203">
            <v>60</v>
          </cell>
          <cell r="K203">
            <v>4330</v>
          </cell>
          <cell r="L203">
            <v>43300</v>
          </cell>
          <cell r="M203">
            <v>0</v>
          </cell>
          <cell r="N203">
            <v>0</v>
          </cell>
          <cell r="O203">
            <v>1680</v>
          </cell>
          <cell r="P203">
            <v>16800</v>
          </cell>
        </row>
        <row r="204">
          <cell r="A204">
            <v>28</v>
          </cell>
          <cell r="B204" t="str">
            <v xml:space="preserve">   1/C 100 sq.mm </v>
          </cell>
          <cell r="C204">
            <v>30</v>
          </cell>
          <cell r="D204" t="str">
            <v>SET</v>
          </cell>
          <cell r="E204">
            <v>1170</v>
          </cell>
          <cell r="F204">
            <v>35100</v>
          </cell>
          <cell r="G204">
            <v>0</v>
          </cell>
          <cell r="H204">
            <v>0</v>
          </cell>
          <cell r="I204">
            <v>3.5</v>
          </cell>
          <cell r="J204">
            <v>105</v>
          </cell>
          <cell r="K204">
            <v>1170</v>
          </cell>
          <cell r="L204">
            <v>35100</v>
          </cell>
          <cell r="M204">
            <v>0</v>
          </cell>
          <cell r="N204">
            <v>0</v>
          </cell>
          <cell r="O204">
            <v>980</v>
          </cell>
          <cell r="P204">
            <v>29400</v>
          </cell>
        </row>
        <row r="205">
          <cell r="A205">
            <v>29</v>
          </cell>
          <cell r="B205" t="str">
            <v xml:space="preserve">    1/C 200 sq.mm </v>
          </cell>
          <cell r="C205">
            <v>9</v>
          </cell>
          <cell r="D205" t="str">
            <v>SET</v>
          </cell>
          <cell r="E205">
            <v>1550</v>
          </cell>
          <cell r="F205">
            <v>13950</v>
          </cell>
          <cell r="G205">
            <v>0</v>
          </cell>
          <cell r="H205">
            <v>0</v>
          </cell>
          <cell r="I205">
            <v>4.5</v>
          </cell>
          <cell r="J205">
            <v>41</v>
          </cell>
          <cell r="K205">
            <v>1550</v>
          </cell>
          <cell r="L205">
            <v>13950</v>
          </cell>
          <cell r="M205">
            <v>0</v>
          </cell>
          <cell r="N205">
            <v>0</v>
          </cell>
          <cell r="O205">
            <v>1260</v>
          </cell>
          <cell r="P205">
            <v>11340</v>
          </cell>
        </row>
        <row r="206">
          <cell r="A206">
            <v>30</v>
          </cell>
          <cell r="B206" t="str">
            <v xml:space="preserve">    1/C 250 sq.mm </v>
          </cell>
          <cell r="C206">
            <v>40</v>
          </cell>
          <cell r="D206" t="str">
            <v>SET</v>
          </cell>
          <cell r="E206">
            <v>1585</v>
          </cell>
          <cell r="F206">
            <v>63400</v>
          </cell>
          <cell r="G206">
            <v>0</v>
          </cell>
          <cell r="H206">
            <v>0</v>
          </cell>
          <cell r="I206">
            <v>4.5</v>
          </cell>
          <cell r="J206">
            <v>180</v>
          </cell>
          <cell r="K206">
            <v>1585</v>
          </cell>
          <cell r="L206">
            <v>63400</v>
          </cell>
          <cell r="M206">
            <v>0</v>
          </cell>
          <cell r="N206">
            <v>0</v>
          </cell>
          <cell r="O206">
            <v>1260</v>
          </cell>
          <cell r="P206">
            <v>50400</v>
          </cell>
        </row>
        <row r="207"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</row>
        <row r="208">
          <cell r="B208" t="str">
            <v xml:space="preserve"> RSG CONDUIT WITH COUPLING, THICK WALL</v>
          </cell>
          <cell r="C208">
            <v>0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</row>
        <row r="209">
          <cell r="B209" t="str">
            <v xml:space="preserve"> (ANSI C80.1 NPT THREADED)</v>
          </cell>
          <cell r="C209">
            <v>0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</row>
        <row r="210">
          <cell r="A210">
            <v>31</v>
          </cell>
          <cell r="B210" t="str">
            <v xml:space="preserve">     1"</v>
          </cell>
          <cell r="C210">
            <v>800</v>
          </cell>
          <cell r="D210" t="str">
            <v>M</v>
          </cell>
          <cell r="E210">
            <v>49</v>
          </cell>
          <cell r="F210">
            <v>39200</v>
          </cell>
          <cell r="G210">
            <v>0</v>
          </cell>
          <cell r="H210">
            <v>0</v>
          </cell>
          <cell r="I210">
            <v>0.54</v>
          </cell>
          <cell r="J210">
            <v>432</v>
          </cell>
          <cell r="K210">
            <v>49</v>
          </cell>
          <cell r="L210">
            <v>39200</v>
          </cell>
          <cell r="M210">
            <v>0</v>
          </cell>
          <cell r="N210">
            <v>0</v>
          </cell>
          <cell r="O210">
            <v>151</v>
          </cell>
          <cell r="P210">
            <v>120800</v>
          </cell>
        </row>
        <row r="211">
          <cell r="A211">
            <v>32</v>
          </cell>
          <cell r="B211" t="str">
            <v xml:space="preserve">     2"</v>
          </cell>
          <cell r="C211">
            <v>1000</v>
          </cell>
          <cell r="D211" t="str">
            <v>M</v>
          </cell>
          <cell r="E211">
            <v>105</v>
          </cell>
          <cell r="F211">
            <v>105000</v>
          </cell>
          <cell r="G211">
            <v>0</v>
          </cell>
          <cell r="H211">
            <v>0</v>
          </cell>
          <cell r="I211">
            <v>0.98</v>
          </cell>
          <cell r="J211">
            <v>980</v>
          </cell>
          <cell r="K211">
            <v>105</v>
          </cell>
          <cell r="L211">
            <v>105000</v>
          </cell>
          <cell r="M211">
            <v>0</v>
          </cell>
          <cell r="N211">
            <v>0</v>
          </cell>
          <cell r="O211">
            <v>274</v>
          </cell>
          <cell r="P211">
            <v>274000</v>
          </cell>
        </row>
        <row r="212">
          <cell r="A212">
            <v>33</v>
          </cell>
          <cell r="B212" t="str">
            <v xml:space="preserve">     4"</v>
          </cell>
          <cell r="C212">
            <v>350</v>
          </cell>
          <cell r="D212" t="str">
            <v>M</v>
          </cell>
          <cell r="E212">
            <v>343</v>
          </cell>
          <cell r="F212">
            <v>120050</v>
          </cell>
          <cell r="G212">
            <v>0</v>
          </cell>
          <cell r="H212">
            <v>0</v>
          </cell>
          <cell r="I212">
            <v>1.85</v>
          </cell>
          <cell r="J212">
            <v>648</v>
          </cell>
          <cell r="K212">
            <v>343</v>
          </cell>
          <cell r="L212">
            <v>120050</v>
          </cell>
          <cell r="M212">
            <v>0</v>
          </cell>
          <cell r="N212">
            <v>0</v>
          </cell>
          <cell r="O212">
            <v>518</v>
          </cell>
          <cell r="P212">
            <v>181300</v>
          </cell>
        </row>
        <row r="213">
          <cell r="A213">
            <v>34</v>
          </cell>
          <cell r="B213" t="str">
            <v xml:space="preserve">     6"</v>
          </cell>
          <cell r="C213">
            <v>50</v>
          </cell>
          <cell r="D213" t="str">
            <v>M</v>
          </cell>
          <cell r="E213">
            <v>840</v>
          </cell>
          <cell r="F213">
            <v>42000</v>
          </cell>
          <cell r="G213">
            <v>0</v>
          </cell>
          <cell r="H213">
            <v>0</v>
          </cell>
          <cell r="I213">
            <v>2.72</v>
          </cell>
          <cell r="J213">
            <v>136</v>
          </cell>
          <cell r="K213">
            <v>840</v>
          </cell>
          <cell r="L213">
            <v>42000</v>
          </cell>
          <cell r="M213">
            <v>0</v>
          </cell>
          <cell r="N213">
            <v>0</v>
          </cell>
          <cell r="O213">
            <v>762</v>
          </cell>
          <cell r="P213">
            <v>38100</v>
          </cell>
        </row>
        <row r="214">
          <cell r="E214" t="str">
            <v xml:space="preserve"> </v>
          </cell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</row>
        <row r="215">
          <cell r="B215" t="str">
            <v xml:space="preserve"> FLEXIBLE CONDUIT, LIQUID-TIGHT, UA TYPE</v>
          </cell>
          <cell r="C215">
            <v>0</v>
          </cell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0</v>
          </cell>
        </row>
        <row r="216">
          <cell r="A216">
            <v>35</v>
          </cell>
          <cell r="B216" t="str">
            <v xml:space="preserve">     1", 0.6M LG., W/TWO CONNECTORS</v>
          </cell>
          <cell r="C216">
            <v>20</v>
          </cell>
          <cell r="D216" t="str">
            <v>M</v>
          </cell>
          <cell r="E216">
            <v>191</v>
          </cell>
          <cell r="F216">
            <v>3820</v>
          </cell>
          <cell r="G216">
            <v>0</v>
          </cell>
          <cell r="H216">
            <v>0</v>
          </cell>
          <cell r="I216">
            <v>0.64</v>
          </cell>
          <cell r="J216">
            <v>13</v>
          </cell>
          <cell r="K216">
            <v>191</v>
          </cell>
          <cell r="L216">
            <v>3820</v>
          </cell>
          <cell r="M216">
            <v>0</v>
          </cell>
          <cell r="N216">
            <v>0</v>
          </cell>
          <cell r="O216">
            <v>179</v>
          </cell>
          <cell r="P216">
            <v>3580</v>
          </cell>
        </row>
        <row r="217">
          <cell r="A217">
            <v>36</v>
          </cell>
          <cell r="B217" t="str">
            <v xml:space="preserve">    2", 0.6M LG., W/TWO CONNECTORS</v>
          </cell>
          <cell r="C217">
            <v>25</v>
          </cell>
          <cell r="D217" t="str">
            <v>M</v>
          </cell>
          <cell r="E217">
            <v>446</v>
          </cell>
          <cell r="F217">
            <v>11150</v>
          </cell>
          <cell r="G217">
            <v>0</v>
          </cell>
          <cell r="H217">
            <v>0</v>
          </cell>
          <cell r="I217">
            <v>1.1599999999999999</v>
          </cell>
          <cell r="J217">
            <v>29</v>
          </cell>
          <cell r="K217">
            <v>446</v>
          </cell>
          <cell r="L217">
            <v>11150</v>
          </cell>
          <cell r="M217">
            <v>0</v>
          </cell>
          <cell r="N217">
            <v>0</v>
          </cell>
          <cell r="O217">
            <v>325</v>
          </cell>
          <cell r="P217">
            <v>8125</v>
          </cell>
        </row>
        <row r="218">
          <cell r="A218">
            <v>37</v>
          </cell>
          <cell r="B218" t="str">
            <v xml:space="preserve">    4", 0.6M LG., W/TWO CONNECTORS</v>
          </cell>
          <cell r="C218">
            <v>20</v>
          </cell>
          <cell r="D218" t="str">
            <v>M</v>
          </cell>
          <cell r="E218">
            <v>1307</v>
          </cell>
          <cell r="F218">
            <v>26140</v>
          </cell>
          <cell r="G218">
            <v>0</v>
          </cell>
          <cell r="H218">
            <v>0</v>
          </cell>
          <cell r="I218">
            <v>2.08</v>
          </cell>
          <cell r="J218">
            <v>42</v>
          </cell>
          <cell r="K218">
            <v>1307</v>
          </cell>
          <cell r="L218">
            <v>26140</v>
          </cell>
          <cell r="M218">
            <v>0</v>
          </cell>
          <cell r="N218">
            <v>0</v>
          </cell>
          <cell r="O218">
            <v>582</v>
          </cell>
          <cell r="P218">
            <v>11640</v>
          </cell>
        </row>
        <row r="219">
          <cell r="D219">
            <v>0</v>
          </cell>
          <cell r="E219">
            <v>0</v>
          </cell>
          <cell r="F219">
            <v>0</v>
          </cell>
          <cell r="G219">
            <v>0</v>
          </cell>
          <cell r="H219">
            <v>0</v>
          </cell>
          <cell r="I219">
            <v>0</v>
          </cell>
          <cell r="J219">
            <v>0</v>
          </cell>
          <cell r="K219">
            <v>0</v>
          </cell>
          <cell r="L219">
            <v>0</v>
          </cell>
          <cell r="M219">
            <v>0</v>
          </cell>
          <cell r="N219">
            <v>0</v>
          </cell>
          <cell r="O219">
            <v>0</v>
          </cell>
          <cell r="P219">
            <v>0</v>
          </cell>
        </row>
        <row r="220">
          <cell r="A220">
            <v>38</v>
          </cell>
          <cell r="B220" t="str">
            <v xml:space="preserve"> HOT DIPPED GALVANIZED CONDUIT FITTING</v>
          </cell>
          <cell r="C220">
            <v>1</v>
          </cell>
          <cell r="D220" t="str">
            <v>LOT</v>
          </cell>
          <cell r="E220">
            <v>612500</v>
          </cell>
          <cell r="F220">
            <v>612500</v>
          </cell>
          <cell r="G220">
            <v>0</v>
          </cell>
          <cell r="H220">
            <v>0</v>
          </cell>
          <cell r="I220">
            <v>658.8</v>
          </cell>
          <cell r="J220">
            <v>659</v>
          </cell>
          <cell r="K220">
            <v>612500</v>
          </cell>
          <cell r="L220">
            <v>612500</v>
          </cell>
          <cell r="M220">
            <v>0</v>
          </cell>
          <cell r="N220">
            <v>0</v>
          </cell>
          <cell r="O220">
            <v>184464</v>
          </cell>
          <cell r="P220">
            <v>184464</v>
          </cell>
        </row>
        <row r="221">
          <cell r="B221" t="str">
            <v xml:space="preserve"> SEALING FITTING, UNION, CLAMP….</v>
          </cell>
          <cell r="C221">
            <v>0</v>
          </cell>
          <cell r="D221">
            <v>0</v>
          </cell>
          <cell r="E221">
            <v>0</v>
          </cell>
          <cell r="F221">
            <v>0</v>
          </cell>
          <cell r="G221">
            <v>0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  <cell r="N221">
            <v>0</v>
          </cell>
          <cell r="O221">
            <v>0</v>
          </cell>
          <cell r="P221">
            <v>0</v>
          </cell>
        </row>
        <row r="222">
          <cell r="D222">
            <v>0</v>
          </cell>
          <cell r="E222">
            <v>0</v>
          </cell>
          <cell r="F222">
            <v>0</v>
          </cell>
          <cell r="G222">
            <v>0</v>
          </cell>
          <cell r="H222">
            <v>0</v>
          </cell>
          <cell r="I222">
            <v>0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</row>
        <row r="223">
          <cell r="A223">
            <v>39</v>
          </cell>
          <cell r="B223" t="str">
            <v xml:space="preserve"> HOT DIPPED GALVANIZED STEEL SUPPORT, FOR CONDUIT</v>
          </cell>
          <cell r="C223">
            <v>1100</v>
          </cell>
          <cell r="D223" t="str">
            <v>KG</v>
          </cell>
          <cell r="E223">
            <v>20</v>
          </cell>
          <cell r="F223">
            <v>22000</v>
          </cell>
          <cell r="G223">
            <v>0</v>
          </cell>
          <cell r="H223">
            <v>0</v>
          </cell>
          <cell r="I223">
            <v>0.15</v>
          </cell>
          <cell r="J223">
            <v>165</v>
          </cell>
          <cell r="K223">
            <v>20</v>
          </cell>
          <cell r="L223">
            <v>22000</v>
          </cell>
          <cell r="M223">
            <v>0</v>
          </cell>
          <cell r="N223">
            <v>0</v>
          </cell>
          <cell r="O223">
            <v>42</v>
          </cell>
          <cell r="P223">
            <v>46200</v>
          </cell>
        </row>
        <row r="224"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</row>
        <row r="225">
          <cell r="A225">
            <v>40</v>
          </cell>
          <cell r="B225" t="str">
            <v xml:space="preserve"> PUSH BUTTON  STATION, "START-STOP" TYPE,</v>
          </cell>
          <cell r="C225">
            <v>20</v>
          </cell>
          <cell r="D225" t="str">
            <v>SET</v>
          </cell>
          <cell r="E225">
            <v>3600</v>
          </cell>
          <cell r="F225">
            <v>72000</v>
          </cell>
          <cell r="G225">
            <v>0</v>
          </cell>
          <cell r="H225">
            <v>0</v>
          </cell>
          <cell r="I225">
            <v>6</v>
          </cell>
          <cell r="J225">
            <v>120</v>
          </cell>
          <cell r="K225">
            <v>3600</v>
          </cell>
          <cell r="L225">
            <v>72000</v>
          </cell>
          <cell r="M225">
            <v>0</v>
          </cell>
          <cell r="N225">
            <v>0</v>
          </cell>
          <cell r="O225">
            <v>1680</v>
          </cell>
          <cell r="P225">
            <v>33600</v>
          </cell>
        </row>
        <row r="226">
          <cell r="B226" t="str">
            <v xml:space="preserve"> FOR CLASS 1, DIV. 2 GROUP D, NEMA-4X</v>
          </cell>
          <cell r="C226">
            <v>0</v>
          </cell>
          <cell r="D226">
            <v>0</v>
          </cell>
          <cell r="E226">
            <v>0</v>
          </cell>
          <cell r="F226">
            <v>0</v>
          </cell>
          <cell r="G226">
            <v>0</v>
          </cell>
          <cell r="H226">
            <v>0</v>
          </cell>
          <cell r="I226">
            <v>0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  <cell r="N226">
            <v>0</v>
          </cell>
          <cell r="O226">
            <v>0</v>
          </cell>
          <cell r="P226">
            <v>0</v>
          </cell>
        </row>
        <row r="227">
          <cell r="F227">
            <v>0</v>
          </cell>
          <cell r="G227">
            <v>0</v>
          </cell>
          <cell r="H227">
            <v>0</v>
          </cell>
          <cell r="I227">
            <v>0</v>
          </cell>
          <cell r="J227">
            <v>0</v>
          </cell>
          <cell r="K227">
            <v>0</v>
          </cell>
          <cell r="L227">
            <v>0</v>
          </cell>
          <cell r="M227">
            <v>0</v>
          </cell>
          <cell r="N227">
            <v>0</v>
          </cell>
          <cell r="O227">
            <v>0</v>
          </cell>
          <cell r="P227">
            <v>0</v>
          </cell>
        </row>
        <row r="228">
          <cell r="A228">
            <v>41</v>
          </cell>
          <cell r="B228" t="str">
            <v xml:space="preserve"> PUSH BUTTON  STATION, "START-STOP" TYPE, WITH LAMP x 1PC</v>
          </cell>
          <cell r="C228">
            <v>12</v>
          </cell>
          <cell r="D228" t="str">
            <v>SET</v>
          </cell>
          <cell r="E228">
            <v>6800</v>
          </cell>
          <cell r="F228">
            <v>81600</v>
          </cell>
          <cell r="G228">
            <v>0</v>
          </cell>
          <cell r="H228">
            <v>0</v>
          </cell>
          <cell r="I228">
            <v>7</v>
          </cell>
          <cell r="J228">
            <v>84</v>
          </cell>
          <cell r="K228">
            <v>6800</v>
          </cell>
          <cell r="L228">
            <v>81600</v>
          </cell>
          <cell r="M228">
            <v>0</v>
          </cell>
          <cell r="N228">
            <v>0</v>
          </cell>
          <cell r="O228">
            <v>1960</v>
          </cell>
          <cell r="P228">
            <v>23520</v>
          </cell>
        </row>
        <row r="229">
          <cell r="B229" t="str">
            <v xml:space="preserve"> FOR CLASS 1, DIV. 2 GROUP D, NEMA-4X</v>
          </cell>
          <cell r="C229">
            <v>0</v>
          </cell>
          <cell r="D229">
            <v>0</v>
          </cell>
          <cell r="E229">
            <v>0</v>
          </cell>
          <cell r="F229">
            <v>0</v>
          </cell>
          <cell r="G229">
            <v>0</v>
          </cell>
          <cell r="H229">
            <v>0</v>
          </cell>
          <cell r="I229">
            <v>5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  <cell r="O229">
            <v>0</v>
          </cell>
          <cell r="P229">
            <v>0</v>
          </cell>
        </row>
        <row r="230">
          <cell r="F230">
            <v>0</v>
          </cell>
          <cell r="G230">
            <v>0</v>
          </cell>
          <cell r="H230">
            <v>0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N230">
            <v>0</v>
          </cell>
          <cell r="O230">
            <v>0</v>
          </cell>
          <cell r="P230">
            <v>0</v>
          </cell>
        </row>
        <row r="231">
          <cell r="A231">
            <v>42</v>
          </cell>
          <cell r="B231" t="str">
            <v xml:space="preserve"> PUSH BUTTON  STATION, "START-STOP" TYPE,</v>
          </cell>
          <cell r="C231">
            <v>20</v>
          </cell>
          <cell r="D231" t="str">
            <v>SET</v>
          </cell>
          <cell r="E231">
            <v>2800</v>
          </cell>
          <cell r="F231">
            <v>56000</v>
          </cell>
          <cell r="G231">
            <v>0</v>
          </cell>
          <cell r="H231">
            <v>0</v>
          </cell>
          <cell r="I231">
            <v>5</v>
          </cell>
          <cell r="J231">
            <v>100</v>
          </cell>
          <cell r="K231">
            <v>2800</v>
          </cell>
          <cell r="L231">
            <v>56000</v>
          </cell>
          <cell r="M231">
            <v>0</v>
          </cell>
          <cell r="N231">
            <v>0</v>
          </cell>
          <cell r="O231">
            <v>1400</v>
          </cell>
          <cell r="P231">
            <v>28000</v>
          </cell>
        </row>
        <row r="232">
          <cell r="B232" t="str">
            <v xml:space="preserve"> WEATHER PROOF, NEMA-4X</v>
          </cell>
          <cell r="C232">
            <v>0</v>
          </cell>
          <cell r="D232">
            <v>0</v>
          </cell>
          <cell r="E232">
            <v>0</v>
          </cell>
          <cell r="F232">
            <v>0</v>
          </cell>
          <cell r="G232">
            <v>0</v>
          </cell>
          <cell r="H232">
            <v>0</v>
          </cell>
          <cell r="I232">
            <v>0</v>
          </cell>
          <cell r="J232">
            <v>0</v>
          </cell>
          <cell r="K232">
            <v>0</v>
          </cell>
          <cell r="L232">
            <v>0</v>
          </cell>
          <cell r="M232">
            <v>0</v>
          </cell>
          <cell r="N232">
            <v>0</v>
          </cell>
          <cell r="O232">
            <v>0</v>
          </cell>
          <cell r="P232">
            <v>0</v>
          </cell>
        </row>
        <row r="233">
          <cell r="F233">
            <v>0</v>
          </cell>
          <cell r="G233">
            <v>0</v>
          </cell>
          <cell r="H233">
            <v>0</v>
          </cell>
          <cell r="I233">
            <v>0</v>
          </cell>
          <cell r="J233">
            <v>0</v>
          </cell>
          <cell r="K233">
            <v>0</v>
          </cell>
          <cell r="L233">
            <v>0</v>
          </cell>
          <cell r="M233">
            <v>0</v>
          </cell>
          <cell r="N233">
            <v>0</v>
          </cell>
          <cell r="O233">
            <v>0</v>
          </cell>
          <cell r="P233">
            <v>0</v>
          </cell>
        </row>
        <row r="234">
          <cell r="A234">
            <v>43</v>
          </cell>
          <cell r="B234" t="str">
            <v xml:space="preserve"> HOT DIPPED GALVANIZED STEEL SUPPORT, </v>
          </cell>
          <cell r="C234">
            <v>780</v>
          </cell>
          <cell r="D234" t="str">
            <v>KG</v>
          </cell>
          <cell r="E234">
            <v>20</v>
          </cell>
          <cell r="F234">
            <v>15600</v>
          </cell>
          <cell r="G234">
            <v>0</v>
          </cell>
          <cell r="H234">
            <v>0</v>
          </cell>
          <cell r="I234">
            <v>0.15</v>
          </cell>
          <cell r="J234">
            <v>117</v>
          </cell>
          <cell r="K234">
            <v>20</v>
          </cell>
          <cell r="L234">
            <v>15600</v>
          </cell>
          <cell r="M234">
            <v>0</v>
          </cell>
          <cell r="N234">
            <v>0</v>
          </cell>
          <cell r="O234">
            <v>42</v>
          </cell>
          <cell r="P234">
            <v>32760</v>
          </cell>
        </row>
        <row r="235">
          <cell r="B235" t="str">
            <v xml:space="preserve"> 1.5M(H) X 52SET FOR PUSH BUTTON STATION</v>
          </cell>
          <cell r="C235">
            <v>0</v>
          </cell>
          <cell r="D235">
            <v>0</v>
          </cell>
          <cell r="E235">
            <v>0</v>
          </cell>
          <cell r="F235">
            <v>0</v>
          </cell>
          <cell r="G235">
            <v>0</v>
          </cell>
          <cell r="H235">
            <v>0</v>
          </cell>
          <cell r="I235">
            <v>0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  <cell r="N235">
            <v>0</v>
          </cell>
          <cell r="O235">
            <v>0</v>
          </cell>
          <cell r="P235">
            <v>0</v>
          </cell>
        </row>
        <row r="236">
          <cell r="F236">
            <v>0</v>
          </cell>
          <cell r="G236">
            <v>0</v>
          </cell>
          <cell r="H236">
            <v>0</v>
          </cell>
          <cell r="I236">
            <v>0</v>
          </cell>
          <cell r="J236">
            <v>0</v>
          </cell>
          <cell r="K236">
            <v>0</v>
          </cell>
          <cell r="L236">
            <v>0</v>
          </cell>
          <cell r="M236">
            <v>0</v>
          </cell>
          <cell r="N236">
            <v>0</v>
          </cell>
          <cell r="O236">
            <v>0</v>
          </cell>
          <cell r="P236">
            <v>0</v>
          </cell>
        </row>
        <row r="237">
          <cell r="A237">
            <v>44</v>
          </cell>
          <cell r="B237" t="str">
            <v>SMALL FOUNDATION FOR PUSH BUTTON STATION</v>
          </cell>
          <cell r="C237">
            <v>52</v>
          </cell>
          <cell r="D237" t="str">
            <v>SET</v>
          </cell>
          <cell r="E237">
            <v>1000</v>
          </cell>
          <cell r="F237">
            <v>52000</v>
          </cell>
          <cell r="G237">
            <v>0</v>
          </cell>
          <cell r="H237">
            <v>0</v>
          </cell>
          <cell r="I237">
            <v>0</v>
          </cell>
          <cell r="J237">
            <v>0</v>
          </cell>
          <cell r="K237">
            <v>1000</v>
          </cell>
          <cell r="L237">
            <v>52000</v>
          </cell>
          <cell r="M237">
            <v>0</v>
          </cell>
          <cell r="N237">
            <v>0</v>
          </cell>
          <cell r="O237">
            <v>0</v>
          </cell>
          <cell r="P237">
            <v>0</v>
          </cell>
        </row>
        <row r="238">
          <cell r="F238">
            <v>0</v>
          </cell>
          <cell r="G238">
            <v>0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  <cell r="N238">
            <v>0</v>
          </cell>
          <cell r="O238">
            <v>0</v>
          </cell>
          <cell r="P238">
            <v>0</v>
          </cell>
        </row>
        <row r="239">
          <cell r="B239" t="str">
            <v xml:space="preserve"> CABLE TRAY, LADDER TYPE H.D. GALV. STEEL</v>
          </cell>
          <cell r="C239">
            <v>0</v>
          </cell>
          <cell r="D239">
            <v>0</v>
          </cell>
          <cell r="E239">
            <v>0</v>
          </cell>
          <cell r="F239">
            <v>0</v>
          </cell>
          <cell r="G239">
            <v>0</v>
          </cell>
          <cell r="H239">
            <v>0</v>
          </cell>
          <cell r="I239">
            <v>0</v>
          </cell>
          <cell r="J239">
            <v>0</v>
          </cell>
          <cell r="K239">
            <v>0</v>
          </cell>
          <cell r="L239">
            <v>0</v>
          </cell>
          <cell r="M239">
            <v>0</v>
          </cell>
          <cell r="N239">
            <v>0</v>
          </cell>
          <cell r="O239">
            <v>0</v>
          </cell>
          <cell r="P239">
            <v>0</v>
          </cell>
        </row>
        <row r="240">
          <cell r="B240" t="str">
            <v xml:space="preserve"> W/ ANODIC TREATMENT &amp; EXPOSY COATING(50u)</v>
          </cell>
          <cell r="C240">
            <v>0</v>
          </cell>
          <cell r="D240">
            <v>0</v>
          </cell>
          <cell r="E240">
            <v>0</v>
          </cell>
          <cell r="F240">
            <v>0</v>
          </cell>
          <cell r="G240">
            <v>0</v>
          </cell>
          <cell r="H240">
            <v>0</v>
          </cell>
          <cell r="I240">
            <v>0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  <cell r="N240">
            <v>0</v>
          </cell>
          <cell r="O240">
            <v>0</v>
          </cell>
          <cell r="P240">
            <v>0</v>
          </cell>
        </row>
        <row r="241">
          <cell r="B241" t="str">
            <v xml:space="preserve"> STRAIGHT SECTION, </v>
          </cell>
          <cell r="C241">
            <v>0</v>
          </cell>
          <cell r="D241">
            <v>0</v>
          </cell>
          <cell r="E241">
            <v>0</v>
          </cell>
          <cell r="F241">
            <v>0</v>
          </cell>
          <cell r="G241">
            <v>0</v>
          </cell>
          <cell r="H241">
            <v>0</v>
          </cell>
          <cell r="I241">
            <v>0</v>
          </cell>
          <cell r="J241">
            <v>0</v>
          </cell>
          <cell r="K241">
            <v>0</v>
          </cell>
          <cell r="L241">
            <v>0</v>
          </cell>
          <cell r="M241">
            <v>0</v>
          </cell>
          <cell r="N241">
            <v>0</v>
          </cell>
          <cell r="O241">
            <v>0</v>
          </cell>
          <cell r="P241">
            <v>0</v>
          </cell>
        </row>
        <row r="242">
          <cell r="A242">
            <v>45</v>
          </cell>
          <cell r="B242" t="str">
            <v xml:space="preserve"> 300 mm  WIDE x 100 mm H</v>
          </cell>
          <cell r="C242">
            <v>230</v>
          </cell>
          <cell r="D242" t="str">
            <v>M</v>
          </cell>
          <cell r="E242">
            <v>328</v>
          </cell>
          <cell r="F242">
            <v>75440</v>
          </cell>
          <cell r="G242">
            <v>0</v>
          </cell>
          <cell r="H242">
            <v>0</v>
          </cell>
          <cell r="I242">
            <v>0.74</v>
          </cell>
          <cell r="J242">
            <v>170</v>
          </cell>
          <cell r="K242">
            <v>328</v>
          </cell>
          <cell r="L242">
            <v>75440</v>
          </cell>
          <cell r="M242">
            <v>0</v>
          </cell>
          <cell r="N242">
            <v>0</v>
          </cell>
          <cell r="O242">
            <v>207</v>
          </cell>
          <cell r="P242">
            <v>47610</v>
          </cell>
        </row>
        <row r="243">
          <cell r="A243">
            <v>46</v>
          </cell>
          <cell r="B243" t="str">
            <v xml:space="preserve"> 600 mm WIDE x 100 mm HIGH</v>
          </cell>
          <cell r="C243">
            <v>400</v>
          </cell>
          <cell r="D243" t="str">
            <v>M</v>
          </cell>
          <cell r="E243">
            <v>380</v>
          </cell>
          <cell r="F243">
            <v>152000</v>
          </cell>
          <cell r="G243">
            <v>0</v>
          </cell>
          <cell r="H243">
            <v>0</v>
          </cell>
          <cell r="I243">
            <v>0.84</v>
          </cell>
          <cell r="J243">
            <v>336</v>
          </cell>
          <cell r="K243">
            <v>380</v>
          </cell>
          <cell r="L243">
            <v>152000</v>
          </cell>
          <cell r="M243">
            <v>0</v>
          </cell>
          <cell r="N243">
            <v>0</v>
          </cell>
          <cell r="O243">
            <v>235</v>
          </cell>
          <cell r="P243">
            <v>94000</v>
          </cell>
        </row>
        <row r="244">
          <cell r="A244">
            <v>47</v>
          </cell>
          <cell r="B244" t="str">
            <v xml:space="preserve"> 1000 mm WIDE x 100 mm HIGH</v>
          </cell>
          <cell r="C244">
            <v>160</v>
          </cell>
          <cell r="D244" t="str">
            <v>M</v>
          </cell>
          <cell r="E244">
            <v>450</v>
          </cell>
          <cell r="F244">
            <v>72000</v>
          </cell>
          <cell r="G244">
            <v>0</v>
          </cell>
          <cell r="H244">
            <v>0</v>
          </cell>
          <cell r="I244">
            <v>1</v>
          </cell>
          <cell r="J244">
            <v>160</v>
          </cell>
          <cell r="K244">
            <v>450</v>
          </cell>
          <cell r="L244">
            <v>72000</v>
          </cell>
          <cell r="M244">
            <v>0</v>
          </cell>
          <cell r="N244">
            <v>0</v>
          </cell>
          <cell r="O244">
            <v>280</v>
          </cell>
          <cell r="P244">
            <v>44800</v>
          </cell>
        </row>
        <row r="245">
          <cell r="F245">
            <v>0</v>
          </cell>
          <cell r="G245">
            <v>0</v>
          </cell>
          <cell r="H245">
            <v>0</v>
          </cell>
          <cell r="I245">
            <v>0</v>
          </cell>
          <cell r="J245">
            <v>0</v>
          </cell>
          <cell r="K245">
            <v>0</v>
          </cell>
          <cell r="L245">
            <v>0</v>
          </cell>
          <cell r="M245">
            <v>0</v>
          </cell>
          <cell r="N245">
            <v>0</v>
          </cell>
          <cell r="O245">
            <v>0</v>
          </cell>
          <cell r="P245">
            <v>0</v>
          </cell>
        </row>
        <row r="246">
          <cell r="A246">
            <v>48</v>
          </cell>
          <cell r="B246" t="str">
            <v xml:space="preserve"> CABLE TRAY COVER, H.D. GALV. STEEL</v>
          </cell>
          <cell r="C246">
            <v>150</v>
          </cell>
          <cell r="D246" t="str">
            <v>M</v>
          </cell>
          <cell r="E246">
            <v>328</v>
          </cell>
          <cell r="F246">
            <v>49200</v>
          </cell>
          <cell r="G246">
            <v>0</v>
          </cell>
          <cell r="H246">
            <v>0</v>
          </cell>
          <cell r="I246">
            <v>0.6</v>
          </cell>
          <cell r="J246">
            <v>90</v>
          </cell>
          <cell r="K246">
            <v>328</v>
          </cell>
          <cell r="L246">
            <v>49200</v>
          </cell>
          <cell r="M246">
            <v>0</v>
          </cell>
          <cell r="N246">
            <v>0</v>
          </cell>
          <cell r="O246">
            <v>168</v>
          </cell>
          <cell r="P246">
            <v>25200</v>
          </cell>
        </row>
        <row r="247">
          <cell r="B247" t="str">
            <v xml:space="preserve"> W/ ANODIC TREATMENT &amp; EXPOSY COATING(50u)</v>
          </cell>
          <cell r="C247">
            <v>0</v>
          </cell>
          <cell r="D247">
            <v>0</v>
          </cell>
          <cell r="E247">
            <v>0</v>
          </cell>
          <cell r="F247">
            <v>0</v>
          </cell>
          <cell r="G247">
            <v>0</v>
          </cell>
          <cell r="H247">
            <v>0</v>
          </cell>
          <cell r="I247">
            <v>0</v>
          </cell>
          <cell r="J247">
            <v>0</v>
          </cell>
          <cell r="K247">
            <v>0</v>
          </cell>
          <cell r="L247">
            <v>0</v>
          </cell>
          <cell r="M247">
            <v>0</v>
          </cell>
          <cell r="N247">
            <v>0</v>
          </cell>
          <cell r="O247">
            <v>0</v>
          </cell>
          <cell r="P247">
            <v>0</v>
          </cell>
        </row>
        <row r="248">
          <cell r="B248" t="str">
            <v xml:space="preserve"> STRAIGHT SECTION, 600 mm WIDE</v>
          </cell>
          <cell r="C248">
            <v>0</v>
          </cell>
          <cell r="D248">
            <v>0</v>
          </cell>
          <cell r="E248">
            <v>0</v>
          </cell>
          <cell r="F248">
            <v>0</v>
          </cell>
          <cell r="G248">
            <v>0</v>
          </cell>
          <cell r="H248">
            <v>0</v>
          </cell>
          <cell r="I248">
            <v>0</v>
          </cell>
          <cell r="J248">
            <v>0</v>
          </cell>
          <cell r="K248">
            <v>0</v>
          </cell>
          <cell r="L248">
            <v>0</v>
          </cell>
          <cell r="M248">
            <v>0</v>
          </cell>
          <cell r="N248">
            <v>0</v>
          </cell>
          <cell r="O248">
            <v>0</v>
          </cell>
          <cell r="P248">
            <v>0</v>
          </cell>
        </row>
        <row r="249">
          <cell r="F249">
            <v>0</v>
          </cell>
          <cell r="G249">
            <v>0</v>
          </cell>
          <cell r="H249">
            <v>0</v>
          </cell>
          <cell r="I249">
            <v>0</v>
          </cell>
          <cell r="J249">
            <v>0</v>
          </cell>
          <cell r="K249">
            <v>0</v>
          </cell>
          <cell r="L249">
            <v>0</v>
          </cell>
          <cell r="M249">
            <v>0</v>
          </cell>
          <cell r="N249">
            <v>0</v>
          </cell>
          <cell r="O249">
            <v>0</v>
          </cell>
          <cell r="P249">
            <v>0</v>
          </cell>
        </row>
        <row r="250">
          <cell r="A250">
            <v>49</v>
          </cell>
          <cell r="B250" t="str">
            <v xml:space="preserve"> CABLE TRAY FITTINGS &amp; ACCESSORIES</v>
          </cell>
          <cell r="C250">
            <v>1</v>
          </cell>
          <cell r="D250" t="str">
            <v>LOT</v>
          </cell>
          <cell r="E250">
            <v>174320</v>
          </cell>
          <cell r="F250">
            <v>174320</v>
          </cell>
          <cell r="G250">
            <v>0</v>
          </cell>
          <cell r="H250">
            <v>0</v>
          </cell>
          <cell r="I250">
            <v>113.39999999999999</v>
          </cell>
          <cell r="J250">
            <v>113</v>
          </cell>
          <cell r="K250">
            <v>174320</v>
          </cell>
          <cell r="L250">
            <v>174320</v>
          </cell>
          <cell r="M250">
            <v>0</v>
          </cell>
          <cell r="N250">
            <v>0</v>
          </cell>
          <cell r="O250">
            <v>31752</v>
          </cell>
          <cell r="P250">
            <v>31752</v>
          </cell>
        </row>
        <row r="251">
          <cell r="F251">
            <v>0</v>
          </cell>
          <cell r="G251">
            <v>0</v>
          </cell>
          <cell r="H251">
            <v>0</v>
          </cell>
          <cell r="I251">
            <v>0</v>
          </cell>
          <cell r="J251">
            <v>0</v>
          </cell>
          <cell r="K251">
            <v>0</v>
          </cell>
          <cell r="L251">
            <v>0</v>
          </cell>
          <cell r="M251">
            <v>0</v>
          </cell>
          <cell r="N251">
            <v>0</v>
          </cell>
          <cell r="O251">
            <v>0</v>
          </cell>
          <cell r="P251">
            <v>0</v>
          </cell>
        </row>
        <row r="252">
          <cell r="A252">
            <v>50</v>
          </cell>
          <cell r="B252" t="str">
            <v xml:space="preserve"> CABLE TRAY SUPPORT(IN TRENCH), HOT DIPPED GALVAN.</v>
          </cell>
          <cell r="C252">
            <v>3950</v>
          </cell>
          <cell r="D252" t="str">
            <v>KG</v>
          </cell>
          <cell r="E252">
            <v>20</v>
          </cell>
          <cell r="F252">
            <v>79000</v>
          </cell>
          <cell r="G252">
            <v>0</v>
          </cell>
          <cell r="H252">
            <v>0</v>
          </cell>
          <cell r="I252">
            <v>0.15</v>
          </cell>
          <cell r="J252">
            <v>593</v>
          </cell>
          <cell r="K252">
            <v>20</v>
          </cell>
          <cell r="L252">
            <v>79000</v>
          </cell>
          <cell r="M252">
            <v>0</v>
          </cell>
          <cell r="N252">
            <v>0</v>
          </cell>
          <cell r="O252">
            <v>42</v>
          </cell>
          <cell r="P252">
            <v>165900</v>
          </cell>
        </row>
        <row r="253">
          <cell r="F253">
            <v>0</v>
          </cell>
          <cell r="G253">
            <v>0</v>
          </cell>
          <cell r="H253">
            <v>0</v>
          </cell>
          <cell r="I253">
            <v>0</v>
          </cell>
          <cell r="J253">
            <v>0</v>
          </cell>
          <cell r="K253">
            <v>0</v>
          </cell>
          <cell r="L253">
            <v>0</v>
          </cell>
          <cell r="M253">
            <v>0</v>
          </cell>
          <cell r="N253">
            <v>0</v>
          </cell>
          <cell r="O253">
            <v>0</v>
          </cell>
          <cell r="P253">
            <v>0</v>
          </cell>
        </row>
        <row r="254">
          <cell r="A254">
            <v>51</v>
          </cell>
          <cell r="B254" t="str">
            <v>POOLING BOX, OUTDOOR TYPE</v>
          </cell>
          <cell r="C254">
            <v>6</v>
          </cell>
          <cell r="D254" t="str">
            <v>SET</v>
          </cell>
          <cell r="E254">
            <v>80000</v>
          </cell>
          <cell r="F254">
            <v>480000</v>
          </cell>
          <cell r="G254">
            <v>0</v>
          </cell>
          <cell r="H254">
            <v>0</v>
          </cell>
          <cell r="I254">
            <v>50</v>
          </cell>
          <cell r="J254">
            <v>300</v>
          </cell>
          <cell r="K254">
            <v>80000</v>
          </cell>
          <cell r="L254">
            <v>480000</v>
          </cell>
          <cell r="M254">
            <v>0</v>
          </cell>
          <cell r="N254">
            <v>0</v>
          </cell>
          <cell r="O254">
            <v>14000</v>
          </cell>
          <cell r="P254">
            <v>84000</v>
          </cell>
        </row>
        <row r="255">
          <cell r="B255" t="str">
            <v>HOT DIPPED GALVANIZED STEEL, W/ PAINTING</v>
          </cell>
          <cell r="C255">
            <v>0</v>
          </cell>
          <cell r="D255">
            <v>0</v>
          </cell>
          <cell r="E255">
            <v>0</v>
          </cell>
          <cell r="F255">
            <v>0</v>
          </cell>
          <cell r="G255">
            <v>0</v>
          </cell>
          <cell r="H255">
            <v>0</v>
          </cell>
          <cell r="I255">
            <v>0</v>
          </cell>
          <cell r="J255">
            <v>0</v>
          </cell>
          <cell r="K255">
            <v>0</v>
          </cell>
          <cell r="L255">
            <v>0</v>
          </cell>
          <cell r="M255">
            <v>0</v>
          </cell>
          <cell r="N255">
            <v>0</v>
          </cell>
          <cell r="O255">
            <v>0</v>
          </cell>
          <cell r="P255">
            <v>0</v>
          </cell>
        </row>
        <row r="256">
          <cell r="B256" t="str">
            <v xml:space="preserve"> 3000(L)x1600(D)x2200(H)MM., W/ DOORS</v>
          </cell>
          <cell r="C256">
            <v>0</v>
          </cell>
          <cell r="D256">
            <v>0</v>
          </cell>
          <cell r="E256">
            <v>0</v>
          </cell>
          <cell r="F256">
            <v>0</v>
          </cell>
          <cell r="G256">
            <v>0</v>
          </cell>
          <cell r="H256">
            <v>0</v>
          </cell>
          <cell r="I256">
            <v>0</v>
          </cell>
          <cell r="J256">
            <v>0</v>
          </cell>
          <cell r="K256">
            <v>0</v>
          </cell>
          <cell r="L256">
            <v>0</v>
          </cell>
          <cell r="M256">
            <v>0</v>
          </cell>
          <cell r="N256">
            <v>0</v>
          </cell>
          <cell r="O256">
            <v>0</v>
          </cell>
          <cell r="P256">
            <v>0</v>
          </cell>
        </row>
        <row r="257">
          <cell r="F257">
            <v>0</v>
          </cell>
          <cell r="G257">
            <v>0</v>
          </cell>
          <cell r="H257">
            <v>0</v>
          </cell>
          <cell r="I257">
            <v>0</v>
          </cell>
          <cell r="J257">
            <v>0</v>
          </cell>
          <cell r="K257">
            <v>0</v>
          </cell>
          <cell r="L257">
            <v>0</v>
          </cell>
          <cell r="M257">
            <v>0</v>
          </cell>
          <cell r="N257">
            <v>0</v>
          </cell>
          <cell r="O257">
            <v>0</v>
          </cell>
          <cell r="P257">
            <v>0</v>
          </cell>
          <cell r="Q257">
            <v>0</v>
          </cell>
        </row>
        <row r="258">
          <cell r="A258">
            <v>52</v>
          </cell>
          <cell r="B258" t="str">
            <v xml:space="preserve">JUNCTION BOX, INDOOR TYPE, </v>
          </cell>
          <cell r="C258">
            <v>3</v>
          </cell>
          <cell r="D258" t="str">
            <v>SET</v>
          </cell>
          <cell r="E258">
            <v>16000</v>
          </cell>
          <cell r="F258">
            <v>48000</v>
          </cell>
          <cell r="G258">
            <v>0</v>
          </cell>
          <cell r="H258">
            <v>0</v>
          </cell>
          <cell r="I258">
            <v>15</v>
          </cell>
          <cell r="J258">
            <v>45</v>
          </cell>
          <cell r="K258">
            <v>16000</v>
          </cell>
          <cell r="L258">
            <v>48000</v>
          </cell>
          <cell r="M258">
            <v>0</v>
          </cell>
          <cell r="N258">
            <v>0</v>
          </cell>
          <cell r="O258">
            <v>4200</v>
          </cell>
          <cell r="P258">
            <v>12600</v>
          </cell>
        </row>
        <row r="259">
          <cell r="B259" t="str">
            <v>W/ TB.(FOR 2.0MM. WIRE) X 200P</v>
          </cell>
          <cell r="C259">
            <v>0</v>
          </cell>
          <cell r="D259">
            <v>0</v>
          </cell>
          <cell r="E259">
            <v>0</v>
          </cell>
          <cell r="F259">
            <v>0</v>
          </cell>
          <cell r="G259">
            <v>0</v>
          </cell>
          <cell r="H259">
            <v>0</v>
          </cell>
          <cell r="I259">
            <v>0</v>
          </cell>
          <cell r="J259">
            <v>0</v>
          </cell>
          <cell r="K259">
            <v>0</v>
          </cell>
          <cell r="L259">
            <v>0</v>
          </cell>
          <cell r="M259">
            <v>0</v>
          </cell>
          <cell r="N259">
            <v>0</v>
          </cell>
          <cell r="O259">
            <v>0</v>
          </cell>
          <cell r="P259">
            <v>0</v>
          </cell>
        </row>
        <row r="260">
          <cell r="F260">
            <v>0</v>
          </cell>
          <cell r="G260">
            <v>0</v>
          </cell>
          <cell r="H260">
            <v>0</v>
          </cell>
          <cell r="I260">
            <v>0</v>
          </cell>
          <cell r="J260">
            <v>0</v>
          </cell>
          <cell r="K260">
            <v>0</v>
          </cell>
          <cell r="L260">
            <v>0</v>
          </cell>
          <cell r="M260">
            <v>0</v>
          </cell>
          <cell r="N260">
            <v>0</v>
          </cell>
          <cell r="O260">
            <v>0</v>
          </cell>
          <cell r="P260">
            <v>0</v>
          </cell>
        </row>
        <row r="261">
          <cell r="A261">
            <v>53</v>
          </cell>
          <cell r="B261" t="str">
            <v xml:space="preserve"> MISCELLANEOUS MATERIALS</v>
          </cell>
          <cell r="C261">
            <v>1</v>
          </cell>
          <cell r="D261" t="str">
            <v>LOT</v>
          </cell>
          <cell r="E261">
            <v>677772</v>
          </cell>
          <cell r="F261">
            <v>677772</v>
          </cell>
          <cell r="G261">
            <v>0</v>
          </cell>
          <cell r="H261">
            <v>0</v>
          </cell>
          <cell r="I261">
            <v>963.71999999999991</v>
          </cell>
          <cell r="J261">
            <v>964</v>
          </cell>
          <cell r="K261">
            <v>677772</v>
          </cell>
          <cell r="L261">
            <v>677772</v>
          </cell>
          <cell r="M261">
            <v>0</v>
          </cell>
          <cell r="N261">
            <v>0</v>
          </cell>
          <cell r="O261">
            <v>269842</v>
          </cell>
          <cell r="P261">
            <v>269842</v>
          </cell>
        </row>
        <row r="262">
          <cell r="F262">
            <v>0</v>
          </cell>
          <cell r="G262">
            <v>0</v>
          </cell>
          <cell r="H262">
            <v>0</v>
          </cell>
          <cell r="I262">
            <v>0</v>
          </cell>
          <cell r="J262">
            <v>0</v>
          </cell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</row>
        <row r="263">
          <cell r="B263" t="str">
            <v>SUB-TOTAL : (B)</v>
          </cell>
          <cell r="C263">
            <v>0</v>
          </cell>
          <cell r="D263">
            <v>0</v>
          </cell>
          <cell r="E263">
            <v>0</v>
          </cell>
          <cell r="F263">
            <v>23270172</v>
          </cell>
          <cell r="G263">
            <v>0</v>
          </cell>
          <cell r="H263">
            <v>0</v>
          </cell>
          <cell r="I263">
            <v>0</v>
          </cell>
          <cell r="J263">
            <v>33088</v>
          </cell>
          <cell r="K263">
            <v>0</v>
          </cell>
          <cell r="L263">
            <v>23270172</v>
          </cell>
          <cell r="M263">
            <v>0</v>
          </cell>
          <cell r="N263">
            <v>0</v>
          </cell>
          <cell r="O263">
            <v>0</v>
          </cell>
          <cell r="P263">
            <v>9262383</v>
          </cell>
        </row>
        <row r="264">
          <cell r="F264">
            <v>0</v>
          </cell>
          <cell r="G264">
            <v>0</v>
          </cell>
          <cell r="H264">
            <v>0</v>
          </cell>
          <cell r="I264">
            <v>0</v>
          </cell>
          <cell r="J264">
            <v>0</v>
          </cell>
          <cell r="K264">
            <v>0</v>
          </cell>
          <cell r="L264">
            <v>0</v>
          </cell>
          <cell r="M264">
            <v>0</v>
          </cell>
          <cell r="N264">
            <v>0</v>
          </cell>
          <cell r="O264">
            <v>0</v>
          </cell>
          <cell r="P264">
            <v>0</v>
          </cell>
        </row>
        <row r="265">
          <cell r="A265">
            <v>0</v>
          </cell>
          <cell r="B265">
            <v>0</v>
          </cell>
          <cell r="C265">
            <v>0</v>
          </cell>
          <cell r="D265">
            <v>0</v>
          </cell>
          <cell r="E265">
            <v>0</v>
          </cell>
          <cell r="F265">
            <v>0</v>
          </cell>
          <cell r="G265">
            <v>0</v>
          </cell>
          <cell r="H265">
            <v>0</v>
          </cell>
          <cell r="I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  <cell r="N265">
            <v>0</v>
          </cell>
          <cell r="O265">
            <v>0</v>
          </cell>
          <cell r="P265">
            <v>0</v>
          </cell>
        </row>
        <row r="266">
          <cell r="F266">
            <v>0</v>
          </cell>
          <cell r="G266">
            <v>0</v>
          </cell>
          <cell r="H266">
            <v>0</v>
          </cell>
          <cell r="I266">
            <v>0</v>
          </cell>
          <cell r="J266">
            <v>0</v>
          </cell>
          <cell r="K266">
            <v>0</v>
          </cell>
          <cell r="L266">
            <v>0</v>
          </cell>
          <cell r="M266">
            <v>0</v>
          </cell>
          <cell r="N266">
            <v>0</v>
          </cell>
          <cell r="O266">
            <v>0</v>
          </cell>
          <cell r="P266">
            <v>0</v>
          </cell>
        </row>
        <row r="267">
          <cell r="A267" t="str">
            <v xml:space="preserve">  C.</v>
          </cell>
          <cell r="B267" t="str">
            <v xml:space="preserve"> LIGHTING SYSTEM(所有燈具皆包括燈管或燈泡)</v>
          </cell>
          <cell r="C267">
            <v>350</v>
          </cell>
          <cell r="D267" t="str">
            <v>M</v>
          </cell>
          <cell r="E267">
            <v>26</v>
          </cell>
          <cell r="F267">
            <v>0</v>
          </cell>
          <cell r="G267">
            <v>0</v>
          </cell>
          <cell r="H267">
            <v>0</v>
          </cell>
          <cell r="I267">
            <v>0</v>
          </cell>
          <cell r="J267">
            <v>0</v>
          </cell>
          <cell r="K267">
            <v>0</v>
          </cell>
          <cell r="L267">
            <v>0</v>
          </cell>
          <cell r="M267">
            <v>0</v>
          </cell>
          <cell r="N267">
            <v>0</v>
          </cell>
          <cell r="O267">
            <v>0</v>
          </cell>
          <cell r="P267">
            <v>0</v>
          </cell>
        </row>
        <row r="268">
          <cell r="A268">
            <v>1</v>
          </cell>
          <cell r="B268" t="str">
            <v xml:space="preserve"> LIGHTING PANEL FOR CLASS 1 DIV.2  GROUP D</v>
          </cell>
          <cell r="C268">
            <v>1</v>
          </cell>
          <cell r="D268" t="str">
            <v>SET</v>
          </cell>
          <cell r="E268">
            <v>144000</v>
          </cell>
          <cell r="F268">
            <v>144000</v>
          </cell>
          <cell r="G268">
            <v>0</v>
          </cell>
          <cell r="H268">
            <v>0</v>
          </cell>
          <cell r="I268">
            <v>10</v>
          </cell>
          <cell r="J268">
            <v>10</v>
          </cell>
          <cell r="K268">
            <v>144000</v>
          </cell>
          <cell r="L268">
            <v>144000</v>
          </cell>
          <cell r="M268">
            <v>0</v>
          </cell>
          <cell r="N268">
            <v>0</v>
          </cell>
          <cell r="O268">
            <v>2800</v>
          </cell>
          <cell r="P268">
            <v>2800</v>
          </cell>
        </row>
        <row r="269">
          <cell r="B269" t="str">
            <v xml:space="preserve"> , 3 PHASE 3 WIRE 240V, MAIN 3P30A,BRANCH 2P 20A 6CKT</v>
          </cell>
          <cell r="C269">
            <v>0</v>
          </cell>
          <cell r="D269">
            <v>0</v>
          </cell>
          <cell r="E269">
            <v>0</v>
          </cell>
          <cell r="F269">
            <v>0</v>
          </cell>
          <cell r="G269">
            <v>0</v>
          </cell>
          <cell r="H269">
            <v>0</v>
          </cell>
          <cell r="I269">
            <v>0.5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</row>
        <row r="270">
          <cell r="A270">
            <v>2</v>
          </cell>
          <cell r="B270" t="str">
            <v xml:space="preserve">LTG. PNL FOR WEATHER-PROOF, 3PHASE 3 WIRE 240V </v>
          </cell>
          <cell r="C270">
            <v>1</v>
          </cell>
          <cell r="D270" t="str">
            <v>SET</v>
          </cell>
          <cell r="E270">
            <v>13000</v>
          </cell>
          <cell r="F270">
            <v>13000</v>
          </cell>
          <cell r="G270">
            <v>0</v>
          </cell>
          <cell r="H270">
            <v>0</v>
          </cell>
          <cell r="I270">
            <v>10</v>
          </cell>
          <cell r="J270">
            <v>10</v>
          </cell>
          <cell r="K270">
            <v>13000</v>
          </cell>
          <cell r="L270">
            <v>13000</v>
          </cell>
          <cell r="M270">
            <v>0</v>
          </cell>
          <cell r="N270">
            <v>0</v>
          </cell>
          <cell r="O270">
            <v>2800</v>
          </cell>
          <cell r="P270">
            <v>2800</v>
          </cell>
        </row>
        <row r="271">
          <cell r="B271" t="str">
            <v>MAIN 3P30A,BRANCH 2P 20A 8 CKT</v>
          </cell>
          <cell r="C271">
            <v>0</v>
          </cell>
          <cell r="D271">
            <v>0</v>
          </cell>
          <cell r="E271">
            <v>0</v>
          </cell>
          <cell r="F271">
            <v>0</v>
          </cell>
          <cell r="G271">
            <v>0</v>
          </cell>
          <cell r="H271">
            <v>0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0</v>
          </cell>
          <cell r="O271">
            <v>0</v>
          </cell>
          <cell r="P271">
            <v>0</v>
          </cell>
        </row>
        <row r="272">
          <cell r="A272">
            <v>3</v>
          </cell>
          <cell r="B272" t="str">
            <v>LTG. PNL. FOR CLASS 1, DIV.2 GROUP D , 3PHASE 3WIRE</v>
          </cell>
          <cell r="C272">
            <v>1</v>
          </cell>
          <cell r="D272" t="str">
            <v>SET</v>
          </cell>
          <cell r="E272">
            <v>157500</v>
          </cell>
          <cell r="F272">
            <v>157500</v>
          </cell>
          <cell r="G272">
            <v>0</v>
          </cell>
          <cell r="H272">
            <v>0</v>
          </cell>
          <cell r="I272">
            <v>10</v>
          </cell>
          <cell r="J272">
            <v>10</v>
          </cell>
          <cell r="K272">
            <v>157500</v>
          </cell>
          <cell r="L272">
            <v>157500</v>
          </cell>
          <cell r="M272">
            <v>0</v>
          </cell>
          <cell r="N272">
            <v>0</v>
          </cell>
          <cell r="O272">
            <v>2800</v>
          </cell>
          <cell r="P272">
            <v>2800</v>
          </cell>
        </row>
        <row r="273">
          <cell r="B273" t="str">
            <v>240V, MAIN 3P50A,BRANCH 2P 20A 10CKT</v>
          </cell>
          <cell r="C273">
            <v>0</v>
          </cell>
          <cell r="D273">
            <v>0</v>
          </cell>
          <cell r="E273">
            <v>0</v>
          </cell>
          <cell r="F273">
            <v>0</v>
          </cell>
          <cell r="G273">
            <v>0</v>
          </cell>
          <cell r="H273">
            <v>0</v>
          </cell>
          <cell r="I273">
            <v>0.56000000000000005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  <cell r="O273">
            <v>0</v>
          </cell>
          <cell r="P273">
            <v>0</v>
          </cell>
        </row>
        <row r="274">
          <cell r="A274">
            <v>4</v>
          </cell>
          <cell r="B274" t="str">
            <v>LTG. PNL. FOR WEATHER-PROOF , 3PHASE 3WIRE</v>
          </cell>
          <cell r="C274">
            <v>1</v>
          </cell>
          <cell r="D274" t="str">
            <v>SET</v>
          </cell>
          <cell r="E274">
            <v>11000</v>
          </cell>
          <cell r="F274">
            <v>11000</v>
          </cell>
          <cell r="G274">
            <v>0</v>
          </cell>
          <cell r="H274">
            <v>0</v>
          </cell>
          <cell r="I274">
            <v>8</v>
          </cell>
          <cell r="J274">
            <v>8</v>
          </cell>
          <cell r="K274">
            <v>11000</v>
          </cell>
          <cell r="L274">
            <v>11000</v>
          </cell>
          <cell r="M274">
            <v>0</v>
          </cell>
          <cell r="N274">
            <v>0</v>
          </cell>
          <cell r="O274">
            <v>2240</v>
          </cell>
          <cell r="P274">
            <v>2240</v>
          </cell>
        </row>
        <row r="275">
          <cell r="B275" t="str">
            <v>240V, MAIN 3P30A,BRANCH2P 20A 6CKT</v>
          </cell>
          <cell r="C275">
            <v>0</v>
          </cell>
          <cell r="D275">
            <v>0</v>
          </cell>
          <cell r="E275">
            <v>0</v>
          </cell>
          <cell r="F275">
            <v>0</v>
          </cell>
          <cell r="G275">
            <v>0</v>
          </cell>
          <cell r="H275">
            <v>0</v>
          </cell>
          <cell r="I275">
            <v>0</v>
          </cell>
          <cell r="J275">
            <v>0</v>
          </cell>
          <cell r="K275">
            <v>0</v>
          </cell>
          <cell r="L275">
            <v>0</v>
          </cell>
          <cell r="M275">
            <v>0</v>
          </cell>
          <cell r="N275">
            <v>0</v>
          </cell>
          <cell r="O275">
            <v>0</v>
          </cell>
          <cell r="P275">
            <v>0</v>
          </cell>
        </row>
        <row r="276">
          <cell r="A276">
            <v>5</v>
          </cell>
          <cell r="B276" t="str">
            <v>LTG. PNL. FOR CLASS 1, DIV.2 GROUP D 3 PHASE 3 WIRE</v>
          </cell>
          <cell r="C276">
            <v>1</v>
          </cell>
          <cell r="D276" t="str">
            <v>SET</v>
          </cell>
          <cell r="E276">
            <v>164700</v>
          </cell>
          <cell r="F276">
            <v>164700</v>
          </cell>
          <cell r="G276">
            <v>0</v>
          </cell>
          <cell r="H276">
            <v>0</v>
          </cell>
          <cell r="I276">
            <v>8</v>
          </cell>
          <cell r="J276">
            <v>8</v>
          </cell>
          <cell r="K276">
            <v>164700</v>
          </cell>
          <cell r="L276">
            <v>164700</v>
          </cell>
          <cell r="M276">
            <v>0</v>
          </cell>
          <cell r="N276">
            <v>0</v>
          </cell>
          <cell r="O276">
            <v>2240</v>
          </cell>
          <cell r="P276">
            <v>2240</v>
          </cell>
        </row>
        <row r="277">
          <cell r="B277" t="str">
            <v>240V 2P50A 12CKT</v>
          </cell>
          <cell r="C277">
            <v>0</v>
          </cell>
          <cell r="D277">
            <v>0</v>
          </cell>
          <cell r="E277">
            <v>0</v>
          </cell>
          <cell r="F277">
            <v>0</v>
          </cell>
          <cell r="G277">
            <v>0</v>
          </cell>
          <cell r="H277">
            <v>0</v>
          </cell>
          <cell r="I277">
            <v>0</v>
          </cell>
          <cell r="J277">
            <v>0</v>
          </cell>
          <cell r="K277">
            <v>0</v>
          </cell>
          <cell r="L277">
            <v>0</v>
          </cell>
          <cell r="M277">
            <v>0</v>
          </cell>
          <cell r="N277">
            <v>0</v>
          </cell>
          <cell r="O277">
            <v>0</v>
          </cell>
          <cell r="P277">
            <v>0</v>
          </cell>
        </row>
        <row r="278">
          <cell r="A278">
            <v>6</v>
          </cell>
          <cell r="B278" t="str">
            <v>LTG. PNL. FOR GENERAL PURPOSE 3 PHASE 3 WIRE</v>
          </cell>
          <cell r="C278">
            <v>2</v>
          </cell>
          <cell r="D278" t="str">
            <v>SET</v>
          </cell>
          <cell r="E278">
            <v>12500</v>
          </cell>
          <cell r="F278">
            <v>25000</v>
          </cell>
          <cell r="G278">
            <v>0</v>
          </cell>
          <cell r="H278">
            <v>0</v>
          </cell>
          <cell r="I278">
            <v>8</v>
          </cell>
          <cell r="J278">
            <v>16</v>
          </cell>
          <cell r="K278">
            <v>12500</v>
          </cell>
          <cell r="L278">
            <v>25000</v>
          </cell>
          <cell r="M278">
            <v>0</v>
          </cell>
          <cell r="N278">
            <v>0</v>
          </cell>
          <cell r="O278">
            <v>2240</v>
          </cell>
          <cell r="P278">
            <v>4480</v>
          </cell>
        </row>
        <row r="279">
          <cell r="B279" t="str">
            <v>240V MAIN 3P50A,BRANCH 3P20A 6CKT</v>
          </cell>
          <cell r="C279">
            <v>0</v>
          </cell>
          <cell r="D279">
            <v>0</v>
          </cell>
          <cell r="E279">
            <v>0</v>
          </cell>
          <cell r="F279">
            <v>0</v>
          </cell>
          <cell r="G279">
            <v>0</v>
          </cell>
          <cell r="H279">
            <v>0</v>
          </cell>
          <cell r="I279">
            <v>0</v>
          </cell>
          <cell r="J279">
            <v>0</v>
          </cell>
          <cell r="K279">
            <v>0</v>
          </cell>
          <cell r="L279">
            <v>0</v>
          </cell>
          <cell r="M279">
            <v>0</v>
          </cell>
          <cell r="N279">
            <v>0</v>
          </cell>
          <cell r="O279">
            <v>0</v>
          </cell>
          <cell r="P279">
            <v>0</v>
          </cell>
        </row>
        <row r="280">
          <cell r="A280">
            <v>7</v>
          </cell>
          <cell r="B280" t="str">
            <v>LTG. PNL. FOR GENERAL PURPOSE 3 PHASE 3 WIRE</v>
          </cell>
          <cell r="C280">
            <v>1</v>
          </cell>
          <cell r="D280" t="str">
            <v>SET</v>
          </cell>
          <cell r="E280">
            <v>14500</v>
          </cell>
          <cell r="F280">
            <v>14500</v>
          </cell>
          <cell r="G280">
            <v>0</v>
          </cell>
          <cell r="H280">
            <v>0</v>
          </cell>
          <cell r="I280">
            <v>8</v>
          </cell>
          <cell r="J280">
            <v>8</v>
          </cell>
          <cell r="K280">
            <v>14500</v>
          </cell>
          <cell r="L280">
            <v>14500</v>
          </cell>
          <cell r="M280">
            <v>0</v>
          </cell>
          <cell r="N280">
            <v>0</v>
          </cell>
          <cell r="O280">
            <v>2240</v>
          </cell>
          <cell r="P280">
            <v>2240</v>
          </cell>
        </row>
        <row r="281">
          <cell r="B281" t="str">
            <v>240V MAIN 3P70A,BRANCH 3P20A 8CKT</v>
          </cell>
          <cell r="C281">
            <v>0</v>
          </cell>
          <cell r="D281">
            <v>0</v>
          </cell>
          <cell r="E281">
            <v>0</v>
          </cell>
          <cell r="F281">
            <v>0</v>
          </cell>
          <cell r="G281">
            <v>0</v>
          </cell>
          <cell r="H281">
            <v>0</v>
          </cell>
          <cell r="I281">
            <v>0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  <cell r="N281">
            <v>0</v>
          </cell>
          <cell r="O281">
            <v>0</v>
          </cell>
          <cell r="P281">
            <v>0</v>
          </cell>
        </row>
        <row r="282">
          <cell r="A282">
            <v>8</v>
          </cell>
          <cell r="B282" t="str">
            <v>CIRCUIT BREAKER AND ENCLOSURE FOR CLASS 1 DIV.2</v>
          </cell>
          <cell r="C282">
            <v>5</v>
          </cell>
          <cell r="D282" t="str">
            <v>SET</v>
          </cell>
          <cell r="E282">
            <v>37800</v>
          </cell>
          <cell r="F282">
            <v>189000</v>
          </cell>
          <cell r="G282">
            <v>0</v>
          </cell>
          <cell r="H282">
            <v>0</v>
          </cell>
          <cell r="I282">
            <v>4</v>
          </cell>
          <cell r="J282">
            <v>20</v>
          </cell>
          <cell r="K282">
            <v>37800</v>
          </cell>
          <cell r="L282">
            <v>189000</v>
          </cell>
          <cell r="M282">
            <v>0</v>
          </cell>
          <cell r="N282">
            <v>0</v>
          </cell>
          <cell r="O282">
            <v>1120</v>
          </cell>
          <cell r="P282">
            <v>5600</v>
          </cell>
        </row>
        <row r="283">
          <cell r="B283" t="str">
            <v>GROUP D, 3-POLE 20AMP</v>
          </cell>
          <cell r="C283">
            <v>0</v>
          </cell>
          <cell r="D283">
            <v>0</v>
          </cell>
          <cell r="E283">
            <v>0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>
            <v>0</v>
          </cell>
          <cell r="L283">
            <v>0</v>
          </cell>
          <cell r="M283">
            <v>0</v>
          </cell>
          <cell r="N283">
            <v>0</v>
          </cell>
          <cell r="O283">
            <v>0</v>
          </cell>
          <cell r="P283">
            <v>0</v>
          </cell>
        </row>
        <row r="284">
          <cell r="A284">
            <v>9</v>
          </cell>
          <cell r="B284" t="str">
            <v xml:space="preserve">CIRCUIT BREAKER AND ENCLOSURE FOR CLASS 1 DIV.2 </v>
          </cell>
          <cell r="C284">
            <v>1</v>
          </cell>
          <cell r="D284" t="str">
            <v>SET</v>
          </cell>
          <cell r="E284">
            <v>37800</v>
          </cell>
          <cell r="F284">
            <v>37800</v>
          </cell>
          <cell r="G284">
            <v>0</v>
          </cell>
          <cell r="H284">
            <v>0</v>
          </cell>
          <cell r="I284">
            <v>4</v>
          </cell>
          <cell r="J284">
            <v>4</v>
          </cell>
          <cell r="K284">
            <v>37800</v>
          </cell>
          <cell r="L284">
            <v>37800</v>
          </cell>
          <cell r="M284">
            <v>0</v>
          </cell>
          <cell r="N284">
            <v>0</v>
          </cell>
          <cell r="O284">
            <v>1120</v>
          </cell>
          <cell r="P284">
            <v>1120</v>
          </cell>
        </row>
        <row r="285">
          <cell r="B285" t="str">
            <v>GROUP D 3-POLE 30AMP</v>
          </cell>
          <cell r="C285">
            <v>0</v>
          </cell>
          <cell r="D285">
            <v>0</v>
          </cell>
          <cell r="E285">
            <v>0</v>
          </cell>
          <cell r="F285">
            <v>0</v>
          </cell>
          <cell r="G285">
            <v>0</v>
          </cell>
          <cell r="H285">
            <v>0</v>
          </cell>
          <cell r="I285">
            <v>0</v>
          </cell>
          <cell r="J285">
            <v>0</v>
          </cell>
          <cell r="K285">
            <v>0</v>
          </cell>
          <cell r="L285">
            <v>0</v>
          </cell>
          <cell r="M285">
            <v>0</v>
          </cell>
          <cell r="N285">
            <v>0</v>
          </cell>
          <cell r="O285">
            <v>0</v>
          </cell>
          <cell r="P285">
            <v>0</v>
          </cell>
        </row>
        <row r="286">
          <cell r="A286">
            <v>10</v>
          </cell>
          <cell r="B286" t="str">
            <v xml:space="preserve">DRY TYPE TRANSFORMER WITH ENCLOSURE </v>
          </cell>
          <cell r="C286">
            <v>4</v>
          </cell>
          <cell r="D286" t="str">
            <v>SET</v>
          </cell>
          <cell r="E286">
            <v>25000</v>
          </cell>
          <cell r="F286">
            <v>100000</v>
          </cell>
          <cell r="G286">
            <v>0</v>
          </cell>
          <cell r="H286">
            <v>0</v>
          </cell>
          <cell r="I286">
            <v>12</v>
          </cell>
          <cell r="J286">
            <v>48</v>
          </cell>
          <cell r="K286">
            <v>25000</v>
          </cell>
          <cell r="L286">
            <v>100000</v>
          </cell>
          <cell r="M286">
            <v>0</v>
          </cell>
          <cell r="N286">
            <v>0</v>
          </cell>
          <cell r="O286">
            <v>3360</v>
          </cell>
          <cell r="P286">
            <v>13440</v>
          </cell>
        </row>
        <row r="287">
          <cell r="B287" t="str">
            <v>3PH 480/240V 15KVA</v>
          </cell>
          <cell r="C287">
            <v>0</v>
          </cell>
          <cell r="D287">
            <v>0</v>
          </cell>
          <cell r="E287">
            <v>0</v>
          </cell>
          <cell r="F287">
            <v>0</v>
          </cell>
          <cell r="G287">
            <v>0</v>
          </cell>
          <cell r="H287">
            <v>0</v>
          </cell>
          <cell r="I287">
            <v>0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  <cell r="O287">
            <v>0</v>
          </cell>
          <cell r="P287">
            <v>0</v>
          </cell>
        </row>
        <row r="288">
          <cell r="A288">
            <v>11</v>
          </cell>
          <cell r="B288" t="str">
            <v xml:space="preserve">DRY TYPE TRANSFORMER WITH ENCLOSURE  </v>
          </cell>
          <cell r="C288">
            <v>1</v>
          </cell>
          <cell r="D288" t="str">
            <v>SET</v>
          </cell>
          <cell r="E288">
            <v>33000</v>
          </cell>
          <cell r="F288">
            <v>33000</v>
          </cell>
          <cell r="G288">
            <v>0</v>
          </cell>
          <cell r="H288">
            <v>0</v>
          </cell>
          <cell r="I288">
            <v>16</v>
          </cell>
          <cell r="J288">
            <v>16</v>
          </cell>
          <cell r="K288">
            <v>33000</v>
          </cell>
          <cell r="L288">
            <v>33000</v>
          </cell>
          <cell r="M288">
            <v>0</v>
          </cell>
          <cell r="N288">
            <v>0</v>
          </cell>
          <cell r="O288">
            <v>4480</v>
          </cell>
          <cell r="P288">
            <v>4480</v>
          </cell>
        </row>
        <row r="289">
          <cell r="B289" t="str">
            <v xml:space="preserve"> 3PH 480/240V 25KVA</v>
          </cell>
          <cell r="C289">
            <v>0</v>
          </cell>
          <cell r="D289">
            <v>0</v>
          </cell>
          <cell r="E289">
            <v>0</v>
          </cell>
          <cell r="F289">
            <v>0</v>
          </cell>
          <cell r="G289">
            <v>0</v>
          </cell>
          <cell r="H289">
            <v>0</v>
          </cell>
          <cell r="I289">
            <v>9</v>
          </cell>
          <cell r="J289">
            <v>0</v>
          </cell>
          <cell r="K289">
            <v>0</v>
          </cell>
          <cell r="L289">
            <v>0</v>
          </cell>
          <cell r="M289">
            <v>0</v>
          </cell>
          <cell r="N289">
            <v>0</v>
          </cell>
          <cell r="O289">
            <v>0</v>
          </cell>
          <cell r="P289">
            <v>0</v>
          </cell>
        </row>
        <row r="290">
          <cell r="A290">
            <v>12</v>
          </cell>
          <cell r="B290" t="str">
            <v xml:space="preserve">DRY TYPE TRANSFORMER WITH ENCLOSURE  </v>
          </cell>
          <cell r="C290">
            <v>1</v>
          </cell>
          <cell r="D290" t="str">
            <v>SET</v>
          </cell>
          <cell r="E290">
            <v>18000</v>
          </cell>
          <cell r="F290">
            <v>18000</v>
          </cell>
          <cell r="G290">
            <v>0</v>
          </cell>
          <cell r="H290">
            <v>0</v>
          </cell>
          <cell r="I290">
            <v>6</v>
          </cell>
          <cell r="J290">
            <v>6</v>
          </cell>
          <cell r="K290">
            <v>18000</v>
          </cell>
          <cell r="L290">
            <v>18000</v>
          </cell>
          <cell r="M290">
            <v>0</v>
          </cell>
          <cell r="N290">
            <v>0</v>
          </cell>
          <cell r="O290">
            <v>1680</v>
          </cell>
          <cell r="P290">
            <v>1680</v>
          </cell>
        </row>
        <row r="291">
          <cell r="B291" t="str">
            <v xml:space="preserve"> 3PH 480/240-120V 5KVA</v>
          </cell>
          <cell r="C291">
            <v>0</v>
          </cell>
          <cell r="D291">
            <v>0</v>
          </cell>
          <cell r="E291">
            <v>0</v>
          </cell>
          <cell r="F291">
            <v>0</v>
          </cell>
          <cell r="G291">
            <v>0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  <cell r="N291">
            <v>0</v>
          </cell>
          <cell r="O291">
            <v>0</v>
          </cell>
          <cell r="P291">
            <v>0</v>
          </cell>
        </row>
        <row r="292">
          <cell r="A292">
            <v>13</v>
          </cell>
          <cell r="B292" t="str">
            <v xml:space="preserve"> MER. VAP. LTG. FIX. VAPOR-TIGHT PENDANT</v>
          </cell>
          <cell r="C292">
            <v>21</v>
          </cell>
          <cell r="D292" t="str">
            <v>SET</v>
          </cell>
          <cell r="E292">
            <v>9500</v>
          </cell>
          <cell r="F292">
            <v>199500</v>
          </cell>
          <cell r="G292">
            <v>0</v>
          </cell>
          <cell r="H292">
            <v>0</v>
          </cell>
          <cell r="I292">
            <v>7</v>
          </cell>
          <cell r="J292">
            <v>147</v>
          </cell>
          <cell r="K292">
            <v>9500</v>
          </cell>
          <cell r="L292">
            <v>199500</v>
          </cell>
          <cell r="M292">
            <v>0</v>
          </cell>
          <cell r="N292">
            <v>0</v>
          </cell>
          <cell r="O292">
            <v>1960</v>
          </cell>
          <cell r="P292">
            <v>41160</v>
          </cell>
        </row>
        <row r="293">
          <cell r="B293" t="str">
            <v xml:space="preserve"> MTG,. INTEGRAL CONST. WATT. BALLAST C/W </v>
          </cell>
          <cell r="C293">
            <v>0</v>
          </cell>
          <cell r="D293">
            <v>0</v>
          </cell>
          <cell r="E293">
            <v>0</v>
          </cell>
          <cell r="F293">
            <v>0</v>
          </cell>
          <cell r="G293">
            <v>0</v>
          </cell>
          <cell r="H293">
            <v>0</v>
          </cell>
          <cell r="I293">
            <v>0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  <cell r="N293">
            <v>0</v>
          </cell>
          <cell r="O293">
            <v>0</v>
          </cell>
          <cell r="P293">
            <v>0</v>
          </cell>
        </row>
        <row r="294">
          <cell r="B294" t="str">
            <v xml:space="preserve"> GUARD AND DOME REFL. 3/4" HUB 400W 240V</v>
          </cell>
          <cell r="C294">
            <v>0</v>
          </cell>
          <cell r="D294">
            <v>0</v>
          </cell>
          <cell r="E294">
            <v>0</v>
          </cell>
          <cell r="F294">
            <v>0</v>
          </cell>
          <cell r="G294">
            <v>0</v>
          </cell>
          <cell r="H294">
            <v>0</v>
          </cell>
          <cell r="I294">
            <v>0</v>
          </cell>
          <cell r="J294">
            <v>0</v>
          </cell>
          <cell r="K294">
            <v>0</v>
          </cell>
          <cell r="L294">
            <v>0</v>
          </cell>
          <cell r="M294">
            <v>0</v>
          </cell>
          <cell r="N294">
            <v>0</v>
          </cell>
          <cell r="O294">
            <v>0</v>
          </cell>
          <cell r="P294">
            <v>0</v>
          </cell>
        </row>
        <row r="295">
          <cell r="B295" t="str">
            <v>CLASS 1, DIV.2 GROPU D</v>
          </cell>
          <cell r="C295">
            <v>0</v>
          </cell>
          <cell r="D295">
            <v>0</v>
          </cell>
          <cell r="E295">
            <v>0</v>
          </cell>
          <cell r="F295">
            <v>0</v>
          </cell>
          <cell r="G295">
            <v>0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  <cell r="N295">
            <v>0</v>
          </cell>
          <cell r="O295">
            <v>0</v>
          </cell>
          <cell r="P295">
            <v>0</v>
          </cell>
        </row>
        <row r="296">
          <cell r="A296">
            <v>14</v>
          </cell>
          <cell r="B296" t="str">
            <v xml:space="preserve">MER. VAP. LTG. FIX. VAPOR-TIGHT STANCHION MTG. </v>
          </cell>
          <cell r="C296">
            <v>122</v>
          </cell>
          <cell r="D296" t="str">
            <v>SET</v>
          </cell>
          <cell r="E296">
            <v>6000</v>
          </cell>
          <cell r="F296">
            <v>732000</v>
          </cell>
          <cell r="G296">
            <v>0</v>
          </cell>
          <cell r="H296">
            <v>0</v>
          </cell>
          <cell r="I296">
            <v>8</v>
          </cell>
          <cell r="J296">
            <v>976</v>
          </cell>
          <cell r="K296">
            <v>6000</v>
          </cell>
          <cell r="L296">
            <v>732000</v>
          </cell>
          <cell r="M296">
            <v>0</v>
          </cell>
          <cell r="N296">
            <v>0</v>
          </cell>
          <cell r="O296">
            <v>2240</v>
          </cell>
          <cell r="P296">
            <v>273280</v>
          </cell>
        </row>
        <row r="297">
          <cell r="B297" t="str">
            <v>INTEGRAL CONST. WATT. BALLAST C/W GLOBE GUARD &amp;</v>
          </cell>
          <cell r="C297">
            <v>0</v>
          </cell>
          <cell r="D297">
            <v>0</v>
          </cell>
          <cell r="E297">
            <v>0</v>
          </cell>
          <cell r="F297">
            <v>0</v>
          </cell>
          <cell r="G297">
            <v>0</v>
          </cell>
          <cell r="H297">
            <v>0</v>
          </cell>
          <cell r="I297">
            <v>7</v>
          </cell>
          <cell r="J297">
            <v>0</v>
          </cell>
          <cell r="K297">
            <v>0</v>
          </cell>
          <cell r="L297">
            <v>0</v>
          </cell>
          <cell r="M297">
            <v>0</v>
          </cell>
          <cell r="N297">
            <v>0</v>
          </cell>
          <cell r="O297">
            <v>0</v>
          </cell>
          <cell r="P297">
            <v>0</v>
          </cell>
        </row>
        <row r="298">
          <cell r="B298" t="str">
            <v xml:space="preserve">DOME REFL. 1-1/2 IN HUB 175W 240V CLASS 1, DIV 2 </v>
          </cell>
          <cell r="C298">
            <v>0</v>
          </cell>
          <cell r="D298">
            <v>0</v>
          </cell>
          <cell r="E298">
            <v>0</v>
          </cell>
          <cell r="F298">
            <v>0</v>
          </cell>
          <cell r="G298">
            <v>0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  <cell r="N298">
            <v>0</v>
          </cell>
          <cell r="O298">
            <v>0</v>
          </cell>
          <cell r="P298">
            <v>0</v>
          </cell>
        </row>
        <row r="299">
          <cell r="B299" t="str">
            <v>GROUP D</v>
          </cell>
          <cell r="C299">
            <v>0</v>
          </cell>
          <cell r="D299">
            <v>0</v>
          </cell>
          <cell r="E299">
            <v>0</v>
          </cell>
          <cell r="F299">
            <v>0</v>
          </cell>
          <cell r="G299">
            <v>0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  <cell r="N299">
            <v>0</v>
          </cell>
          <cell r="O299">
            <v>0</v>
          </cell>
          <cell r="P299">
            <v>0</v>
          </cell>
        </row>
        <row r="300">
          <cell r="A300">
            <v>15</v>
          </cell>
          <cell r="B300" t="str">
            <v>MER. VAP. LTG. FIX. VAPOR-TIGHT PENDANT MTG.</v>
          </cell>
          <cell r="C300">
            <v>52</v>
          </cell>
          <cell r="D300" t="str">
            <v>SET</v>
          </cell>
          <cell r="E300">
            <v>5600</v>
          </cell>
          <cell r="F300">
            <v>291200</v>
          </cell>
          <cell r="G300">
            <v>0</v>
          </cell>
          <cell r="H300">
            <v>0</v>
          </cell>
          <cell r="I300">
            <v>7</v>
          </cell>
          <cell r="J300">
            <v>364</v>
          </cell>
          <cell r="K300">
            <v>5600</v>
          </cell>
          <cell r="L300">
            <v>291200</v>
          </cell>
          <cell r="M300">
            <v>0</v>
          </cell>
          <cell r="N300">
            <v>0</v>
          </cell>
          <cell r="O300">
            <v>1960</v>
          </cell>
          <cell r="P300">
            <v>101920</v>
          </cell>
        </row>
        <row r="301">
          <cell r="B301" t="str">
            <v xml:space="preserve">INTEGRAL CONST. WATT. BALLAST C/W GUARD AND </v>
          </cell>
          <cell r="C301">
            <v>0</v>
          </cell>
          <cell r="D301">
            <v>0</v>
          </cell>
          <cell r="E301">
            <v>0</v>
          </cell>
          <cell r="F301">
            <v>0</v>
          </cell>
          <cell r="G301">
            <v>0</v>
          </cell>
          <cell r="H301">
            <v>0</v>
          </cell>
          <cell r="I301">
            <v>0</v>
          </cell>
          <cell r="J301">
            <v>0</v>
          </cell>
          <cell r="K301">
            <v>0</v>
          </cell>
          <cell r="L301">
            <v>0</v>
          </cell>
          <cell r="M301">
            <v>0</v>
          </cell>
          <cell r="N301">
            <v>0</v>
          </cell>
          <cell r="O301">
            <v>0</v>
          </cell>
          <cell r="P301">
            <v>0</v>
          </cell>
        </row>
        <row r="302">
          <cell r="B302" t="str">
            <v>DOME REFL. 3/4" HUB 175W 240V CLASS 1 DIV.2 GROUP D</v>
          </cell>
          <cell r="C302">
            <v>0</v>
          </cell>
          <cell r="D302">
            <v>0</v>
          </cell>
          <cell r="E302">
            <v>0</v>
          </cell>
          <cell r="F302">
            <v>0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</row>
        <row r="303">
          <cell r="A303">
            <v>16</v>
          </cell>
          <cell r="B303" t="str">
            <v xml:space="preserve"> FLOOD FLOODING MER. VAP. 250W WEATHER-PROOF</v>
          </cell>
          <cell r="C303">
            <v>45</v>
          </cell>
          <cell r="D303" t="str">
            <v>SET</v>
          </cell>
          <cell r="E303">
            <v>1900</v>
          </cell>
          <cell r="F303">
            <v>85500</v>
          </cell>
          <cell r="G303">
            <v>0</v>
          </cell>
          <cell r="H303">
            <v>0</v>
          </cell>
          <cell r="I303">
            <v>7</v>
          </cell>
          <cell r="J303">
            <v>315</v>
          </cell>
          <cell r="K303">
            <v>1900</v>
          </cell>
          <cell r="L303">
            <v>85500</v>
          </cell>
          <cell r="M303">
            <v>0</v>
          </cell>
          <cell r="N303">
            <v>0</v>
          </cell>
          <cell r="O303">
            <v>1960</v>
          </cell>
          <cell r="P303">
            <v>88200</v>
          </cell>
        </row>
        <row r="304">
          <cell r="A304">
            <v>17</v>
          </cell>
          <cell r="B304" t="str">
            <v xml:space="preserve">MER. VAP. STREET LTG FIX. 250W 240V </v>
          </cell>
          <cell r="C304">
            <v>209</v>
          </cell>
          <cell r="D304" t="str">
            <v>SET</v>
          </cell>
          <cell r="E304">
            <v>1650</v>
          </cell>
          <cell r="F304">
            <v>344850</v>
          </cell>
          <cell r="G304">
            <v>0</v>
          </cell>
          <cell r="H304">
            <v>0</v>
          </cell>
          <cell r="I304">
            <v>2</v>
          </cell>
          <cell r="J304">
            <v>418</v>
          </cell>
          <cell r="K304">
            <v>1650</v>
          </cell>
          <cell r="L304">
            <v>344850</v>
          </cell>
          <cell r="M304">
            <v>0</v>
          </cell>
          <cell r="N304">
            <v>0</v>
          </cell>
          <cell r="O304">
            <v>560</v>
          </cell>
          <cell r="P304">
            <v>117040</v>
          </cell>
        </row>
        <row r="305">
          <cell r="A305">
            <v>18</v>
          </cell>
          <cell r="B305" t="str">
            <v>STREET LIGHT PLOE 7M SINGLE ARM WITH FOUNDATION</v>
          </cell>
          <cell r="C305">
            <v>95</v>
          </cell>
          <cell r="D305" t="str">
            <v>SET</v>
          </cell>
          <cell r="E305">
            <v>11600</v>
          </cell>
          <cell r="F305">
            <v>1102000</v>
          </cell>
          <cell r="G305">
            <v>0</v>
          </cell>
          <cell r="H305">
            <v>0</v>
          </cell>
          <cell r="I305">
            <v>9</v>
          </cell>
          <cell r="J305">
            <v>855</v>
          </cell>
          <cell r="K305">
            <v>11600</v>
          </cell>
          <cell r="L305">
            <v>1102000</v>
          </cell>
          <cell r="M305">
            <v>0</v>
          </cell>
          <cell r="N305">
            <v>0</v>
          </cell>
          <cell r="O305">
            <v>2520</v>
          </cell>
          <cell r="P305">
            <v>239400</v>
          </cell>
        </row>
        <row r="306">
          <cell r="A306">
            <v>19</v>
          </cell>
          <cell r="B306" t="str">
            <v>STREET LIGHT PLOE 7M TWINS ARMS WITH FOUNDATION</v>
          </cell>
          <cell r="C306">
            <v>57</v>
          </cell>
          <cell r="D306" t="str">
            <v>SET</v>
          </cell>
          <cell r="E306">
            <v>13300</v>
          </cell>
          <cell r="F306">
            <v>758100</v>
          </cell>
          <cell r="G306">
            <v>0</v>
          </cell>
          <cell r="H306">
            <v>0</v>
          </cell>
          <cell r="I306">
            <v>10</v>
          </cell>
          <cell r="J306">
            <v>570</v>
          </cell>
          <cell r="K306">
            <v>13300</v>
          </cell>
          <cell r="L306">
            <v>758100</v>
          </cell>
          <cell r="M306">
            <v>0</v>
          </cell>
          <cell r="N306">
            <v>0</v>
          </cell>
          <cell r="O306">
            <v>2800</v>
          </cell>
          <cell r="P306">
            <v>159600</v>
          </cell>
        </row>
        <row r="307">
          <cell r="A307">
            <v>20</v>
          </cell>
          <cell r="B307" t="str">
            <v xml:space="preserve"> PHOTOELECTRIC CONTROL UNIT, 240V 15A, </v>
          </cell>
          <cell r="C307">
            <v>1</v>
          </cell>
          <cell r="D307" t="str">
            <v>PCS</v>
          </cell>
          <cell r="E307">
            <v>6000</v>
          </cell>
          <cell r="F307">
            <v>6000</v>
          </cell>
          <cell r="G307">
            <v>0</v>
          </cell>
          <cell r="H307">
            <v>0</v>
          </cell>
          <cell r="I307">
            <v>4</v>
          </cell>
          <cell r="J307">
            <v>4</v>
          </cell>
          <cell r="K307">
            <v>6000</v>
          </cell>
          <cell r="L307">
            <v>6000</v>
          </cell>
          <cell r="M307">
            <v>0</v>
          </cell>
          <cell r="N307">
            <v>0</v>
          </cell>
          <cell r="O307">
            <v>1120</v>
          </cell>
          <cell r="P307">
            <v>1120</v>
          </cell>
        </row>
        <row r="308">
          <cell r="A308">
            <v>21</v>
          </cell>
          <cell r="B308" t="str">
            <v>FLUORESCENT LTG. FIX. WITH BATTERY 2x40W 240V</v>
          </cell>
          <cell r="C308">
            <v>46</v>
          </cell>
          <cell r="D308" t="str">
            <v>SET</v>
          </cell>
          <cell r="E308">
            <v>27000</v>
          </cell>
          <cell r="F308">
            <v>1242000</v>
          </cell>
          <cell r="G308">
            <v>0</v>
          </cell>
          <cell r="H308">
            <v>0</v>
          </cell>
          <cell r="I308">
            <v>6</v>
          </cell>
          <cell r="J308">
            <v>276</v>
          </cell>
          <cell r="K308">
            <v>27000</v>
          </cell>
          <cell r="L308">
            <v>1242000</v>
          </cell>
          <cell r="M308">
            <v>0</v>
          </cell>
          <cell r="N308">
            <v>0</v>
          </cell>
          <cell r="O308">
            <v>1680</v>
          </cell>
          <cell r="P308">
            <v>77280</v>
          </cell>
        </row>
        <row r="309">
          <cell r="B309" t="str">
            <v>FOR CLASS 1, DIV.2 GROUP D</v>
          </cell>
          <cell r="C309">
            <v>0</v>
          </cell>
          <cell r="D309">
            <v>0</v>
          </cell>
          <cell r="E309">
            <v>0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>
            <v>0</v>
          </cell>
          <cell r="L309">
            <v>0</v>
          </cell>
          <cell r="M309">
            <v>0</v>
          </cell>
          <cell r="N309">
            <v>0</v>
          </cell>
          <cell r="O309">
            <v>0</v>
          </cell>
          <cell r="P309">
            <v>0</v>
          </cell>
        </row>
        <row r="310">
          <cell r="A310">
            <v>22</v>
          </cell>
          <cell r="B310" t="str">
            <v xml:space="preserve"> OBSTRUCTION RED BEACON 120/240V, 3W FEED,</v>
          </cell>
          <cell r="C310">
            <v>2</v>
          </cell>
          <cell r="D310" t="str">
            <v>SET</v>
          </cell>
          <cell r="E310">
            <v>48600</v>
          </cell>
          <cell r="F310">
            <v>97200</v>
          </cell>
          <cell r="G310">
            <v>0</v>
          </cell>
          <cell r="H310">
            <v>0</v>
          </cell>
          <cell r="I310">
            <v>40</v>
          </cell>
          <cell r="J310">
            <v>80</v>
          </cell>
          <cell r="K310">
            <v>48600</v>
          </cell>
          <cell r="L310">
            <v>97200</v>
          </cell>
          <cell r="M310">
            <v>0</v>
          </cell>
          <cell r="N310">
            <v>0</v>
          </cell>
          <cell r="O310">
            <v>11200</v>
          </cell>
          <cell r="P310">
            <v>22400</v>
          </cell>
        </row>
        <row r="311">
          <cell r="B311" t="str">
            <v xml:space="preserve"> 620W x 2 FOR CLASS 1, DIV.2 GROUP D</v>
          </cell>
          <cell r="C311">
            <v>0</v>
          </cell>
          <cell r="D311">
            <v>0</v>
          </cell>
          <cell r="E311">
            <v>0</v>
          </cell>
          <cell r="F311">
            <v>0</v>
          </cell>
          <cell r="G311">
            <v>0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  <cell r="N311">
            <v>0</v>
          </cell>
          <cell r="O311">
            <v>0</v>
          </cell>
          <cell r="P311">
            <v>0</v>
          </cell>
        </row>
        <row r="312">
          <cell r="A312">
            <v>23</v>
          </cell>
          <cell r="B312" t="str">
            <v xml:space="preserve"> OBSTRUCTION MARKER LIGHT, SINGLE FIXTURE</v>
          </cell>
          <cell r="C312">
            <v>3</v>
          </cell>
          <cell r="D312" t="str">
            <v>SET</v>
          </cell>
          <cell r="E312">
            <v>23000</v>
          </cell>
          <cell r="F312">
            <v>69000</v>
          </cell>
          <cell r="G312">
            <v>0</v>
          </cell>
          <cell r="H312">
            <v>0</v>
          </cell>
          <cell r="I312">
            <v>15</v>
          </cell>
          <cell r="J312">
            <v>45</v>
          </cell>
          <cell r="K312">
            <v>23000</v>
          </cell>
          <cell r="L312">
            <v>69000</v>
          </cell>
          <cell r="M312">
            <v>0</v>
          </cell>
          <cell r="N312">
            <v>0</v>
          </cell>
          <cell r="O312">
            <v>4200</v>
          </cell>
          <cell r="P312">
            <v>12600</v>
          </cell>
        </row>
        <row r="313">
          <cell r="B313" t="str">
            <v xml:space="preserve"> C/W INSIDE LAMP,120V 116W,FOR CLASS 1, DIV. 2 </v>
          </cell>
          <cell r="C313">
            <v>0</v>
          </cell>
          <cell r="D313">
            <v>0</v>
          </cell>
          <cell r="E313">
            <v>0</v>
          </cell>
          <cell r="F313">
            <v>0</v>
          </cell>
          <cell r="G313">
            <v>0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  <cell r="N313">
            <v>0</v>
          </cell>
          <cell r="O313">
            <v>0</v>
          </cell>
          <cell r="P313">
            <v>0</v>
          </cell>
        </row>
        <row r="314">
          <cell r="B314" t="str">
            <v>GROUP D</v>
          </cell>
          <cell r="C314">
            <v>0</v>
          </cell>
          <cell r="D314">
            <v>0</v>
          </cell>
          <cell r="E314">
            <v>0</v>
          </cell>
          <cell r="F314">
            <v>0</v>
          </cell>
          <cell r="G314">
            <v>0</v>
          </cell>
          <cell r="H314">
            <v>0</v>
          </cell>
          <cell r="I314">
            <v>0</v>
          </cell>
          <cell r="J314">
            <v>0</v>
          </cell>
          <cell r="K314">
            <v>0</v>
          </cell>
          <cell r="L314">
            <v>0</v>
          </cell>
          <cell r="M314">
            <v>0</v>
          </cell>
          <cell r="N314">
            <v>0</v>
          </cell>
          <cell r="O314">
            <v>0</v>
          </cell>
          <cell r="P314">
            <v>0</v>
          </cell>
        </row>
        <row r="315">
          <cell r="A315">
            <v>24</v>
          </cell>
          <cell r="B315" t="str">
            <v xml:space="preserve"> FLASHER UNIT, CAST AL. HOUSING 3 CKT</v>
          </cell>
          <cell r="C315">
            <v>1</v>
          </cell>
          <cell r="D315" t="str">
            <v>SET</v>
          </cell>
          <cell r="E315">
            <v>28800</v>
          </cell>
          <cell r="F315">
            <v>28800</v>
          </cell>
          <cell r="G315">
            <v>0</v>
          </cell>
          <cell r="H315">
            <v>0</v>
          </cell>
          <cell r="I315">
            <v>4</v>
          </cell>
          <cell r="J315">
            <v>4</v>
          </cell>
          <cell r="K315">
            <v>28800</v>
          </cell>
          <cell r="L315">
            <v>28800</v>
          </cell>
          <cell r="M315">
            <v>0</v>
          </cell>
          <cell r="N315">
            <v>0</v>
          </cell>
          <cell r="O315">
            <v>1120</v>
          </cell>
          <cell r="P315">
            <v>1120</v>
          </cell>
        </row>
        <row r="316">
          <cell r="B316" t="str">
            <v xml:space="preserve"> SIMULTANEOUS FLASH, 115/240V 3 WIRE, 25A</v>
          </cell>
          <cell r="C316">
            <v>0</v>
          </cell>
          <cell r="D316">
            <v>0</v>
          </cell>
          <cell r="E316">
            <v>0</v>
          </cell>
          <cell r="F316">
            <v>0</v>
          </cell>
          <cell r="G316">
            <v>0</v>
          </cell>
          <cell r="H316">
            <v>0</v>
          </cell>
          <cell r="I316">
            <v>0</v>
          </cell>
          <cell r="J316">
            <v>0</v>
          </cell>
          <cell r="K316">
            <v>0</v>
          </cell>
          <cell r="L316">
            <v>0</v>
          </cell>
          <cell r="M316">
            <v>0</v>
          </cell>
          <cell r="N316">
            <v>0</v>
          </cell>
          <cell r="O316">
            <v>0</v>
          </cell>
          <cell r="P316">
            <v>0</v>
          </cell>
        </row>
        <row r="317">
          <cell r="B317" t="str">
            <v>FOR CLASS 1, DIV.2 GROUP D</v>
          </cell>
          <cell r="C317">
            <v>0</v>
          </cell>
          <cell r="D317">
            <v>0</v>
          </cell>
          <cell r="E317">
            <v>0</v>
          </cell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  <cell r="O317">
            <v>0</v>
          </cell>
          <cell r="P317">
            <v>0</v>
          </cell>
        </row>
        <row r="318">
          <cell r="A318">
            <v>25</v>
          </cell>
          <cell r="B318" t="str">
            <v xml:space="preserve"> PHOTOELECTRIC CONTROL UNIT, 120V 15A, </v>
          </cell>
          <cell r="C318">
            <v>1</v>
          </cell>
          <cell r="D318" t="str">
            <v>SET</v>
          </cell>
          <cell r="E318">
            <v>28800</v>
          </cell>
          <cell r="F318">
            <v>28800</v>
          </cell>
          <cell r="G318">
            <v>0</v>
          </cell>
          <cell r="H318">
            <v>0</v>
          </cell>
          <cell r="I318">
            <v>6</v>
          </cell>
          <cell r="J318">
            <v>6</v>
          </cell>
          <cell r="K318">
            <v>28800</v>
          </cell>
          <cell r="L318">
            <v>28800</v>
          </cell>
          <cell r="M318">
            <v>0</v>
          </cell>
          <cell r="N318">
            <v>0</v>
          </cell>
          <cell r="O318">
            <v>1680</v>
          </cell>
          <cell r="P318">
            <v>1680</v>
          </cell>
        </row>
        <row r="319">
          <cell r="B319" t="str">
            <v>FOR CLASS 1, DIV.2 GROUP D</v>
          </cell>
          <cell r="C319">
            <v>0</v>
          </cell>
          <cell r="D319">
            <v>0</v>
          </cell>
          <cell r="E319">
            <v>0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</row>
        <row r="320">
          <cell r="A320">
            <v>26</v>
          </cell>
          <cell r="B320" t="str">
            <v xml:space="preserve"> AIRCRAFT WARNING LIGHTING POWER PANEL,</v>
          </cell>
          <cell r="C320">
            <v>1</v>
          </cell>
          <cell r="D320" t="str">
            <v>SET</v>
          </cell>
          <cell r="E320">
            <v>60000</v>
          </cell>
          <cell r="F320">
            <v>60000</v>
          </cell>
          <cell r="G320">
            <v>0</v>
          </cell>
          <cell r="H320">
            <v>0</v>
          </cell>
          <cell r="I320">
            <v>4</v>
          </cell>
          <cell r="J320">
            <v>4</v>
          </cell>
          <cell r="K320">
            <v>60000</v>
          </cell>
          <cell r="L320">
            <v>60000</v>
          </cell>
          <cell r="M320">
            <v>0</v>
          </cell>
          <cell r="N320">
            <v>0</v>
          </cell>
          <cell r="O320">
            <v>1120</v>
          </cell>
          <cell r="P320">
            <v>1120</v>
          </cell>
        </row>
        <row r="321">
          <cell r="B321" t="str">
            <v xml:space="preserve"> OUTDOOR TYPE, 400L x 200W x 200H, 1PH 3W</v>
          </cell>
          <cell r="C321">
            <v>0</v>
          </cell>
          <cell r="D321">
            <v>0</v>
          </cell>
          <cell r="E321">
            <v>0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</row>
        <row r="322">
          <cell r="B322" t="str">
            <v xml:space="preserve"> 240V 30AT IC 10KA, STAINLESS STEEL</v>
          </cell>
          <cell r="C322">
            <v>0</v>
          </cell>
          <cell r="D322">
            <v>0</v>
          </cell>
          <cell r="E322">
            <v>0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  <cell r="P322">
            <v>0</v>
          </cell>
        </row>
        <row r="323">
          <cell r="A323">
            <v>29</v>
          </cell>
          <cell r="B323" t="str">
            <v>FOR CLASS 1, DIV.2 GROUP D</v>
          </cell>
          <cell r="C323">
            <v>4440</v>
          </cell>
          <cell r="D323" t="str">
            <v>M</v>
          </cell>
          <cell r="E323">
            <v>33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</row>
        <row r="324">
          <cell r="A324">
            <v>27</v>
          </cell>
          <cell r="B324" t="str">
            <v>RECEPTACLE, EXPLOSION-PROOF 20A-3P-2W</v>
          </cell>
          <cell r="C324">
            <v>8</v>
          </cell>
          <cell r="D324" t="str">
            <v>SET</v>
          </cell>
          <cell r="E324">
            <v>5400</v>
          </cell>
          <cell r="F324">
            <v>43200</v>
          </cell>
          <cell r="G324">
            <v>0</v>
          </cell>
          <cell r="H324">
            <v>0</v>
          </cell>
          <cell r="I324">
            <v>4</v>
          </cell>
          <cell r="J324">
            <v>32</v>
          </cell>
          <cell r="K324">
            <v>5400</v>
          </cell>
          <cell r="L324">
            <v>43200</v>
          </cell>
          <cell r="M324">
            <v>0</v>
          </cell>
          <cell r="N324">
            <v>0</v>
          </cell>
          <cell r="O324">
            <v>1120</v>
          </cell>
          <cell r="P324">
            <v>8960</v>
          </cell>
        </row>
        <row r="325">
          <cell r="B325" t="str">
            <v>240V, CLASS 1 DIV.2 GROUP D</v>
          </cell>
          <cell r="C325">
            <v>0</v>
          </cell>
          <cell r="D325">
            <v>0</v>
          </cell>
          <cell r="E325">
            <v>0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</row>
        <row r="326">
          <cell r="A326">
            <v>28</v>
          </cell>
          <cell r="B326" t="str">
            <v>PLUG 20A-3P-2W EXPLOSION-PROOF</v>
          </cell>
          <cell r="C326">
            <v>4</v>
          </cell>
          <cell r="D326" t="str">
            <v>SET</v>
          </cell>
          <cell r="E326">
            <v>1400</v>
          </cell>
          <cell r="F326">
            <v>5600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1400</v>
          </cell>
          <cell r="L326">
            <v>5600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</row>
        <row r="327">
          <cell r="A327">
            <v>29</v>
          </cell>
          <cell r="B327" t="str">
            <v>FIX. WIRE 1/C STRD. COPPER 600V 200 DEGREE 2.0sq.mm</v>
          </cell>
          <cell r="C327">
            <v>4440</v>
          </cell>
          <cell r="D327" t="str">
            <v>M</v>
          </cell>
          <cell r="E327">
            <v>33</v>
          </cell>
          <cell r="F327">
            <v>146520</v>
          </cell>
          <cell r="G327">
            <v>0</v>
          </cell>
          <cell r="H327">
            <v>0</v>
          </cell>
          <cell r="I327">
            <v>0.05</v>
          </cell>
          <cell r="J327">
            <v>222</v>
          </cell>
          <cell r="K327">
            <v>33</v>
          </cell>
          <cell r="L327">
            <v>146520</v>
          </cell>
          <cell r="M327">
            <v>0</v>
          </cell>
          <cell r="N327">
            <v>0</v>
          </cell>
          <cell r="O327">
            <v>14</v>
          </cell>
          <cell r="P327">
            <v>62160</v>
          </cell>
        </row>
        <row r="328">
          <cell r="A328">
            <v>30</v>
          </cell>
          <cell r="B328" t="str">
            <v>R.S.G CONDUIT W/COUPLING,  3/4"</v>
          </cell>
          <cell r="C328">
            <v>2180</v>
          </cell>
          <cell r="D328" t="str">
            <v>M</v>
          </cell>
          <cell r="E328">
            <v>32</v>
          </cell>
          <cell r="F328">
            <v>69760</v>
          </cell>
          <cell r="G328">
            <v>0</v>
          </cell>
          <cell r="H328">
            <v>0</v>
          </cell>
          <cell r="I328">
            <v>0.47</v>
          </cell>
          <cell r="J328">
            <v>1025</v>
          </cell>
          <cell r="K328">
            <v>32</v>
          </cell>
          <cell r="L328">
            <v>69760</v>
          </cell>
          <cell r="M328">
            <v>0</v>
          </cell>
          <cell r="N328">
            <v>0</v>
          </cell>
          <cell r="O328">
            <v>132</v>
          </cell>
          <cell r="P328">
            <v>287760</v>
          </cell>
        </row>
        <row r="329">
          <cell r="A329">
            <v>31</v>
          </cell>
          <cell r="B329" t="str">
            <v>R.S.G CONDUIT W/COUPLING 1"</v>
          </cell>
          <cell r="C329">
            <v>100</v>
          </cell>
          <cell r="D329" t="str">
            <v>M</v>
          </cell>
          <cell r="E329">
            <v>49</v>
          </cell>
          <cell r="F329">
            <v>4900</v>
          </cell>
          <cell r="G329">
            <v>0</v>
          </cell>
          <cell r="H329">
            <v>0</v>
          </cell>
          <cell r="I329">
            <v>0.54</v>
          </cell>
          <cell r="J329">
            <v>54</v>
          </cell>
          <cell r="K329">
            <v>49</v>
          </cell>
          <cell r="L329">
            <v>4900</v>
          </cell>
          <cell r="M329">
            <v>0</v>
          </cell>
          <cell r="N329">
            <v>0</v>
          </cell>
          <cell r="O329">
            <v>151</v>
          </cell>
          <cell r="P329">
            <v>15100</v>
          </cell>
        </row>
        <row r="330">
          <cell r="A330">
            <v>32</v>
          </cell>
          <cell r="B330" t="str">
            <v>R.S.G CONDUIT W/COUPLING 1-1/2"</v>
          </cell>
          <cell r="C330">
            <v>600</v>
          </cell>
          <cell r="D330" t="str">
            <v>M</v>
          </cell>
          <cell r="E330">
            <v>78</v>
          </cell>
          <cell r="F330">
            <v>46800</v>
          </cell>
          <cell r="G330">
            <v>0</v>
          </cell>
          <cell r="H330">
            <v>0</v>
          </cell>
          <cell r="I330">
            <v>0.76</v>
          </cell>
          <cell r="J330">
            <v>456</v>
          </cell>
          <cell r="K330">
            <v>78</v>
          </cell>
          <cell r="L330">
            <v>46800</v>
          </cell>
          <cell r="M330">
            <v>0</v>
          </cell>
          <cell r="N330">
            <v>0</v>
          </cell>
          <cell r="O330">
            <v>213</v>
          </cell>
          <cell r="P330">
            <v>127800</v>
          </cell>
        </row>
        <row r="331">
          <cell r="A331">
            <v>33</v>
          </cell>
          <cell r="B331" t="str">
            <v>PVC CONDUIT 1-1/2"</v>
          </cell>
          <cell r="C331">
            <v>350</v>
          </cell>
          <cell r="D331" t="str">
            <v>M</v>
          </cell>
          <cell r="E331">
            <v>26</v>
          </cell>
          <cell r="F331">
            <v>9100</v>
          </cell>
          <cell r="G331">
            <v>0</v>
          </cell>
          <cell r="H331">
            <v>0</v>
          </cell>
          <cell r="I331">
            <v>0.26</v>
          </cell>
          <cell r="J331">
            <v>91</v>
          </cell>
          <cell r="K331">
            <v>26</v>
          </cell>
          <cell r="L331">
            <v>9100</v>
          </cell>
          <cell r="M331">
            <v>0</v>
          </cell>
          <cell r="N331">
            <v>0</v>
          </cell>
          <cell r="O331">
            <v>73</v>
          </cell>
          <cell r="P331">
            <v>25550</v>
          </cell>
        </row>
        <row r="332">
          <cell r="A332">
            <v>34</v>
          </cell>
          <cell r="B332" t="str">
            <v>PVC CONDUIT ,  2"</v>
          </cell>
          <cell r="C332">
            <v>10615</v>
          </cell>
          <cell r="D332" t="str">
            <v>M</v>
          </cell>
          <cell r="E332">
            <v>38</v>
          </cell>
          <cell r="F332">
            <v>403370</v>
          </cell>
          <cell r="G332">
            <v>0</v>
          </cell>
          <cell r="H332">
            <v>0</v>
          </cell>
          <cell r="I332">
            <v>0.3</v>
          </cell>
          <cell r="J332">
            <v>3185</v>
          </cell>
          <cell r="K332">
            <v>38</v>
          </cell>
          <cell r="L332">
            <v>403370</v>
          </cell>
          <cell r="M332">
            <v>0</v>
          </cell>
          <cell r="N332">
            <v>0</v>
          </cell>
          <cell r="O332">
            <v>84</v>
          </cell>
          <cell r="P332">
            <v>891660</v>
          </cell>
        </row>
        <row r="333">
          <cell r="A333">
            <v>35</v>
          </cell>
          <cell r="B333" t="str">
            <v>CONDUIT FITTINGS &amp; ACCESSORIES</v>
          </cell>
          <cell r="C333">
            <v>1</v>
          </cell>
          <cell r="D333" t="str">
            <v>LOT</v>
          </cell>
          <cell r="E333">
            <v>242920</v>
          </cell>
          <cell r="F333">
            <v>242920</v>
          </cell>
          <cell r="G333">
            <v>0</v>
          </cell>
          <cell r="H333">
            <v>0</v>
          </cell>
          <cell r="I333">
            <v>460.5</v>
          </cell>
          <cell r="J333">
            <v>461</v>
          </cell>
          <cell r="K333">
            <v>242920</v>
          </cell>
          <cell r="L333">
            <v>242920</v>
          </cell>
          <cell r="M333">
            <v>0</v>
          </cell>
          <cell r="N333">
            <v>0</v>
          </cell>
          <cell r="O333">
            <v>128940</v>
          </cell>
          <cell r="P333">
            <v>128940</v>
          </cell>
        </row>
        <row r="334">
          <cell r="A334">
            <v>36</v>
          </cell>
          <cell r="B334" t="str">
            <v>600V PVC WIRE 3.5 sq.mm</v>
          </cell>
          <cell r="C334">
            <v>3500</v>
          </cell>
          <cell r="D334" t="str">
            <v>M</v>
          </cell>
          <cell r="E334">
            <v>3</v>
          </cell>
          <cell r="F334">
            <v>10500</v>
          </cell>
          <cell r="G334">
            <v>0</v>
          </cell>
          <cell r="H334">
            <v>0</v>
          </cell>
          <cell r="I334">
            <v>4.1000000000000002E-2</v>
          </cell>
          <cell r="J334">
            <v>144</v>
          </cell>
          <cell r="K334">
            <v>3</v>
          </cell>
          <cell r="L334">
            <v>10500</v>
          </cell>
          <cell r="M334">
            <v>0</v>
          </cell>
          <cell r="N334">
            <v>0</v>
          </cell>
          <cell r="O334">
            <v>11</v>
          </cell>
          <cell r="P334">
            <v>38500</v>
          </cell>
        </row>
        <row r="335">
          <cell r="A335">
            <v>37</v>
          </cell>
          <cell r="B335" t="str">
            <v>600V PVC WIRE 5.5sq.mm</v>
          </cell>
          <cell r="C335">
            <v>3240</v>
          </cell>
          <cell r="D335" t="str">
            <v>M</v>
          </cell>
          <cell r="E335">
            <v>4</v>
          </cell>
          <cell r="F335">
            <v>12960</v>
          </cell>
          <cell r="G335">
            <v>0</v>
          </cell>
          <cell r="H335">
            <v>0</v>
          </cell>
          <cell r="I335">
            <v>5.1999999999999998E-2</v>
          </cell>
          <cell r="J335">
            <v>168</v>
          </cell>
          <cell r="K335">
            <v>4</v>
          </cell>
          <cell r="L335">
            <v>12960</v>
          </cell>
          <cell r="M335">
            <v>0</v>
          </cell>
          <cell r="N335">
            <v>0</v>
          </cell>
          <cell r="O335">
            <v>15</v>
          </cell>
          <cell r="P335">
            <v>48600</v>
          </cell>
        </row>
        <row r="336">
          <cell r="A336">
            <v>38</v>
          </cell>
          <cell r="B336" t="str">
            <v>600V XLPE 5/C-38sq.mm</v>
          </cell>
          <cell r="C336">
            <v>10615</v>
          </cell>
          <cell r="D336" t="str">
            <v>M</v>
          </cell>
          <cell r="E336">
            <v>200</v>
          </cell>
          <cell r="F336">
            <v>2123000</v>
          </cell>
          <cell r="G336">
            <v>0</v>
          </cell>
          <cell r="H336">
            <v>0</v>
          </cell>
          <cell r="I336">
            <v>0.31</v>
          </cell>
          <cell r="J336">
            <v>3291</v>
          </cell>
          <cell r="K336">
            <v>200</v>
          </cell>
          <cell r="L336">
            <v>2123000</v>
          </cell>
          <cell r="M336">
            <v>0</v>
          </cell>
          <cell r="N336">
            <v>0</v>
          </cell>
          <cell r="O336">
            <v>87</v>
          </cell>
          <cell r="P336">
            <v>923505</v>
          </cell>
        </row>
        <row r="337">
          <cell r="A337">
            <v>39</v>
          </cell>
          <cell r="B337" t="str">
            <v>600V XLPE 4/C 14 sq.mm</v>
          </cell>
          <cell r="C337">
            <v>500</v>
          </cell>
          <cell r="D337" t="str">
            <v>M</v>
          </cell>
          <cell r="E337">
            <v>61</v>
          </cell>
          <cell r="F337">
            <v>30500</v>
          </cell>
          <cell r="G337">
            <v>0</v>
          </cell>
          <cell r="H337">
            <v>0</v>
          </cell>
          <cell r="I337">
            <v>0.17799999999999999</v>
          </cell>
          <cell r="J337">
            <v>89</v>
          </cell>
          <cell r="K337">
            <v>61</v>
          </cell>
          <cell r="L337">
            <v>30500</v>
          </cell>
          <cell r="M337">
            <v>0</v>
          </cell>
          <cell r="N337">
            <v>0</v>
          </cell>
          <cell r="O337">
            <v>50</v>
          </cell>
          <cell r="P337">
            <v>25000</v>
          </cell>
        </row>
        <row r="338">
          <cell r="A338">
            <v>40</v>
          </cell>
          <cell r="B338" t="str">
            <v>HOT DIPPED GALVALNIZED STEEL U-CHANNEL 41x41x2.0t</v>
          </cell>
          <cell r="C338">
            <v>350</v>
          </cell>
          <cell r="D338" t="str">
            <v>M</v>
          </cell>
          <cell r="E338">
            <v>82</v>
          </cell>
          <cell r="F338">
            <v>28700</v>
          </cell>
          <cell r="G338">
            <v>0</v>
          </cell>
          <cell r="H338">
            <v>0</v>
          </cell>
          <cell r="I338">
            <v>0.40699999999999997</v>
          </cell>
          <cell r="J338">
            <v>142</v>
          </cell>
          <cell r="K338">
            <v>82</v>
          </cell>
          <cell r="L338">
            <v>28700</v>
          </cell>
          <cell r="M338">
            <v>0</v>
          </cell>
          <cell r="N338">
            <v>0</v>
          </cell>
          <cell r="O338">
            <v>114</v>
          </cell>
          <cell r="P338">
            <v>39900</v>
          </cell>
        </row>
        <row r="339">
          <cell r="A339">
            <v>41</v>
          </cell>
          <cell r="B339" t="str">
            <v>EXCAVATION</v>
          </cell>
          <cell r="C339">
            <v>1910</v>
          </cell>
          <cell r="D339" t="str">
            <v>M3</v>
          </cell>
          <cell r="E339" t="str">
            <v>M+L</v>
          </cell>
          <cell r="F339" t="str">
            <v>M+L</v>
          </cell>
          <cell r="G339">
            <v>0</v>
          </cell>
          <cell r="H339">
            <v>0</v>
          </cell>
          <cell r="I339">
            <v>0.2</v>
          </cell>
          <cell r="J339">
            <v>0</v>
          </cell>
          <cell r="K339" t="str">
            <v>M+L</v>
          </cell>
          <cell r="L339" t="str">
            <v>M+L</v>
          </cell>
          <cell r="M339">
            <v>0</v>
          </cell>
          <cell r="N339">
            <v>0</v>
          </cell>
          <cell r="O339">
            <v>60</v>
          </cell>
          <cell r="P339">
            <v>114600</v>
          </cell>
        </row>
        <row r="340">
          <cell r="A340">
            <v>42</v>
          </cell>
          <cell r="B340" t="str">
            <v>BACKFILL</v>
          </cell>
          <cell r="C340">
            <v>1910</v>
          </cell>
          <cell r="D340" t="str">
            <v>M3</v>
          </cell>
          <cell r="E340" t="str">
            <v>M+L</v>
          </cell>
          <cell r="F340" t="str">
            <v>M+L</v>
          </cell>
          <cell r="G340">
            <v>0</v>
          </cell>
          <cell r="H340">
            <v>0</v>
          </cell>
          <cell r="I340">
            <v>0.2</v>
          </cell>
          <cell r="J340">
            <v>0</v>
          </cell>
          <cell r="K340" t="str">
            <v>M+L</v>
          </cell>
          <cell r="L340" t="str">
            <v>M+L</v>
          </cell>
          <cell r="M340">
            <v>0</v>
          </cell>
          <cell r="N340">
            <v>0</v>
          </cell>
          <cell r="O340">
            <v>100</v>
          </cell>
          <cell r="P340">
            <v>191000</v>
          </cell>
        </row>
        <row r="341">
          <cell r="A341">
            <v>43</v>
          </cell>
          <cell r="B341" t="str">
            <v>MISCELLANEOUS MATERIALS</v>
          </cell>
          <cell r="C341">
            <v>1</v>
          </cell>
          <cell r="D341" t="str">
            <v>LOT</v>
          </cell>
          <cell r="E341">
            <v>456514</v>
          </cell>
          <cell r="F341">
            <v>456514</v>
          </cell>
          <cell r="G341">
            <v>0</v>
          </cell>
          <cell r="H341">
            <v>0</v>
          </cell>
          <cell r="I341">
            <v>679.40000000000009</v>
          </cell>
          <cell r="J341">
            <v>679</v>
          </cell>
          <cell r="K341">
            <v>456514</v>
          </cell>
          <cell r="L341">
            <v>456514</v>
          </cell>
          <cell r="M341">
            <v>0</v>
          </cell>
          <cell r="N341">
            <v>0</v>
          </cell>
          <cell r="O341">
            <v>190232</v>
          </cell>
          <cell r="P341">
            <v>190232</v>
          </cell>
        </row>
        <row r="342">
          <cell r="B342" t="str">
            <v>SUB-TOTAL : (C)</v>
          </cell>
          <cell r="C342">
            <v>3</v>
          </cell>
          <cell r="D342">
            <v>11.13</v>
          </cell>
          <cell r="E342">
            <v>1.25</v>
          </cell>
          <cell r="F342">
            <v>9586794</v>
          </cell>
          <cell r="G342">
            <v>0</v>
          </cell>
          <cell r="H342">
            <v>0</v>
          </cell>
          <cell r="I342">
            <v>0.3</v>
          </cell>
          <cell r="J342">
            <v>14267</v>
          </cell>
          <cell r="K342">
            <v>0</v>
          </cell>
          <cell r="L342">
            <v>9586794</v>
          </cell>
          <cell r="M342">
            <v>0</v>
          </cell>
          <cell r="N342">
            <v>0</v>
          </cell>
          <cell r="O342">
            <v>0</v>
          </cell>
          <cell r="P342">
            <v>4303107</v>
          </cell>
        </row>
        <row r="343">
          <cell r="B343">
            <v>160</v>
          </cell>
          <cell r="C343">
            <v>4</v>
          </cell>
          <cell r="D343">
            <v>13.49</v>
          </cell>
          <cell r="E343">
            <v>1.25</v>
          </cell>
          <cell r="H343">
            <v>0</v>
          </cell>
          <cell r="I343">
            <v>0.41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  <cell r="P343">
            <v>4</v>
          </cell>
        </row>
        <row r="344">
          <cell r="B344">
            <v>160</v>
          </cell>
          <cell r="C344">
            <v>5</v>
          </cell>
          <cell r="D344">
            <v>15.88</v>
          </cell>
          <cell r="E344">
            <v>1.5</v>
          </cell>
          <cell r="F344">
            <v>0</v>
          </cell>
          <cell r="G344">
            <v>0</v>
          </cell>
          <cell r="H344">
            <v>0</v>
          </cell>
          <cell r="I344">
            <v>0.51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0</v>
          </cell>
          <cell r="O344">
            <v>0</v>
          </cell>
          <cell r="P344">
            <v>0</v>
          </cell>
        </row>
        <row r="345">
          <cell r="A345" t="str">
            <v xml:space="preserve">  D.</v>
          </cell>
          <cell r="B345" t="str">
            <v>GROUNDING  SYSTEM</v>
          </cell>
          <cell r="C345">
            <v>6</v>
          </cell>
          <cell r="D345">
            <v>18.260000000000002</v>
          </cell>
          <cell r="E345">
            <v>1.5</v>
          </cell>
          <cell r="F345">
            <v>0</v>
          </cell>
          <cell r="G345">
            <v>0</v>
          </cell>
          <cell r="H345">
            <v>0</v>
          </cell>
          <cell r="I345">
            <v>0.61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</row>
        <row r="346">
          <cell r="A346">
            <v>1</v>
          </cell>
          <cell r="B346" t="str">
            <v xml:space="preserve"> GROUND WIRE, BARE CONDUCTOR 60 sq.mm</v>
          </cell>
          <cell r="C346">
            <v>8000</v>
          </cell>
          <cell r="D346" t="str">
            <v>M</v>
          </cell>
          <cell r="E346">
            <v>47</v>
          </cell>
          <cell r="F346">
            <v>376000</v>
          </cell>
          <cell r="G346">
            <v>0</v>
          </cell>
          <cell r="H346">
            <v>0</v>
          </cell>
          <cell r="I346">
            <v>0.14099999999999999</v>
          </cell>
          <cell r="J346">
            <v>1128</v>
          </cell>
          <cell r="K346">
            <v>47</v>
          </cell>
          <cell r="L346">
            <v>376000</v>
          </cell>
          <cell r="M346">
            <v>0</v>
          </cell>
          <cell r="N346">
            <v>0</v>
          </cell>
          <cell r="O346">
            <v>39</v>
          </cell>
          <cell r="P346">
            <v>312000</v>
          </cell>
        </row>
        <row r="347">
          <cell r="A347">
            <v>2</v>
          </cell>
          <cell r="B347" t="str">
            <v xml:space="preserve"> DITTO, BUT38 sq.mm</v>
          </cell>
          <cell r="C347">
            <v>620</v>
          </cell>
          <cell r="D347" t="str">
            <v>M</v>
          </cell>
          <cell r="E347">
            <v>32</v>
          </cell>
          <cell r="F347">
            <v>19840</v>
          </cell>
          <cell r="G347">
            <v>0</v>
          </cell>
          <cell r="H347">
            <v>0</v>
          </cell>
          <cell r="I347">
            <v>0.11700000000000001</v>
          </cell>
          <cell r="J347">
            <v>73</v>
          </cell>
          <cell r="K347">
            <v>32</v>
          </cell>
          <cell r="L347">
            <v>19840</v>
          </cell>
          <cell r="M347">
            <v>0</v>
          </cell>
          <cell r="N347">
            <v>0</v>
          </cell>
          <cell r="O347">
            <v>33</v>
          </cell>
          <cell r="P347">
            <v>20460</v>
          </cell>
        </row>
        <row r="348">
          <cell r="A348">
            <v>3</v>
          </cell>
          <cell r="B348" t="str">
            <v xml:space="preserve"> GROUND ROD, 3/4" x 10 FT</v>
          </cell>
          <cell r="C348">
            <v>208</v>
          </cell>
          <cell r="D348" t="str">
            <v>PCS</v>
          </cell>
          <cell r="E348">
            <v>350</v>
          </cell>
          <cell r="F348">
            <v>72800</v>
          </cell>
          <cell r="G348">
            <v>0</v>
          </cell>
          <cell r="H348">
            <v>0</v>
          </cell>
          <cell r="I348">
            <v>5</v>
          </cell>
          <cell r="J348">
            <v>1040</v>
          </cell>
          <cell r="K348">
            <v>350</v>
          </cell>
          <cell r="L348">
            <v>72800</v>
          </cell>
          <cell r="M348">
            <v>0</v>
          </cell>
          <cell r="N348">
            <v>0</v>
          </cell>
          <cell r="O348">
            <v>1400</v>
          </cell>
          <cell r="P348">
            <v>291200</v>
          </cell>
        </row>
        <row r="349">
          <cell r="A349">
            <v>4</v>
          </cell>
          <cell r="B349" t="str">
            <v xml:space="preserve"> CADWELD GROUND POWDER CARTRIDGE SIZE 45</v>
          </cell>
          <cell r="C349">
            <v>170</v>
          </cell>
          <cell r="D349" t="str">
            <v>PCS</v>
          </cell>
          <cell r="E349">
            <v>45</v>
          </cell>
          <cell r="F349">
            <v>7650</v>
          </cell>
          <cell r="G349">
            <v>0</v>
          </cell>
          <cell r="H349">
            <v>0</v>
          </cell>
          <cell r="I349">
            <v>0.5</v>
          </cell>
          <cell r="J349">
            <v>85</v>
          </cell>
          <cell r="K349">
            <v>45</v>
          </cell>
          <cell r="L349">
            <v>7650</v>
          </cell>
          <cell r="M349">
            <v>0</v>
          </cell>
          <cell r="N349">
            <v>0</v>
          </cell>
          <cell r="O349">
            <v>140</v>
          </cell>
          <cell r="P349">
            <v>23800</v>
          </cell>
        </row>
        <row r="350">
          <cell r="A350">
            <v>5</v>
          </cell>
          <cell r="B350" t="str">
            <v xml:space="preserve"> CADWELD GROUND POWDER CARTRIDGE SIZE 90</v>
          </cell>
          <cell r="C350">
            <v>93</v>
          </cell>
          <cell r="D350" t="str">
            <v>PCS</v>
          </cell>
          <cell r="E350">
            <v>90</v>
          </cell>
          <cell r="F350">
            <v>8370</v>
          </cell>
          <cell r="G350">
            <v>0</v>
          </cell>
          <cell r="H350">
            <v>0</v>
          </cell>
          <cell r="I350">
            <v>0.5</v>
          </cell>
          <cell r="J350">
            <v>47</v>
          </cell>
          <cell r="K350">
            <v>90</v>
          </cell>
          <cell r="L350">
            <v>8370</v>
          </cell>
          <cell r="M350">
            <v>0</v>
          </cell>
          <cell r="N350">
            <v>0</v>
          </cell>
          <cell r="O350">
            <v>140</v>
          </cell>
          <cell r="P350">
            <v>13020</v>
          </cell>
        </row>
        <row r="351">
          <cell r="A351">
            <v>6</v>
          </cell>
          <cell r="B351" t="str">
            <v xml:space="preserve"> CADWELD GROUND POWDER CARTRIDGE SIZE 115</v>
          </cell>
          <cell r="C351">
            <v>159</v>
          </cell>
          <cell r="D351" t="str">
            <v>PCS</v>
          </cell>
          <cell r="E351">
            <v>115</v>
          </cell>
          <cell r="F351">
            <v>18285</v>
          </cell>
          <cell r="G351">
            <v>0</v>
          </cell>
          <cell r="H351">
            <v>0</v>
          </cell>
          <cell r="I351">
            <v>0.5</v>
          </cell>
          <cell r="J351">
            <v>80</v>
          </cell>
          <cell r="K351">
            <v>115</v>
          </cell>
          <cell r="L351">
            <v>18285</v>
          </cell>
          <cell r="M351">
            <v>0</v>
          </cell>
          <cell r="N351">
            <v>0</v>
          </cell>
          <cell r="O351">
            <v>140</v>
          </cell>
          <cell r="P351">
            <v>22260</v>
          </cell>
        </row>
        <row r="352">
          <cell r="A352">
            <v>7</v>
          </cell>
          <cell r="B352" t="str">
            <v xml:space="preserve"> CADWELD MOLD, FOR CABLE TO GROUND ROD</v>
          </cell>
          <cell r="C352">
            <v>10</v>
          </cell>
          <cell r="D352" t="str">
            <v>PCS</v>
          </cell>
          <cell r="E352">
            <v>1250</v>
          </cell>
          <cell r="F352">
            <v>12500</v>
          </cell>
          <cell r="G352">
            <v>0</v>
          </cell>
          <cell r="H352">
            <v>0</v>
          </cell>
          <cell r="I352">
            <v>2.0299999999999998</v>
          </cell>
          <cell r="J352">
            <v>0</v>
          </cell>
          <cell r="K352">
            <v>1250</v>
          </cell>
          <cell r="L352">
            <v>12500</v>
          </cell>
          <cell r="M352">
            <v>0</v>
          </cell>
          <cell r="N352">
            <v>0</v>
          </cell>
          <cell r="O352">
            <v>0</v>
          </cell>
          <cell r="P352">
            <v>0</v>
          </cell>
        </row>
        <row r="353">
          <cell r="B353" t="str">
            <v xml:space="preserve"> CADWELD GTC-182G</v>
          </cell>
          <cell r="C353">
            <v>22</v>
          </cell>
          <cell r="D353">
            <v>53.98</v>
          </cell>
          <cell r="E353" t="str">
            <v>N</v>
          </cell>
          <cell r="F353">
            <v>0</v>
          </cell>
          <cell r="G353">
            <v>0</v>
          </cell>
          <cell r="H353">
            <v>0</v>
          </cell>
          <cell r="I353">
            <v>2.23</v>
          </cell>
          <cell r="J353">
            <v>0</v>
          </cell>
          <cell r="K353">
            <v>0</v>
          </cell>
          <cell r="L353">
            <v>0</v>
          </cell>
          <cell r="M353">
            <v>0</v>
          </cell>
          <cell r="N353">
            <v>0</v>
          </cell>
          <cell r="O353">
            <v>0</v>
          </cell>
          <cell r="P353">
            <v>0</v>
          </cell>
        </row>
        <row r="354">
          <cell r="A354">
            <v>8</v>
          </cell>
          <cell r="B354" t="str">
            <v xml:space="preserve"> CADWELD MOLD, FOR CABLE TO CABLE</v>
          </cell>
          <cell r="C354">
            <v>5</v>
          </cell>
          <cell r="D354" t="str">
            <v>PCS</v>
          </cell>
          <cell r="E354">
            <v>1250</v>
          </cell>
          <cell r="F354">
            <v>6250</v>
          </cell>
          <cell r="G354">
            <v>0</v>
          </cell>
          <cell r="H354">
            <v>0</v>
          </cell>
          <cell r="I354">
            <v>2.4300000000000002</v>
          </cell>
          <cell r="J354">
            <v>0</v>
          </cell>
          <cell r="K354">
            <v>1250</v>
          </cell>
          <cell r="L354">
            <v>6250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</row>
        <row r="355">
          <cell r="A355">
            <v>11</v>
          </cell>
          <cell r="B355" t="str">
            <v xml:space="preserve"> CADWELD TAC-2G2G</v>
          </cell>
          <cell r="C355">
            <v>25</v>
          </cell>
          <cell r="D355" t="str">
            <v>SET</v>
          </cell>
          <cell r="E355">
            <v>3500</v>
          </cell>
          <cell r="F355">
            <v>0</v>
          </cell>
          <cell r="G355">
            <v>0</v>
          </cell>
          <cell r="H355">
            <v>0</v>
          </cell>
          <cell r="I355">
            <v>7.0000000000000007E-2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</row>
        <row r="356">
          <cell r="A356">
            <v>9</v>
          </cell>
          <cell r="B356" t="str">
            <v xml:space="preserve"> DITTO, BUT CADWELD TAC-2G1V</v>
          </cell>
          <cell r="C356">
            <v>10</v>
          </cell>
          <cell r="D356" t="str">
            <v>PCS</v>
          </cell>
          <cell r="E356">
            <v>1250</v>
          </cell>
          <cell r="F356">
            <v>12500</v>
          </cell>
          <cell r="G356">
            <v>0</v>
          </cell>
          <cell r="H356">
            <v>0</v>
          </cell>
          <cell r="I356">
            <v>7.0000000000000007E-2</v>
          </cell>
          <cell r="J356">
            <v>0</v>
          </cell>
          <cell r="K356">
            <v>1250</v>
          </cell>
          <cell r="L356">
            <v>12500</v>
          </cell>
          <cell r="M356">
            <v>0</v>
          </cell>
          <cell r="N356">
            <v>0</v>
          </cell>
          <cell r="O356">
            <v>0</v>
          </cell>
          <cell r="P356">
            <v>0</v>
          </cell>
        </row>
        <row r="357">
          <cell r="A357">
            <v>10</v>
          </cell>
          <cell r="B357" t="str">
            <v xml:space="preserve"> GROUND CONNECTOR FOR CABLE TO ROD OR PIPE</v>
          </cell>
          <cell r="C357">
            <v>50</v>
          </cell>
          <cell r="D357" t="str">
            <v>PCS</v>
          </cell>
          <cell r="E357">
            <v>650</v>
          </cell>
          <cell r="F357">
            <v>32500</v>
          </cell>
          <cell r="G357">
            <v>0</v>
          </cell>
          <cell r="H357">
            <v>0</v>
          </cell>
          <cell r="I357">
            <v>1</v>
          </cell>
          <cell r="J357">
            <v>50</v>
          </cell>
          <cell r="K357">
            <v>650</v>
          </cell>
          <cell r="L357">
            <v>32500</v>
          </cell>
          <cell r="M357">
            <v>0</v>
          </cell>
          <cell r="N357">
            <v>0</v>
          </cell>
          <cell r="O357">
            <v>280</v>
          </cell>
          <cell r="P357">
            <v>14000</v>
          </cell>
        </row>
        <row r="358">
          <cell r="B358" t="str">
            <v xml:space="preserve"> BURNDY GK-6429</v>
          </cell>
          <cell r="C358">
            <v>0.25</v>
          </cell>
          <cell r="D358">
            <v>2.2400000000000002</v>
          </cell>
          <cell r="E358">
            <v>1</v>
          </cell>
          <cell r="F358">
            <v>0</v>
          </cell>
          <cell r="G358">
            <v>0</v>
          </cell>
          <cell r="H358">
            <v>0</v>
          </cell>
          <cell r="I358">
            <v>7.0000000000000007E-2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0</v>
          </cell>
          <cell r="O358">
            <v>0</v>
          </cell>
          <cell r="P358">
            <v>0</v>
          </cell>
        </row>
        <row r="359">
          <cell r="A359">
            <v>11</v>
          </cell>
          <cell r="B359" t="str">
            <v xml:space="preserve"> GROUND TERMINAL BOX, 450MMx300MMx150MMx1.6t WITH</v>
          </cell>
          <cell r="C359">
            <v>25</v>
          </cell>
          <cell r="D359" t="str">
            <v>SET</v>
          </cell>
          <cell r="E359">
            <v>3500</v>
          </cell>
          <cell r="F359">
            <v>87500</v>
          </cell>
          <cell r="G359">
            <v>0</v>
          </cell>
          <cell r="H359">
            <v>0</v>
          </cell>
          <cell r="I359">
            <v>6</v>
          </cell>
          <cell r="J359">
            <v>150</v>
          </cell>
          <cell r="K359">
            <v>3500</v>
          </cell>
          <cell r="L359">
            <v>87500</v>
          </cell>
          <cell r="M359">
            <v>0</v>
          </cell>
          <cell r="N359">
            <v>0</v>
          </cell>
          <cell r="O359">
            <v>1680</v>
          </cell>
          <cell r="P359">
            <v>42000</v>
          </cell>
        </row>
        <row r="360">
          <cell r="B360" t="str">
            <v>GROUNDING BUS 300Mx50MMx6t</v>
          </cell>
          <cell r="C360">
            <v>0.25</v>
          </cell>
          <cell r="D360">
            <v>2.2400000000000002</v>
          </cell>
          <cell r="E360">
            <v>1</v>
          </cell>
          <cell r="F360">
            <v>0</v>
          </cell>
          <cell r="G360">
            <v>0</v>
          </cell>
          <cell r="H360">
            <v>0</v>
          </cell>
          <cell r="I360">
            <v>7.0000000000000007E-2</v>
          </cell>
          <cell r="J360">
            <v>0</v>
          </cell>
          <cell r="K360">
            <v>0</v>
          </cell>
          <cell r="L360">
            <v>0</v>
          </cell>
          <cell r="M360">
            <v>0</v>
          </cell>
          <cell r="N360">
            <v>0</v>
          </cell>
          <cell r="O360">
            <v>0</v>
          </cell>
          <cell r="P360">
            <v>0</v>
          </cell>
        </row>
        <row r="361">
          <cell r="A361">
            <v>12</v>
          </cell>
          <cell r="B361" t="str">
            <v xml:space="preserve"> CABLE LUG, COPPER FOR 60 sq.mm</v>
          </cell>
          <cell r="C361">
            <v>92</v>
          </cell>
          <cell r="D361" t="str">
            <v>PCS</v>
          </cell>
          <cell r="E361">
            <v>60</v>
          </cell>
          <cell r="F361">
            <v>5520</v>
          </cell>
          <cell r="G361">
            <v>0</v>
          </cell>
          <cell r="H361">
            <v>0</v>
          </cell>
          <cell r="I361">
            <v>0.5</v>
          </cell>
          <cell r="J361">
            <v>46</v>
          </cell>
          <cell r="K361">
            <v>60</v>
          </cell>
          <cell r="L361">
            <v>5520</v>
          </cell>
          <cell r="M361">
            <v>0</v>
          </cell>
          <cell r="N361">
            <v>0</v>
          </cell>
          <cell r="O361">
            <v>140</v>
          </cell>
          <cell r="P361">
            <v>12880</v>
          </cell>
        </row>
        <row r="362">
          <cell r="A362">
            <v>13</v>
          </cell>
          <cell r="B362" t="str">
            <v xml:space="preserve"> DITTO, BUT FOR 38 sq.mm</v>
          </cell>
          <cell r="C362">
            <v>169</v>
          </cell>
          <cell r="D362" t="str">
            <v>PCS</v>
          </cell>
          <cell r="E362">
            <v>38</v>
          </cell>
          <cell r="F362">
            <v>6422</v>
          </cell>
          <cell r="G362">
            <v>0</v>
          </cell>
          <cell r="H362">
            <v>0</v>
          </cell>
          <cell r="I362">
            <v>0.5</v>
          </cell>
          <cell r="J362">
            <v>85</v>
          </cell>
          <cell r="K362">
            <v>38</v>
          </cell>
          <cell r="L362">
            <v>6422</v>
          </cell>
          <cell r="M362">
            <v>0</v>
          </cell>
          <cell r="N362">
            <v>0</v>
          </cell>
          <cell r="O362">
            <v>140</v>
          </cell>
          <cell r="P362">
            <v>23660</v>
          </cell>
        </row>
        <row r="363">
          <cell r="A363">
            <v>14</v>
          </cell>
          <cell r="B363" t="str">
            <v xml:space="preserve"> CONCRETE PIPE WITH COVER 12" DIA. 2 FT LG</v>
          </cell>
          <cell r="C363">
            <v>50</v>
          </cell>
          <cell r="D363" t="str">
            <v>PCS</v>
          </cell>
          <cell r="E363">
            <v>2800</v>
          </cell>
          <cell r="F363">
            <v>140000</v>
          </cell>
          <cell r="G363">
            <v>0</v>
          </cell>
          <cell r="H363">
            <v>0</v>
          </cell>
          <cell r="I363">
            <v>3</v>
          </cell>
          <cell r="J363">
            <v>150</v>
          </cell>
          <cell r="K363">
            <v>2800</v>
          </cell>
          <cell r="L363">
            <v>140000</v>
          </cell>
          <cell r="M363">
            <v>0</v>
          </cell>
          <cell r="N363">
            <v>0</v>
          </cell>
          <cell r="O363">
            <v>840</v>
          </cell>
          <cell r="P363">
            <v>42000</v>
          </cell>
        </row>
        <row r="364">
          <cell r="A364">
            <v>15</v>
          </cell>
          <cell r="B364" t="str">
            <v xml:space="preserve"> STEEL PLATE, SS41, 1829x6401x6t</v>
          </cell>
          <cell r="C364">
            <v>1</v>
          </cell>
          <cell r="D364" t="str">
            <v>PCS</v>
          </cell>
          <cell r="E364">
            <v>10000</v>
          </cell>
          <cell r="F364">
            <v>10000</v>
          </cell>
          <cell r="G364">
            <v>0</v>
          </cell>
          <cell r="H364">
            <v>0</v>
          </cell>
          <cell r="I364">
            <v>20</v>
          </cell>
          <cell r="J364">
            <v>20</v>
          </cell>
          <cell r="K364">
            <v>10000</v>
          </cell>
          <cell r="L364">
            <v>10000</v>
          </cell>
          <cell r="M364">
            <v>0</v>
          </cell>
          <cell r="N364">
            <v>0</v>
          </cell>
          <cell r="O364">
            <v>5600</v>
          </cell>
          <cell r="P364">
            <v>5600</v>
          </cell>
        </row>
        <row r="365">
          <cell r="A365">
            <v>16</v>
          </cell>
          <cell r="B365" t="str">
            <v xml:space="preserve"> CONDUIT CLAMP, ONE-HOLE 3/4"</v>
          </cell>
          <cell r="C365">
            <v>265</v>
          </cell>
          <cell r="D365" t="str">
            <v>PCS</v>
          </cell>
          <cell r="E365">
            <v>4</v>
          </cell>
          <cell r="F365">
            <v>1060</v>
          </cell>
          <cell r="G365">
            <v>0</v>
          </cell>
          <cell r="H365">
            <v>0</v>
          </cell>
          <cell r="I365">
            <v>0.5</v>
          </cell>
          <cell r="J365">
            <v>133</v>
          </cell>
          <cell r="K365">
            <v>4</v>
          </cell>
          <cell r="L365">
            <v>1060</v>
          </cell>
          <cell r="M365">
            <v>0</v>
          </cell>
          <cell r="N365">
            <v>0</v>
          </cell>
          <cell r="O365">
            <v>140</v>
          </cell>
          <cell r="P365">
            <v>37100</v>
          </cell>
        </row>
        <row r="366">
          <cell r="A366">
            <v>17</v>
          </cell>
          <cell r="B366" t="str">
            <v xml:space="preserve"> PVC CONDUIT, SCHEDULE B, CNS1302  3/4"</v>
          </cell>
          <cell r="C366">
            <v>265</v>
          </cell>
          <cell r="D366" t="str">
            <v>M</v>
          </cell>
          <cell r="E366">
            <v>12</v>
          </cell>
          <cell r="F366">
            <v>3180</v>
          </cell>
          <cell r="G366">
            <v>0</v>
          </cell>
          <cell r="H366">
            <v>0</v>
          </cell>
          <cell r="I366">
            <v>0.28000000000000003</v>
          </cell>
          <cell r="J366">
            <v>74</v>
          </cell>
          <cell r="K366">
            <v>12</v>
          </cell>
          <cell r="L366">
            <v>3180</v>
          </cell>
          <cell r="M366">
            <v>0</v>
          </cell>
          <cell r="N366">
            <v>0</v>
          </cell>
          <cell r="O366">
            <v>78</v>
          </cell>
          <cell r="P366">
            <v>20670</v>
          </cell>
        </row>
        <row r="367">
          <cell r="A367">
            <v>18</v>
          </cell>
          <cell r="B367" t="str">
            <v xml:space="preserve"> EXCAVATION</v>
          </cell>
          <cell r="C367">
            <v>1550</v>
          </cell>
          <cell r="D367" t="str">
            <v>M3</v>
          </cell>
          <cell r="E367" t="str">
            <v>M+L</v>
          </cell>
          <cell r="F367" t="str">
            <v>M+L</v>
          </cell>
          <cell r="G367">
            <v>0</v>
          </cell>
          <cell r="H367">
            <v>0</v>
          </cell>
          <cell r="I367">
            <v>7.0000000000000007E-2</v>
          </cell>
          <cell r="J367">
            <v>0</v>
          </cell>
          <cell r="K367" t="str">
            <v>M+L</v>
          </cell>
          <cell r="L367" t="str">
            <v>M+L</v>
          </cell>
          <cell r="M367">
            <v>0</v>
          </cell>
          <cell r="N367">
            <v>0</v>
          </cell>
          <cell r="O367">
            <v>72</v>
          </cell>
          <cell r="P367">
            <v>111600</v>
          </cell>
        </row>
        <row r="368">
          <cell r="A368">
            <v>19</v>
          </cell>
          <cell r="B368" t="str">
            <v xml:space="preserve"> BACKFILL</v>
          </cell>
          <cell r="C368">
            <v>1550</v>
          </cell>
          <cell r="D368" t="str">
            <v>M3</v>
          </cell>
          <cell r="E368" t="str">
            <v>M+L</v>
          </cell>
          <cell r="F368" t="str">
            <v>M+L</v>
          </cell>
          <cell r="G368">
            <v>0</v>
          </cell>
          <cell r="H368">
            <v>0</v>
          </cell>
          <cell r="I368">
            <v>7.0000000000000007E-2</v>
          </cell>
          <cell r="J368">
            <v>0</v>
          </cell>
          <cell r="K368" t="str">
            <v>M+L</v>
          </cell>
          <cell r="L368" t="str">
            <v>M+L</v>
          </cell>
          <cell r="M368">
            <v>0</v>
          </cell>
          <cell r="N368">
            <v>0</v>
          </cell>
          <cell r="O368">
            <v>120</v>
          </cell>
          <cell r="P368">
            <v>186000</v>
          </cell>
        </row>
        <row r="369">
          <cell r="A369">
            <v>20</v>
          </cell>
          <cell r="B369" t="str">
            <v xml:space="preserve"> MISCELLANEOUS MATERIALS</v>
          </cell>
          <cell r="C369">
            <v>1</v>
          </cell>
          <cell r="D369" t="str">
            <v>LOT</v>
          </cell>
          <cell r="E369">
            <v>82037.700000000012</v>
          </cell>
          <cell r="F369">
            <v>82038</v>
          </cell>
          <cell r="G369">
            <v>0</v>
          </cell>
          <cell r="H369">
            <v>0</v>
          </cell>
          <cell r="I369">
            <v>316.10000000000002</v>
          </cell>
          <cell r="J369">
            <v>316</v>
          </cell>
          <cell r="K369">
            <v>82038</v>
          </cell>
          <cell r="L369">
            <v>82038</v>
          </cell>
          <cell r="M369">
            <v>0</v>
          </cell>
          <cell r="N369">
            <v>0</v>
          </cell>
          <cell r="O369">
            <v>88508</v>
          </cell>
          <cell r="P369">
            <v>88508</v>
          </cell>
        </row>
        <row r="370">
          <cell r="B370" t="str">
            <v>SUB-TOTAL : (D)</v>
          </cell>
          <cell r="C370">
            <v>1</v>
          </cell>
          <cell r="D370">
            <v>3.38</v>
          </cell>
          <cell r="E370">
            <v>1</v>
          </cell>
          <cell r="F370">
            <v>902415</v>
          </cell>
          <cell r="G370">
            <v>0</v>
          </cell>
          <cell r="H370">
            <v>0</v>
          </cell>
          <cell r="I370">
            <v>0.12</v>
          </cell>
          <cell r="J370">
            <v>3477</v>
          </cell>
          <cell r="K370">
            <v>0</v>
          </cell>
          <cell r="L370">
            <v>902415</v>
          </cell>
          <cell r="M370">
            <v>0</v>
          </cell>
          <cell r="N370">
            <v>0</v>
          </cell>
          <cell r="O370">
            <v>0</v>
          </cell>
          <cell r="P370">
            <v>1266758</v>
          </cell>
        </row>
        <row r="371">
          <cell r="B371" t="str">
            <v>STD</v>
          </cell>
          <cell r="C371">
            <v>1</v>
          </cell>
          <cell r="D371">
            <v>3.38</v>
          </cell>
          <cell r="E371">
            <v>1</v>
          </cell>
          <cell r="F371">
            <v>0</v>
          </cell>
          <cell r="G371">
            <v>0</v>
          </cell>
          <cell r="H371">
            <v>0</v>
          </cell>
          <cell r="I371">
            <v>0.12</v>
          </cell>
          <cell r="J371">
            <v>0</v>
          </cell>
          <cell r="K371">
            <v>0</v>
          </cell>
          <cell r="L371">
            <v>0</v>
          </cell>
          <cell r="M371">
            <v>0</v>
          </cell>
          <cell r="N371">
            <v>0</v>
          </cell>
          <cell r="O371">
            <v>0</v>
          </cell>
          <cell r="P371">
            <v>0</v>
          </cell>
        </row>
        <row r="372">
          <cell r="B372" t="str">
            <v>STD</v>
          </cell>
          <cell r="C372">
            <v>1</v>
          </cell>
          <cell r="D372">
            <v>3.38</v>
          </cell>
          <cell r="E372">
            <v>1</v>
          </cell>
          <cell r="F372">
            <v>0</v>
          </cell>
          <cell r="G372">
            <v>0</v>
          </cell>
          <cell r="H372">
            <v>0</v>
          </cell>
          <cell r="I372">
            <v>0.12</v>
          </cell>
          <cell r="J372">
            <v>0</v>
          </cell>
          <cell r="K372">
            <v>0</v>
          </cell>
          <cell r="L372">
            <v>0</v>
          </cell>
          <cell r="M372">
            <v>0</v>
          </cell>
          <cell r="N372">
            <v>0</v>
          </cell>
          <cell r="O372">
            <v>0</v>
          </cell>
          <cell r="P372">
            <v>0</v>
          </cell>
        </row>
        <row r="373">
          <cell r="B373" t="str">
            <v>STD</v>
          </cell>
          <cell r="C373">
            <v>1.25</v>
          </cell>
          <cell r="D373" t="str">
            <v xml:space="preserve"> </v>
          </cell>
          <cell r="E373">
            <v>1</v>
          </cell>
          <cell r="F373">
            <v>0</v>
          </cell>
          <cell r="G373">
            <v>0</v>
          </cell>
          <cell r="H373">
            <v>0</v>
          </cell>
          <cell r="I373">
            <v>0.15</v>
          </cell>
          <cell r="J373">
            <v>0</v>
          </cell>
          <cell r="K373">
            <v>0</v>
          </cell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</row>
        <row r="374">
          <cell r="A374" t="str">
            <v>E.</v>
          </cell>
          <cell r="B374" t="str">
            <v>TELEPHONE SYSTEM(全廠區建築物間之管線)</v>
          </cell>
          <cell r="C374">
            <v>1.25</v>
          </cell>
          <cell r="D374">
            <v>3.56</v>
          </cell>
          <cell r="E374">
            <v>1</v>
          </cell>
          <cell r="F374">
            <v>0</v>
          </cell>
          <cell r="G374">
            <v>0</v>
          </cell>
          <cell r="H374">
            <v>0</v>
          </cell>
          <cell r="I374">
            <v>0.15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P374">
            <v>0</v>
          </cell>
        </row>
        <row r="375">
          <cell r="A375">
            <v>1</v>
          </cell>
          <cell r="B375" t="str">
            <v>PABX , W/100 EXTENSION , 10 TRUNK LINE</v>
          </cell>
          <cell r="C375">
            <v>1</v>
          </cell>
          <cell r="D375" t="str">
            <v>SET</v>
          </cell>
          <cell r="E375">
            <v>380000</v>
          </cell>
          <cell r="F375">
            <v>380000</v>
          </cell>
          <cell r="G375">
            <v>0</v>
          </cell>
          <cell r="H375">
            <v>0</v>
          </cell>
          <cell r="I375">
            <v>40</v>
          </cell>
          <cell r="J375">
            <v>40</v>
          </cell>
          <cell r="K375">
            <v>380000</v>
          </cell>
          <cell r="L375">
            <v>380000</v>
          </cell>
          <cell r="M375">
            <v>0</v>
          </cell>
          <cell r="N375">
            <v>0</v>
          </cell>
          <cell r="O375">
            <v>11200</v>
          </cell>
          <cell r="P375">
            <v>11200</v>
          </cell>
        </row>
        <row r="376">
          <cell r="A376">
            <v>2</v>
          </cell>
          <cell r="B376" t="str">
            <v xml:space="preserve"> TELEPHONE CABLE, SOLID COPPER PVBC INSU. 5 PAIRS</v>
          </cell>
          <cell r="C376">
            <v>1300</v>
          </cell>
          <cell r="D376" t="str">
            <v>M</v>
          </cell>
          <cell r="E376">
            <v>14</v>
          </cell>
          <cell r="F376">
            <v>18200</v>
          </cell>
          <cell r="G376">
            <v>0</v>
          </cell>
          <cell r="H376">
            <v>0</v>
          </cell>
          <cell r="I376">
            <v>8.5999999999999993E-2</v>
          </cell>
          <cell r="J376">
            <v>112</v>
          </cell>
          <cell r="K376">
            <v>14</v>
          </cell>
          <cell r="L376">
            <v>18200</v>
          </cell>
          <cell r="M376">
            <v>0</v>
          </cell>
          <cell r="N376">
            <v>0</v>
          </cell>
          <cell r="O376">
            <v>24</v>
          </cell>
          <cell r="P376">
            <v>31200</v>
          </cell>
        </row>
        <row r="377">
          <cell r="A377">
            <v>3</v>
          </cell>
          <cell r="B377" t="str">
            <v xml:space="preserve"> DITTO, BUT 10 PAIRS</v>
          </cell>
          <cell r="C377">
            <v>250</v>
          </cell>
          <cell r="D377" t="str">
            <v>M</v>
          </cell>
          <cell r="E377">
            <v>30</v>
          </cell>
          <cell r="F377">
            <v>7500</v>
          </cell>
          <cell r="G377">
            <v>0</v>
          </cell>
          <cell r="H377">
            <v>0</v>
          </cell>
          <cell r="I377">
            <v>0.122</v>
          </cell>
          <cell r="J377">
            <v>31</v>
          </cell>
          <cell r="K377">
            <v>30</v>
          </cell>
          <cell r="L377">
            <v>7500</v>
          </cell>
          <cell r="M377">
            <v>0</v>
          </cell>
          <cell r="N377">
            <v>0</v>
          </cell>
          <cell r="O377">
            <v>34</v>
          </cell>
          <cell r="P377">
            <v>8500</v>
          </cell>
        </row>
        <row r="378">
          <cell r="A378">
            <v>4</v>
          </cell>
          <cell r="B378" t="str">
            <v xml:space="preserve"> DITTO, BUT 30 PAIRS</v>
          </cell>
          <cell r="C378">
            <v>300</v>
          </cell>
          <cell r="D378" t="str">
            <v>M</v>
          </cell>
          <cell r="E378">
            <v>80</v>
          </cell>
          <cell r="F378">
            <v>24000</v>
          </cell>
          <cell r="G378">
            <v>0</v>
          </cell>
          <cell r="H378">
            <v>0</v>
          </cell>
          <cell r="I378">
            <v>0.20599999999999999</v>
          </cell>
          <cell r="J378">
            <v>62</v>
          </cell>
          <cell r="K378">
            <v>80</v>
          </cell>
          <cell r="L378">
            <v>24000</v>
          </cell>
          <cell r="M378">
            <v>0</v>
          </cell>
          <cell r="N378">
            <v>0</v>
          </cell>
          <cell r="O378">
            <v>58</v>
          </cell>
          <cell r="P378">
            <v>17400</v>
          </cell>
        </row>
        <row r="379">
          <cell r="A379">
            <v>4</v>
          </cell>
          <cell r="B379" t="str">
            <v xml:space="preserve"> DITTO, BUT 50 PAIRS</v>
          </cell>
          <cell r="C379">
            <v>400</v>
          </cell>
          <cell r="D379" t="str">
            <v>M</v>
          </cell>
          <cell r="E379">
            <v>133</v>
          </cell>
          <cell r="F379">
            <v>53200</v>
          </cell>
          <cell r="G379">
            <v>0</v>
          </cell>
          <cell r="H379">
            <v>0</v>
          </cell>
          <cell r="I379">
            <v>0.25600000000000001</v>
          </cell>
          <cell r="J379">
            <v>102</v>
          </cell>
          <cell r="K379">
            <v>133</v>
          </cell>
          <cell r="L379">
            <v>53200</v>
          </cell>
          <cell r="M379">
            <v>0</v>
          </cell>
          <cell r="N379">
            <v>0</v>
          </cell>
          <cell r="O379">
            <v>72</v>
          </cell>
          <cell r="P379">
            <v>28800</v>
          </cell>
        </row>
        <row r="380">
          <cell r="A380">
            <v>5</v>
          </cell>
          <cell r="B380" t="str">
            <v xml:space="preserve"> MISCELLANEOUS MATERIALS</v>
          </cell>
          <cell r="C380">
            <v>1</v>
          </cell>
          <cell r="D380" t="str">
            <v>LOT</v>
          </cell>
          <cell r="E380">
            <v>10290</v>
          </cell>
          <cell r="F380">
            <v>10290</v>
          </cell>
          <cell r="G380">
            <v>0</v>
          </cell>
          <cell r="H380">
            <v>0</v>
          </cell>
          <cell r="I380">
            <v>105</v>
          </cell>
          <cell r="J380">
            <v>105</v>
          </cell>
          <cell r="K380">
            <v>10290</v>
          </cell>
          <cell r="L380">
            <v>10290</v>
          </cell>
          <cell r="M380">
            <v>0</v>
          </cell>
          <cell r="N380">
            <v>0</v>
          </cell>
          <cell r="O380">
            <v>29400</v>
          </cell>
          <cell r="P380">
            <v>29400</v>
          </cell>
        </row>
        <row r="381">
          <cell r="B381" t="str">
            <v>SUB-TOTAL : (E)</v>
          </cell>
          <cell r="C381">
            <v>2</v>
          </cell>
          <cell r="D381">
            <v>3.91</v>
          </cell>
          <cell r="E381">
            <v>1</v>
          </cell>
          <cell r="F381">
            <v>493190</v>
          </cell>
          <cell r="G381">
            <v>0</v>
          </cell>
          <cell r="H381">
            <v>0</v>
          </cell>
          <cell r="I381">
            <v>0.3</v>
          </cell>
          <cell r="J381">
            <v>452</v>
          </cell>
          <cell r="K381">
            <v>0</v>
          </cell>
          <cell r="L381">
            <v>493190</v>
          </cell>
          <cell r="M381">
            <v>0</v>
          </cell>
          <cell r="N381">
            <v>0</v>
          </cell>
          <cell r="O381">
            <v>0</v>
          </cell>
          <cell r="P381">
            <v>126500</v>
          </cell>
        </row>
        <row r="382">
          <cell r="B382" t="str">
            <v>STD</v>
          </cell>
          <cell r="C382">
            <v>2.5</v>
          </cell>
          <cell r="D382">
            <v>5.16</v>
          </cell>
          <cell r="E382">
            <v>1</v>
          </cell>
          <cell r="F382">
            <v>0</v>
          </cell>
          <cell r="G382">
            <v>0</v>
          </cell>
          <cell r="H382">
            <v>0</v>
          </cell>
          <cell r="I382">
            <v>0.25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  <cell r="N382">
            <v>0</v>
          </cell>
          <cell r="O382">
            <v>0</v>
          </cell>
          <cell r="P382">
            <v>0</v>
          </cell>
        </row>
        <row r="383">
          <cell r="B383" t="str">
            <v>STD</v>
          </cell>
          <cell r="C383">
            <v>3</v>
          </cell>
          <cell r="D383">
            <v>5.49</v>
          </cell>
          <cell r="E383">
            <v>1</v>
          </cell>
          <cell r="F383">
            <v>0</v>
          </cell>
          <cell r="G383">
            <v>0</v>
          </cell>
          <cell r="H383">
            <v>0</v>
          </cell>
          <cell r="I383">
            <v>0.3</v>
          </cell>
          <cell r="J383">
            <v>0</v>
          </cell>
          <cell r="K383">
            <v>0</v>
          </cell>
          <cell r="L383">
            <v>0</v>
          </cell>
          <cell r="M383">
            <v>0</v>
          </cell>
          <cell r="N383">
            <v>0</v>
          </cell>
          <cell r="O383">
            <v>0</v>
          </cell>
          <cell r="P383">
            <v>0</v>
          </cell>
        </row>
        <row r="384">
          <cell r="A384" t="str">
            <v>F.</v>
          </cell>
          <cell r="B384" t="str">
            <v>PAGE/INTERCOMMUNICATION SYSTEM</v>
          </cell>
          <cell r="C384">
            <v>3.5</v>
          </cell>
          <cell r="D384" t="str">
            <v xml:space="preserve"> </v>
          </cell>
          <cell r="E384">
            <v>1</v>
          </cell>
          <cell r="F384">
            <v>0</v>
          </cell>
          <cell r="G384">
            <v>0</v>
          </cell>
          <cell r="H384">
            <v>0</v>
          </cell>
          <cell r="I384">
            <v>0.35</v>
          </cell>
          <cell r="J384">
            <v>0</v>
          </cell>
          <cell r="K384">
            <v>0</v>
          </cell>
          <cell r="L384">
            <v>0</v>
          </cell>
          <cell r="M384">
            <v>0</v>
          </cell>
          <cell r="N384">
            <v>0</v>
          </cell>
          <cell r="O384">
            <v>0</v>
          </cell>
          <cell r="P384">
            <v>0</v>
          </cell>
        </row>
        <row r="385">
          <cell r="A385">
            <v>1</v>
          </cell>
          <cell r="B385" t="str">
            <v xml:space="preserve"> PAGE/PARTY STATION, SINGLE PARTY LINE</v>
          </cell>
          <cell r="C385">
            <v>10</v>
          </cell>
          <cell r="D385" t="str">
            <v>SET</v>
          </cell>
          <cell r="E385">
            <v>19700</v>
          </cell>
          <cell r="F385">
            <v>197000</v>
          </cell>
          <cell r="G385">
            <v>0</v>
          </cell>
          <cell r="H385">
            <v>0</v>
          </cell>
          <cell r="I385">
            <v>12</v>
          </cell>
          <cell r="J385">
            <v>120</v>
          </cell>
          <cell r="K385">
            <v>19700</v>
          </cell>
          <cell r="L385">
            <v>197000</v>
          </cell>
          <cell r="M385">
            <v>0</v>
          </cell>
          <cell r="N385">
            <v>0</v>
          </cell>
          <cell r="O385">
            <v>3360</v>
          </cell>
          <cell r="P385">
            <v>33600</v>
          </cell>
        </row>
        <row r="386">
          <cell r="B386" t="str">
            <v xml:space="preserve"> CL.1, DIV.2 , G-T #730-104 OR EQUAL</v>
          </cell>
          <cell r="C386">
            <v>5</v>
          </cell>
          <cell r="D386">
            <v>6.55</v>
          </cell>
          <cell r="E386">
            <v>1</v>
          </cell>
          <cell r="F386">
            <v>0</v>
          </cell>
          <cell r="G386">
            <v>0</v>
          </cell>
          <cell r="H386">
            <v>0</v>
          </cell>
          <cell r="I386">
            <v>0.51</v>
          </cell>
          <cell r="J386">
            <v>0</v>
          </cell>
          <cell r="K386">
            <v>0</v>
          </cell>
          <cell r="L386">
            <v>0</v>
          </cell>
          <cell r="M386">
            <v>0</v>
          </cell>
          <cell r="N386">
            <v>0</v>
          </cell>
          <cell r="O386">
            <v>0</v>
          </cell>
          <cell r="P386">
            <v>0</v>
          </cell>
        </row>
        <row r="387">
          <cell r="A387">
            <v>2</v>
          </cell>
          <cell r="B387" t="str">
            <v>DITTO, BUT INDOOR TYPE, G-T #700-102</v>
          </cell>
          <cell r="C387">
            <v>4</v>
          </cell>
          <cell r="D387" t="str">
            <v>SET</v>
          </cell>
          <cell r="E387">
            <v>17800</v>
          </cell>
          <cell r="F387">
            <v>71200</v>
          </cell>
          <cell r="G387">
            <v>0</v>
          </cell>
          <cell r="H387">
            <v>0</v>
          </cell>
          <cell r="I387">
            <v>10</v>
          </cell>
          <cell r="J387">
            <v>40</v>
          </cell>
          <cell r="K387">
            <v>17800</v>
          </cell>
          <cell r="L387">
            <v>71200</v>
          </cell>
          <cell r="M387">
            <v>0</v>
          </cell>
          <cell r="N387">
            <v>0</v>
          </cell>
          <cell r="O387">
            <v>2800</v>
          </cell>
          <cell r="P387">
            <v>11200</v>
          </cell>
        </row>
        <row r="388">
          <cell r="A388">
            <v>3</v>
          </cell>
          <cell r="B388" t="str">
            <v>DITTO, BUT DESK MOUNT. TYPE, G-T #726-102</v>
          </cell>
          <cell r="C388">
            <v>1</v>
          </cell>
          <cell r="D388" t="str">
            <v>SET</v>
          </cell>
          <cell r="E388">
            <v>23000</v>
          </cell>
          <cell r="F388">
            <v>23000</v>
          </cell>
          <cell r="G388">
            <v>0</v>
          </cell>
          <cell r="H388">
            <v>0</v>
          </cell>
          <cell r="I388">
            <v>12</v>
          </cell>
          <cell r="J388">
            <v>12</v>
          </cell>
          <cell r="K388">
            <v>23000</v>
          </cell>
          <cell r="L388">
            <v>23000</v>
          </cell>
          <cell r="M388">
            <v>0</v>
          </cell>
          <cell r="N388">
            <v>0</v>
          </cell>
          <cell r="O388">
            <v>3360</v>
          </cell>
          <cell r="P388">
            <v>3360</v>
          </cell>
        </row>
        <row r="389">
          <cell r="A389">
            <v>4</v>
          </cell>
          <cell r="B389" t="str">
            <v xml:space="preserve"> HOT DIPPED GALVANIZED STEEL SUPPORT, C100</v>
          </cell>
          <cell r="C389">
            <v>10</v>
          </cell>
          <cell r="D389" t="str">
            <v>SET</v>
          </cell>
          <cell r="E389">
            <v>1500</v>
          </cell>
          <cell r="F389">
            <v>15000</v>
          </cell>
          <cell r="G389">
            <v>0</v>
          </cell>
          <cell r="H389">
            <v>0</v>
          </cell>
          <cell r="I389">
            <v>4</v>
          </cell>
          <cell r="J389">
            <v>40</v>
          </cell>
          <cell r="K389">
            <v>1500</v>
          </cell>
          <cell r="L389">
            <v>15000</v>
          </cell>
          <cell r="M389">
            <v>0</v>
          </cell>
          <cell r="N389">
            <v>0</v>
          </cell>
          <cell r="O389">
            <v>1120</v>
          </cell>
          <cell r="P389">
            <v>11200</v>
          </cell>
        </row>
        <row r="390">
          <cell r="A390">
            <v>17</v>
          </cell>
          <cell r="B390" t="str">
            <v>3M LG., W/ SMALL FOUNDATION</v>
          </cell>
          <cell r="C390">
            <v>5.9091063153828709E-126</v>
          </cell>
          <cell r="D390" t="str">
            <v>LOT</v>
          </cell>
          <cell r="E390">
            <v>7.022705362587842E+52</v>
          </cell>
          <cell r="F390">
            <v>0</v>
          </cell>
          <cell r="G390">
            <v>0</v>
          </cell>
          <cell r="H390">
            <v>0</v>
          </cell>
          <cell r="I390">
            <v>1.22</v>
          </cell>
          <cell r="J390">
            <v>0</v>
          </cell>
          <cell r="K390">
            <v>0</v>
          </cell>
          <cell r="L390">
            <v>0</v>
          </cell>
          <cell r="M390">
            <v>0</v>
          </cell>
          <cell r="N390">
            <v>0</v>
          </cell>
          <cell r="O390">
            <v>0</v>
          </cell>
          <cell r="P390">
            <v>0</v>
          </cell>
        </row>
        <row r="391">
          <cell r="A391">
            <v>5</v>
          </cell>
          <cell r="B391" t="str">
            <v xml:space="preserve"> DRIVER, W/MOLDED LEXAN FOR DIV. 2 G-T </v>
          </cell>
          <cell r="C391">
            <v>16</v>
          </cell>
          <cell r="D391" t="str">
            <v>SET</v>
          </cell>
          <cell r="E391">
            <v>3300</v>
          </cell>
          <cell r="F391">
            <v>52800</v>
          </cell>
          <cell r="G391">
            <v>0</v>
          </cell>
          <cell r="H391">
            <v>0</v>
          </cell>
          <cell r="I391">
            <v>3</v>
          </cell>
          <cell r="J391">
            <v>48</v>
          </cell>
          <cell r="K391">
            <v>3300</v>
          </cell>
          <cell r="L391">
            <v>52800</v>
          </cell>
          <cell r="M391">
            <v>0</v>
          </cell>
          <cell r="N391">
            <v>0</v>
          </cell>
          <cell r="O391">
            <v>840</v>
          </cell>
          <cell r="P391">
            <v>13440</v>
          </cell>
        </row>
        <row r="392">
          <cell r="B392" t="str">
            <v xml:space="preserve"> 13314-001</v>
          </cell>
          <cell r="C392">
            <v>16</v>
          </cell>
          <cell r="D392">
            <v>9.5299999999999994</v>
          </cell>
          <cell r="E392">
            <v>1</v>
          </cell>
          <cell r="F392">
            <v>0</v>
          </cell>
          <cell r="G392">
            <v>0</v>
          </cell>
          <cell r="H392">
            <v>0</v>
          </cell>
          <cell r="I392">
            <v>1.62</v>
          </cell>
          <cell r="J392">
            <v>0</v>
          </cell>
          <cell r="K392">
            <v>0</v>
          </cell>
          <cell r="L392">
            <v>0</v>
          </cell>
          <cell r="M392">
            <v>0</v>
          </cell>
          <cell r="N392">
            <v>0</v>
          </cell>
          <cell r="O392">
            <v>0</v>
          </cell>
          <cell r="P392">
            <v>0</v>
          </cell>
        </row>
        <row r="393">
          <cell r="A393">
            <v>6</v>
          </cell>
          <cell r="B393" t="str">
            <v xml:space="preserve"> HORN SPEAKER W/ EPOXY G-T 13304-002</v>
          </cell>
          <cell r="C393">
            <v>16</v>
          </cell>
          <cell r="D393" t="str">
            <v>SET</v>
          </cell>
          <cell r="E393">
            <v>6000</v>
          </cell>
          <cell r="F393">
            <v>96000</v>
          </cell>
          <cell r="G393">
            <v>0</v>
          </cell>
          <cell r="H393">
            <v>0</v>
          </cell>
          <cell r="I393">
            <v>5</v>
          </cell>
          <cell r="J393">
            <v>80</v>
          </cell>
          <cell r="K393">
            <v>6000</v>
          </cell>
          <cell r="L393">
            <v>96000</v>
          </cell>
          <cell r="M393">
            <v>0</v>
          </cell>
          <cell r="N393">
            <v>0</v>
          </cell>
          <cell r="O393">
            <v>1400</v>
          </cell>
          <cell r="P393">
            <v>22400</v>
          </cell>
        </row>
        <row r="394">
          <cell r="B394" t="str">
            <v xml:space="preserve"> MOUNTING ASSEMBLY, G-T 411A1SPL</v>
          </cell>
          <cell r="C394">
            <v>20</v>
          </cell>
          <cell r="D394">
            <v>9.5299999999999994</v>
          </cell>
          <cell r="E394">
            <v>1</v>
          </cell>
          <cell r="F394">
            <v>0</v>
          </cell>
          <cell r="G394">
            <v>0</v>
          </cell>
          <cell r="H394">
            <v>0</v>
          </cell>
          <cell r="I394">
            <v>2.0299999999999998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  <cell r="N394">
            <v>0</v>
          </cell>
          <cell r="O394">
            <v>0</v>
          </cell>
          <cell r="P394">
            <v>0</v>
          </cell>
        </row>
        <row r="395">
          <cell r="A395">
            <v>7</v>
          </cell>
          <cell r="B395" t="str">
            <v xml:space="preserve"> LINE BALANCE UNIT G-T 305-001 OR EQUAL</v>
          </cell>
          <cell r="C395">
            <v>1</v>
          </cell>
          <cell r="D395" t="str">
            <v>SET</v>
          </cell>
          <cell r="E395">
            <v>2600</v>
          </cell>
          <cell r="F395">
            <v>2600</v>
          </cell>
          <cell r="G395">
            <v>4</v>
          </cell>
          <cell r="H395">
            <v>0</v>
          </cell>
          <cell r="I395">
            <v>4</v>
          </cell>
          <cell r="J395">
            <v>4</v>
          </cell>
          <cell r="K395">
            <v>2600</v>
          </cell>
          <cell r="L395">
            <v>2600</v>
          </cell>
          <cell r="M395">
            <v>0</v>
          </cell>
          <cell r="N395">
            <v>0</v>
          </cell>
          <cell r="O395">
            <v>1120</v>
          </cell>
          <cell r="P395">
            <v>1120</v>
          </cell>
        </row>
        <row r="396">
          <cell r="A396">
            <v>8</v>
          </cell>
          <cell r="B396" t="str">
            <v xml:space="preserve"> CABLE, OVERALL &amp; INDIVIDUAL SHIELDED, 300V 8P-#14AWG</v>
          </cell>
          <cell r="C396">
            <v>2700</v>
          </cell>
          <cell r="D396" t="str">
            <v>M</v>
          </cell>
          <cell r="E396">
            <v>137</v>
          </cell>
          <cell r="F396">
            <v>369900</v>
          </cell>
          <cell r="G396">
            <v>0</v>
          </cell>
          <cell r="H396">
            <v>0</v>
          </cell>
          <cell r="I396">
            <v>0.17799999999999999</v>
          </cell>
          <cell r="J396">
            <v>481</v>
          </cell>
          <cell r="K396">
            <v>137</v>
          </cell>
          <cell r="L396">
            <v>369900</v>
          </cell>
          <cell r="M396">
            <v>0</v>
          </cell>
          <cell r="N396">
            <v>0</v>
          </cell>
          <cell r="O396">
            <v>50</v>
          </cell>
          <cell r="P396">
            <v>135000</v>
          </cell>
        </row>
        <row r="397">
          <cell r="A397">
            <v>9</v>
          </cell>
          <cell r="B397" t="str">
            <v>XLPE CABLE 3C-3.5SQ.MM</v>
          </cell>
          <cell r="C397">
            <v>2800</v>
          </cell>
          <cell r="D397" t="str">
            <v>M</v>
          </cell>
          <cell r="E397">
            <v>15</v>
          </cell>
          <cell r="F397">
            <v>42000</v>
          </cell>
          <cell r="G397">
            <v>0</v>
          </cell>
          <cell r="H397">
            <v>0</v>
          </cell>
          <cell r="I397">
            <v>7.9000000000000001E-2</v>
          </cell>
          <cell r="J397">
            <v>221</v>
          </cell>
          <cell r="K397">
            <v>15</v>
          </cell>
          <cell r="L397">
            <v>42000</v>
          </cell>
          <cell r="M397">
            <v>0</v>
          </cell>
          <cell r="N397">
            <v>0</v>
          </cell>
          <cell r="O397">
            <v>22</v>
          </cell>
          <cell r="P397">
            <v>61600</v>
          </cell>
        </row>
        <row r="398">
          <cell r="A398">
            <v>10</v>
          </cell>
          <cell r="B398" t="str">
            <v xml:space="preserve"> SPEAKER CABLE, TWISTED PAIR #18 AWG</v>
          </cell>
          <cell r="C398">
            <v>50</v>
          </cell>
          <cell r="D398" t="str">
            <v>M</v>
          </cell>
          <cell r="E398">
            <v>12</v>
          </cell>
          <cell r="F398">
            <v>600</v>
          </cell>
          <cell r="G398">
            <v>0</v>
          </cell>
          <cell r="H398">
            <v>0</v>
          </cell>
          <cell r="I398">
            <v>6.2E-2</v>
          </cell>
          <cell r="J398">
            <v>3</v>
          </cell>
          <cell r="K398">
            <v>12</v>
          </cell>
          <cell r="L398">
            <v>600</v>
          </cell>
          <cell r="M398">
            <v>0</v>
          </cell>
          <cell r="N398">
            <v>0</v>
          </cell>
          <cell r="O398">
            <v>17</v>
          </cell>
          <cell r="P398">
            <v>850</v>
          </cell>
        </row>
        <row r="399">
          <cell r="A399">
            <v>11</v>
          </cell>
          <cell r="B399" t="str">
            <v>RSG CONDUIT, 2"</v>
          </cell>
          <cell r="C399">
            <v>100</v>
          </cell>
          <cell r="D399" t="str">
            <v>M</v>
          </cell>
          <cell r="E399">
            <v>105</v>
          </cell>
          <cell r="F399">
            <v>10500</v>
          </cell>
          <cell r="G399">
            <v>0</v>
          </cell>
          <cell r="H399">
            <v>0</v>
          </cell>
          <cell r="I399">
            <v>0.98</v>
          </cell>
          <cell r="J399">
            <v>98</v>
          </cell>
          <cell r="K399">
            <v>105</v>
          </cell>
          <cell r="L399">
            <v>10500</v>
          </cell>
          <cell r="M399">
            <v>0</v>
          </cell>
          <cell r="N399">
            <v>0</v>
          </cell>
          <cell r="O399">
            <v>274</v>
          </cell>
          <cell r="P399">
            <v>27400</v>
          </cell>
        </row>
        <row r="400">
          <cell r="A400">
            <v>12</v>
          </cell>
          <cell r="B400" t="str">
            <v>DITTO BUT 3/4"</v>
          </cell>
          <cell r="C400">
            <v>50</v>
          </cell>
          <cell r="D400" t="str">
            <v>M</v>
          </cell>
          <cell r="E400">
            <v>32</v>
          </cell>
          <cell r="F400">
            <v>1600</v>
          </cell>
          <cell r="G400">
            <v>0</v>
          </cell>
          <cell r="H400">
            <v>0</v>
          </cell>
          <cell r="I400">
            <v>0.47</v>
          </cell>
          <cell r="J400">
            <v>24</v>
          </cell>
          <cell r="K400">
            <v>32</v>
          </cell>
          <cell r="L400">
            <v>1600</v>
          </cell>
          <cell r="M400">
            <v>0</v>
          </cell>
          <cell r="N400">
            <v>0</v>
          </cell>
          <cell r="O400">
            <v>132</v>
          </cell>
          <cell r="P400">
            <v>6600</v>
          </cell>
        </row>
        <row r="401">
          <cell r="A401">
            <v>13</v>
          </cell>
          <cell r="B401" t="str">
            <v xml:space="preserve"> FLEXIBLE CONDUIT, 3/4", 1M LG, W/ TWO CONNECTOR</v>
          </cell>
          <cell r="C401">
            <v>16</v>
          </cell>
          <cell r="D401" t="str">
            <v>M</v>
          </cell>
          <cell r="E401">
            <v>81</v>
          </cell>
          <cell r="F401">
            <v>1296</v>
          </cell>
          <cell r="G401">
            <v>0</v>
          </cell>
          <cell r="H401">
            <v>0</v>
          </cell>
          <cell r="I401">
            <v>0.56000000000000005</v>
          </cell>
          <cell r="J401">
            <v>9</v>
          </cell>
          <cell r="K401">
            <v>81</v>
          </cell>
          <cell r="L401">
            <v>1296</v>
          </cell>
          <cell r="M401">
            <v>0</v>
          </cell>
          <cell r="N401">
            <v>0</v>
          </cell>
          <cell r="O401">
            <v>157</v>
          </cell>
          <cell r="P401">
            <v>2512</v>
          </cell>
        </row>
        <row r="402">
          <cell r="A402">
            <v>14</v>
          </cell>
          <cell r="B402" t="str">
            <v xml:space="preserve"> HOT DIPPED GALVANIZED CONDUIT FITTING, UNION,</v>
          </cell>
          <cell r="C402">
            <v>1</v>
          </cell>
          <cell r="D402" t="str">
            <v>LOT</v>
          </cell>
          <cell r="E402">
            <v>36300</v>
          </cell>
          <cell r="F402">
            <v>36300</v>
          </cell>
          <cell r="G402">
            <v>0</v>
          </cell>
          <cell r="H402">
            <v>0</v>
          </cell>
          <cell r="I402">
            <v>61</v>
          </cell>
          <cell r="J402">
            <v>61</v>
          </cell>
          <cell r="K402">
            <v>36300</v>
          </cell>
          <cell r="L402">
            <v>36300</v>
          </cell>
          <cell r="M402">
            <v>0</v>
          </cell>
          <cell r="N402">
            <v>0</v>
          </cell>
          <cell r="O402">
            <v>17080</v>
          </cell>
          <cell r="P402">
            <v>17080</v>
          </cell>
        </row>
        <row r="403">
          <cell r="B403" t="str">
            <v>SEALING FITTING</v>
          </cell>
          <cell r="C403">
            <v>38</v>
          </cell>
          <cell r="D403">
            <v>9.5299999999999994</v>
          </cell>
          <cell r="E403">
            <v>1</v>
          </cell>
          <cell r="F403">
            <v>0</v>
          </cell>
          <cell r="G403">
            <v>0</v>
          </cell>
          <cell r="H403">
            <v>0</v>
          </cell>
          <cell r="I403">
            <v>3.85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  <cell r="N403">
            <v>0</v>
          </cell>
          <cell r="O403">
            <v>0</v>
          </cell>
          <cell r="P403">
            <v>0</v>
          </cell>
        </row>
        <row r="404">
          <cell r="A404">
            <v>15</v>
          </cell>
          <cell r="B404" t="str">
            <v>HOT DIPPED GALVALNIZED STEEL U-CHANNEL 41x41x2.0t</v>
          </cell>
          <cell r="C404">
            <v>15</v>
          </cell>
          <cell r="D404" t="str">
            <v>M</v>
          </cell>
          <cell r="E404">
            <v>82</v>
          </cell>
          <cell r="F404">
            <v>1230</v>
          </cell>
          <cell r="G404">
            <v>0</v>
          </cell>
          <cell r="H404">
            <v>0</v>
          </cell>
          <cell r="I404">
            <v>0.40699999999999997</v>
          </cell>
          <cell r="J404">
            <v>6</v>
          </cell>
          <cell r="K404">
            <v>82</v>
          </cell>
          <cell r="L404">
            <v>1230</v>
          </cell>
          <cell r="M404">
            <v>0</v>
          </cell>
          <cell r="N404">
            <v>0</v>
          </cell>
          <cell r="O404">
            <v>114</v>
          </cell>
          <cell r="P404">
            <v>1710</v>
          </cell>
        </row>
        <row r="405">
          <cell r="A405">
            <v>16</v>
          </cell>
          <cell r="B405" t="str">
            <v>VHF PORTABLE MARINE BAND EXP-PROOF WALKY-TALKY</v>
          </cell>
          <cell r="C405">
            <v>2</v>
          </cell>
          <cell r="D405" t="str">
            <v>SET</v>
          </cell>
          <cell r="E405">
            <v>20000</v>
          </cell>
          <cell r="F405">
            <v>40000</v>
          </cell>
          <cell r="G405">
            <v>0</v>
          </cell>
          <cell r="H405">
            <v>0</v>
          </cell>
          <cell r="I405">
            <v>4.26</v>
          </cell>
          <cell r="J405">
            <v>0</v>
          </cell>
          <cell r="K405">
            <v>20000</v>
          </cell>
          <cell r="L405">
            <v>40000</v>
          </cell>
          <cell r="M405">
            <v>0</v>
          </cell>
          <cell r="N405">
            <v>0</v>
          </cell>
          <cell r="O405">
            <v>0</v>
          </cell>
          <cell r="P405">
            <v>0</v>
          </cell>
        </row>
        <row r="406">
          <cell r="A406">
            <v>17</v>
          </cell>
          <cell r="B406" t="str">
            <v xml:space="preserve"> MISCELLANEOUS MATERIALS </v>
          </cell>
          <cell r="C406">
            <v>1</v>
          </cell>
          <cell r="D406" t="str">
            <v>LOT</v>
          </cell>
          <cell r="E406">
            <v>48051.3</v>
          </cell>
          <cell r="F406">
            <v>48051</v>
          </cell>
          <cell r="G406">
            <v>0</v>
          </cell>
          <cell r="H406">
            <v>0</v>
          </cell>
          <cell r="I406">
            <v>62.35</v>
          </cell>
          <cell r="J406">
            <v>62</v>
          </cell>
          <cell r="K406">
            <v>48051</v>
          </cell>
          <cell r="L406">
            <v>48051</v>
          </cell>
          <cell r="M406">
            <v>0</v>
          </cell>
          <cell r="N406">
            <v>0</v>
          </cell>
          <cell r="O406">
            <v>17458</v>
          </cell>
          <cell r="P406">
            <v>17458</v>
          </cell>
        </row>
        <row r="407">
          <cell r="B407" t="str">
            <v>SUB-TOTAL : (F)</v>
          </cell>
          <cell r="C407">
            <v>46</v>
          </cell>
          <cell r="D407">
            <v>9.5299999999999994</v>
          </cell>
          <cell r="E407">
            <v>1</v>
          </cell>
          <cell r="F407">
            <v>1009077</v>
          </cell>
          <cell r="G407">
            <v>0</v>
          </cell>
          <cell r="H407">
            <v>0</v>
          </cell>
          <cell r="I407">
            <v>4.67</v>
          </cell>
          <cell r="J407">
            <v>1309</v>
          </cell>
          <cell r="K407">
            <v>0</v>
          </cell>
          <cell r="L407">
            <v>1009077</v>
          </cell>
          <cell r="M407">
            <v>0</v>
          </cell>
          <cell r="N407">
            <v>0</v>
          </cell>
          <cell r="O407">
            <v>0</v>
          </cell>
          <cell r="P407">
            <v>366530</v>
          </cell>
        </row>
        <row r="408">
          <cell r="B408" t="str">
            <v>STD</v>
          </cell>
          <cell r="C408">
            <v>48</v>
          </cell>
          <cell r="D408">
            <v>9.5299999999999994</v>
          </cell>
          <cell r="E408">
            <v>1</v>
          </cell>
          <cell r="F408">
            <v>0</v>
          </cell>
          <cell r="G408">
            <v>0</v>
          </cell>
          <cell r="H408">
            <v>0</v>
          </cell>
          <cell r="I408">
            <v>4.87</v>
          </cell>
          <cell r="J408">
            <v>0</v>
          </cell>
          <cell r="K408">
            <v>0</v>
          </cell>
          <cell r="L408">
            <v>0</v>
          </cell>
          <cell r="M408">
            <v>0</v>
          </cell>
          <cell r="N408">
            <v>0</v>
          </cell>
          <cell r="O408">
            <v>0</v>
          </cell>
          <cell r="P408">
            <v>0</v>
          </cell>
        </row>
        <row r="409">
          <cell r="B409" t="str">
            <v xml:space="preserve">XS </v>
          </cell>
          <cell r="C409">
            <v>0.125</v>
          </cell>
          <cell r="D409">
            <v>2.41</v>
          </cell>
          <cell r="E409">
            <v>1</v>
          </cell>
          <cell r="F409">
            <v>0</v>
          </cell>
          <cell r="G409">
            <v>0</v>
          </cell>
          <cell r="H409">
            <v>0</v>
          </cell>
          <cell r="I409">
            <v>7.0000000000000007E-2</v>
          </cell>
          <cell r="J409">
            <v>0</v>
          </cell>
          <cell r="K409">
            <v>0</v>
          </cell>
          <cell r="L409">
            <v>0</v>
          </cell>
          <cell r="M409">
            <v>0</v>
          </cell>
          <cell r="N409">
            <v>0</v>
          </cell>
          <cell r="O409">
            <v>0</v>
          </cell>
          <cell r="P409">
            <v>0</v>
          </cell>
        </row>
        <row r="410">
          <cell r="A410" t="str">
            <v>G.</v>
          </cell>
          <cell r="B410" t="str">
            <v>CCTV SYSTEM</v>
          </cell>
          <cell r="C410">
            <v>0.125</v>
          </cell>
          <cell r="D410" t="str">
            <v xml:space="preserve"> </v>
          </cell>
          <cell r="E410">
            <v>1</v>
          </cell>
          <cell r="F410">
            <v>0</v>
          </cell>
          <cell r="G410">
            <v>0</v>
          </cell>
          <cell r="H410">
            <v>0</v>
          </cell>
          <cell r="I410">
            <v>7.0000000000000007E-2</v>
          </cell>
          <cell r="J410">
            <v>0</v>
          </cell>
          <cell r="K410">
            <v>0</v>
          </cell>
          <cell r="L410">
            <v>0</v>
          </cell>
          <cell r="M410">
            <v>0</v>
          </cell>
          <cell r="N410">
            <v>0</v>
          </cell>
          <cell r="O410">
            <v>0</v>
          </cell>
          <cell r="P410">
            <v>0</v>
          </cell>
        </row>
        <row r="411">
          <cell r="A411">
            <v>1</v>
          </cell>
          <cell r="B411" t="str">
            <v xml:space="preserve"> 20" BLACK-AND-WHITE VEDIO MONITOR,  </v>
          </cell>
          <cell r="C411">
            <v>1</v>
          </cell>
          <cell r="D411" t="str">
            <v>SET</v>
          </cell>
          <cell r="E411">
            <v>9450</v>
          </cell>
          <cell r="F411">
            <v>9450</v>
          </cell>
          <cell r="G411">
            <v>0</v>
          </cell>
          <cell r="H411">
            <v>0</v>
          </cell>
          <cell r="I411">
            <v>4</v>
          </cell>
          <cell r="J411">
            <v>4</v>
          </cell>
          <cell r="K411">
            <v>9450</v>
          </cell>
          <cell r="L411">
            <v>9450</v>
          </cell>
          <cell r="M411">
            <v>0</v>
          </cell>
          <cell r="N411">
            <v>0</v>
          </cell>
          <cell r="O411">
            <v>1120</v>
          </cell>
          <cell r="P411">
            <v>1120</v>
          </cell>
        </row>
        <row r="412">
          <cell r="A412">
            <v>2</v>
          </cell>
          <cell r="B412" t="str">
            <v xml:space="preserve"> BLACK-AND-WHITE CAMERA,1/2 CCD</v>
          </cell>
          <cell r="C412">
            <v>6</v>
          </cell>
          <cell r="D412" t="str">
            <v>SET</v>
          </cell>
          <cell r="E412">
            <v>8100</v>
          </cell>
          <cell r="F412">
            <v>48600</v>
          </cell>
          <cell r="G412">
            <v>0</v>
          </cell>
          <cell r="H412">
            <v>0</v>
          </cell>
          <cell r="I412">
            <v>8</v>
          </cell>
          <cell r="J412">
            <v>48</v>
          </cell>
          <cell r="K412">
            <v>8100</v>
          </cell>
          <cell r="L412">
            <v>48600</v>
          </cell>
          <cell r="M412">
            <v>0</v>
          </cell>
          <cell r="N412">
            <v>0</v>
          </cell>
          <cell r="O412">
            <v>2240</v>
          </cell>
          <cell r="P412">
            <v>13440</v>
          </cell>
        </row>
        <row r="413">
          <cell r="A413">
            <v>3</v>
          </cell>
          <cell r="B413" t="str">
            <v xml:space="preserve"> MOTORIZED LENS, 10X, AUTO IRIS/FOCUS</v>
          </cell>
          <cell r="C413">
            <v>2</v>
          </cell>
          <cell r="D413" t="str">
            <v>PCS</v>
          </cell>
          <cell r="E413">
            <v>18900</v>
          </cell>
          <cell r="F413">
            <v>37800</v>
          </cell>
          <cell r="G413">
            <v>0</v>
          </cell>
          <cell r="H413">
            <v>0</v>
          </cell>
          <cell r="I413">
            <v>2</v>
          </cell>
          <cell r="J413">
            <v>4</v>
          </cell>
          <cell r="K413">
            <v>18900</v>
          </cell>
          <cell r="L413">
            <v>37800</v>
          </cell>
          <cell r="M413">
            <v>0</v>
          </cell>
          <cell r="N413">
            <v>0</v>
          </cell>
          <cell r="O413">
            <v>560</v>
          </cell>
          <cell r="P413">
            <v>1120</v>
          </cell>
        </row>
        <row r="414">
          <cell r="A414">
            <v>4</v>
          </cell>
          <cell r="B414" t="str">
            <v xml:space="preserve"> FIXED LENS, AUTO IRIS 16 mm, </v>
          </cell>
          <cell r="C414">
            <v>4</v>
          </cell>
          <cell r="D414" t="str">
            <v>PCS</v>
          </cell>
          <cell r="E414">
            <v>4050</v>
          </cell>
          <cell r="F414">
            <v>16200</v>
          </cell>
          <cell r="G414">
            <v>0</v>
          </cell>
          <cell r="H414">
            <v>0</v>
          </cell>
          <cell r="I414">
            <v>2</v>
          </cell>
          <cell r="J414">
            <v>8</v>
          </cell>
          <cell r="K414">
            <v>4050</v>
          </cell>
          <cell r="L414">
            <v>16200</v>
          </cell>
          <cell r="M414">
            <v>0</v>
          </cell>
          <cell r="N414">
            <v>0</v>
          </cell>
          <cell r="O414">
            <v>560</v>
          </cell>
          <cell r="P414">
            <v>2240</v>
          </cell>
        </row>
        <row r="415">
          <cell r="A415">
            <v>5</v>
          </cell>
          <cell r="B415" t="str">
            <v xml:space="preserve"> EXPLOSION ROOF HOUSING</v>
          </cell>
          <cell r="C415">
            <v>4</v>
          </cell>
          <cell r="D415" t="str">
            <v>SET</v>
          </cell>
          <cell r="E415">
            <v>148500</v>
          </cell>
          <cell r="F415">
            <v>594000</v>
          </cell>
          <cell r="G415">
            <v>0</v>
          </cell>
          <cell r="H415">
            <v>0</v>
          </cell>
          <cell r="I415">
            <v>8</v>
          </cell>
          <cell r="J415">
            <v>32</v>
          </cell>
          <cell r="K415">
            <v>148500</v>
          </cell>
          <cell r="L415">
            <v>594000</v>
          </cell>
          <cell r="M415">
            <v>0</v>
          </cell>
          <cell r="N415">
            <v>0</v>
          </cell>
          <cell r="O415">
            <v>2240</v>
          </cell>
          <cell r="P415">
            <v>8960</v>
          </cell>
        </row>
        <row r="416">
          <cell r="A416">
            <v>6</v>
          </cell>
          <cell r="B416" t="str">
            <v>WEATHER PROOF HOUSING</v>
          </cell>
          <cell r="C416">
            <v>2</v>
          </cell>
          <cell r="D416" t="str">
            <v>SET</v>
          </cell>
          <cell r="E416">
            <v>49500</v>
          </cell>
          <cell r="F416">
            <v>99000</v>
          </cell>
          <cell r="G416">
            <v>0</v>
          </cell>
          <cell r="H416">
            <v>0</v>
          </cell>
          <cell r="I416">
            <v>6</v>
          </cell>
          <cell r="J416">
            <v>12</v>
          </cell>
          <cell r="K416">
            <v>49500</v>
          </cell>
          <cell r="L416">
            <v>99000</v>
          </cell>
          <cell r="M416">
            <v>0</v>
          </cell>
          <cell r="N416">
            <v>0</v>
          </cell>
          <cell r="O416">
            <v>1680</v>
          </cell>
          <cell r="P416">
            <v>3360</v>
          </cell>
        </row>
        <row r="417">
          <cell r="A417">
            <v>7</v>
          </cell>
          <cell r="B417" t="str">
            <v xml:space="preserve"> PAN-AND-TILT DRIVER, CL.1 DIV.2</v>
          </cell>
          <cell r="C417">
            <v>2</v>
          </cell>
          <cell r="D417" t="str">
            <v>SET</v>
          </cell>
          <cell r="E417">
            <v>148500</v>
          </cell>
          <cell r="F417">
            <v>297000</v>
          </cell>
          <cell r="G417">
            <v>0</v>
          </cell>
          <cell r="H417">
            <v>0</v>
          </cell>
          <cell r="I417">
            <v>8</v>
          </cell>
          <cell r="J417">
            <v>16</v>
          </cell>
          <cell r="K417">
            <v>148500</v>
          </cell>
          <cell r="L417">
            <v>297000</v>
          </cell>
          <cell r="M417">
            <v>0</v>
          </cell>
          <cell r="N417">
            <v>0</v>
          </cell>
          <cell r="O417">
            <v>2240</v>
          </cell>
          <cell r="P417">
            <v>4480</v>
          </cell>
        </row>
        <row r="418">
          <cell r="A418">
            <v>8</v>
          </cell>
          <cell r="B418" t="str">
            <v>24 hr  VCR</v>
          </cell>
          <cell r="C418">
            <v>1</v>
          </cell>
          <cell r="D418" t="str">
            <v>SET</v>
          </cell>
          <cell r="E418">
            <v>45000</v>
          </cell>
          <cell r="F418">
            <v>45000</v>
          </cell>
          <cell r="G418">
            <v>0</v>
          </cell>
          <cell r="H418">
            <v>0</v>
          </cell>
          <cell r="I418">
            <v>8</v>
          </cell>
          <cell r="J418">
            <v>8</v>
          </cell>
          <cell r="K418">
            <v>45000</v>
          </cell>
          <cell r="L418">
            <v>45000</v>
          </cell>
          <cell r="M418">
            <v>0</v>
          </cell>
          <cell r="N418">
            <v>0</v>
          </cell>
          <cell r="O418">
            <v>2240</v>
          </cell>
          <cell r="P418">
            <v>2240</v>
          </cell>
        </row>
        <row r="419">
          <cell r="A419">
            <v>9</v>
          </cell>
          <cell r="B419" t="str">
            <v>CONTROL SIGNAL DISTRIBUTION UNIT, 5 CHANNEL</v>
          </cell>
          <cell r="C419">
            <v>1</v>
          </cell>
          <cell r="D419" t="str">
            <v>SET</v>
          </cell>
          <cell r="E419">
            <v>45000</v>
          </cell>
          <cell r="F419">
            <v>45000</v>
          </cell>
          <cell r="G419">
            <v>0</v>
          </cell>
          <cell r="H419">
            <v>0</v>
          </cell>
          <cell r="I419">
            <v>8</v>
          </cell>
          <cell r="J419">
            <v>8</v>
          </cell>
          <cell r="K419">
            <v>45000</v>
          </cell>
          <cell r="L419">
            <v>45000</v>
          </cell>
          <cell r="M419">
            <v>0</v>
          </cell>
          <cell r="N419">
            <v>0</v>
          </cell>
          <cell r="O419">
            <v>2240</v>
          </cell>
          <cell r="P419">
            <v>2240</v>
          </cell>
        </row>
        <row r="420">
          <cell r="A420">
            <v>10</v>
          </cell>
          <cell r="B420" t="str">
            <v>VEDIO MULTIPLEXER, 9-CHANNEL</v>
          </cell>
          <cell r="C420">
            <v>1</v>
          </cell>
          <cell r="D420" t="str">
            <v>SET</v>
          </cell>
          <cell r="E420">
            <v>32000</v>
          </cell>
          <cell r="F420">
            <v>32000</v>
          </cell>
          <cell r="G420">
            <v>0</v>
          </cell>
          <cell r="H420">
            <v>0</v>
          </cell>
          <cell r="I420">
            <v>20</v>
          </cell>
          <cell r="J420">
            <v>20</v>
          </cell>
          <cell r="K420">
            <v>32000</v>
          </cell>
          <cell r="L420">
            <v>32000</v>
          </cell>
          <cell r="M420">
            <v>0</v>
          </cell>
          <cell r="N420">
            <v>0</v>
          </cell>
          <cell r="O420">
            <v>5600</v>
          </cell>
          <cell r="P420">
            <v>5600</v>
          </cell>
        </row>
        <row r="421">
          <cell r="A421">
            <v>11</v>
          </cell>
          <cell r="B421" t="str">
            <v xml:space="preserve"> VIDEO COXIAL CABLE, PWC 7C2V OR EQUAL</v>
          </cell>
          <cell r="C421">
            <v>2000</v>
          </cell>
          <cell r="D421" t="str">
            <v>M</v>
          </cell>
          <cell r="E421">
            <v>16</v>
          </cell>
          <cell r="F421">
            <v>32000</v>
          </cell>
          <cell r="G421">
            <v>0</v>
          </cell>
          <cell r="H421">
            <v>0</v>
          </cell>
          <cell r="I421">
            <v>0.1</v>
          </cell>
          <cell r="J421">
            <v>200</v>
          </cell>
          <cell r="K421">
            <v>16</v>
          </cell>
          <cell r="L421">
            <v>32000</v>
          </cell>
          <cell r="M421">
            <v>0</v>
          </cell>
          <cell r="N421">
            <v>0</v>
          </cell>
          <cell r="O421">
            <v>28</v>
          </cell>
          <cell r="P421">
            <v>56000</v>
          </cell>
        </row>
        <row r="422">
          <cell r="A422">
            <v>12</v>
          </cell>
          <cell r="B422" t="str">
            <v>SHIELDED CABLE, 8C-1.25 SQ.MM</v>
          </cell>
          <cell r="C422">
            <v>1600</v>
          </cell>
          <cell r="D422" t="str">
            <v>M</v>
          </cell>
          <cell r="E422">
            <v>32</v>
          </cell>
          <cell r="F422">
            <v>51200</v>
          </cell>
          <cell r="G422">
            <v>0</v>
          </cell>
          <cell r="H422">
            <v>0</v>
          </cell>
          <cell r="I422">
            <v>7.0000000000000007E-2</v>
          </cell>
          <cell r="J422">
            <v>112</v>
          </cell>
          <cell r="K422">
            <v>32</v>
          </cell>
          <cell r="L422">
            <v>51200</v>
          </cell>
          <cell r="M422">
            <v>0</v>
          </cell>
          <cell r="N422">
            <v>0</v>
          </cell>
          <cell r="O422">
            <v>20</v>
          </cell>
          <cell r="P422">
            <v>32000</v>
          </cell>
        </row>
        <row r="423">
          <cell r="A423">
            <v>13</v>
          </cell>
          <cell r="B423" t="str">
            <v>600V XLPE CABLE, 3C-5.5 SQ.MM</v>
          </cell>
          <cell r="C423">
            <v>1500</v>
          </cell>
          <cell r="D423" t="str">
            <v>M</v>
          </cell>
          <cell r="E423">
            <v>20</v>
          </cell>
          <cell r="F423">
            <v>30000</v>
          </cell>
          <cell r="G423">
            <v>0</v>
          </cell>
          <cell r="H423">
            <v>0</v>
          </cell>
          <cell r="I423">
            <v>0.1</v>
          </cell>
          <cell r="J423">
            <v>150</v>
          </cell>
          <cell r="K423">
            <v>20</v>
          </cell>
          <cell r="L423">
            <v>30000</v>
          </cell>
          <cell r="M423">
            <v>0</v>
          </cell>
          <cell r="N423">
            <v>0</v>
          </cell>
          <cell r="O423">
            <v>28</v>
          </cell>
          <cell r="P423">
            <v>42000</v>
          </cell>
        </row>
        <row r="424">
          <cell r="A424">
            <v>14</v>
          </cell>
          <cell r="B424" t="str">
            <v xml:space="preserve">JUNCTION BOX CL.1 DIV.2 GROUP D 250L x 250W x 150D </v>
          </cell>
          <cell r="C424">
            <v>4</v>
          </cell>
          <cell r="D424" t="str">
            <v>SET</v>
          </cell>
          <cell r="E424">
            <v>8000</v>
          </cell>
          <cell r="F424">
            <v>32000</v>
          </cell>
          <cell r="G424">
            <v>0</v>
          </cell>
          <cell r="H424">
            <v>0</v>
          </cell>
          <cell r="I424">
            <v>4</v>
          </cell>
          <cell r="J424">
            <v>16</v>
          </cell>
          <cell r="K424">
            <v>8000</v>
          </cell>
          <cell r="L424">
            <v>32000</v>
          </cell>
          <cell r="M424">
            <v>0</v>
          </cell>
          <cell r="N424">
            <v>0</v>
          </cell>
          <cell r="O424">
            <v>1120</v>
          </cell>
          <cell r="P424">
            <v>4480</v>
          </cell>
        </row>
        <row r="425">
          <cell r="A425">
            <v>15</v>
          </cell>
          <cell r="B425" t="str">
            <v xml:space="preserve">JUNCTION BOX WEATHER PROOF 250L x 250W x 150D </v>
          </cell>
          <cell r="C425">
            <v>2</v>
          </cell>
          <cell r="D425" t="str">
            <v>SET</v>
          </cell>
          <cell r="E425">
            <v>4000</v>
          </cell>
          <cell r="F425">
            <v>8000</v>
          </cell>
          <cell r="G425">
            <v>0</v>
          </cell>
          <cell r="H425">
            <v>0</v>
          </cell>
          <cell r="I425">
            <v>3</v>
          </cell>
          <cell r="J425">
            <v>6</v>
          </cell>
          <cell r="K425">
            <v>4000</v>
          </cell>
          <cell r="L425">
            <v>8000</v>
          </cell>
          <cell r="M425">
            <v>0</v>
          </cell>
          <cell r="N425">
            <v>0</v>
          </cell>
          <cell r="O425">
            <v>840</v>
          </cell>
          <cell r="P425">
            <v>1680</v>
          </cell>
        </row>
        <row r="426">
          <cell r="A426">
            <v>16</v>
          </cell>
          <cell r="B426" t="str">
            <v>RSG CONDUIT, 2"</v>
          </cell>
          <cell r="C426">
            <v>250</v>
          </cell>
          <cell r="D426" t="str">
            <v>M</v>
          </cell>
          <cell r="E426">
            <v>105</v>
          </cell>
          <cell r="F426">
            <v>26250</v>
          </cell>
          <cell r="G426">
            <v>0</v>
          </cell>
          <cell r="H426">
            <v>0</v>
          </cell>
          <cell r="I426">
            <v>0.98</v>
          </cell>
          <cell r="J426">
            <v>245</v>
          </cell>
          <cell r="K426">
            <v>105</v>
          </cell>
          <cell r="L426">
            <v>26250</v>
          </cell>
          <cell r="M426">
            <v>0</v>
          </cell>
          <cell r="N426">
            <v>0</v>
          </cell>
          <cell r="O426">
            <v>274</v>
          </cell>
          <cell r="P426">
            <v>68500</v>
          </cell>
        </row>
        <row r="427">
          <cell r="A427">
            <v>17</v>
          </cell>
          <cell r="B427" t="str">
            <v>HOT DIPPED GALVALNIZED STEEL U-CHANNEL 41x41x2.0t</v>
          </cell>
          <cell r="C427">
            <v>15</v>
          </cell>
          <cell r="D427" t="str">
            <v>M</v>
          </cell>
          <cell r="E427">
            <v>82</v>
          </cell>
          <cell r="F427">
            <v>1230</v>
          </cell>
          <cell r="G427">
            <v>0</v>
          </cell>
          <cell r="H427">
            <v>0</v>
          </cell>
          <cell r="I427">
            <v>0.40699999999999997</v>
          </cell>
          <cell r="J427">
            <v>6</v>
          </cell>
          <cell r="K427">
            <v>82</v>
          </cell>
          <cell r="L427">
            <v>1230</v>
          </cell>
          <cell r="M427">
            <v>0</v>
          </cell>
          <cell r="N427">
            <v>0</v>
          </cell>
          <cell r="O427">
            <v>114</v>
          </cell>
          <cell r="P427">
            <v>1710</v>
          </cell>
        </row>
        <row r="428">
          <cell r="A428">
            <v>18</v>
          </cell>
          <cell r="B428" t="str">
            <v xml:space="preserve">CAMERA SUPPORT, HOT DIPPED GALVANIZED STEEL </v>
          </cell>
          <cell r="C428">
            <v>4</v>
          </cell>
          <cell r="D428" t="str">
            <v>SET</v>
          </cell>
          <cell r="E428">
            <v>8100</v>
          </cell>
          <cell r="F428">
            <v>32400</v>
          </cell>
          <cell r="G428">
            <v>0</v>
          </cell>
          <cell r="H428">
            <v>0</v>
          </cell>
          <cell r="I428">
            <v>4</v>
          </cell>
          <cell r="J428">
            <v>16</v>
          </cell>
          <cell r="K428">
            <v>8100</v>
          </cell>
          <cell r="L428">
            <v>32400</v>
          </cell>
          <cell r="M428">
            <v>0</v>
          </cell>
          <cell r="N428">
            <v>0</v>
          </cell>
          <cell r="O428">
            <v>1120</v>
          </cell>
          <cell r="P428">
            <v>4480</v>
          </cell>
        </row>
        <row r="429">
          <cell r="B429" t="str">
            <v>W/ COATING, WALL MOUNT. TYPE</v>
          </cell>
          <cell r="C429">
            <v>1.25</v>
          </cell>
          <cell r="D429">
            <v>4.8499999999999996</v>
          </cell>
          <cell r="E429">
            <v>1</v>
          </cell>
          <cell r="F429">
            <v>0</v>
          </cell>
          <cell r="G429">
            <v>0</v>
          </cell>
          <cell r="H429">
            <v>0</v>
          </cell>
          <cell r="I429">
            <v>0.13</v>
          </cell>
          <cell r="J429">
            <v>0</v>
          </cell>
          <cell r="K429">
            <v>0</v>
          </cell>
          <cell r="L429">
            <v>0</v>
          </cell>
          <cell r="M429">
            <v>0</v>
          </cell>
          <cell r="N429">
            <v>0</v>
          </cell>
          <cell r="O429">
            <v>0</v>
          </cell>
          <cell r="P429">
            <v>0</v>
          </cell>
        </row>
        <row r="430">
          <cell r="A430">
            <v>19</v>
          </cell>
          <cell r="B430" t="str">
            <v xml:space="preserve">CAMERA SUPPORT, HOT DIPPED GALVANIZED STEEL </v>
          </cell>
          <cell r="C430">
            <v>6</v>
          </cell>
          <cell r="D430" t="str">
            <v>SET</v>
          </cell>
          <cell r="E430">
            <v>14000</v>
          </cell>
          <cell r="F430">
            <v>84000</v>
          </cell>
          <cell r="G430">
            <v>0</v>
          </cell>
          <cell r="H430">
            <v>0</v>
          </cell>
          <cell r="I430">
            <v>20</v>
          </cell>
          <cell r="J430">
            <v>120</v>
          </cell>
          <cell r="K430">
            <v>14000</v>
          </cell>
          <cell r="L430">
            <v>84000</v>
          </cell>
          <cell r="M430">
            <v>0</v>
          </cell>
          <cell r="N430">
            <v>0</v>
          </cell>
          <cell r="O430">
            <v>5600</v>
          </cell>
          <cell r="P430">
            <v>33600</v>
          </cell>
        </row>
        <row r="431">
          <cell r="B431" t="str">
            <v>W/ COATING, STANCHION TYPE, 3M H , W/FUNDATION</v>
          </cell>
          <cell r="C431">
            <v>1.5</v>
          </cell>
          <cell r="D431">
            <v>5.08</v>
          </cell>
          <cell r="E431">
            <v>1</v>
          </cell>
          <cell r="F431">
            <v>0</v>
          </cell>
          <cell r="G431">
            <v>0</v>
          </cell>
          <cell r="H431">
            <v>0</v>
          </cell>
          <cell r="I431">
            <v>0.15</v>
          </cell>
          <cell r="J431">
            <v>0</v>
          </cell>
          <cell r="K431">
            <v>0</v>
          </cell>
          <cell r="L431">
            <v>0</v>
          </cell>
          <cell r="M431">
            <v>0</v>
          </cell>
          <cell r="N431">
            <v>0</v>
          </cell>
          <cell r="O431">
            <v>0</v>
          </cell>
          <cell r="P431">
            <v>0</v>
          </cell>
        </row>
        <row r="432">
          <cell r="A432">
            <v>20</v>
          </cell>
          <cell r="B432" t="str">
            <v xml:space="preserve"> HOT DIPPED GALVANIZED CONDUIT FITTING, UNION,</v>
          </cell>
          <cell r="C432">
            <v>1</v>
          </cell>
          <cell r="D432" t="str">
            <v>LOT</v>
          </cell>
          <cell r="E432">
            <v>78750</v>
          </cell>
          <cell r="F432">
            <v>78750</v>
          </cell>
          <cell r="G432">
            <v>0</v>
          </cell>
          <cell r="H432">
            <v>0</v>
          </cell>
          <cell r="I432">
            <v>122.5</v>
          </cell>
          <cell r="J432">
            <v>123</v>
          </cell>
          <cell r="K432">
            <v>78750</v>
          </cell>
          <cell r="L432">
            <v>78750</v>
          </cell>
          <cell r="M432">
            <v>0</v>
          </cell>
          <cell r="N432">
            <v>0</v>
          </cell>
          <cell r="O432">
            <v>34300</v>
          </cell>
          <cell r="P432">
            <v>34300</v>
          </cell>
        </row>
        <row r="433">
          <cell r="B433" t="str">
            <v>SEALING FITTING</v>
          </cell>
          <cell r="C433">
            <v>2</v>
          </cell>
          <cell r="D433">
            <v>5.54</v>
          </cell>
          <cell r="E433">
            <v>1</v>
          </cell>
          <cell r="F433">
            <v>0</v>
          </cell>
          <cell r="G433">
            <v>0</v>
          </cell>
          <cell r="H433">
            <v>0</v>
          </cell>
          <cell r="I433">
            <v>0.2</v>
          </cell>
          <cell r="J433">
            <v>0</v>
          </cell>
          <cell r="K433">
            <v>0</v>
          </cell>
          <cell r="L433">
            <v>0</v>
          </cell>
          <cell r="M433">
            <v>0</v>
          </cell>
          <cell r="N433">
            <v>0</v>
          </cell>
          <cell r="O433">
            <v>0</v>
          </cell>
          <cell r="P433">
            <v>0</v>
          </cell>
        </row>
        <row r="434">
          <cell r="A434">
            <v>21</v>
          </cell>
          <cell r="B434" t="str">
            <v>FIBER OPTIC CABLE CABLE , 1 FIBERS</v>
          </cell>
          <cell r="C434">
            <v>1250</v>
          </cell>
          <cell r="D434" t="str">
            <v>M</v>
          </cell>
          <cell r="E434">
            <v>38</v>
          </cell>
          <cell r="F434">
            <v>47500</v>
          </cell>
          <cell r="G434">
            <v>0</v>
          </cell>
          <cell r="H434">
            <v>0</v>
          </cell>
          <cell r="I434">
            <v>0.1</v>
          </cell>
          <cell r="J434">
            <v>125</v>
          </cell>
          <cell r="K434">
            <v>38</v>
          </cell>
          <cell r="L434">
            <v>47500</v>
          </cell>
          <cell r="M434">
            <v>0</v>
          </cell>
          <cell r="N434">
            <v>0</v>
          </cell>
          <cell r="O434">
            <v>28</v>
          </cell>
          <cell r="P434">
            <v>35000</v>
          </cell>
        </row>
        <row r="435">
          <cell r="A435">
            <v>22</v>
          </cell>
          <cell r="B435" t="str">
            <v>FIBER OPTIC VIDEO SIGNAL RECEIVER</v>
          </cell>
          <cell r="C435">
            <v>1</v>
          </cell>
          <cell r="D435" t="str">
            <v>SET</v>
          </cell>
          <cell r="E435">
            <v>23400</v>
          </cell>
          <cell r="F435">
            <v>23400</v>
          </cell>
          <cell r="G435">
            <v>0</v>
          </cell>
          <cell r="H435">
            <v>0</v>
          </cell>
          <cell r="I435">
            <v>4</v>
          </cell>
          <cell r="J435">
            <v>4</v>
          </cell>
          <cell r="K435">
            <v>23400</v>
          </cell>
          <cell r="L435">
            <v>23400</v>
          </cell>
          <cell r="M435">
            <v>0</v>
          </cell>
          <cell r="N435">
            <v>0</v>
          </cell>
          <cell r="O435">
            <v>1120</v>
          </cell>
          <cell r="P435">
            <v>1120</v>
          </cell>
        </row>
        <row r="436">
          <cell r="A436">
            <v>23</v>
          </cell>
          <cell r="B436" t="str">
            <v>FIBER OPTIC VIDEO SIGNAL TRANSMITER</v>
          </cell>
          <cell r="C436">
            <v>1</v>
          </cell>
          <cell r="D436" t="str">
            <v>SET</v>
          </cell>
          <cell r="E436">
            <v>25200</v>
          </cell>
          <cell r="F436">
            <v>25200</v>
          </cell>
          <cell r="G436">
            <v>0</v>
          </cell>
          <cell r="H436">
            <v>0</v>
          </cell>
          <cell r="I436">
            <v>4</v>
          </cell>
          <cell r="J436">
            <v>4</v>
          </cell>
          <cell r="K436">
            <v>25200</v>
          </cell>
          <cell r="L436">
            <v>25200</v>
          </cell>
          <cell r="M436">
            <v>0</v>
          </cell>
          <cell r="N436">
            <v>0</v>
          </cell>
          <cell r="O436">
            <v>1120</v>
          </cell>
          <cell r="P436">
            <v>1120</v>
          </cell>
        </row>
        <row r="437">
          <cell r="A437">
            <v>24</v>
          </cell>
          <cell r="B437" t="str">
            <v xml:space="preserve"> MISCELLANEOUS MATERIALS</v>
          </cell>
          <cell r="C437">
            <v>1</v>
          </cell>
          <cell r="D437" t="str">
            <v>LOT</v>
          </cell>
          <cell r="E437">
            <v>50879.4</v>
          </cell>
          <cell r="F437">
            <v>50879</v>
          </cell>
          <cell r="G437">
            <v>0</v>
          </cell>
          <cell r="H437">
            <v>0</v>
          </cell>
          <cell r="I437">
            <v>38.61</v>
          </cell>
          <cell r="J437">
            <v>39</v>
          </cell>
          <cell r="K437">
            <v>50879</v>
          </cell>
          <cell r="L437">
            <v>50879</v>
          </cell>
          <cell r="M437">
            <v>0</v>
          </cell>
          <cell r="N437">
            <v>0</v>
          </cell>
          <cell r="O437">
            <v>10811</v>
          </cell>
          <cell r="P437">
            <v>10811</v>
          </cell>
        </row>
        <row r="438">
          <cell r="B438" t="str">
            <v>SUB-TOTAL : (G)</v>
          </cell>
          <cell r="C438">
            <v>3.5</v>
          </cell>
          <cell r="D438">
            <v>8.08</v>
          </cell>
          <cell r="E438">
            <v>1</v>
          </cell>
          <cell r="F438">
            <v>1746859</v>
          </cell>
          <cell r="G438">
            <v>0</v>
          </cell>
          <cell r="H438">
            <v>0</v>
          </cell>
          <cell r="I438">
            <v>0.10000023841857911</v>
          </cell>
          <cell r="J438">
            <v>1326</v>
          </cell>
          <cell r="K438">
            <v>0</v>
          </cell>
          <cell r="L438">
            <v>1746859</v>
          </cell>
          <cell r="M438">
            <v>0</v>
          </cell>
          <cell r="N438">
            <v>0</v>
          </cell>
          <cell r="O438">
            <v>0</v>
          </cell>
          <cell r="P438">
            <v>371601</v>
          </cell>
        </row>
        <row r="439">
          <cell r="B439" t="str">
            <v xml:space="preserve">XS </v>
          </cell>
          <cell r="C439">
            <v>4</v>
          </cell>
          <cell r="D439">
            <v>8.56</v>
          </cell>
          <cell r="E439">
            <v>1</v>
          </cell>
          <cell r="F439">
            <v>0</v>
          </cell>
          <cell r="G439">
            <v>0</v>
          </cell>
          <cell r="H439">
            <v>0</v>
          </cell>
          <cell r="I439">
            <v>0.41</v>
          </cell>
          <cell r="J439">
            <v>0</v>
          </cell>
          <cell r="K439">
            <v>0</v>
          </cell>
          <cell r="L439">
            <v>0</v>
          </cell>
          <cell r="M439">
            <v>0</v>
          </cell>
          <cell r="N439">
            <v>0</v>
          </cell>
          <cell r="O439">
            <v>0</v>
          </cell>
          <cell r="P439">
            <v>0</v>
          </cell>
        </row>
        <row r="440">
          <cell r="B440" t="str">
            <v xml:space="preserve">XS </v>
          </cell>
          <cell r="C440">
            <v>5</v>
          </cell>
          <cell r="D440">
            <v>9.5299999999999994</v>
          </cell>
          <cell r="E440">
            <v>1</v>
          </cell>
          <cell r="F440">
            <v>0</v>
          </cell>
          <cell r="G440">
            <v>0</v>
          </cell>
          <cell r="H440">
            <v>0</v>
          </cell>
          <cell r="I440">
            <v>0.51</v>
          </cell>
          <cell r="J440">
            <v>0</v>
          </cell>
          <cell r="K440">
            <v>0</v>
          </cell>
          <cell r="L440">
            <v>0</v>
          </cell>
          <cell r="M440">
            <v>0</v>
          </cell>
          <cell r="N440">
            <v>0</v>
          </cell>
          <cell r="O440">
            <v>0</v>
          </cell>
          <cell r="P440">
            <v>0</v>
          </cell>
        </row>
        <row r="441">
          <cell r="A441" t="str">
            <v>H.</v>
          </cell>
          <cell r="B441" t="str">
            <v xml:space="preserve"> CATHODIC PROTECTION SYSTEM </v>
          </cell>
          <cell r="C441">
            <v>6</v>
          </cell>
          <cell r="D441">
            <v>10.97</v>
          </cell>
          <cell r="E441">
            <v>1.25</v>
          </cell>
          <cell r="F441">
            <v>0</v>
          </cell>
          <cell r="G441">
            <v>0</v>
          </cell>
          <cell r="H441">
            <v>0</v>
          </cell>
          <cell r="I441">
            <v>0.61</v>
          </cell>
          <cell r="J441">
            <v>0</v>
          </cell>
          <cell r="K441">
            <v>0</v>
          </cell>
          <cell r="L441">
            <v>0</v>
          </cell>
          <cell r="M441">
            <v>0</v>
          </cell>
          <cell r="N441">
            <v>0</v>
          </cell>
          <cell r="O441">
            <v>0</v>
          </cell>
          <cell r="P441">
            <v>0</v>
          </cell>
        </row>
        <row r="442">
          <cell r="A442">
            <v>1</v>
          </cell>
          <cell r="B442" t="str">
            <v>40LB型鎂犧牲陽極</v>
          </cell>
          <cell r="C442">
            <v>60</v>
          </cell>
          <cell r="D442" t="str">
            <v>SET</v>
          </cell>
          <cell r="E442">
            <v>8000</v>
          </cell>
          <cell r="F442">
            <v>480000</v>
          </cell>
          <cell r="G442">
            <v>0</v>
          </cell>
          <cell r="H442">
            <v>0</v>
          </cell>
          <cell r="I442">
            <v>9</v>
          </cell>
          <cell r="J442">
            <v>540</v>
          </cell>
          <cell r="K442">
            <v>8000</v>
          </cell>
          <cell r="L442">
            <v>480000</v>
          </cell>
          <cell r="M442">
            <v>0</v>
          </cell>
          <cell r="N442">
            <v>0</v>
          </cell>
          <cell r="O442">
            <v>2520</v>
          </cell>
          <cell r="P442">
            <v>151200</v>
          </cell>
        </row>
        <row r="443">
          <cell r="A443">
            <v>2</v>
          </cell>
          <cell r="B443" t="str">
            <v xml:space="preserve">ZINC GROUNDING CELL, FOUR ANODE UNITS WITH </v>
          </cell>
          <cell r="C443">
            <v>5</v>
          </cell>
          <cell r="D443" t="str">
            <v>SET</v>
          </cell>
          <cell r="E443">
            <v>14000</v>
          </cell>
          <cell r="F443">
            <v>70000</v>
          </cell>
          <cell r="G443">
            <v>0</v>
          </cell>
          <cell r="H443">
            <v>0</v>
          </cell>
          <cell r="I443">
            <v>6</v>
          </cell>
          <cell r="J443">
            <v>30</v>
          </cell>
          <cell r="K443">
            <v>14000</v>
          </cell>
          <cell r="L443">
            <v>70000</v>
          </cell>
          <cell r="M443">
            <v>0</v>
          </cell>
          <cell r="N443">
            <v>0</v>
          </cell>
          <cell r="O443">
            <v>1680</v>
          </cell>
          <cell r="P443">
            <v>8400</v>
          </cell>
        </row>
        <row r="444">
          <cell r="B444" t="str">
            <v xml:space="preserve">10 FT OF #6 AWG HMWPE CATHODIC </v>
          </cell>
          <cell r="C444">
            <v>12</v>
          </cell>
          <cell r="D444">
            <v>12.7</v>
          </cell>
          <cell r="E444">
            <v>1.25</v>
          </cell>
          <cell r="F444">
            <v>0</v>
          </cell>
          <cell r="G444">
            <v>0</v>
          </cell>
          <cell r="H444">
            <v>0</v>
          </cell>
          <cell r="I444">
            <v>1.22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  <cell r="N444">
            <v>0</v>
          </cell>
          <cell r="O444">
            <v>0</v>
          </cell>
          <cell r="P444">
            <v>0</v>
          </cell>
        </row>
        <row r="445">
          <cell r="B445" t="str">
            <v xml:space="preserve">PROTECTION COPPER CABLE, 1.4"X1.4"X60" </v>
          </cell>
          <cell r="C445">
            <v>14</v>
          </cell>
          <cell r="D445">
            <v>12.7</v>
          </cell>
          <cell r="E445">
            <v>1.25</v>
          </cell>
          <cell r="F445">
            <v>0</v>
          </cell>
          <cell r="G445">
            <v>0</v>
          </cell>
          <cell r="H445">
            <v>0</v>
          </cell>
          <cell r="I445">
            <v>1.42</v>
          </cell>
          <cell r="J445">
            <v>0</v>
          </cell>
          <cell r="K445">
            <v>0</v>
          </cell>
          <cell r="L445">
            <v>0</v>
          </cell>
          <cell r="M445">
            <v>0</v>
          </cell>
          <cell r="N445">
            <v>0</v>
          </cell>
          <cell r="O445">
            <v>0</v>
          </cell>
          <cell r="P445">
            <v>0</v>
          </cell>
        </row>
        <row r="446">
          <cell r="B446" t="str">
            <v>ANODE</v>
          </cell>
          <cell r="C446">
            <v>16</v>
          </cell>
          <cell r="D446">
            <v>12.7</v>
          </cell>
          <cell r="E446">
            <v>1.25</v>
          </cell>
          <cell r="F446">
            <v>0</v>
          </cell>
          <cell r="G446">
            <v>0</v>
          </cell>
          <cell r="H446">
            <v>0</v>
          </cell>
          <cell r="I446">
            <v>1.62</v>
          </cell>
          <cell r="J446">
            <v>0</v>
          </cell>
          <cell r="K446">
            <v>0</v>
          </cell>
          <cell r="L446">
            <v>0</v>
          </cell>
          <cell r="M446">
            <v>0</v>
          </cell>
          <cell r="N446">
            <v>0</v>
          </cell>
          <cell r="O446">
            <v>0</v>
          </cell>
          <cell r="P446">
            <v>0</v>
          </cell>
        </row>
        <row r="447">
          <cell r="A447">
            <v>3</v>
          </cell>
          <cell r="B447" t="str">
            <v>TEST JUNTION BOX</v>
          </cell>
          <cell r="C447">
            <v>7</v>
          </cell>
          <cell r="D447" t="str">
            <v>SET</v>
          </cell>
          <cell r="E447">
            <v>3000</v>
          </cell>
          <cell r="F447">
            <v>21000</v>
          </cell>
          <cell r="G447">
            <v>0</v>
          </cell>
          <cell r="H447">
            <v>0</v>
          </cell>
          <cell r="I447">
            <v>6</v>
          </cell>
          <cell r="J447">
            <v>42</v>
          </cell>
          <cell r="K447">
            <v>3000</v>
          </cell>
          <cell r="L447">
            <v>21000</v>
          </cell>
          <cell r="M447">
            <v>0</v>
          </cell>
          <cell r="N447">
            <v>0</v>
          </cell>
          <cell r="O447">
            <v>1680</v>
          </cell>
          <cell r="P447">
            <v>11760</v>
          </cell>
        </row>
        <row r="448">
          <cell r="A448">
            <v>4</v>
          </cell>
          <cell r="B448" t="str">
            <v>Cu-CuS04 REFERENCE ELECTRODE WITH 10 FT OF</v>
          </cell>
          <cell r="C448">
            <v>7</v>
          </cell>
          <cell r="D448" t="str">
            <v>SET</v>
          </cell>
          <cell r="E448">
            <v>4000</v>
          </cell>
          <cell r="F448">
            <v>28000</v>
          </cell>
          <cell r="G448">
            <v>0</v>
          </cell>
          <cell r="H448">
            <v>0</v>
          </cell>
          <cell r="I448">
            <v>6</v>
          </cell>
          <cell r="J448">
            <v>42</v>
          </cell>
          <cell r="K448">
            <v>4000</v>
          </cell>
          <cell r="L448">
            <v>28000</v>
          </cell>
          <cell r="M448">
            <v>0</v>
          </cell>
          <cell r="N448">
            <v>0</v>
          </cell>
          <cell r="O448">
            <v>1680</v>
          </cell>
          <cell r="P448">
            <v>11760</v>
          </cell>
        </row>
        <row r="449">
          <cell r="B449" t="str">
            <v xml:space="preserve">#8 AWG HMWPE CATHODIC PROTECTION  </v>
          </cell>
          <cell r="C449">
            <v>22</v>
          </cell>
          <cell r="D449">
            <v>12.7</v>
          </cell>
          <cell r="E449">
            <v>1.25</v>
          </cell>
          <cell r="I449">
            <v>2.23</v>
          </cell>
          <cell r="J449">
            <v>11.72</v>
          </cell>
          <cell r="K449">
            <v>13.950000000000001</v>
          </cell>
          <cell r="P449">
            <v>8</v>
          </cell>
        </row>
        <row r="450">
          <cell r="B450" t="str">
            <v xml:space="preserve">COPPER CABLE &amp; BACKFILL OVER SIZE   </v>
          </cell>
        </row>
        <row r="451">
          <cell r="B451" t="str">
            <v>6" D x 10" L, GLOBAL TYPE OR EQUAL</v>
          </cell>
        </row>
        <row r="452">
          <cell r="A452">
            <v>5</v>
          </cell>
          <cell r="B452" t="str">
            <v>#8AWG 1/C HALAR CABLE</v>
          </cell>
          <cell r="C452">
            <v>475</v>
          </cell>
          <cell r="D452" t="str">
            <v>M</v>
          </cell>
          <cell r="E452">
            <v>120</v>
          </cell>
          <cell r="F452">
            <v>57000</v>
          </cell>
          <cell r="G452">
            <v>0</v>
          </cell>
          <cell r="H452">
            <v>0</v>
          </cell>
          <cell r="I452">
            <v>0.12</v>
          </cell>
          <cell r="J452">
            <v>57</v>
          </cell>
          <cell r="K452">
            <v>120</v>
          </cell>
          <cell r="L452">
            <v>57000</v>
          </cell>
          <cell r="M452">
            <v>0</v>
          </cell>
          <cell r="N452">
            <v>0</v>
          </cell>
          <cell r="O452">
            <v>34</v>
          </cell>
          <cell r="P452">
            <v>16150</v>
          </cell>
        </row>
        <row r="453">
          <cell r="A453">
            <v>6</v>
          </cell>
          <cell r="B453" t="str">
            <v>CADWELD POWDER CARTRIDGE, CA-25 TYPE</v>
          </cell>
          <cell r="C453">
            <v>15</v>
          </cell>
          <cell r="D453" t="str">
            <v>PCS</v>
          </cell>
          <cell r="E453">
            <v>125</v>
          </cell>
          <cell r="F453">
            <v>1875</v>
          </cell>
          <cell r="G453">
            <v>0</v>
          </cell>
          <cell r="H453">
            <v>0</v>
          </cell>
          <cell r="I453">
            <v>1</v>
          </cell>
          <cell r="J453">
            <v>15</v>
          </cell>
          <cell r="K453">
            <v>125</v>
          </cell>
          <cell r="L453">
            <v>1875</v>
          </cell>
          <cell r="M453">
            <v>0</v>
          </cell>
          <cell r="N453">
            <v>0</v>
          </cell>
          <cell r="O453">
            <v>280</v>
          </cell>
          <cell r="P453">
            <v>4200</v>
          </cell>
        </row>
        <row r="454">
          <cell r="A454">
            <v>7</v>
          </cell>
          <cell r="B454" t="str">
            <v>CADWELD MOLD</v>
          </cell>
          <cell r="C454">
            <v>1</v>
          </cell>
          <cell r="D454" t="str">
            <v>SET</v>
          </cell>
          <cell r="E454">
            <v>1500</v>
          </cell>
          <cell r="F454">
            <v>1500</v>
          </cell>
          <cell r="G454">
            <v>0</v>
          </cell>
          <cell r="H454">
            <v>0</v>
          </cell>
          <cell r="I454">
            <v>0</v>
          </cell>
          <cell r="J454">
            <v>0</v>
          </cell>
          <cell r="K454">
            <v>1500</v>
          </cell>
          <cell r="L454">
            <v>1500</v>
          </cell>
          <cell r="M454">
            <v>0</v>
          </cell>
          <cell r="N454">
            <v>0</v>
          </cell>
          <cell r="O454">
            <v>0</v>
          </cell>
          <cell r="P454">
            <v>0</v>
          </cell>
        </row>
        <row r="455">
          <cell r="A455">
            <v>8</v>
          </cell>
          <cell r="B455" t="str">
            <v>C TYPE LUG</v>
          </cell>
          <cell r="C455">
            <v>60</v>
          </cell>
          <cell r="D455" t="str">
            <v>PCS</v>
          </cell>
          <cell r="E455">
            <v>50</v>
          </cell>
          <cell r="F455">
            <v>3000</v>
          </cell>
          <cell r="G455">
            <v>0</v>
          </cell>
          <cell r="H455">
            <v>0</v>
          </cell>
          <cell r="I455">
            <v>0.5</v>
          </cell>
          <cell r="J455">
            <v>30</v>
          </cell>
          <cell r="K455">
            <v>50</v>
          </cell>
          <cell r="L455">
            <v>3000</v>
          </cell>
          <cell r="M455">
            <v>0</v>
          </cell>
          <cell r="N455">
            <v>0</v>
          </cell>
          <cell r="O455">
            <v>140</v>
          </cell>
          <cell r="P455">
            <v>8400</v>
          </cell>
        </row>
        <row r="456">
          <cell r="A456">
            <v>9</v>
          </cell>
          <cell r="B456" t="str">
            <v>TOOL,MOLD SUPPORT CLAMP CADWELD CAB-320</v>
          </cell>
          <cell r="C456">
            <v>1</v>
          </cell>
          <cell r="D456" t="str">
            <v>PCS</v>
          </cell>
          <cell r="E456">
            <v>2500</v>
          </cell>
          <cell r="F456">
            <v>2500</v>
          </cell>
          <cell r="G456">
            <v>0</v>
          </cell>
          <cell r="H456">
            <v>0</v>
          </cell>
          <cell r="I456">
            <v>0</v>
          </cell>
          <cell r="J456">
            <v>0</v>
          </cell>
          <cell r="K456">
            <v>2500</v>
          </cell>
          <cell r="L456">
            <v>2500</v>
          </cell>
          <cell r="M456">
            <v>0</v>
          </cell>
          <cell r="N456">
            <v>0</v>
          </cell>
          <cell r="O456">
            <v>0</v>
          </cell>
          <cell r="P456">
            <v>0</v>
          </cell>
        </row>
        <row r="457">
          <cell r="A457">
            <v>10</v>
          </cell>
          <cell r="B457" t="str">
            <v xml:space="preserve">NONMETALLIC CONDUIT, PVC CNS 1302 UPVC </v>
          </cell>
          <cell r="C457">
            <v>285</v>
          </cell>
          <cell r="D457" t="str">
            <v>M</v>
          </cell>
          <cell r="E457">
            <v>16</v>
          </cell>
          <cell r="F457">
            <v>4560</v>
          </cell>
          <cell r="G457">
            <v>0</v>
          </cell>
          <cell r="H457">
            <v>0</v>
          </cell>
          <cell r="I457">
            <v>0.5</v>
          </cell>
          <cell r="J457">
            <v>143</v>
          </cell>
          <cell r="K457">
            <v>16</v>
          </cell>
          <cell r="L457">
            <v>4560</v>
          </cell>
          <cell r="M457">
            <v>0</v>
          </cell>
          <cell r="N457">
            <v>0</v>
          </cell>
          <cell r="O457">
            <v>140</v>
          </cell>
          <cell r="P457">
            <v>39900</v>
          </cell>
          <cell r="Q457">
            <v>0</v>
          </cell>
        </row>
        <row r="458">
          <cell r="B458" t="str">
            <v>TABLE 1, 1"</v>
          </cell>
          <cell r="C458">
            <v>0</v>
          </cell>
          <cell r="D458">
            <v>0</v>
          </cell>
          <cell r="E458">
            <v>0</v>
          </cell>
          <cell r="F458">
            <v>0</v>
          </cell>
          <cell r="G458">
            <v>0</v>
          </cell>
          <cell r="H458">
            <v>0</v>
          </cell>
          <cell r="I458">
            <v>0</v>
          </cell>
          <cell r="J458">
            <v>0</v>
          </cell>
          <cell r="K458">
            <v>0</v>
          </cell>
          <cell r="L458">
            <v>0</v>
          </cell>
          <cell r="M458">
            <v>0</v>
          </cell>
          <cell r="N458">
            <v>0</v>
          </cell>
          <cell r="O458">
            <v>0</v>
          </cell>
          <cell r="P458">
            <v>0</v>
          </cell>
        </row>
        <row r="459">
          <cell r="A459">
            <v>11</v>
          </cell>
          <cell r="B459" t="str">
            <v xml:space="preserve">CONCRETE, 3000PSI </v>
          </cell>
          <cell r="C459">
            <v>3</v>
          </cell>
          <cell r="D459" t="str">
            <v>M3</v>
          </cell>
          <cell r="E459" t="str">
            <v>M+L</v>
          </cell>
          <cell r="F459" t="str">
            <v>M+L</v>
          </cell>
          <cell r="G459">
            <v>0</v>
          </cell>
          <cell r="H459">
            <v>0</v>
          </cell>
          <cell r="I459">
            <v>0</v>
          </cell>
          <cell r="J459">
            <v>0</v>
          </cell>
          <cell r="K459" t="str">
            <v>M+L</v>
          </cell>
          <cell r="L459" t="str">
            <v>M+L</v>
          </cell>
          <cell r="M459">
            <v>0</v>
          </cell>
          <cell r="N459">
            <v>0</v>
          </cell>
          <cell r="O459">
            <v>2300</v>
          </cell>
          <cell r="P459">
            <v>6900</v>
          </cell>
        </row>
        <row r="460">
          <cell r="A460">
            <v>12</v>
          </cell>
          <cell r="B460" t="str">
            <v>STEEL REINFORCING BAR, 3/8"</v>
          </cell>
          <cell r="C460">
            <v>610</v>
          </cell>
          <cell r="D460" t="str">
            <v>KG</v>
          </cell>
          <cell r="E460" t="str">
            <v>M+L</v>
          </cell>
          <cell r="F460" t="str">
            <v>M+L</v>
          </cell>
          <cell r="G460">
            <v>0</v>
          </cell>
          <cell r="H460">
            <v>0</v>
          </cell>
          <cell r="I460">
            <v>0</v>
          </cell>
          <cell r="J460">
            <v>0</v>
          </cell>
          <cell r="K460" t="str">
            <v>M+L</v>
          </cell>
          <cell r="L460" t="str">
            <v>M+L</v>
          </cell>
          <cell r="M460">
            <v>0</v>
          </cell>
          <cell r="N460">
            <v>0</v>
          </cell>
          <cell r="O460">
            <v>16</v>
          </cell>
          <cell r="P460">
            <v>9760</v>
          </cell>
        </row>
        <row r="461">
          <cell r="A461">
            <v>13</v>
          </cell>
          <cell r="B461" t="str">
            <v xml:space="preserve"> EXCAVATION</v>
          </cell>
          <cell r="C461">
            <v>152</v>
          </cell>
          <cell r="D461" t="str">
            <v>M3</v>
          </cell>
          <cell r="E461" t="str">
            <v>M+L</v>
          </cell>
          <cell r="F461" t="str">
            <v>M+L</v>
          </cell>
          <cell r="G461">
            <v>0</v>
          </cell>
          <cell r="H461">
            <v>0</v>
          </cell>
          <cell r="I461">
            <v>0</v>
          </cell>
          <cell r="J461">
            <v>0</v>
          </cell>
          <cell r="K461" t="str">
            <v>M+L</v>
          </cell>
          <cell r="L461" t="str">
            <v>M+L</v>
          </cell>
          <cell r="M461">
            <v>0</v>
          </cell>
          <cell r="N461">
            <v>0</v>
          </cell>
          <cell r="O461">
            <v>120</v>
          </cell>
          <cell r="P461">
            <v>18240</v>
          </cell>
        </row>
        <row r="462">
          <cell r="A462">
            <v>14</v>
          </cell>
          <cell r="B462" t="str">
            <v xml:space="preserve"> BACKFILL SAND</v>
          </cell>
          <cell r="C462">
            <v>50</v>
          </cell>
          <cell r="D462" t="str">
            <v>M3</v>
          </cell>
          <cell r="E462" t="str">
            <v>M+L</v>
          </cell>
          <cell r="F462" t="str">
            <v>M+L</v>
          </cell>
          <cell r="G462">
            <v>0</v>
          </cell>
          <cell r="H462">
            <v>0</v>
          </cell>
          <cell r="I462">
            <v>0</v>
          </cell>
          <cell r="J462">
            <v>0</v>
          </cell>
          <cell r="K462" t="str">
            <v>M+L</v>
          </cell>
          <cell r="L462" t="str">
            <v>M+L</v>
          </cell>
          <cell r="M462">
            <v>0</v>
          </cell>
          <cell r="N462">
            <v>0</v>
          </cell>
          <cell r="O462">
            <v>550</v>
          </cell>
          <cell r="P462">
            <v>27500</v>
          </cell>
        </row>
        <row r="463">
          <cell r="A463">
            <v>15</v>
          </cell>
          <cell r="B463" t="str">
            <v xml:space="preserve"> BACKFILL STONE</v>
          </cell>
          <cell r="C463">
            <v>31</v>
          </cell>
          <cell r="D463" t="str">
            <v>M3</v>
          </cell>
          <cell r="E463" t="str">
            <v>M+L</v>
          </cell>
          <cell r="F463" t="str">
            <v>M+L</v>
          </cell>
          <cell r="G463">
            <v>0</v>
          </cell>
          <cell r="H463">
            <v>0</v>
          </cell>
          <cell r="I463">
            <v>0</v>
          </cell>
          <cell r="J463">
            <v>0</v>
          </cell>
          <cell r="K463" t="str">
            <v>M+L</v>
          </cell>
          <cell r="L463" t="str">
            <v>M+L</v>
          </cell>
          <cell r="M463">
            <v>0</v>
          </cell>
          <cell r="N463">
            <v>0</v>
          </cell>
          <cell r="O463">
            <v>520</v>
          </cell>
          <cell r="P463">
            <v>16120</v>
          </cell>
        </row>
        <row r="464">
          <cell r="A464">
            <v>16</v>
          </cell>
          <cell r="B464" t="str">
            <v xml:space="preserve"> DISPOSAL</v>
          </cell>
          <cell r="C464">
            <v>80</v>
          </cell>
          <cell r="D464" t="str">
            <v>M3</v>
          </cell>
          <cell r="E464" t="str">
            <v>M+L</v>
          </cell>
          <cell r="F464" t="str">
            <v>M+L</v>
          </cell>
          <cell r="G464">
            <v>0</v>
          </cell>
          <cell r="H464">
            <v>0</v>
          </cell>
          <cell r="I464">
            <v>0</v>
          </cell>
          <cell r="J464">
            <v>0</v>
          </cell>
          <cell r="K464" t="str">
            <v>M+L</v>
          </cell>
          <cell r="L464" t="str">
            <v>M+L</v>
          </cell>
          <cell r="M464">
            <v>0</v>
          </cell>
          <cell r="N464">
            <v>0</v>
          </cell>
          <cell r="O464">
            <v>220</v>
          </cell>
          <cell r="P464">
            <v>17600</v>
          </cell>
        </row>
        <row r="465">
          <cell r="A465">
            <v>17</v>
          </cell>
          <cell r="B465" t="str">
            <v>熱縮絕緣套管理(含熱溶膠)</v>
          </cell>
          <cell r="C465">
            <v>9</v>
          </cell>
          <cell r="D465" t="str">
            <v>PCS</v>
          </cell>
          <cell r="E465">
            <v>500</v>
          </cell>
          <cell r="F465">
            <v>4500</v>
          </cell>
          <cell r="G465">
            <v>0</v>
          </cell>
          <cell r="H465">
            <v>0</v>
          </cell>
          <cell r="I465">
            <v>2</v>
          </cell>
          <cell r="J465">
            <v>18</v>
          </cell>
          <cell r="K465">
            <v>500</v>
          </cell>
          <cell r="L465">
            <v>4500</v>
          </cell>
          <cell r="M465">
            <v>0</v>
          </cell>
          <cell r="N465">
            <v>0</v>
          </cell>
          <cell r="O465">
            <v>560</v>
          </cell>
          <cell r="P465">
            <v>5040</v>
          </cell>
        </row>
        <row r="466">
          <cell r="A466">
            <v>18</v>
          </cell>
          <cell r="B466" t="str">
            <v>自融型絕緣膠帶</v>
          </cell>
          <cell r="C466">
            <v>7</v>
          </cell>
          <cell r="D466" t="str">
            <v>ROLL</v>
          </cell>
          <cell r="E466">
            <v>300</v>
          </cell>
          <cell r="F466">
            <v>2100</v>
          </cell>
          <cell r="G466">
            <v>0</v>
          </cell>
          <cell r="H466">
            <v>0</v>
          </cell>
          <cell r="I466">
            <v>1</v>
          </cell>
          <cell r="J466">
            <v>7</v>
          </cell>
          <cell r="K466">
            <v>300</v>
          </cell>
          <cell r="L466">
            <v>2100</v>
          </cell>
          <cell r="M466">
            <v>0</v>
          </cell>
          <cell r="N466">
            <v>0</v>
          </cell>
          <cell r="O466">
            <v>280</v>
          </cell>
          <cell r="P466">
            <v>1960</v>
          </cell>
        </row>
        <row r="467">
          <cell r="A467">
            <v>19</v>
          </cell>
          <cell r="B467" t="str">
            <v>熱融焊點PE包覆蓋</v>
          </cell>
          <cell r="C467">
            <v>8</v>
          </cell>
          <cell r="D467" t="str">
            <v>PCS</v>
          </cell>
          <cell r="E467">
            <v>350</v>
          </cell>
          <cell r="F467">
            <v>2800</v>
          </cell>
          <cell r="G467">
            <v>0</v>
          </cell>
          <cell r="H467">
            <v>0</v>
          </cell>
          <cell r="I467">
            <v>1</v>
          </cell>
          <cell r="J467">
            <v>8</v>
          </cell>
          <cell r="K467">
            <v>350</v>
          </cell>
          <cell r="L467">
            <v>2800</v>
          </cell>
          <cell r="M467">
            <v>0</v>
          </cell>
          <cell r="N467">
            <v>0</v>
          </cell>
          <cell r="O467">
            <v>280</v>
          </cell>
          <cell r="P467">
            <v>2240</v>
          </cell>
        </row>
        <row r="468">
          <cell r="A468">
            <v>20</v>
          </cell>
          <cell r="B468" t="str">
            <v>MISCELLANEOUS INCLUDE 防蝕系統測試調整 &amp; 交通安全措施費</v>
          </cell>
          <cell r="C468">
            <v>1</v>
          </cell>
          <cell r="D468" t="str">
            <v>LOT</v>
          </cell>
          <cell r="E468">
            <v>67883.5</v>
          </cell>
          <cell r="F468">
            <v>67884</v>
          </cell>
          <cell r="G468">
            <v>0</v>
          </cell>
          <cell r="H468">
            <v>0</v>
          </cell>
          <cell r="I468">
            <v>93.2</v>
          </cell>
          <cell r="J468">
            <v>93</v>
          </cell>
          <cell r="K468">
            <v>67884</v>
          </cell>
          <cell r="L468">
            <v>67884</v>
          </cell>
          <cell r="M468">
            <v>0</v>
          </cell>
          <cell r="N468">
            <v>0</v>
          </cell>
          <cell r="O468">
            <v>26096</v>
          </cell>
          <cell r="P468">
            <v>26096</v>
          </cell>
        </row>
        <row r="469">
          <cell r="B469" t="str">
            <v>SUB-TOTAL : (H)</v>
          </cell>
          <cell r="C469">
            <v>0</v>
          </cell>
          <cell r="D469">
            <v>0</v>
          </cell>
          <cell r="E469">
            <v>0</v>
          </cell>
          <cell r="F469">
            <v>746719</v>
          </cell>
          <cell r="G469">
            <v>0</v>
          </cell>
          <cell r="H469">
            <v>0</v>
          </cell>
          <cell r="I469">
            <v>0</v>
          </cell>
          <cell r="J469">
            <v>1025</v>
          </cell>
          <cell r="K469">
            <v>0</v>
          </cell>
          <cell r="L469">
            <v>746719</v>
          </cell>
          <cell r="M469">
            <v>0</v>
          </cell>
          <cell r="N469">
            <v>0</v>
          </cell>
          <cell r="O469">
            <v>0</v>
          </cell>
          <cell r="P469">
            <v>383226</v>
          </cell>
        </row>
        <row r="470">
          <cell r="F470">
            <v>0</v>
          </cell>
          <cell r="G470">
            <v>0</v>
          </cell>
          <cell r="H470">
            <v>0</v>
          </cell>
          <cell r="I470">
            <v>0</v>
          </cell>
          <cell r="J470">
            <v>0</v>
          </cell>
          <cell r="K470">
            <v>0</v>
          </cell>
          <cell r="L470">
            <v>0</v>
          </cell>
          <cell r="M470">
            <v>0</v>
          </cell>
          <cell r="N470">
            <v>0</v>
          </cell>
          <cell r="O470">
            <v>0</v>
          </cell>
          <cell r="P470">
            <v>0</v>
          </cell>
        </row>
        <row r="471">
          <cell r="B471" t="str">
            <v>PVC???? 7C-2SQ.MM</v>
          </cell>
          <cell r="F471">
            <v>0</v>
          </cell>
          <cell r="G471">
            <v>0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0</v>
          </cell>
          <cell r="O471">
            <v>0</v>
          </cell>
          <cell r="P471">
            <v>0</v>
          </cell>
        </row>
        <row r="472">
          <cell r="F472">
            <v>0</v>
          </cell>
          <cell r="G472">
            <v>0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  <cell r="N472">
            <v>0</v>
          </cell>
          <cell r="O472">
            <v>0</v>
          </cell>
          <cell r="P472">
            <v>0</v>
          </cell>
        </row>
        <row r="473">
          <cell r="A473" t="str">
            <v>I.</v>
          </cell>
          <cell r="B473" t="str">
            <v>APS SYSTEM</v>
          </cell>
          <cell r="C473">
            <v>0</v>
          </cell>
          <cell r="D473">
            <v>0</v>
          </cell>
          <cell r="E473">
            <v>0</v>
          </cell>
          <cell r="F473">
            <v>0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  <cell r="N473">
            <v>0</v>
          </cell>
          <cell r="O473">
            <v>0</v>
          </cell>
          <cell r="P473">
            <v>0</v>
          </cell>
          <cell r="Q473">
            <v>0</v>
          </cell>
        </row>
        <row r="474">
          <cell r="B474" t="str">
            <v>D&amp;F SYSTEM PANEL, INCLUDING</v>
          </cell>
          <cell r="C474">
            <v>0</v>
          </cell>
          <cell r="D474">
            <v>0</v>
          </cell>
          <cell r="E474">
            <v>0</v>
          </cell>
          <cell r="F474">
            <v>0</v>
          </cell>
          <cell r="G474">
            <v>0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  <cell r="N474">
            <v>0</v>
          </cell>
          <cell r="O474">
            <v>0</v>
          </cell>
          <cell r="P474">
            <v>0</v>
          </cell>
        </row>
        <row r="475">
          <cell r="A475">
            <v>1</v>
          </cell>
          <cell r="B475" t="str">
            <v>PLC BASE PANEL, INDOOR IP20 ENCLOSURE, W/</v>
          </cell>
          <cell r="C475">
            <v>1</v>
          </cell>
          <cell r="D475" t="str">
            <v>SET</v>
          </cell>
          <cell r="E475">
            <v>1285400</v>
          </cell>
          <cell r="F475">
            <v>1285400</v>
          </cell>
          <cell r="G475">
            <v>0</v>
          </cell>
          <cell r="H475">
            <v>0</v>
          </cell>
          <cell r="I475">
            <v>50</v>
          </cell>
          <cell r="J475">
            <v>50</v>
          </cell>
          <cell r="K475">
            <v>1285400</v>
          </cell>
          <cell r="L475">
            <v>1285400</v>
          </cell>
          <cell r="M475">
            <v>0</v>
          </cell>
          <cell r="N475">
            <v>0</v>
          </cell>
          <cell r="O475">
            <v>14000</v>
          </cell>
          <cell r="P475">
            <v>14000</v>
          </cell>
        </row>
        <row r="476">
          <cell r="B476" t="str">
            <v xml:space="preserve">POWER SUPPLY, DIx144, DOx100, </v>
          </cell>
          <cell r="C476">
            <v>0</v>
          </cell>
          <cell r="D476">
            <v>0</v>
          </cell>
          <cell r="E476">
            <v>0</v>
          </cell>
          <cell r="F476">
            <v>0</v>
          </cell>
          <cell r="G476">
            <v>0</v>
          </cell>
          <cell r="H476">
            <v>0</v>
          </cell>
          <cell r="I476">
            <v>0</v>
          </cell>
          <cell r="J476">
            <v>0</v>
          </cell>
          <cell r="K476">
            <v>0</v>
          </cell>
          <cell r="L476">
            <v>0</v>
          </cell>
          <cell r="M476">
            <v>0</v>
          </cell>
          <cell r="N476">
            <v>0</v>
          </cell>
          <cell r="O476">
            <v>0</v>
          </cell>
          <cell r="P476">
            <v>0</v>
          </cell>
        </row>
        <row r="477">
          <cell r="B477" t="str">
            <v>INTERPOSITION RELAY x50,  WIRING, AND TB.</v>
          </cell>
          <cell r="C477">
            <v>0</v>
          </cell>
          <cell r="D477">
            <v>0</v>
          </cell>
          <cell r="E477">
            <v>0</v>
          </cell>
          <cell r="F477">
            <v>0</v>
          </cell>
          <cell r="G477">
            <v>0</v>
          </cell>
          <cell r="H477">
            <v>0</v>
          </cell>
          <cell r="I477">
            <v>0</v>
          </cell>
          <cell r="J477">
            <v>0</v>
          </cell>
          <cell r="K477">
            <v>0</v>
          </cell>
          <cell r="L477">
            <v>0</v>
          </cell>
          <cell r="M477">
            <v>0</v>
          </cell>
          <cell r="N477">
            <v>0</v>
          </cell>
          <cell r="O477">
            <v>0</v>
          </cell>
          <cell r="P477">
            <v>0</v>
          </cell>
        </row>
        <row r="478">
          <cell r="A478">
            <v>19</v>
          </cell>
          <cell r="B478" t="str">
            <v>SOFTWARE DESIGN PACKAGE</v>
          </cell>
          <cell r="C478">
            <v>3000</v>
          </cell>
          <cell r="D478" t="str">
            <v>M</v>
          </cell>
          <cell r="E478">
            <v>76</v>
          </cell>
          <cell r="F478">
            <v>0</v>
          </cell>
          <cell r="G478">
            <v>0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  <cell r="N478">
            <v>0</v>
          </cell>
          <cell r="O478">
            <v>0</v>
          </cell>
          <cell r="P478">
            <v>0</v>
          </cell>
          <cell r="Q478">
            <v>0</v>
          </cell>
        </row>
        <row r="479">
          <cell r="A479">
            <v>2</v>
          </cell>
          <cell r="B479" t="str">
            <v>OPERATION CONSOLE, INCLUDING</v>
          </cell>
          <cell r="C479">
            <v>1</v>
          </cell>
          <cell r="D479" t="str">
            <v>SET</v>
          </cell>
          <cell r="E479">
            <v>357000</v>
          </cell>
          <cell r="F479">
            <v>357000</v>
          </cell>
          <cell r="G479">
            <v>0</v>
          </cell>
          <cell r="H479">
            <v>0</v>
          </cell>
          <cell r="I479">
            <v>20</v>
          </cell>
          <cell r="J479">
            <v>20</v>
          </cell>
          <cell r="K479">
            <v>357000</v>
          </cell>
          <cell r="L479">
            <v>357000</v>
          </cell>
          <cell r="M479">
            <v>0</v>
          </cell>
          <cell r="N479">
            <v>0</v>
          </cell>
          <cell r="O479">
            <v>5600</v>
          </cell>
          <cell r="P479">
            <v>5600</v>
          </cell>
        </row>
        <row r="480">
          <cell r="B480" t="str">
            <v>ANNUNCIATOR PANEL, W/ 50 WINDOWS</v>
          </cell>
          <cell r="C480">
            <v>0</v>
          </cell>
          <cell r="D480">
            <v>0</v>
          </cell>
          <cell r="E480">
            <v>0</v>
          </cell>
          <cell r="F480">
            <v>0</v>
          </cell>
          <cell r="G480">
            <v>0</v>
          </cell>
          <cell r="H480">
            <v>0</v>
          </cell>
          <cell r="I480">
            <v>0.23599999999999999</v>
          </cell>
          <cell r="J480">
            <v>0</v>
          </cell>
          <cell r="K480">
            <v>0</v>
          </cell>
          <cell r="L480">
            <v>0</v>
          </cell>
          <cell r="M480">
            <v>0</v>
          </cell>
          <cell r="N480">
            <v>0</v>
          </cell>
          <cell r="O480">
            <v>0</v>
          </cell>
          <cell r="P480">
            <v>0</v>
          </cell>
        </row>
        <row r="481">
          <cell r="B481" t="str">
            <v xml:space="preserve">COMMAND BOARD, W/ 15 PB SWITCH(SW. W/LIGHT) </v>
          </cell>
          <cell r="C481">
            <v>0</v>
          </cell>
          <cell r="D481">
            <v>0</v>
          </cell>
          <cell r="E481">
            <v>0</v>
          </cell>
          <cell r="F481">
            <v>0</v>
          </cell>
          <cell r="G481">
            <v>0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  <cell r="N481">
            <v>0</v>
          </cell>
          <cell r="O481">
            <v>0</v>
          </cell>
          <cell r="P481">
            <v>0</v>
          </cell>
        </row>
        <row r="482">
          <cell r="B482" t="str">
            <v>WIRING, AND TB.</v>
          </cell>
          <cell r="C482">
            <v>0</v>
          </cell>
          <cell r="D482">
            <v>0</v>
          </cell>
          <cell r="E482">
            <v>0</v>
          </cell>
          <cell r="F482">
            <v>0</v>
          </cell>
          <cell r="G482">
            <v>0</v>
          </cell>
          <cell r="H482">
            <v>0</v>
          </cell>
          <cell r="I482">
            <v>0</v>
          </cell>
          <cell r="J482">
            <v>0</v>
          </cell>
          <cell r="K482">
            <v>0</v>
          </cell>
          <cell r="L482">
            <v>0</v>
          </cell>
          <cell r="M482">
            <v>0</v>
          </cell>
          <cell r="N482">
            <v>0</v>
          </cell>
          <cell r="O482">
            <v>0</v>
          </cell>
          <cell r="P482">
            <v>0</v>
          </cell>
        </row>
        <row r="483">
          <cell r="A483">
            <v>3</v>
          </cell>
          <cell r="B483" t="str">
            <v>MIMIC PANEL, ENCLOSURE SIZE 2300Hx1400Wx600D</v>
          </cell>
          <cell r="C483">
            <v>1</v>
          </cell>
          <cell r="D483" t="str">
            <v>SET</v>
          </cell>
          <cell r="E483">
            <v>448000</v>
          </cell>
          <cell r="F483">
            <v>448000</v>
          </cell>
          <cell r="G483">
            <v>0</v>
          </cell>
          <cell r="H483">
            <v>0</v>
          </cell>
          <cell r="I483">
            <v>20</v>
          </cell>
          <cell r="J483">
            <v>20</v>
          </cell>
          <cell r="K483">
            <v>448000</v>
          </cell>
          <cell r="L483">
            <v>448000</v>
          </cell>
          <cell r="M483">
            <v>0</v>
          </cell>
          <cell r="N483">
            <v>0</v>
          </cell>
          <cell r="O483">
            <v>5600</v>
          </cell>
          <cell r="P483">
            <v>5600</v>
          </cell>
        </row>
        <row r="484">
          <cell r="A484">
            <v>0</v>
          </cell>
          <cell r="B484" t="str">
            <v>MOSAIC PANEL  SIZE 1200Hx1200W, W/</v>
          </cell>
          <cell r="C484">
            <v>0</v>
          </cell>
          <cell r="D484">
            <v>0</v>
          </cell>
          <cell r="E484">
            <v>0</v>
          </cell>
          <cell r="F484">
            <v>0</v>
          </cell>
          <cell r="G484">
            <v>0</v>
          </cell>
          <cell r="H484">
            <v>0</v>
          </cell>
          <cell r="I484">
            <v>0</v>
          </cell>
          <cell r="J484">
            <v>0</v>
          </cell>
          <cell r="K484">
            <v>0</v>
          </cell>
          <cell r="L484">
            <v>0</v>
          </cell>
          <cell r="M484">
            <v>0</v>
          </cell>
          <cell r="N484">
            <v>0</v>
          </cell>
          <cell r="O484">
            <v>0</v>
          </cell>
          <cell r="P484">
            <v>0</v>
          </cell>
        </row>
        <row r="485">
          <cell r="B485" t="str">
            <v>INDICATION LIGHT x60, POWER SUPPLY, WIRING, AND TB.</v>
          </cell>
          <cell r="C485">
            <v>0</v>
          </cell>
          <cell r="D485">
            <v>0</v>
          </cell>
          <cell r="E485">
            <v>0</v>
          </cell>
          <cell r="F485">
            <v>0</v>
          </cell>
          <cell r="G485">
            <v>0</v>
          </cell>
          <cell r="H485">
            <v>0</v>
          </cell>
          <cell r="I485">
            <v>0</v>
          </cell>
          <cell r="J485">
            <v>0</v>
          </cell>
          <cell r="K485">
            <v>0</v>
          </cell>
          <cell r="L485">
            <v>0</v>
          </cell>
          <cell r="M485">
            <v>0</v>
          </cell>
          <cell r="N485">
            <v>0</v>
          </cell>
          <cell r="O485">
            <v>0</v>
          </cell>
          <cell r="P485">
            <v>0</v>
          </cell>
        </row>
        <row r="486">
          <cell r="A486">
            <v>4</v>
          </cell>
          <cell r="B486" t="str">
            <v>RECEIVING PANEL, INDOOR IP20 ENCLOSURE, W/</v>
          </cell>
          <cell r="C486">
            <v>1</v>
          </cell>
          <cell r="D486" t="str">
            <v>SET</v>
          </cell>
          <cell r="E486">
            <v>1400000</v>
          </cell>
          <cell r="F486">
            <v>1400000</v>
          </cell>
          <cell r="G486">
            <v>0</v>
          </cell>
          <cell r="H486">
            <v>0</v>
          </cell>
          <cell r="I486">
            <v>50</v>
          </cell>
          <cell r="J486">
            <v>50</v>
          </cell>
          <cell r="K486">
            <v>1400000</v>
          </cell>
          <cell r="L486">
            <v>1400000</v>
          </cell>
          <cell r="M486">
            <v>0</v>
          </cell>
          <cell r="N486">
            <v>0</v>
          </cell>
          <cell r="O486">
            <v>14000</v>
          </cell>
          <cell r="P486">
            <v>14000</v>
          </cell>
        </row>
        <row r="487">
          <cell r="B487" t="str">
            <v>UV/IR DETECTOR CONTROLLER, 4-CHANNEL x1</v>
          </cell>
          <cell r="C487">
            <v>0</v>
          </cell>
          <cell r="D487">
            <v>0</v>
          </cell>
          <cell r="E487">
            <v>0</v>
          </cell>
          <cell r="F487">
            <v>0</v>
          </cell>
          <cell r="G487">
            <v>0</v>
          </cell>
          <cell r="H487">
            <v>0</v>
          </cell>
          <cell r="I487">
            <v>0</v>
          </cell>
          <cell r="J487">
            <v>0</v>
          </cell>
          <cell r="K487">
            <v>0</v>
          </cell>
          <cell r="L487">
            <v>0</v>
          </cell>
          <cell r="M487">
            <v>0</v>
          </cell>
          <cell r="N487">
            <v>0</v>
          </cell>
          <cell r="O487">
            <v>0</v>
          </cell>
          <cell r="P487">
            <v>0</v>
          </cell>
        </row>
        <row r="488">
          <cell r="B488" t="str">
            <v>GAS DETECTOR CONTROLLER, 8-CHANNEL x8</v>
          </cell>
          <cell r="C488">
            <v>0</v>
          </cell>
          <cell r="D488">
            <v>0</v>
          </cell>
          <cell r="E488">
            <v>0</v>
          </cell>
          <cell r="F488">
            <v>0</v>
          </cell>
          <cell r="G488">
            <v>0</v>
          </cell>
          <cell r="H488">
            <v>0</v>
          </cell>
          <cell r="I488">
            <v>0</v>
          </cell>
          <cell r="J488">
            <v>0</v>
          </cell>
          <cell r="K488">
            <v>0</v>
          </cell>
          <cell r="L488">
            <v>0</v>
          </cell>
          <cell r="M488">
            <v>0</v>
          </cell>
          <cell r="N488">
            <v>0</v>
          </cell>
          <cell r="O488">
            <v>0</v>
          </cell>
          <cell r="P488">
            <v>0</v>
          </cell>
        </row>
        <row r="489">
          <cell r="B489" t="str">
            <v>LOW TEMP. DETECTOR CONTROLLER, 4-CHANNEL x7</v>
          </cell>
          <cell r="C489">
            <v>0</v>
          </cell>
          <cell r="D489">
            <v>0</v>
          </cell>
          <cell r="E489">
            <v>0</v>
          </cell>
          <cell r="F489">
            <v>0</v>
          </cell>
          <cell r="G489">
            <v>0</v>
          </cell>
          <cell r="H489">
            <v>0</v>
          </cell>
          <cell r="I489">
            <v>0</v>
          </cell>
          <cell r="J489">
            <v>0</v>
          </cell>
          <cell r="K489">
            <v>0</v>
          </cell>
          <cell r="L489">
            <v>0</v>
          </cell>
          <cell r="M489">
            <v>0</v>
          </cell>
          <cell r="N489">
            <v>0</v>
          </cell>
          <cell r="O489">
            <v>0</v>
          </cell>
          <cell r="P489">
            <v>0</v>
          </cell>
        </row>
        <row r="490">
          <cell r="B490" t="str">
            <v>POWER SUPPLY, WIRING, AND TB.</v>
          </cell>
          <cell r="C490">
            <v>0</v>
          </cell>
          <cell r="D490">
            <v>0</v>
          </cell>
          <cell r="E490">
            <v>0</v>
          </cell>
          <cell r="F490">
            <v>0</v>
          </cell>
          <cell r="G490">
            <v>0</v>
          </cell>
          <cell r="H490">
            <v>0</v>
          </cell>
          <cell r="I490">
            <v>0</v>
          </cell>
          <cell r="J490">
            <v>0</v>
          </cell>
          <cell r="K490">
            <v>0</v>
          </cell>
          <cell r="L490">
            <v>0</v>
          </cell>
          <cell r="M490">
            <v>0</v>
          </cell>
          <cell r="N490">
            <v>0</v>
          </cell>
          <cell r="O490">
            <v>0</v>
          </cell>
          <cell r="P490">
            <v>0</v>
          </cell>
        </row>
        <row r="491">
          <cell r="A491">
            <v>5</v>
          </cell>
          <cell r="B491" t="str">
            <v>MANUAL STATION, 110VAC, CL.1 DIV.2, NEMA-4X</v>
          </cell>
          <cell r="C491">
            <v>16</v>
          </cell>
          <cell r="D491" t="str">
            <v>SET</v>
          </cell>
          <cell r="E491">
            <v>30000</v>
          </cell>
          <cell r="F491">
            <v>480000</v>
          </cell>
          <cell r="G491">
            <v>0</v>
          </cell>
          <cell r="H491">
            <v>0</v>
          </cell>
          <cell r="I491">
            <v>5</v>
          </cell>
          <cell r="J491">
            <v>80</v>
          </cell>
          <cell r="K491">
            <v>30000</v>
          </cell>
          <cell r="L491">
            <v>480000</v>
          </cell>
          <cell r="M491">
            <v>0</v>
          </cell>
          <cell r="N491">
            <v>0</v>
          </cell>
          <cell r="O491">
            <v>1400</v>
          </cell>
          <cell r="P491">
            <v>22400</v>
          </cell>
        </row>
        <row r="492">
          <cell r="A492">
            <v>6</v>
          </cell>
          <cell r="B492" t="str">
            <v>SIREN(SPEAKER),, 110VAC, CL.1 DIV.2, NEMA-4X</v>
          </cell>
          <cell r="C492">
            <v>16</v>
          </cell>
          <cell r="D492" t="str">
            <v>SET</v>
          </cell>
          <cell r="E492">
            <v>40000</v>
          </cell>
          <cell r="F492">
            <v>640000</v>
          </cell>
          <cell r="G492">
            <v>0</v>
          </cell>
          <cell r="H492">
            <v>0</v>
          </cell>
          <cell r="I492">
            <v>5</v>
          </cell>
          <cell r="J492">
            <v>80</v>
          </cell>
          <cell r="K492">
            <v>40000</v>
          </cell>
          <cell r="L492">
            <v>640000</v>
          </cell>
          <cell r="M492">
            <v>0</v>
          </cell>
          <cell r="N492">
            <v>0</v>
          </cell>
          <cell r="O492">
            <v>1400</v>
          </cell>
          <cell r="P492">
            <v>22400</v>
          </cell>
        </row>
        <row r="493">
          <cell r="A493">
            <v>7</v>
          </cell>
          <cell r="B493" t="str">
            <v>VISUAL ALARM BECON, , 110VAC, CL.1 DIV.2, NEMA-4X</v>
          </cell>
          <cell r="C493">
            <v>16</v>
          </cell>
          <cell r="D493" t="str">
            <v>SET</v>
          </cell>
          <cell r="E493">
            <v>37000</v>
          </cell>
          <cell r="F493">
            <v>592000</v>
          </cell>
          <cell r="G493">
            <v>0</v>
          </cell>
          <cell r="H493">
            <v>0</v>
          </cell>
          <cell r="I493">
            <v>5</v>
          </cell>
          <cell r="J493">
            <v>80</v>
          </cell>
          <cell r="K493">
            <v>37000</v>
          </cell>
          <cell r="L493">
            <v>592000</v>
          </cell>
          <cell r="M493">
            <v>0</v>
          </cell>
          <cell r="N493">
            <v>0</v>
          </cell>
          <cell r="O493">
            <v>1400</v>
          </cell>
          <cell r="P493">
            <v>22400</v>
          </cell>
        </row>
        <row r="494">
          <cell r="A494">
            <v>8</v>
          </cell>
          <cell r="B494" t="str">
            <v>UV/IR FLAME DETECTOR, CL.1 DIV.2, NEMA-4X</v>
          </cell>
          <cell r="C494">
            <v>4</v>
          </cell>
          <cell r="D494" t="str">
            <v>SET</v>
          </cell>
          <cell r="E494">
            <v>67000</v>
          </cell>
          <cell r="F494">
            <v>268000</v>
          </cell>
          <cell r="G494">
            <v>0</v>
          </cell>
          <cell r="H494">
            <v>0</v>
          </cell>
          <cell r="I494">
            <v>8</v>
          </cell>
          <cell r="J494">
            <v>32</v>
          </cell>
          <cell r="K494">
            <v>67000</v>
          </cell>
          <cell r="L494">
            <v>268000</v>
          </cell>
          <cell r="M494">
            <v>0</v>
          </cell>
          <cell r="N494">
            <v>0</v>
          </cell>
          <cell r="O494">
            <v>2240</v>
          </cell>
          <cell r="P494">
            <v>8960</v>
          </cell>
        </row>
        <row r="495">
          <cell r="A495">
            <v>9</v>
          </cell>
          <cell r="B495" t="str">
            <v>LOW TEMPERATURE DETECTOR, 50FT LG., NEMA-4X</v>
          </cell>
          <cell r="C495">
            <v>4</v>
          </cell>
          <cell r="D495" t="str">
            <v>SET</v>
          </cell>
          <cell r="E495">
            <v>288000</v>
          </cell>
          <cell r="F495">
            <v>1152000</v>
          </cell>
          <cell r="G495">
            <v>0</v>
          </cell>
          <cell r="H495">
            <v>0</v>
          </cell>
          <cell r="I495">
            <v>10</v>
          </cell>
          <cell r="J495">
            <v>40</v>
          </cell>
          <cell r="K495">
            <v>288000</v>
          </cell>
          <cell r="L495">
            <v>1152000</v>
          </cell>
          <cell r="M495">
            <v>0</v>
          </cell>
          <cell r="N495">
            <v>0</v>
          </cell>
          <cell r="O495">
            <v>2800</v>
          </cell>
          <cell r="P495">
            <v>11200</v>
          </cell>
        </row>
        <row r="496">
          <cell r="A496">
            <v>10</v>
          </cell>
          <cell r="B496" t="str">
            <v>COMBUSTIBLE GAS DETECTOR,  CATALYTIC TYPE</v>
          </cell>
          <cell r="C496">
            <v>60</v>
          </cell>
          <cell r="D496" t="str">
            <v>EST</v>
          </cell>
          <cell r="E496">
            <v>50000</v>
          </cell>
          <cell r="F496">
            <v>3000000</v>
          </cell>
          <cell r="G496">
            <v>0</v>
          </cell>
          <cell r="H496">
            <v>0</v>
          </cell>
          <cell r="I496">
            <v>5</v>
          </cell>
          <cell r="J496">
            <v>300</v>
          </cell>
          <cell r="K496">
            <v>50000</v>
          </cell>
          <cell r="L496">
            <v>3000000</v>
          </cell>
          <cell r="M496">
            <v>0</v>
          </cell>
          <cell r="N496">
            <v>0</v>
          </cell>
          <cell r="O496">
            <v>1400</v>
          </cell>
          <cell r="P496">
            <v>84000</v>
          </cell>
        </row>
        <row r="497">
          <cell r="B497" t="str">
            <v>CL.1, DIV.2, W/ WEATHER HOUSING, FILTER, NEMA-4X</v>
          </cell>
          <cell r="C497">
            <v>0</v>
          </cell>
          <cell r="D497">
            <v>0</v>
          </cell>
          <cell r="E497">
            <v>0</v>
          </cell>
          <cell r="F497">
            <v>0</v>
          </cell>
          <cell r="G497">
            <v>0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  <cell r="N497">
            <v>0</v>
          </cell>
          <cell r="O497">
            <v>0</v>
          </cell>
          <cell r="P497">
            <v>0</v>
          </cell>
        </row>
        <row r="498">
          <cell r="A498">
            <v>11</v>
          </cell>
          <cell r="B498" t="str">
            <v>GAS DETECTOR TEST KIT FOR 60 DETECTORS &amp; GRAPHIC PANEL</v>
          </cell>
          <cell r="C498">
            <v>1</v>
          </cell>
          <cell r="D498" t="str">
            <v>SET</v>
          </cell>
          <cell r="E498">
            <v>350000</v>
          </cell>
          <cell r="F498">
            <v>350000</v>
          </cell>
          <cell r="G498">
            <v>0</v>
          </cell>
          <cell r="H498">
            <v>0</v>
          </cell>
          <cell r="I498">
            <v>10</v>
          </cell>
          <cell r="J498">
            <v>10</v>
          </cell>
          <cell r="K498">
            <v>350000</v>
          </cell>
          <cell r="L498">
            <v>350000</v>
          </cell>
          <cell r="M498">
            <v>0</v>
          </cell>
          <cell r="N498">
            <v>0</v>
          </cell>
          <cell r="O498">
            <v>2800</v>
          </cell>
          <cell r="P498">
            <v>2800</v>
          </cell>
        </row>
        <row r="499">
          <cell r="A499">
            <v>12</v>
          </cell>
          <cell r="B499" t="str">
            <v>R.S.G. CONDUIT/W COUPLING 1"</v>
          </cell>
          <cell r="C499">
            <v>1600</v>
          </cell>
          <cell r="D499" t="str">
            <v>M</v>
          </cell>
          <cell r="E499">
            <v>49</v>
          </cell>
          <cell r="F499">
            <v>78400</v>
          </cell>
          <cell r="G499">
            <v>0</v>
          </cell>
          <cell r="H499">
            <v>0</v>
          </cell>
          <cell r="I499">
            <v>0.54</v>
          </cell>
          <cell r="J499">
            <v>864</v>
          </cell>
          <cell r="K499">
            <v>49</v>
          </cell>
          <cell r="L499">
            <v>78400</v>
          </cell>
          <cell r="M499">
            <v>0</v>
          </cell>
          <cell r="N499">
            <v>0</v>
          </cell>
          <cell r="O499">
            <v>151</v>
          </cell>
          <cell r="P499">
            <v>241600</v>
          </cell>
        </row>
        <row r="500">
          <cell r="A500">
            <v>13</v>
          </cell>
          <cell r="B500" t="str">
            <v>R.S.G. CONDUIT/W COUPLING 2"</v>
          </cell>
          <cell r="C500">
            <v>2300</v>
          </cell>
          <cell r="D500" t="str">
            <v>M</v>
          </cell>
          <cell r="E500">
            <v>105</v>
          </cell>
          <cell r="F500">
            <v>241500</v>
          </cell>
          <cell r="G500">
            <v>0</v>
          </cell>
          <cell r="H500">
            <v>0</v>
          </cell>
          <cell r="I500">
            <v>0.98</v>
          </cell>
          <cell r="J500">
            <v>2254</v>
          </cell>
          <cell r="K500">
            <v>105</v>
          </cell>
          <cell r="L500">
            <v>241500</v>
          </cell>
          <cell r="M500">
            <v>0</v>
          </cell>
          <cell r="N500">
            <v>0</v>
          </cell>
          <cell r="O500">
            <v>274</v>
          </cell>
          <cell r="P500">
            <v>630200</v>
          </cell>
        </row>
        <row r="501">
          <cell r="A501">
            <v>14</v>
          </cell>
          <cell r="B501" t="str">
            <v>FITTING FOR R.S.G. CONDUIT</v>
          </cell>
          <cell r="C501">
            <v>1</v>
          </cell>
          <cell r="D501" t="str">
            <v>LOT</v>
          </cell>
          <cell r="E501">
            <v>639800</v>
          </cell>
          <cell r="F501">
            <v>639800</v>
          </cell>
          <cell r="G501">
            <v>0</v>
          </cell>
          <cell r="H501">
            <v>0</v>
          </cell>
          <cell r="I501">
            <v>935.4</v>
          </cell>
          <cell r="J501">
            <v>935</v>
          </cell>
          <cell r="K501">
            <v>639800</v>
          </cell>
          <cell r="L501">
            <v>639800</v>
          </cell>
          <cell r="M501">
            <v>0</v>
          </cell>
          <cell r="N501">
            <v>0</v>
          </cell>
          <cell r="O501">
            <v>261912</v>
          </cell>
          <cell r="P501">
            <v>261912</v>
          </cell>
        </row>
        <row r="502">
          <cell r="A502">
            <v>15</v>
          </cell>
          <cell r="B502" t="str">
            <v>600V控制電纜,銅導体,PVC絕緣,麥拉遮蔽(OVERALL),</v>
          </cell>
          <cell r="C502">
            <v>650</v>
          </cell>
          <cell r="D502" t="str">
            <v>M</v>
          </cell>
          <cell r="E502">
            <v>37</v>
          </cell>
          <cell r="F502">
            <v>24050</v>
          </cell>
          <cell r="G502">
            <v>0</v>
          </cell>
          <cell r="H502">
            <v>0</v>
          </cell>
          <cell r="I502">
            <v>0.11700000000000001</v>
          </cell>
          <cell r="J502">
            <v>76</v>
          </cell>
          <cell r="K502">
            <v>37</v>
          </cell>
          <cell r="L502">
            <v>24050</v>
          </cell>
          <cell r="M502">
            <v>0</v>
          </cell>
          <cell r="N502">
            <v>0</v>
          </cell>
          <cell r="O502">
            <v>33</v>
          </cell>
          <cell r="P502">
            <v>21450</v>
          </cell>
        </row>
        <row r="503">
          <cell r="B503" t="str">
            <v>PVC黑色被覆 7C-2SQ.MM</v>
          </cell>
          <cell r="C503">
            <v>0</v>
          </cell>
          <cell r="D503">
            <v>0</v>
          </cell>
          <cell r="E503">
            <v>0</v>
          </cell>
          <cell r="F503">
            <v>0</v>
          </cell>
          <cell r="G503">
            <v>0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  <cell r="N503">
            <v>0</v>
          </cell>
          <cell r="O503">
            <v>0</v>
          </cell>
          <cell r="P503">
            <v>0</v>
          </cell>
        </row>
        <row r="504">
          <cell r="A504">
            <v>16</v>
          </cell>
          <cell r="B504" t="str">
            <v>600V控制電纜,銅導体,PVC絕緣,麥拉遮蔽(OVERALL),</v>
          </cell>
          <cell r="C504">
            <v>1500</v>
          </cell>
          <cell r="D504" t="str">
            <v>M</v>
          </cell>
          <cell r="E504">
            <v>41</v>
          </cell>
          <cell r="F504">
            <v>61500</v>
          </cell>
          <cell r="G504">
            <v>0</v>
          </cell>
          <cell r="H504">
            <v>0</v>
          </cell>
          <cell r="I504">
            <v>0.13300000000000001</v>
          </cell>
          <cell r="J504">
            <v>200</v>
          </cell>
          <cell r="K504">
            <v>41</v>
          </cell>
          <cell r="L504">
            <v>61500</v>
          </cell>
          <cell r="M504">
            <v>0</v>
          </cell>
          <cell r="N504">
            <v>0</v>
          </cell>
          <cell r="O504">
            <v>37</v>
          </cell>
          <cell r="P504">
            <v>55500</v>
          </cell>
        </row>
        <row r="505">
          <cell r="B505" t="str">
            <v>PVC黑色被覆 9C-2SQ.MM</v>
          </cell>
          <cell r="C505">
            <v>0</v>
          </cell>
          <cell r="D505">
            <v>0</v>
          </cell>
          <cell r="E505">
            <v>0</v>
          </cell>
          <cell r="F505">
            <v>0</v>
          </cell>
          <cell r="G505">
            <v>0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  <cell r="N505">
            <v>0</v>
          </cell>
          <cell r="O505">
            <v>0</v>
          </cell>
          <cell r="P505">
            <v>0</v>
          </cell>
        </row>
        <row r="506">
          <cell r="A506">
            <v>17</v>
          </cell>
          <cell r="B506" t="str">
            <v>600V控制電纜,銅導体,PVC絕緣,麥拉遮蔽(OVERALL),</v>
          </cell>
          <cell r="C506">
            <v>2600</v>
          </cell>
          <cell r="D506" t="str">
            <v>M</v>
          </cell>
          <cell r="E506">
            <v>53</v>
          </cell>
          <cell r="F506">
            <v>137800</v>
          </cell>
          <cell r="G506">
            <v>0</v>
          </cell>
          <cell r="H506">
            <v>0</v>
          </cell>
          <cell r="I506">
            <v>0.153</v>
          </cell>
          <cell r="J506">
            <v>398</v>
          </cell>
          <cell r="K506">
            <v>53</v>
          </cell>
          <cell r="L506">
            <v>137800</v>
          </cell>
          <cell r="M506">
            <v>0</v>
          </cell>
          <cell r="N506">
            <v>0</v>
          </cell>
          <cell r="O506">
            <v>43</v>
          </cell>
          <cell r="P506">
            <v>111800</v>
          </cell>
        </row>
        <row r="507">
          <cell r="B507" t="str">
            <v>PVC黑色被覆 12C-2SQ.MM</v>
          </cell>
          <cell r="C507">
            <v>0</v>
          </cell>
          <cell r="D507">
            <v>0</v>
          </cell>
          <cell r="E507">
            <v>0</v>
          </cell>
          <cell r="F507">
            <v>0</v>
          </cell>
          <cell r="G507">
            <v>0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  <cell r="N507">
            <v>0</v>
          </cell>
          <cell r="O507">
            <v>0</v>
          </cell>
          <cell r="P507">
            <v>0</v>
          </cell>
        </row>
        <row r="508">
          <cell r="A508">
            <v>18</v>
          </cell>
          <cell r="B508" t="str">
            <v>600V控制電纜,銅導体,PVC絕緣,麥拉遮蔽(OVERALL),</v>
          </cell>
          <cell r="C508">
            <v>10000</v>
          </cell>
          <cell r="D508" t="str">
            <v>M</v>
          </cell>
          <cell r="E508">
            <v>44</v>
          </cell>
          <cell r="F508">
            <v>440000</v>
          </cell>
          <cell r="G508">
            <v>0</v>
          </cell>
          <cell r="H508">
            <v>0</v>
          </cell>
          <cell r="I508">
            <v>0.13500000000000001</v>
          </cell>
          <cell r="J508">
            <v>1350</v>
          </cell>
          <cell r="K508">
            <v>44</v>
          </cell>
          <cell r="L508">
            <v>440000</v>
          </cell>
          <cell r="M508">
            <v>0</v>
          </cell>
          <cell r="N508">
            <v>0</v>
          </cell>
          <cell r="O508">
            <v>38</v>
          </cell>
          <cell r="P508">
            <v>380000</v>
          </cell>
        </row>
        <row r="509">
          <cell r="B509" t="str">
            <v>PVC黑色被覆 7C-3.5SQ.MM</v>
          </cell>
          <cell r="C509">
            <v>0</v>
          </cell>
          <cell r="D509">
            <v>0</v>
          </cell>
          <cell r="E509">
            <v>0</v>
          </cell>
          <cell r="F509">
            <v>0</v>
          </cell>
          <cell r="G509">
            <v>0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  <cell r="N509">
            <v>0</v>
          </cell>
          <cell r="O509">
            <v>0</v>
          </cell>
          <cell r="P509">
            <v>0</v>
          </cell>
        </row>
        <row r="510">
          <cell r="A510">
            <v>19</v>
          </cell>
          <cell r="B510" t="str">
            <v>600V控制電纜,銅導体,PVC絕緣,麥拉遮蔽(OVERALL),</v>
          </cell>
          <cell r="C510">
            <v>3000</v>
          </cell>
          <cell r="D510" t="str">
            <v>M</v>
          </cell>
          <cell r="E510">
            <v>76</v>
          </cell>
          <cell r="F510">
            <v>228000</v>
          </cell>
          <cell r="G510">
            <v>0</v>
          </cell>
          <cell r="H510">
            <v>0</v>
          </cell>
          <cell r="I510">
            <v>0.193</v>
          </cell>
          <cell r="J510">
            <v>579</v>
          </cell>
          <cell r="K510">
            <v>76</v>
          </cell>
          <cell r="L510">
            <v>228000</v>
          </cell>
          <cell r="M510">
            <v>0</v>
          </cell>
          <cell r="N510">
            <v>0</v>
          </cell>
          <cell r="O510">
            <v>54</v>
          </cell>
          <cell r="P510">
            <v>162000</v>
          </cell>
        </row>
        <row r="511">
          <cell r="B511" t="str">
            <v>PVC黑色被覆 19C-2SQ.MM</v>
          </cell>
          <cell r="C511">
            <v>0</v>
          </cell>
          <cell r="D511">
            <v>0</v>
          </cell>
          <cell r="E511">
            <v>0</v>
          </cell>
          <cell r="F511">
            <v>0</v>
          </cell>
          <cell r="G511">
            <v>0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  <cell r="N511">
            <v>0</v>
          </cell>
          <cell r="O511">
            <v>0</v>
          </cell>
          <cell r="P511">
            <v>0</v>
          </cell>
        </row>
        <row r="512">
          <cell r="A512">
            <v>20</v>
          </cell>
          <cell r="B512" t="str">
            <v>600V控制電纜,銅導体,PVC絕緣,麥拉遮蔽(OVERALL),</v>
          </cell>
          <cell r="C512">
            <v>14000</v>
          </cell>
          <cell r="D512" t="str">
            <v>M</v>
          </cell>
          <cell r="E512">
            <v>119</v>
          </cell>
          <cell r="F512">
            <v>1666000</v>
          </cell>
          <cell r="G512">
            <v>0</v>
          </cell>
          <cell r="H512">
            <v>0</v>
          </cell>
          <cell r="I512">
            <v>0.23599999999999999</v>
          </cell>
          <cell r="J512">
            <v>3304</v>
          </cell>
          <cell r="K512">
            <v>119</v>
          </cell>
          <cell r="L512">
            <v>1666000</v>
          </cell>
          <cell r="M512">
            <v>0</v>
          </cell>
          <cell r="N512">
            <v>0</v>
          </cell>
          <cell r="O512">
            <v>66</v>
          </cell>
          <cell r="P512">
            <v>924000</v>
          </cell>
        </row>
        <row r="513">
          <cell r="B513" t="str">
            <v>PVC黑色被覆 30C-2SQ.MM</v>
          </cell>
          <cell r="C513">
            <v>0</v>
          </cell>
          <cell r="D513">
            <v>0</v>
          </cell>
          <cell r="E513">
            <v>0</v>
          </cell>
          <cell r="F513">
            <v>0</v>
          </cell>
          <cell r="G513">
            <v>0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  <cell r="N513">
            <v>0</v>
          </cell>
          <cell r="O513">
            <v>0</v>
          </cell>
          <cell r="P513">
            <v>0</v>
          </cell>
        </row>
        <row r="514">
          <cell r="A514">
            <v>21</v>
          </cell>
          <cell r="B514" t="str">
            <v>300V信號電纜,PVC絕緣,麥拉遮蔽(OVERALL &amp; INDIVID)PVC</v>
          </cell>
          <cell r="C514">
            <v>12000</v>
          </cell>
          <cell r="D514" t="str">
            <v>M</v>
          </cell>
          <cell r="E514">
            <v>17</v>
          </cell>
          <cell r="F514">
            <v>204000</v>
          </cell>
          <cell r="G514">
            <v>0</v>
          </cell>
          <cell r="H514">
            <v>0</v>
          </cell>
          <cell r="I514">
            <v>6.4000000000000001E-2</v>
          </cell>
          <cell r="J514">
            <v>768</v>
          </cell>
          <cell r="K514">
            <v>17</v>
          </cell>
          <cell r="L514">
            <v>204000</v>
          </cell>
          <cell r="M514">
            <v>0</v>
          </cell>
          <cell r="N514">
            <v>0</v>
          </cell>
          <cell r="O514">
            <v>18</v>
          </cell>
          <cell r="P514">
            <v>216000</v>
          </cell>
        </row>
        <row r="515">
          <cell r="B515" t="str">
            <v>黑色被覆  1TxAWG#16</v>
          </cell>
          <cell r="C515">
            <v>0</v>
          </cell>
          <cell r="D515">
            <v>0</v>
          </cell>
          <cell r="E515">
            <v>0</v>
          </cell>
          <cell r="F515">
            <v>0</v>
          </cell>
          <cell r="G515">
            <v>0</v>
          </cell>
          <cell r="H515">
            <v>0</v>
          </cell>
          <cell r="I515">
            <v>0</v>
          </cell>
          <cell r="J515">
            <v>0</v>
          </cell>
          <cell r="K515">
            <v>0</v>
          </cell>
          <cell r="L515">
            <v>0</v>
          </cell>
          <cell r="M515">
            <v>0</v>
          </cell>
          <cell r="N515">
            <v>0</v>
          </cell>
          <cell r="O515">
            <v>0</v>
          </cell>
          <cell r="P515">
            <v>0</v>
          </cell>
        </row>
        <row r="516">
          <cell r="A516">
            <v>22</v>
          </cell>
          <cell r="B516" t="str">
            <v>300V信號電纜,PVC絕緣,麥拉遮蔽(OVERALL &amp; INDIVID)PVC</v>
          </cell>
          <cell r="C516">
            <v>3500</v>
          </cell>
          <cell r="D516" t="str">
            <v>M</v>
          </cell>
          <cell r="E516">
            <v>227</v>
          </cell>
          <cell r="F516">
            <v>794500</v>
          </cell>
          <cell r="G516">
            <v>0</v>
          </cell>
          <cell r="H516">
            <v>0</v>
          </cell>
          <cell r="I516">
            <v>0.25</v>
          </cell>
          <cell r="J516">
            <v>875</v>
          </cell>
          <cell r="K516">
            <v>227</v>
          </cell>
          <cell r="L516">
            <v>794500</v>
          </cell>
          <cell r="M516">
            <v>0</v>
          </cell>
          <cell r="N516">
            <v>0</v>
          </cell>
          <cell r="O516">
            <v>70</v>
          </cell>
          <cell r="P516">
            <v>245000</v>
          </cell>
        </row>
        <row r="517">
          <cell r="B517" t="str">
            <v>黑色被覆  12TxAWG#14</v>
          </cell>
          <cell r="C517">
            <v>0</v>
          </cell>
          <cell r="D517">
            <v>0</v>
          </cell>
          <cell r="E517">
            <v>0</v>
          </cell>
          <cell r="F517">
            <v>0</v>
          </cell>
          <cell r="G517">
            <v>0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  <cell r="N517">
            <v>0</v>
          </cell>
          <cell r="O517">
            <v>0</v>
          </cell>
          <cell r="P517">
            <v>0</v>
          </cell>
        </row>
        <row r="518">
          <cell r="A518">
            <v>23</v>
          </cell>
          <cell r="B518" t="str">
            <v>300V信號電纜,PVC絕緣,麥拉遮蔽(OVERALL &amp; INDIVID)PVC</v>
          </cell>
          <cell r="C518">
            <v>350</v>
          </cell>
          <cell r="D518" t="str">
            <v>M</v>
          </cell>
          <cell r="E518">
            <v>471</v>
          </cell>
          <cell r="F518">
            <v>164850</v>
          </cell>
          <cell r="G518">
            <v>0</v>
          </cell>
          <cell r="H518">
            <v>0</v>
          </cell>
          <cell r="I518">
            <v>0.4</v>
          </cell>
          <cell r="J518">
            <v>140</v>
          </cell>
          <cell r="K518">
            <v>471</v>
          </cell>
          <cell r="L518">
            <v>164850</v>
          </cell>
          <cell r="M518">
            <v>0</v>
          </cell>
          <cell r="N518">
            <v>0</v>
          </cell>
          <cell r="O518">
            <v>112</v>
          </cell>
          <cell r="P518">
            <v>39200</v>
          </cell>
        </row>
        <row r="519">
          <cell r="B519" t="str">
            <v>黑色被覆 24TxAWG#14</v>
          </cell>
          <cell r="C519">
            <v>0</v>
          </cell>
          <cell r="D519">
            <v>0</v>
          </cell>
          <cell r="E519">
            <v>0</v>
          </cell>
          <cell r="F519">
            <v>0</v>
          </cell>
          <cell r="G519">
            <v>0</v>
          </cell>
          <cell r="H519">
            <v>0</v>
          </cell>
          <cell r="I519">
            <v>0</v>
          </cell>
          <cell r="J519">
            <v>0</v>
          </cell>
          <cell r="K519">
            <v>0</v>
          </cell>
          <cell r="L519">
            <v>0</v>
          </cell>
          <cell r="M519">
            <v>0</v>
          </cell>
          <cell r="N519">
            <v>0</v>
          </cell>
          <cell r="O519">
            <v>0</v>
          </cell>
          <cell r="P519">
            <v>0</v>
          </cell>
        </row>
        <row r="520">
          <cell r="A520">
            <v>24</v>
          </cell>
          <cell r="B520" t="str">
            <v>HOT DIPPED GALV, STEEL CHANNEL 100X50X5X7.5</v>
          </cell>
          <cell r="C520">
            <v>50</v>
          </cell>
          <cell r="D520" t="str">
            <v>M</v>
          </cell>
          <cell r="E520">
            <v>200</v>
          </cell>
          <cell r="F520">
            <v>10000</v>
          </cell>
          <cell r="G520">
            <v>0</v>
          </cell>
          <cell r="H520">
            <v>0</v>
          </cell>
          <cell r="I520">
            <v>1.5</v>
          </cell>
          <cell r="J520">
            <v>75</v>
          </cell>
          <cell r="K520">
            <v>200</v>
          </cell>
          <cell r="L520">
            <v>10000</v>
          </cell>
          <cell r="M520">
            <v>0</v>
          </cell>
          <cell r="N520">
            <v>0</v>
          </cell>
          <cell r="O520">
            <v>420</v>
          </cell>
          <cell r="P520">
            <v>21000</v>
          </cell>
        </row>
        <row r="521">
          <cell r="A521">
            <v>25</v>
          </cell>
          <cell r="B521" t="str">
            <v>HOT DIPPED GALV, U- CHANNEL 41X41</v>
          </cell>
          <cell r="C521">
            <v>335</v>
          </cell>
          <cell r="D521" t="str">
            <v>M</v>
          </cell>
          <cell r="E521">
            <v>82</v>
          </cell>
          <cell r="F521">
            <v>27470</v>
          </cell>
          <cell r="G521">
            <v>0</v>
          </cell>
          <cell r="H521">
            <v>0</v>
          </cell>
          <cell r="I521">
            <v>0.40699999999999997</v>
          </cell>
          <cell r="J521">
            <v>136</v>
          </cell>
          <cell r="K521">
            <v>82</v>
          </cell>
          <cell r="L521">
            <v>27470</v>
          </cell>
          <cell r="M521">
            <v>0</v>
          </cell>
          <cell r="N521">
            <v>0</v>
          </cell>
          <cell r="O521">
            <v>114</v>
          </cell>
          <cell r="P521">
            <v>38190</v>
          </cell>
        </row>
        <row r="522">
          <cell r="A522">
            <v>26</v>
          </cell>
          <cell r="B522" t="str">
            <v>FLEXIBLE CONDUIT 1"</v>
          </cell>
          <cell r="C522">
            <v>40</v>
          </cell>
          <cell r="D522" t="str">
            <v>M</v>
          </cell>
          <cell r="E522">
            <v>252</v>
          </cell>
          <cell r="F522">
            <v>10080</v>
          </cell>
          <cell r="G522">
            <v>0</v>
          </cell>
          <cell r="H522">
            <v>0</v>
          </cell>
          <cell r="I522">
            <v>0.64</v>
          </cell>
          <cell r="J522">
            <v>26</v>
          </cell>
          <cell r="K522">
            <v>252</v>
          </cell>
          <cell r="L522">
            <v>10080</v>
          </cell>
          <cell r="M522">
            <v>0</v>
          </cell>
          <cell r="N522">
            <v>0</v>
          </cell>
          <cell r="O522">
            <v>179</v>
          </cell>
          <cell r="P522">
            <v>7160</v>
          </cell>
        </row>
        <row r="523">
          <cell r="A523">
            <v>27</v>
          </cell>
          <cell r="B523" t="str">
            <v>HOT DIPPED GALV. STEEL PLATE 1829X6401X3t</v>
          </cell>
          <cell r="C523">
            <v>2</v>
          </cell>
          <cell r="D523" t="str">
            <v>PCS</v>
          </cell>
          <cell r="E523">
            <v>1000</v>
          </cell>
          <cell r="F523">
            <v>2000</v>
          </cell>
          <cell r="G523">
            <v>0</v>
          </cell>
          <cell r="H523">
            <v>0</v>
          </cell>
          <cell r="I523">
            <v>10</v>
          </cell>
          <cell r="J523">
            <v>20</v>
          </cell>
          <cell r="K523">
            <v>1000</v>
          </cell>
          <cell r="L523">
            <v>2000</v>
          </cell>
          <cell r="M523">
            <v>0</v>
          </cell>
          <cell r="N523">
            <v>0</v>
          </cell>
          <cell r="O523">
            <v>2800</v>
          </cell>
          <cell r="P523">
            <v>5600</v>
          </cell>
        </row>
        <row r="524">
          <cell r="A524">
            <v>28</v>
          </cell>
          <cell r="B524" t="str">
            <v>1/4圓(半徑30公分)低溫偵測器之補償器遮蔽板SS316製</v>
          </cell>
          <cell r="C524">
            <v>4</v>
          </cell>
          <cell r="D524" t="str">
            <v>PCS</v>
          </cell>
          <cell r="E524">
            <v>3000</v>
          </cell>
          <cell r="F524">
            <v>12000</v>
          </cell>
          <cell r="G524">
            <v>0</v>
          </cell>
          <cell r="H524">
            <v>0</v>
          </cell>
          <cell r="I524">
            <v>4</v>
          </cell>
          <cell r="J524">
            <v>16</v>
          </cell>
          <cell r="K524">
            <v>3000</v>
          </cell>
          <cell r="L524">
            <v>12000</v>
          </cell>
          <cell r="M524">
            <v>0</v>
          </cell>
          <cell r="N524">
            <v>0</v>
          </cell>
          <cell r="O524">
            <v>1120</v>
          </cell>
          <cell r="P524">
            <v>4480</v>
          </cell>
        </row>
        <row r="525">
          <cell r="A525">
            <v>29</v>
          </cell>
          <cell r="B525" t="str">
            <v>接線箱,附端子板20P,FRP外殼,屋外防水型</v>
          </cell>
          <cell r="C525">
            <v>5</v>
          </cell>
          <cell r="D525" t="str">
            <v>SET</v>
          </cell>
          <cell r="E525">
            <v>3500</v>
          </cell>
          <cell r="F525">
            <v>17500</v>
          </cell>
          <cell r="G525">
            <v>0</v>
          </cell>
          <cell r="H525">
            <v>0</v>
          </cell>
          <cell r="I525">
            <v>4</v>
          </cell>
          <cell r="J525">
            <v>20</v>
          </cell>
          <cell r="K525">
            <v>3500</v>
          </cell>
          <cell r="L525">
            <v>17500</v>
          </cell>
          <cell r="M525">
            <v>0</v>
          </cell>
          <cell r="N525">
            <v>0</v>
          </cell>
          <cell r="O525">
            <v>1120</v>
          </cell>
          <cell r="P525">
            <v>5600</v>
          </cell>
        </row>
        <row r="526">
          <cell r="A526">
            <v>30</v>
          </cell>
          <cell r="B526" t="str">
            <v>接線箱,附端子板50P,FRP外殼,屋外防水型</v>
          </cell>
          <cell r="C526">
            <v>4</v>
          </cell>
          <cell r="D526" t="str">
            <v>SET</v>
          </cell>
          <cell r="E526">
            <v>5500</v>
          </cell>
          <cell r="F526">
            <v>22000</v>
          </cell>
          <cell r="G526">
            <v>0</v>
          </cell>
          <cell r="H526">
            <v>0</v>
          </cell>
          <cell r="I526">
            <v>8</v>
          </cell>
          <cell r="J526">
            <v>32</v>
          </cell>
          <cell r="K526">
            <v>5500</v>
          </cell>
          <cell r="L526">
            <v>22000</v>
          </cell>
          <cell r="M526">
            <v>0</v>
          </cell>
          <cell r="N526">
            <v>0</v>
          </cell>
          <cell r="O526">
            <v>2240</v>
          </cell>
          <cell r="P526">
            <v>8960</v>
          </cell>
        </row>
        <row r="527">
          <cell r="A527">
            <v>31</v>
          </cell>
          <cell r="B527" t="str">
            <v>接線箱,附端子板100P,FRP外殼,屋外防水型</v>
          </cell>
          <cell r="C527">
            <v>1</v>
          </cell>
          <cell r="D527" t="str">
            <v>SET</v>
          </cell>
          <cell r="E527">
            <v>9000</v>
          </cell>
          <cell r="F527">
            <v>9000</v>
          </cell>
          <cell r="G527">
            <v>0</v>
          </cell>
          <cell r="H527">
            <v>0</v>
          </cell>
          <cell r="I527">
            <v>12</v>
          </cell>
          <cell r="J527">
            <v>12</v>
          </cell>
          <cell r="K527">
            <v>9000</v>
          </cell>
          <cell r="L527">
            <v>9000</v>
          </cell>
          <cell r="M527">
            <v>0</v>
          </cell>
          <cell r="N527">
            <v>0</v>
          </cell>
          <cell r="O527">
            <v>3360</v>
          </cell>
          <cell r="P527">
            <v>3360</v>
          </cell>
        </row>
        <row r="528">
          <cell r="A528">
            <v>32</v>
          </cell>
          <cell r="B528" t="str">
            <v>HOT DIPPED GALV, STEEL CHANNEL 100X50X5X7.5X2.4高</v>
          </cell>
          <cell r="C528">
            <v>26</v>
          </cell>
          <cell r="D528" t="str">
            <v>SET</v>
          </cell>
          <cell r="E528">
            <v>2400</v>
          </cell>
          <cell r="F528">
            <v>62400</v>
          </cell>
          <cell r="G528">
            <v>0</v>
          </cell>
          <cell r="H528">
            <v>0</v>
          </cell>
          <cell r="I528">
            <v>3</v>
          </cell>
          <cell r="J528">
            <v>78</v>
          </cell>
          <cell r="K528">
            <v>2400</v>
          </cell>
          <cell r="L528">
            <v>62400</v>
          </cell>
          <cell r="M528">
            <v>0</v>
          </cell>
          <cell r="N528">
            <v>0</v>
          </cell>
          <cell r="O528">
            <v>840</v>
          </cell>
          <cell r="P528">
            <v>21840</v>
          </cell>
        </row>
        <row r="529">
          <cell r="B529" t="str">
            <v>附基礎</v>
          </cell>
          <cell r="C529">
            <v>0</v>
          </cell>
          <cell r="D529">
            <v>0</v>
          </cell>
          <cell r="E529">
            <v>0</v>
          </cell>
          <cell r="F529">
            <v>0</v>
          </cell>
          <cell r="G529">
            <v>0</v>
          </cell>
          <cell r="H529">
            <v>0</v>
          </cell>
          <cell r="I529">
            <v>0</v>
          </cell>
          <cell r="J529">
            <v>0</v>
          </cell>
          <cell r="K529">
            <v>0</v>
          </cell>
          <cell r="L529">
            <v>0</v>
          </cell>
          <cell r="M529">
            <v>0</v>
          </cell>
          <cell r="N529">
            <v>0</v>
          </cell>
          <cell r="O529">
            <v>0</v>
          </cell>
          <cell r="P529">
            <v>0</v>
          </cell>
        </row>
        <row r="530">
          <cell r="A530">
            <v>33</v>
          </cell>
          <cell r="B530" t="str">
            <v>DITTO, BUT STEEL CHANNEL 為3.6M高</v>
          </cell>
          <cell r="C530">
            <v>13</v>
          </cell>
          <cell r="D530" t="str">
            <v>SET</v>
          </cell>
          <cell r="E530">
            <v>3600</v>
          </cell>
          <cell r="F530">
            <v>46800</v>
          </cell>
          <cell r="G530">
            <v>0</v>
          </cell>
          <cell r="H530">
            <v>0</v>
          </cell>
          <cell r="I530">
            <v>4</v>
          </cell>
          <cell r="J530">
            <v>52</v>
          </cell>
          <cell r="K530">
            <v>3600</v>
          </cell>
          <cell r="L530">
            <v>46800</v>
          </cell>
          <cell r="M530">
            <v>0</v>
          </cell>
          <cell r="N530">
            <v>0</v>
          </cell>
          <cell r="O530">
            <v>1120</v>
          </cell>
          <cell r="P530">
            <v>14560</v>
          </cell>
        </row>
        <row r="531">
          <cell r="A531">
            <v>34</v>
          </cell>
          <cell r="B531" t="str">
            <v>DITTO, BUT STEEL CHANNEL 為1.95M高</v>
          </cell>
          <cell r="C531">
            <v>3</v>
          </cell>
          <cell r="D531" t="str">
            <v>SET</v>
          </cell>
          <cell r="E531">
            <v>2000</v>
          </cell>
          <cell r="F531">
            <v>6000</v>
          </cell>
          <cell r="G531">
            <v>0</v>
          </cell>
          <cell r="H531">
            <v>0</v>
          </cell>
          <cell r="I531">
            <v>3</v>
          </cell>
          <cell r="J531">
            <v>9</v>
          </cell>
          <cell r="K531">
            <v>2000</v>
          </cell>
          <cell r="L531">
            <v>6000</v>
          </cell>
          <cell r="M531">
            <v>0</v>
          </cell>
          <cell r="N531">
            <v>0</v>
          </cell>
          <cell r="O531">
            <v>840</v>
          </cell>
          <cell r="P531">
            <v>2520</v>
          </cell>
        </row>
        <row r="532">
          <cell r="A532">
            <v>35</v>
          </cell>
          <cell r="B532" t="str">
            <v xml:space="preserve">MISCELLANEOUS </v>
          </cell>
          <cell r="C532">
            <v>1</v>
          </cell>
          <cell r="D532" t="str">
            <v>LOT</v>
          </cell>
          <cell r="E532">
            <v>743902.5</v>
          </cell>
          <cell r="F532">
            <v>743903</v>
          </cell>
          <cell r="G532">
            <v>0</v>
          </cell>
          <cell r="H532">
            <v>0</v>
          </cell>
          <cell r="I532">
            <v>646.55000000000007</v>
          </cell>
          <cell r="J532">
            <v>647</v>
          </cell>
          <cell r="K532">
            <v>743903</v>
          </cell>
          <cell r="L532">
            <v>743903</v>
          </cell>
          <cell r="M532">
            <v>0</v>
          </cell>
          <cell r="N532">
            <v>0</v>
          </cell>
          <cell r="O532">
            <v>181034</v>
          </cell>
          <cell r="P532">
            <v>181034</v>
          </cell>
        </row>
        <row r="533">
          <cell r="B533" t="str">
            <v>SUB-TOTAL : (I)</v>
          </cell>
          <cell r="C533">
            <v>0</v>
          </cell>
          <cell r="D533">
            <v>0</v>
          </cell>
          <cell r="E533">
            <v>0</v>
          </cell>
          <cell r="F533">
            <v>15621953</v>
          </cell>
          <cell r="G533">
            <v>0</v>
          </cell>
          <cell r="H533">
            <v>0</v>
          </cell>
          <cell r="I533">
            <v>0</v>
          </cell>
          <cell r="J533">
            <v>13628</v>
          </cell>
          <cell r="K533">
            <v>0</v>
          </cell>
          <cell r="L533">
            <v>15621953</v>
          </cell>
          <cell r="M533">
            <v>0</v>
          </cell>
          <cell r="N533">
            <v>0</v>
          </cell>
          <cell r="O533">
            <v>0</v>
          </cell>
          <cell r="P533">
            <v>3816326</v>
          </cell>
        </row>
        <row r="536">
          <cell r="A536" t="str">
            <v>J.</v>
          </cell>
          <cell r="B536" t="str">
            <v>U/G CONDUIT BANK</v>
          </cell>
          <cell r="C536">
            <v>0</v>
          </cell>
          <cell r="D536">
            <v>0</v>
          </cell>
          <cell r="E536">
            <v>0</v>
          </cell>
          <cell r="F536">
            <v>0</v>
          </cell>
          <cell r="G536">
            <v>0</v>
          </cell>
          <cell r="H536">
            <v>0</v>
          </cell>
          <cell r="I536">
            <v>0</v>
          </cell>
          <cell r="J536">
            <v>0</v>
          </cell>
          <cell r="K536">
            <v>0</v>
          </cell>
          <cell r="L536">
            <v>0</v>
          </cell>
          <cell r="M536">
            <v>0</v>
          </cell>
          <cell r="N536">
            <v>0</v>
          </cell>
          <cell r="O536">
            <v>0</v>
          </cell>
          <cell r="P536">
            <v>0</v>
          </cell>
        </row>
        <row r="538">
          <cell r="A538" t="str">
            <v>J.1</v>
          </cell>
          <cell r="B538" t="str">
            <v>U/G CONDUIT BANK FOR TEL., P/P, CCTV, APS</v>
          </cell>
          <cell r="C538">
            <v>0</v>
          </cell>
          <cell r="D538">
            <v>0</v>
          </cell>
          <cell r="E538">
            <v>0</v>
          </cell>
          <cell r="F538">
            <v>0</v>
          </cell>
          <cell r="G538">
            <v>0</v>
          </cell>
          <cell r="H538">
            <v>0</v>
          </cell>
          <cell r="I538">
            <v>0</v>
          </cell>
          <cell r="J538">
            <v>0</v>
          </cell>
          <cell r="K538">
            <v>0</v>
          </cell>
          <cell r="L538">
            <v>0</v>
          </cell>
          <cell r="M538">
            <v>0</v>
          </cell>
          <cell r="N538">
            <v>0</v>
          </cell>
          <cell r="O538">
            <v>0</v>
          </cell>
          <cell r="P538">
            <v>0</v>
          </cell>
        </row>
        <row r="539">
          <cell r="A539" t="str">
            <v>J.1.1</v>
          </cell>
          <cell r="B539" t="str">
            <v xml:space="preserve"> PVC CONDUIT, THICK WALL, CNS1302 SCH. B , 1"</v>
          </cell>
          <cell r="C539">
            <v>800</v>
          </cell>
          <cell r="D539" t="str">
            <v>M</v>
          </cell>
          <cell r="E539">
            <v>16</v>
          </cell>
          <cell r="F539">
            <v>12800</v>
          </cell>
          <cell r="G539">
            <v>0</v>
          </cell>
          <cell r="H539">
            <v>0</v>
          </cell>
          <cell r="I539">
            <v>0.22</v>
          </cell>
          <cell r="J539">
            <v>176</v>
          </cell>
          <cell r="K539">
            <v>16</v>
          </cell>
          <cell r="L539">
            <v>12800</v>
          </cell>
          <cell r="M539">
            <v>0</v>
          </cell>
          <cell r="N539">
            <v>0</v>
          </cell>
          <cell r="O539">
            <v>62</v>
          </cell>
          <cell r="P539">
            <v>49600</v>
          </cell>
        </row>
        <row r="540">
          <cell r="A540" t="str">
            <v>J.1.2</v>
          </cell>
          <cell r="B540" t="str">
            <v xml:space="preserve"> PVC CONDUIT, THICK WALL, CNS1302 SCH. B , 2"</v>
          </cell>
          <cell r="C540">
            <v>22000</v>
          </cell>
          <cell r="D540" t="str">
            <v>M</v>
          </cell>
          <cell r="E540">
            <v>38</v>
          </cell>
          <cell r="F540">
            <v>836000</v>
          </cell>
          <cell r="G540">
            <v>0</v>
          </cell>
          <cell r="H540">
            <v>0</v>
          </cell>
          <cell r="I540">
            <v>0.3</v>
          </cell>
          <cell r="J540">
            <v>6600</v>
          </cell>
          <cell r="K540">
            <v>38</v>
          </cell>
          <cell r="L540">
            <v>836000</v>
          </cell>
          <cell r="M540">
            <v>0</v>
          </cell>
          <cell r="N540">
            <v>0</v>
          </cell>
          <cell r="O540">
            <v>84</v>
          </cell>
          <cell r="P540">
            <v>1848000</v>
          </cell>
        </row>
        <row r="541">
          <cell r="A541" t="str">
            <v>J.1.3</v>
          </cell>
          <cell r="B541" t="str">
            <v xml:space="preserve"> PVC CONDUIT, THICK WALL, CNS1302 SCH. B , 4"</v>
          </cell>
          <cell r="C541">
            <v>16500</v>
          </cell>
          <cell r="D541" t="str">
            <v>M</v>
          </cell>
          <cell r="E541">
            <v>128</v>
          </cell>
          <cell r="F541">
            <v>2112000</v>
          </cell>
          <cell r="G541">
            <v>0</v>
          </cell>
          <cell r="H541">
            <v>0</v>
          </cell>
          <cell r="I541">
            <v>0.43</v>
          </cell>
          <cell r="J541">
            <v>7095</v>
          </cell>
          <cell r="K541">
            <v>128</v>
          </cell>
          <cell r="L541">
            <v>2112000</v>
          </cell>
          <cell r="M541">
            <v>0</v>
          </cell>
          <cell r="N541">
            <v>0</v>
          </cell>
          <cell r="O541">
            <v>120</v>
          </cell>
          <cell r="P541">
            <v>1980000</v>
          </cell>
        </row>
        <row r="542">
          <cell r="A542" t="str">
            <v>J.1.4</v>
          </cell>
          <cell r="B542" t="str">
            <v xml:space="preserve"> PVC CONDUIT, THICK WALL, CNS1302 SCH. B , 6"</v>
          </cell>
          <cell r="C542">
            <v>8000</v>
          </cell>
          <cell r="D542" t="str">
            <v>M</v>
          </cell>
          <cell r="E542">
            <v>242</v>
          </cell>
          <cell r="F542">
            <v>1936000</v>
          </cell>
          <cell r="G542">
            <v>0</v>
          </cell>
          <cell r="H542">
            <v>0</v>
          </cell>
          <cell r="I542">
            <v>0.68</v>
          </cell>
          <cell r="J542">
            <v>5440</v>
          </cell>
          <cell r="K542">
            <v>242</v>
          </cell>
          <cell r="L542">
            <v>1936000</v>
          </cell>
          <cell r="M542">
            <v>0</v>
          </cell>
          <cell r="N542">
            <v>0</v>
          </cell>
          <cell r="O542">
            <v>190</v>
          </cell>
          <cell r="P542">
            <v>1520000</v>
          </cell>
        </row>
        <row r="543">
          <cell r="A543" t="str">
            <v>J.1.5</v>
          </cell>
          <cell r="B543" t="str">
            <v xml:space="preserve"> EXCAVATION</v>
          </cell>
          <cell r="C543">
            <v>7000</v>
          </cell>
          <cell r="D543" t="str">
            <v>M3</v>
          </cell>
          <cell r="E543" t="str">
            <v>M+L</v>
          </cell>
          <cell r="F543" t="str">
            <v>M+L</v>
          </cell>
          <cell r="G543">
            <v>0</v>
          </cell>
          <cell r="H543">
            <v>0</v>
          </cell>
          <cell r="I543">
            <v>0</v>
          </cell>
          <cell r="J543">
            <v>0</v>
          </cell>
          <cell r="K543" t="str">
            <v>M+L</v>
          </cell>
          <cell r="L543" t="str">
            <v>M+L</v>
          </cell>
          <cell r="M543">
            <v>0</v>
          </cell>
          <cell r="N543">
            <v>0</v>
          </cell>
          <cell r="O543">
            <v>60</v>
          </cell>
          <cell r="P543">
            <v>420000</v>
          </cell>
        </row>
        <row r="544">
          <cell r="A544" t="str">
            <v>J.1.6</v>
          </cell>
          <cell r="B544" t="str">
            <v xml:space="preserve"> BACKFILL</v>
          </cell>
          <cell r="C544">
            <v>5100</v>
          </cell>
          <cell r="D544" t="str">
            <v>M3</v>
          </cell>
          <cell r="E544" t="str">
            <v>M+L</v>
          </cell>
          <cell r="F544" t="str">
            <v>M+L</v>
          </cell>
          <cell r="G544">
            <v>0</v>
          </cell>
          <cell r="H544">
            <v>0</v>
          </cell>
          <cell r="I544">
            <v>0</v>
          </cell>
          <cell r="J544">
            <v>0</v>
          </cell>
          <cell r="K544" t="str">
            <v>M+L</v>
          </cell>
          <cell r="L544" t="str">
            <v>M+L</v>
          </cell>
          <cell r="M544">
            <v>0</v>
          </cell>
          <cell r="N544">
            <v>0</v>
          </cell>
          <cell r="O544">
            <v>100</v>
          </cell>
          <cell r="P544">
            <v>510000</v>
          </cell>
        </row>
        <row r="545">
          <cell r="A545" t="str">
            <v>J.1.7</v>
          </cell>
          <cell r="B545" t="str">
            <v xml:space="preserve"> CONCRETE FOR DUCT BANK 2000 PSI</v>
          </cell>
          <cell r="C545">
            <v>1900</v>
          </cell>
          <cell r="D545" t="str">
            <v>M3</v>
          </cell>
          <cell r="E545" t="str">
            <v>M+L</v>
          </cell>
          <cell r="F545" t="str">
            <v>M+L</v>
          </cell>
          <cell r="G545">
            <v>0</v>
          </cell>
          <cell r="H545">
            <v>0</v>
          </cell>
          <cell r="I545">
            <v>0</v>
          </cell>
          <cell r="J545">
            <v>0</v>
          </cell>
          <cell r="K545" t="str">
            <v>M+L</v>
          </cell>
          <cell r="L545" t="str">
            <v>M+L</v>
          </cell>
          <cell r="M545">
            <v>0</v>
          </cell>
          <cell r="N545">
            <v>0</v>
          </cell>
          <cell r="O545">
            <v>1700</v>
          </cell>
          <cell r="P545">
            <v>3230000</v>
          </cell>
        </row>
        <row r="546">
          <cell r="A546" t="str">
            <v>J.1.8</v>
          </cell>
          <cell r="B546" t="str">
            <v xml:space="preserve"> RED COLORED OXIDE</v>
          </cell>
          <cell r="C546">
            <v>17100</v>
          </cell>
          <cell r="D546" t="str">
            <v>KG</v>
          </cell>
          <cell r="E546" t="str">
            <v>M+L</v>
          </cell>
          <cell r="F546" t="str">
            <v>M+L</v>
          </cell>
          <cell r="G546">
            <v>0</v>
          </cell>
          <cell r="H546">
            <v>0</v>
          </cell>
          <cell r="I546">
            <v>0</v>
          </cell>
          <cell r="J546">
            <v>0</v>
          </cell>
          <cell r="K546" t="str">
            <v>M+L</v>
          </cell>
          <cell r="L546" t="str">
            <v>M+L</v>
          </cell>
          <cell r="M546">
            <v>0</v>
          </cell>
          <cell r="N546">
            <v>0</v>
          </cell>
          <cell r="O546">
            <v>60</v>
          </cell>
          <cell r="P546">
            <v>1026000</v>
          </cell>
          <cell r="Q546">
            <v>6089</v>
          </cell>
        </row>
        <row r="547">
          <cell r="A547" t="str">
            <v>J.1.9</v>
          </cell>
          <cell r="B547" t="str">
            <v xml:space="preserve"> DISPOSAL</v>
          </cell>
          <cell r="C547">
            <v>1900</v>
          </cell>
          <cell r="D547" t="str">
            <v>M3</v>
          </cell>
          <cell r="E547" t="str">
            <v>M+L</v>
          </cell>
          <cell r="F547" t="str">
            <v>M+L</v>
          </cell>
          <cell r="G547">
            <v>0</v>
          </cell>
          <cell r="H547">
            <v>0</v>
          </cell>
          <cell r="I547">
            <v>0</v>
          </cell>
          <cell r="J547">
            <v>0</v>
          </cell>
          <cell r="K547" t="str">
            <v>M+L</v>
          </cell>
          <cell r="L547" t="str">
            <v>M+L</v>
          </cell>
          <cell r="M547">
            <v>0</v>
          </cell>
          <cell r="N547">
            <v>0</v>
          </cell>
          <cell r="O547">
            <v>220</v>
          </cell>
          <cell r="P547">
            <v>418000</v>
          </cell>
        </row>
        <row r="548">
          <cell r="A548" t="str">
            <v>J.1.10</v>
          </cell>
          <cell r="B548" t="str">
            <v xml:space="preserve"> FORMWORK</v>
          </cell>
          <cell r="C548">
            <v>5200</v>
          </cell>
          <cell r="D548" t="str">
            <v>M2</v>
          </cell>
          <cell r="E548" t="str">
            <v>M+L</v>
          </cell>
          <cell r="F548" t="str">
            <v>M+L</v>
          </cell>
          <cell r="G548">
            <v>0</v>
          </cell>
          <cell r="H548">
            <v>0</v>
          </cell>
          <cell r="I548">
            <v>0.22</v>
          </cell>
          <cell r="J548">
            <v>0</v>
          </cell>
          <cell r="K548" t="str">
            <v>M+L</v>
          </cell>
          <cell r="L548" t="str">
            <v>M+L</v>
          </cell>
          <cell r="M548">
            <v>0</v>
          </cell>
          <cell r="N548">
            <v>0</v>
          </cell>
          <cell r="O548">
            <v>360</v>
          </cell>
          <cell r="P548">
            <v>1872000</v>
          </cell>
        </row>
        <row r="549">
          <cell r="A549" t="str">
            <v>J.1.11</v>
          </cell>
          <cell r="B549" t="str">
            <v xml:space="preserve"> RE-BAR</v>
          </cell>
          <cell r="C549">
            <v>36500</v>
          </cell>
          <cell r="D549" t="str">
            <v>KG</v>
          </cell>
          <cell r="E549" t="str">
            <v>M+L</v>
          </cell>
          <cell r="F549" t="str">
            <v>M+L</v>
          </cell>
          <cell r="G549">
            <v>0</v>
          </cell>
          <cell r="H549">
            <v>0</v>
          </cell>
          <cell r="I549">
            <v>0</v>
          </cell>
          <cell r="J549">
            <v>0</v>
          </cell>
          <cell r="K549" t="str">
            <v>M+L</v>
          </cell>
          <cell r="L549" t="str">
            <v>M+L</v>
          </cell>
          <cell r="M549">
            <v>0</v>
          </cell>
          <cell r="N549">
            <v>0</v>
          </cell>
          <cell r="O549">
            <v>16</v>
          </cell>
          <cell r="P549">
            <v>584000</v>
          </cell>
        </row>
        <row r="550">
          <cell r="A550" t="str">
            <v>J.1.12</v>
          </cell>
          <cell r="B550" t="str">
            <v xml:space="preserve"> MAN-HOLE, 2,000 L x 2,000 W x 2,000 D</v>
          </cell>
          <cell r="C550">
            <v>24</v>
          </cell>
          <cell r="D550" t="str">
            <v>SET</v>
          </cell>
          <cell r="E550" t="str">
            <v>M+L</v>
          </cell>
          <cell r="F550" t="str">
            <v>M+L</v>
          </cell>
          <cell r="G550">
            <v>0</v>
          </cell>
          <cell r="H550">
            <v>0</v>
          </cell>
          <cell r="I550">
            <v>0</v>
          </cell>
          <cell r="J550">
            <v>0</v>
          </cell>
          <cell r="K550" t="str">
            <v>M+L</v>
          </cell>
          <cell r="L550" t="str">
            <v>M+L</v>
          </cell>
          <cell r="M550">
            <v>0</v>
          </cell>
          <cell r="N550">
            <v>0</v>
          </cell>
          <cell r="O550">
            <v>65000</v>
          </cell>
          <cell r="P550">
            <v>1560000</v>
          </cell>
        </row>
        <row r="551">
          <cell r="A551" t="str">
            <v>J.1.13</v>
          </cell>
          <cell r="B551" t="str">
            <v xml:space="preserve"> MAN-HOLE, 1,500 L x 1,500 W x 2,000 D</v>
          </cell>
          <cell r="C551">
            <v>0</v>
          </cell>
          <cell r="D551" t="str">
            <v>SET</v>
          </cell>
          <cell r="E551" t="str">
            <v>M+L</v>
          </cell>
          <cell r="F551" t="str">
            <v>M+L</v>
          </cell>
          <cell r="G551">
            <v>0</v>
          </cell>
          <cell r="H551">
            <v>0</v>
          </cell>
          <cell r="I551">
            <v>0</v>
          </cell>
          <cell r="J551">
            <v>0</v>
          </cell>
          <cell r="K551" t="str">
            <v>M+L</v>
          </cell>
          <cell r="L551" t="str">
            <v>M+L</v>
          </cell>
          <cell r="M551">
            <v>0</v>
          </cell>
          <cell r="N551">
            <v>0</v>
          </cell>
          <cell r="O551">
            <v>52000</v>
          </cell>
          <cell r="P551">
            <v>0</v>
          </cell>
        </row>
        <row r="552">
          <cell r="A552" t="str">
            <v>J.1.14</v>
          </cell>
          <cell r="B552" t="str">
            <v xml:space="preserve"> COMPOND FOR WATER SEALING(IN MH.)</v>
          </cell>
          <cell r="C552">
            <v>2500</v>
          </cell>
          <cell r="D552" t="str">
            <v>KG</v>
          </cell>
          <cell r="E552" t="str">
            <v>M+L</v>
          </cell>
          <cell r="F552" t="str">
            <v>M+L</v>
          </cell>
          <cell r="G552">
            <v>0</v>
          </cell>
          <cell r="H552">
            <v>0</v>
          </cell>
          <cell r="I552">
            <v>0</v>
          </cell>
          <cell r="J552">
            <v>0</v>
          </cell>
          <cell r="K552" t="str">
            <v>M+L</v>
          </cell>
          <cell r="L552" t="str">
            <v>M+L</v>
          </cell>
          <cell r="M552">
            <v>0</v>
          </cell>
          <cell r="N552">
            <v>0</v>
          </cell>
          <cell r="O552">
            <v>200</v>
          </cell>
          <cell r="P552">
            <v>500000</v>
          </cell>
        </row>
        <row r="553">
          <cell r="B553" t="str">
            <v>SUB-TOTAL : (J.1)</v>
          </cell>
          <cell r="C553">
            <v>0</v>
          </cell>
          <cell r="D553">
            <v>0</v>
          </cell>
          <cell r="E553">
            <v>0</v>
          </cell>
          <cell r="F553">
            <v>4896800</v>
          </cell>
          <cell r="G553">
            <v>0</v>
          </cell>
          <cell r="H553">
            <v>0</v>
          </cell>
          <cell r="I553">
            <v>0</v>
          </cell>
          <cell r="J553">
            <v>19311</v>
          </cell>
          <cell r="K553">
            <v>0</v>
          </cell>
          <cell r="L553">
            <v>4896800</v>
          </cell>
          <cell r="M553">
            <v>0</v>
          </cell>
          <cell r="N553">
            <v>0</v>
          </cell>
          <cell r="O553">
            <v>0</v>
          </cell>
          <cell r="P553">
            <v>15517600</v>
          </cell>
        </row>
        <row r="555">
          <cell r="A555" t="str">
            <v>J.2</v>
          </cell>
          <cell r="B555" t="str">
            <v>U/G CONDUIT BANK FOR TEL., P/P, CCTV, APS</v>
          </cell>
          <cell r="C555">
            <v>0</v>
          </cell>
          <cell r="D555">
            <v>0</v>
          </cell>
          <cell r="E555">
            <v>0</v>
          </cell>
          <cell r="F555">
            <v>0</v>
          </cell>
          <cell r="G555">
            <v>0</v>
          </cell>
          <cell r="H555">
            <v>0</v>
          </cell>
          <cell r="I555">
            <v>0.22</v>
          </cell>
          <cell r="J555">
            <v>0</v>
          </cell>
          <cell r="K555">
            <v>0</v>
          </cell>
          <cell r="L555">
            <v>0</v>
          </cell>
          <cell r="M555">
            <v>0</v>
          </cell>
          <cell r="N555">
            <v>0</v>
          </cell>
          <cell r="O555">
            <v>0</v>
          </cell>
          <cell r="P555">
            <v>0</v>
          </cell>
        </row>
        <row r="556">
          <cell r="A556" t="str">
            <v>J.2.1</v>
          </cell>
          <cell r="B556" t="str">
            <v xml:space="preserve"> PVC CONDUIT, THICK WALL, CNS1302 SCH. B , 1"</v>
          </cell>
          <cell r="C556">
            <v>1000</v>
          </cell>
          <cell r="D556" t="str">
            <v>M</v>
          </cell>
          <cell r="E556">
            <v>16</v>
          </cell>
          <cell r="F556">
            <v>16000</v>
          </cell>
          <cell r="G556">
            <v>0</v>
          </cell>
          <cell r="H556">
            <v>0</v>
          </cell>
          <cell r="I556">
            <v>0.22</v>
          </cell>
          <cell r="J556">
            <v>220</v>
          </cell>
          <cell r="K556">
            <v>16</v>
          </cell>
          <cell r="L556">
            <v>16000</v>
          </cell>
          <cell r="M556">
            <v>0</v>
          </cell>
          <cell r="N556">
            <v>0</v>
          </cell>
          <cell r="O556">
            <v>62</v>
          </cell>
          <cell r="P556">
            <v>62000</v>
          </cell>
        </row>
        <row r="557">
          <cell r="A557" t="str">
            <v>J.2.2</v>
          </cell>
          <cell r="B557" t="str">
            <v xml:space="preserve"> PVC CONDUIT, THICK WALL, CNS1302 SCH. B , 2"</v>
          </cell>
          <cell r="C557">
            <v>26000</v>
          </cell>
          <cell r="D557" t="str">
            <v>M</v>
          </cell>
          <cell r="E557">
            <v>38</v>
          </cell>
          <cell r="F557">
            <v>988000</v>
          </cell>
          <cell r="G557">
            <v>0</v>
          </cell>
          <cell r="H557">
            <v>0</v>
          </cell>
          <cell r="I557">
            <v>0.3</v>
          </cell>
          <cell r="J557">
            <v>7800</v>
          </cell>
          <cell r="K557">
            <v>38</v>
          </cell>
          <cell r="L557">
            <v>988000</v>
          </cell>
          <cell r="M557">
            <v>0</v>
          </cell>
          <cell r="N557">
            <v>0</v>
          </cell>
          <cell r="O557">
            <v>84</v>
          </cell>
          <cell r="P557">
            <v>2184000</v>
          </cell>
        </row>
        <row r="558">
          <cell r="A558" t="str">
            <v>J.2.3</v>
          </cell>
          <cell r="B558" t="str">
            <v xml:space="preserve"> EXCAVATION</v>
          </cell>
          <cell r="C558">
            <v>3500</v>
          </cell>
          <cell r="D558" t="str">
            <v>M3</v>
          </cell>
          <cell r="E558" t="str">
            <v>M+L</v>
          </cell>
          <cell r="F558" t="str">
            <v>M+L</v>
          </cell>
          <cell r="G558">
            <v>0</v>
          </cell>
          <cell r="H558">
            <v>0</v>
          </cell>
          <cell r="I558">
            <v>0</v>
          </cell>
          <cell r="J558">
            <v>0</v>
          </cell>
          <cell r="K558" t="str">
            <v>M+L</v>
          </cell>
          <cell r="L558" t="str">
            <v>M+L</v>
          </cell>
          <cell r="M558">
            <v>0</v>
          </cell>
          <cell r="N558">
            <v>0</v>
          </cell>
          <cell r="O558">
            <v>60</v>
          </cell>
          <cell r="P558">
            <v>210000</v>
          </cell>
        </row>
        <row r="559">
          <cell r="A559" t="str">
            <v>J.2.4</v>
          </cell>
          <cell r="B559" t="str">
            <v xml:space="preserve"> BACKFILL</v>
          </cell>
          <cell r="C559">
            <v>2550</v>
          </cell>
          <cell r="D559" t="str">
            <v>M3</v>
          </cell>
          <cell r="E559" t="str">
            <v>M+L</v>
          </cell>
          <cell r="F559" t="str">
            <v>M+L</v>
          </cell>
          <cell r="G559">
            <v>0</v>
          </cell>
          <cell r="H559">
            <v>0</v>
          </cell>
          <cell r="I559">
            <v>0</v>
          </cell>
          <cell r="J559">
            <v>0</v>
          </cell>
          <cell r="K559" t="str">
            <v>M+L</v>
          </cell>
          <cell r="L559" t="str">
            <v>M+L</v>
          </cell>
          <cell r="M559">
            <v>0</v>
          </cell>
          <cell r="N559">
            <v>0</v>
          </cell>
          <cell r="O559">
            <v>100</v>
          </cell>
          <cell r="P559">
            <v>255000</v>
          </cell>
        </row>
        <row r="560">
          <cell r="A560" t="str">
            <v>J.2.5</v>
          </cell>
          <cell r="B560" t="str">
            <v xml:space="preserve"> CONCRETE FOR DUCT BANK 2000 PSI</v>
          </cell>
          <cell r="C560">
            <v>950</v>
          </cell>
          <cell r="D560" t="str">
            <v>M3</v>
          </cell>
          <cell r="E560" t="str">
            <v>M+L</v>
          </cell>
          <cell r="F560" t="str">
            <v>M+L</v>
          </cell>
          <cell r="G560">
            <v>0</v>
          </cell>
          <cell r="H560">
            <v>0</v>
          </cell>
          <cell r="I560">
            <v>0</v>
          </cell>
          <cell r="J560">
            <v>0</v>
          </cell>
          <cell r="K560" t="str">
            <v>M+L</v>
          </cell>
          <cell r="L560" t="str">
            <v>M+L</v>
          </cell>
          <cell r="M560">
            <v>0</v>
          </cell>
          <cell r="N560">
            <v>0</v>
          </cell>
          <cell r="O560">
            <v>1700</v>
          </cell>
          <cell r="P560">
            <v>1615000</v>
          </cell>
        </row>
        <row r="561">
          <cell r="A561" t="str">
            <v>J.2.6</v>
          </cell>
          <cell r="B561" t="str">
            <v xml:space="preserve"> RED COLORED OXIDE</v>
          </cell>
          <cell r="C561">
            <v>8550</v>
          </cell>
          <cell r="D561" t="str">
            <v>KG</v>
          </cell>
          <cell r="E561" t="str">
            <v>M+L</v>
          </cell>
          <cell r="F561" t="str">
            <v>M+L</v>
          </cell>
          <cell r="G561">
            <v>0</v>
          </cell>
          <cell r="H561">
            <v>0</v>
          </cell>
          <cell r="I561">
            <v>0</v>
          </cell>
          <cell r="J561">
            <v>0</v>
          </cell>
          <cell r="K561" t="str">
            <v>M+L</v>
          </cell>
          <cell r="L561" t="str">
            <v>M+L</v>
          </cell>
          <cell r="M561">
            <v>0</v>
          </cell>
          <cell r="N561">
            <v>0</v>
          </cell>
          <cell r="O561">
            <v>60</v>
          </cell>
          <cell r="P561">
            <v>513000</v>
          </cell>
        </row>
        <row r="562">
          <cell r="A562" t="str">
            <v>J.2.7</v>
          </cell>
          <cell r="B562" t="str">
            <v xml:space="preserve"> DISPOSAL</v>
          </cell>
          <cell r="C562">
            <v>950</v>
          </cell>
          <cell r="D562" t="str">
            <v>M3</v>
          </cell>
          <cell r="E562" t="str">
            <v>M+L</v>
          </cell>
          <cell r="F562" t="str">
            <v>M+L</v>
          </cell>
          <cell r="G562">
            <v>0</v>
          </cell>
          <cell r="H562">
            <v>0</v>
          </cell>
          <cell r="I562">
            <v>0</v>
          </cell>
          <cell r="J562">
            <v>0</v>
          </cell>
          <cell r="K562" t="str">
            <v>M+L</v>
          </cell>
          <cell r="L562" t="str">
            <v>M+L</v>
          </cell>
          <cell r="M562">
            <v>0</v>
          </cell>
          <cell r="N562">
            <v>0</v>
          </cell>
          <cell r="O562">
            <v>220</v>
          </cell>
          <cell r="P562">
            <v>209000</v>
          </cell>
        </row>
        <row r="563">
          <cell r="A563" t="str">
            <v>J.2.8</v>
          </cell>
          <cell r="B563" t="str">
            <v xml:space="preserve"> FORMWORK</v>
          </cell>
          <cell r="C563">
            <v>2000</v>
          </cell>
          <cell r="D563" t="str">
            <v>M2</v>
          </cell>
          <cell r="E563" t="str">
            <v>M+L</v>
          </cell>
          <cell r="F563" t="str">
            <v>M+L</v>
          </cell>
          <cell r="G563">
            <v>0</v>
          </cell>
          <cell r="H563">
            <v>0</v>
          </cell>
          <cell r="I563">
            <v>0</v>
          </cell>
          <cell r="J563">
            <v>0</v>
          </cell>
          <cell r="K563" t="str">
            <v>M+L</v>
          </cell>
          <cell r="L563" t="str">
            <v>M+L</v>
          </cell>
          <cell r="M563">
            <v>0</v>
          </cell>
          <cell r="N563">
            <v>0</v>
          </cell>
          <cell r="O563">
            <v>360</v>
          </cell>
          <cell r="P563">
            <v>720000</v>
          </cell>
        </row>
        <row r="564">
          <cell r="A564" t="str">
            <v>J.2.9</v>
          </cell>
          <cell r="B564" t="str">
            <v xml:space="preserve"> RE-BAR</v>
          </cell>
          <cell r="C564">
            <v>18250</v>
          </cell>
          <cell r="D564" t="str">
            <v>KG</v>
          </cell>
          <cell r="E564" t="str">
            <v>M+L</v>
          </cell>
          <cell r="F564" t="str">
            <v>M+L</v>
          </cell>
          <cell r="G564">
            <v>0</v>
          </cell>
          <cell r="H564">
            <v>0</v>
          </cell>
          <cell r="I564">
            <v>0</v>
          </cell>
          <cell r="J564">
            <v>0</v>
          </cell>
          <cell r="K564" t="str">
            <v>M+L</v>
          </cell>
          <cell r="L564" t="str">
            <v>M+L</v>
          </cell>
          <cell r="M564">
            <v>0</v>
          </cell>
          <cell r="N564">
            <v>0</v>
          </cell>
          <cell r="O564">
            <v>16</v>
          </cell>
          <cell r="P564">
            <v>292000</v>
          </cell>
        </row>
        <row r="565">
          <cell r="A565" t="str">
            <v>J.2.10</v>
          </cell>
          <cell r="B565" t="str">
            <v xml:space="preserve"> MAN-HOLE, (與儀控共用)</v>
          </cell>
          <cell r="C565">
            <v>0</v>
          </cell>
          <cell r="D565" t="str">
            <v>SET</v>
          </cell>
          <cell r="E565">
            <v>0</v>
          </cell>
          <cell r="F565">
            <v>0</v>
          </cell>
          <cell r="G565">
            <v>0</v>
          </cell>
          <cell r="H565">
            <v>0</v>
          </cell>
          <cell r="I565">
            <v>0</v>
          </cell>
          <cell r="J565">
            <v>0</v>
          </cell>
          <cell r="K565">
            <v>0</v>
          </cell>
          <cell r="L565">
            <v>0</v>
          </cell>
          <cell r="M565">
            <v>0</v>
          </cell>
          <cell r="N565">
            <v>0</v>
          </cell>
          <cell r="O565">
            <v>0</v>
          </cell>
          <cell r="P565">
            <v>0</v>
          </cell>
        </row>
        <row r="566">
          <cell r="A566" t="str">
            <v>J.2.11</v>
          </cell>
          <cell r="B566" t="str">
            <v xml:space="preserve"> HAND HOLE, 1200Lx1000Wx1200D</v>
          </cell>
          <cell r="C566">
            <v>7</v>
          </cell>
          <cell r="D566" t="str">
            <v>SET</v>
          </cell>
          <cell r="E566" t="str">
            <v>M+L</v>
          </cell>
          <cell r="F566" t="str">
            <v>M+L</v>
          </cell>
          <cell r="G566">
            <v>0</v>
          </cell>
          <cell r="H566">
            <v>0</v>
          </cell>
          <cell r="I566">
            <v>0</v>
          </cell>
          <cell r="J566">
            <v>0</v>
          </cell>
          <cell r="K566" t="str">
            <v>M+L</v>
          </cell>
          <cell r="L566" t="str">
            <v>M+L</v>
          </cell>
          <cell r="M566">
            <v>0</v>
          </cell>
          <cell r="N566">
            <v>0</v>
          </cell>
          <cell r="O566">
            <v>18000</v>
          </cell>
          <cell r="P566">
            <v>126000</v>
          </cell>
        </row>
        <row r="567">
          <cell r="A567" t="str">
            <v>J.2.12</v>
          </cell>
          <cell r="B567" t="str">
            <v xml:space="preserve"> COMPOND FOR WATER SEALING(IN MH.)</v>
          </cell>
          <cell r="C567">
            <v>1250</v>
          </cell>
          <cell r="D567" t="str">
            <v>KG</v>
          </cell>
          <cell r="E567" t="str">
            <v>M+L</v>
          </cell>
          <cell r="F567" t="str">
            <v>M+L</v>
          </cell>
          <cell r="G567">
            <v>0</v>
          </cell>
          <cell r="H567">
            <v>0</v>
          </cell>
          <cell r="I567">
            <v>0</v>
          </cell>
          <cell r="J567">
            <v>0</v>
          </cell>
          <cell r="K567" t="str">
            <v>M+L</v>
          </cell>
          <cell r="L567" t="str">
            <v>M+L</v>
          </cell>
          <cell r="M567">
            <v>0</v>
          </cell>
          <cell r="N567">
            <v>0</v>
          </cell>
          <cell r="O567">
            <v>200</v>
          </cell>
          <cell r="P567">
            <v>250000</v>
          </cell>
        </row>
        <row r="568">
          <cell r="B568" t="str">
            <v>SUB-TOTAL : (J.2)</v>
          </cell>
          <cell r="C568">
            <v>0</v>
          </cell>
          <cell r="D568">
            <v>0</v>
          </cell>
          <cell r="E568">
            <v>0</v>
          </cell>
          <cell r="F568">
            <v>1004000</v>
          </cell>
          <cell r="G568">
            <v>0</v>
          </cell>
          <cell r="H568">
            <v>0</v>
          </cell>
          <cell r="I568">
            <v>0</v>
          </cell>
          <cell r="J568">
            <v>8020</v>
          </cell>
          <cell r="K568">
            <v>0</v>
          </cell>
          <cell r="L568">
            <v>1004000</v>
          </cell>
          <cell r="M568">
            <v>0</v>
          </cell>
          <cell r="N568">
            <v>0</v>
          </cell>
          <cell r="O568">
            <v>0</v>
          </cell>
          <cell r="P568">
            <v>6436000</v>
          </cell>
        </row>
        <row r="569">
          <cell r="F569">
            <v>0</v>
          </cell>
          <cell r="G569">
            <v>0</v>
          </cell>
          <cell r="H569">
            <v>0</v>
          </cell>
          <cell r="I569">
            <v>0</v>
          </cell>
          <cell r="J569">
            <v>0</v>
          </cell>
          <cell r="K569">
            <v>0</v>
          </cell>
          <cell r="L569">
            <v>0</v>
          </cell>
          <cell r="M569">
            <v>0</v>
          </cell>
          <cell r="N569">
            <v>0</v>
          </cell>
          <cell r="O569">
            <v>0</v>
          </cell>
          <cell r="P569">
            <v>0</v>
          </cell>
        </row>
        <row r="570">
          <cell r="B570" t="str">
            <v>SUB-TOTAL : (J)</v>
          </cell>
          <cell r="C570">
            <v>0</v>
          </cell>
          <cell r="D570">
            <v>0</v>
          </cell>
          <cell r="E570">
            <v>0</v>
          </cell>
          <cell r="F570">
            <v>5900800</v>
          </cell>
          <cell r="G570">
            <v>0</v>
          </cell>
          <cell r="H570">
            <v>0</v>
          </cell>
          <cell r="I570">
            <v>0</v>
          </cell>
          <cell r="J570">
            <v>27331</v>
          </cell>
          <cell r="K570">
            <v>0</v>
          </cell>
          <cell r="L570">
            <v>5900800</v>
          </cell>
          <cell r="M570">
            <v>0</v>
          </cell>
          <cell r="N570">
            <v>0</v>
          </cell>
          <cell r="O570">
            <v>0</v>
          </cell>
          <cell r="P570">
            <v>21953600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 refreshError="1"/>
      <sheetData sheetId="392" refreshError="1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 refreshError="1"/>
      <sheetData sheetId="495" refreshError="1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 refreshError="1"/>
      <sheetData sheetId="508"/>
      <sheetData sheetId="509" refreshError="1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 refreshError="1"/>
      <sheetData sheetId="552" refreshError="1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n_gia XL"/>
      <sheetName val="T_H  XL"/>
      <sheetName val="XL4Poppy"/>
    </sheetNames>
    <sheetDataSet>
      <sheetData sheetId="0"/>
      <sheetData sheetId="1"/>
      <sheetData sheetId="2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n_gia XL"/>
      <sheetName val="T_H  XL"/>
      <sheetName val="XL4Poppy"/>
    </sheetNames>
    <sheetDataSet>
      <sheetData sheetId="0"/>
      <sheetData sheetId="1"/>
      <sheetData sheetId="2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iai trinh"/>
      <sheetName val="Du toan"/>
      <sheetName val="XL4Poppy"/>
    </sheetNames>
    <sheetDataSet>
      <sheetData sheetId="0"/>
      <sheetData sheetId="1"/>
      <sheetData sheetId="2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iai trinh"/>
      <sheetName val="Du toan"/>
      <sheetName val="XL4Poppy"/>
    </sheetNames>
    <sheetDataSet>
      <sheetData sheetId="0"/>
      <sheetData sheetId="1"/>
      <sheetData sheetId="2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vl"/>
      <sheetName val="dgct"/>
      <sheetName val="dtct"/>
      <sheetName val="Sheet10"/>
      <sheetName val="Sheet11"/>
      <sheetName val="Sheet12"/>
      <sheetName val="Sheet13"/>
      <sheetName val="Sheet14"/>
      <sheetName val="Sheet15"/>
      <sheetName val="Sheet16"/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Tong hop"/>
      <sheetName val="10.1.20"/>
      <sheetName val="10.2.20"/>
      <sheetName val="11.7.30"/>
      <sheetName val="Nhan cong KS"/>
      <sheetName val="01.2.20"/>
      <sheetName val="01.2.30"/>
      <sheetName val="08.6.00"/>
      <sheetName val="12.1.30"/>
      <sheetName val="12.1.70"/>
      <sheetName val="12.1.50"/>
      <sheetName val="17.1.30"/>
      <sheetName val="17.1.20"/>
      <sheetName val="07.3.10"/>
      <sheetName val="03.1.00"/>
      <sheetName val="09.3.00"/>
      <sheetName val="XL4Poppy"/>
      <sheetName val="Ky thu , Ky tho"/>
      <sheetName val="ThCtiet Hanh Lang  KG, KT, KP"/>
      <sheetName val="TH Hanh Lang  KG, KT, KP "/>
      <sheetName val="ThCtiet lap dung cot KG,KT, KP"/>
      <sheetName val="TH Ky Anh"/>
      <sheetName val="Th Ct iet KL,KH,KT,Kvan"/>
      <sheetName val=" THop  KL,KH,KT,Kvan "/>
      <sheetName val=" THop  KL,KH,KT,Kvan  (2)"/>
      <sheetName val="Lap dung cot, san bai"/>
      <sheetName val="00000000"/>
      <sheetName val="00000001"/>
      <sheetName val="00000002"/>
      <sheetName val="S`eet12"/>
      <sheetName val="Thdien"/>
      <sheetName val="DTdien"/>
      <sheetName val="dg"/>
      <sheetName val="TH VL, NC, DDHT Thanhphuoc"/>
      <sheetName val="tra-vat-lieu"/>
      <sheetName val="TH-XL"/>
      <sheetName val="dam"/>
      <sheetName val="Mocantho"/>
      <sheetName val="MoQL91"/>
      <sheetName val="tru"/>
      <sheetName val="10mduongsaumo"/>
      <sheetName val="ctt"/>
      <sheetName val="th"/>
      <sheetName val="thanmkhao"/>
      <sheetName val="monho"/>
      <sheetName val="ktduong"/>
      <sheetName val="vl"/>
      <sheetName val="cu"/>
      <sheetName val="KTcau2004"/>
      <sheetName val="KT2004XL#moi"/>
      <sheetName val="denbu"/>
      <sheetName val="thop"/>
      <sheetName val="Dinh muc du toan"/>
      <sheetName val="Config"/>
      <sheetName val="AutoClose"/>
      <sheetName val="TSCD DUNG CHUNG "/>
      <sheetName val="KHKHAUHAOTSCHUNG"/>
      <sheetName val="TSCDTOAN NHA MAY"/>
      <sheetName val="CPSXTOAN BO SP"/>
      <sheetName val="PBCPCHUNG CHO CAC DTUONG"/>
      <sheetName val="VLieu"/>
      <sheetName val="CT"/>
      <sheetName val="DToan"/>
      <sheetName val="Cuoc V.chuyen"/>
      <sheetName val="TH An ca"/>
      <sheetName val="XN SL An ca"/>
      <sheetName val="Dang ky an ca"/>
      <sheetName val="Dang ky an ca T2"/>
      <sheetName val="XL4Test5"/>
      <sheetName val="total"/>
      <sheetName val="(viet)"/>
      <sheetName val="dictionary"/>
      <sheetName val="New(eng)"/>
      <sheetName val="RFI(eng)SW-sun"/>
      <sheetName val="RFI(eng)HVP-sun"/>
      <sheetName val="RFI(eng)SW"/>
      <sheetName val="RFI(eng)SW (2)"/>
      <sheetName val="RFI(eng)HVP"/>
      <sheetName val="RFI(eng)Lab."/>
      <sheetName val="RFI -add"/>
      <sheetName val="vatlieu"/>
      <sheetName val="vattu"/>
      <sheetName val="CHITIET"/>
      <sheetName val="DONGIA"/>
      <sheetName val="DT02"/>
      <sheetName val="DTgoi1"/>
      <sheetName val="DTgoi2"/>
      <sheetName val="DTgoi3"/>
      <sheetName val="DTgoi4"/>
      <sheetName val="DTgoi5"/>
      <sheetName val="DTgoi6"/>
      <sheetName val="Tong hop goi thau"/>
      <sheetName val="DT-tn"/>
      <sheetName val="TH02"/>
      <sheetName val="THgoi1"/>
      <sheetName val="THgoi2"/>
      <sheetName val="THgoi3"/>
      <sheetName val="KLgoi11"/>
      <sheetName val="THgoi4"/>
      <sheetName val="THgoi5"/>
      <sheetName val="THgoi6"/>
      <sheetName val="chitiet02"/>
      <sheetName val="THKL1"/>
      <sheetName val="chitiet1"/>
      <sheetName val="TH-KL"/>
      <sheetName val="kl-chitiet"/>
      <sheetName val="1"/>
      <sheetName val="THCT"/>
      <sheetName val="THDZ0,4"/>
      <sheetName val="TH DZ35"/>
      <sheetName val="THTram"/>
      <sheetName val="SILICATE"/>
      <sheetName val="bg+th45"/>
      <sheetName val="4-5"/>
      <sheetName val="bg+th34"/>
      <sheetName val="3-4"/>
      <sheetName val="bg+th23"/>
      <sheetName val="2-3"/>
      <sheetName val="bg+th12"/>
      <sheetName val="1-2"/>
      <sheetName val="bg+th"/>
      <sheetName val="ptvl"/>
      <sheetName val="0-1"/>
      <sheetName val="NC"/>
      <sheetName val="M"/>
      <sheetName val="TSo"/>
      <sheetName val="PC"/>
      <sheetName val="Vua"/>
      <sheetName val="KL"/>
      <sheetName val="VC"/>
      <sheetName val="DGduong"/>
      <sheetName val="DT"/>
      <sheetName val="Thu"/>
      <sheetName val="XXXXXXXX"/>
      <sheetName val="Adj Entry"/>
    </sheetNames>
    <sheetDataSet>
      <sheetData sheetId="0" refreshError="1">
        <row r="9">
          <cell r="N9">
            <v>118182</v>
          </cell>
        </row>
        <row r="16">
          <cell r="N16">
            <v>759</v>
          </cell>
        </row>
        <row r="17">
          <cell r="N17">
            <v>55000</v>
          </cell>
        </row>
        <row r="38">
          <cell r="N38">
            <v>4.5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O REV.1(ARMOR)"/>
      <sheetName val="SUM-BQ-REV.1"/>
      <sheetName val="VENDOR-QUOTES"/>
      <sheetName val="HV SWGR &amp; MCC"/>
      <sheetName val="BUILDING ELE."/>
      <sheetName val="PAINTING"/>
      <sheetName val="CATHODIC PROTECTION"/>
      <sheetName val="PAGE-PARTY"/>
      <sheetName val="CCTV"/>
      <sheetName val="WEATHER PROOF LTG. &amp; ROD LTG."/>
      <sheetName val="PVC CONDUIT"/>
      <sheetName val="BOX"/>
      <sheetName val="CABLE TRAY"/>
      <sheetName val="TERMINAL KIT"/>
      <sheetName val="EXP-PROOF EQUIPMENT"/>
      <sheetName val="COVE-PAGE"/>
      <sheetName val="PBD"/>
      <sheetName val="MTO REV.0(NON-ARMOR)"/>
      <sheetName val="MTO REV.0(ARMOR ON SHORE)"/>
      <sheetName val="CABLE"/>
      <sheetName val="MTO REV.2(ARMOR)"/>
      <sheetName val="SUM-BQ-REV.2"/>
      <sheetName val="Congty"/>
      <sheetName val="VPPN"/>
      <sheetName val="XN74"/>
      <sheetName val="XN54"/>
      <sheetName val="XN33"/>
      <sheetName val="NK96"/>
      <sheetName val="XL4Test5"/>
      <sheetName val="CPV"/>
      <sheetName val="DGCM"/>
      <sheetName val="TL-I"/>
      <sheetName val="chitiet"/>
      <sheetName val="THG"/>
      <sheetName val="XL4Poppy"/>
      <sheetName val="chi tiet "/>
      <sheetName val="chi tiet huong"/>
      <sheetName val="TH"/>
      <sheetName val="TH (2)"/>
      <sheetName val="Sheet3"/>
      <sheetName val="nhap"/>
      <sheetName val="TL3-2002"/>
      <sheetName val="9015"/>
      <sheetName val="0502"/>
      <sheetName val="2213"/>
      <sheetName val="7270"/>
      <sheetName val="8672"/>
      <sheetName val="3027"/>
      <sheetName val="3810"/>
      <sheetName val="8523"/>
      <sheetName val="MAU"/>
      <sheetName val="Hoan thanh"/>
      <sheetName val="Khoach"/>
      <sheetName val="hoan th 15"/>
      <sheetName val="Khoach 15"/>
      <sheetName val="HT 22"/>
      <sheetName val="KH 22"/>
      <sheetName val="KH29"/>
      <sheetName val="KH T8"/>
      <sheetName val="T11"/>
      <sheetName val="T10"/>
      <sheetName val="T8"/>
      <sheetName val="T7"/>
      <sheetName val="Kh48"/>
      <sheetName val="Ht 48"/>
      <sheetName val="Ht128"/>
      <sheetName val="ht12"/>
      <sheetName val="Kh 12"/>
      <sheetName val="ht 20-10"/>
      <sheetName val="ht 24-11"/>
      <sheetName val="kh20-1"/>
      <sheetName val="Ht 20-1"/>
      <sheetName val="KH 12-1"/>
      <sheetName val="HT 12-1"/>
      <sheetName val="KH 5-1"/>
      <sheetName val="HT 5-1"/>
      <sheetName val="Kh29-12"/>
      <sheetName val="Ht29-12"/>
      <sheetName val="KH22-12"/>
      <sheetName val="Ht 22-12"/>
      <sheetName val="KH15-12"/>
      <sheetName val="Ht 15-12"/>
      <sheetName val="kh 7-12"/>
      <sheetName val="ht 7-12"/>
      <sheetName val="kh 30-11"/>
      <sheetName val="ht 30-11"/>
      <sheetName val="kh24-11"/>
      <sheetName val="kh 17-11"/>
      <sheetName val="ht 17-11"/>
      <sheetName val="kh 10-11"/>
      <sheetName val="ht 10-11"/>
      <sheetName val="kh 2-11"/>
      <sheetName val="ht 02-11"/>
      <sheetName val="kh 27-10"/>
      <sheetName val="ht 27-10"/>
      <sheetName val="kh28-10"/>
      <sheetName val="Kh 6-10"/>
      <sheetName val="06-10"/>
      <sheetName val="29-9"/>
      <sheetName val="22-9"/>
      <sheetName val="16-9"/>
      <sheetName val="8-9"/>
      <sheetName val="1-9"/>
      <sheetName val="26-8"/>
      <sheetName val="n198"/>
      <sheetName val="kh128"/>
      <sheetName val="HT29"/>
      <sheetName val="VENDOR-QUKTES"/>
      <sheetName val="Sheet5"/>
      <sheetName val="Sheet1"/>
      <sheetName val="Sheet2"/>
      <sheetName val="KHQ II"/>
      <sheetName val="00000000"/>
      <sheetName val="Gia VL"/>
      <sheetName val="Bang gia ca may"/>
      <sheetName val="Bang luong CB"/>
      <sheetName val="Bang P.tich CT"/>
      <sheetName val="D.toan chi tiet"/>
      <sheetName val="Bang TH Dtoan"/>
      <sheetName val="XXXXXXXX"/>
      <sheetName val="Sheet4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Sheet17"/>
      <sheetName val="Sheet18"/>
      <sheetName val="Sheet19"/>
      <sheetName val="Sheet20"/>
      <sheetName val="Sheet21"/>
      <sheetName val="Sheet22"/>
      <sheetName val="Sheet23"/>
      <sheetName val="Sheet24"/>
      <sheetName val="Sheet25"/>
      <sheetName val="Sheet26"/>
      <sheetName val="Sheet27"/>
      <sheetName val="Sheet28"/>
      <sheetName val="Sheet29"/>
      <sheetName val="Sheet30"/>
      <sheetName val="Cauchinh"/>
      <sheetName val="Dongnai"/>
      <sheetName val="TKenh"/>
      <sheetName val="Mhang"/>
      <sheetName val="Duong"/>
      <sheetName val="Chop"/>
      <sheetName val="Huydong"/>
      <sheetName val="THop"/>
      <sheetName val="CtinhCT"/>
      <sheetName val="DBT(h)"/>
      <sheetName val="BP"/>
      <sheetName val="CTduong"/>
      <sheetName val="CTCHop"/>
      <sheetName val="asphal"/>
      <sheetName val="Gvua"/>
      <sheetName val="Cmay"/>
      <sheetName val="VL (2)"/>
      <sheetName val="May (2)"/>
      <sheetName val="GVLBo"/>
      <sheetName val="ᄀ_x0000__x0000_䅀ᄀ_x0000__x0000_䅀ᄀ_x0000__x0000_䅀ᄀ_x0000__x0000_䅀ᄀ_x0000__x0000_䅀_x0000_䅀ᘀŀ_x0000_䅀ᘀŀ_x0000_䅀ᘀ"/>
      <sheetName val="HR SWGR &amp; MCC"/>
      <sheetName val="kl"/>
      <sheetName val="Che co"/>
      <sheetName val="chiet tinh che co"/>
      <sheetName val="ban cao"/>
      <sheetName val="Chiet tinh bancao"/>
      <sheetName val="ban cuon"/>
      <sheetName val="chiet tinh ban cuon"/>
      <sheetName val="ban lai"/>
      <sheetName val="chiet tinh ban lai"/>
      <sheetName val="na khoa"/>
      <sheetName val="chiet tinh nakhoa"/>
      <sheetName val="na ngam"/>
      <sheetName val="chiet tinh nangam"/>
      <sheetName val="chiet tinh phia lem"/>
      <sheetName val="phi lem"/>
      <sheetName val="km338+00-km338+100(2)"/>
      <sheetName val="km337+136-km337-350"/>
      <sheetName val="km346+600-km346+820 (2)"/>
      <sheetName val="km346+330-km346+600 (2)"/>
      <sheetName val="km346+00-km346+240 (2)"/>
      <sheetName val="km345+661-km345+000 (2)"/>
      <sheetName val="km345+661-km345+000"/>
      <sheetName val="km338+60-km338+130"/>
      <sheetName val="km338+176-km338+230"/>
      <sheetName val="km342+376.41- km342+520.29"/>
      <sheetName val="km338+439-km388+571.89"/>
      <sheetName val="km342+297.58-km342+376.41"/>
      <sheetName val="km338+571.89-km338+652"/>
      <sheetName val="km337+533.60-km338 (2)"/>
      <sheetName val="km341+275-km341+350"/>
      <sheetName val="km341+913-km341+963"/>
      <sheetName val="km341+1077 -km341+1177.61"/>
      <sheetName val="km341+612-341+682"/>
      <sheetName val="km345+400-km345+500 (3) (2)"/>
      <sheetName val="km345+400-km345+500 (6')"/>
      <sheetName val="km345+400-km345+500 (4)"/>
      <sheetName val="km345+400-km345+500 (9)"/>
      <sheetName val="km345+400-km345+500 (6)"/>
      <sheetName val="km342+520-km342+690 (2)"/>
      <sheetName val="km341.26-km341+200 (2)"/>
      <sheetName val="Duong cong vu hcm (2)"/>
      <sheetName val="Duong cong vu hcm (4)"/>
      <sheetName val="Duong cong vu hcm (5)"/>
      <sheetName val="Duong cong vu hcm (9)"/>
      <sheetName val="Duong cong vu hcm (4;) (2)"/>
      <sheetName val="Duong cong vu hcm (7)"/>
      <sheetName val="Duong cong vu hcm (8)"/>
      <sheetName val="Duong cong vu hcm (6)"/>
      <sheetName val="Duong cong vu hcm (3)"/>
      <sheetName val="Duong cong vu hcm (2;) (2)"/>
      <sheetName val="Duong cong vu hcm (9;) (2)"/>
      <sheetName val="Duong cong vu hcm (8;) (2)"/>
      <sheetName val="Duong cong vu hcm (7;) (2)"/>
      <sheetName val="Duong cong vu hcm (13;) (2)"/>
      <sheetName val="Duong cong vu hcm( Lmat;0) (2)"/>
      <sheetName val="Duong cong vu hcm( Lmat;1) (2)"/>
      <sheetName val="Duong cong vu hcm( Lmat;2)"/>
      <sheetName val="Duong cong vu hcm (10)"/>
      <sheetName val="Duong cong vu hcm (67)"/>
      <sheetName val="Duong cong vu hcm (11)"/>
      <sheetName val="Duong cong vu hcm (12)"/>
      <sheetName val="Duong cong vu hcm"/>
      <sheetName val="KT Cap phoi"/>
      <sheetName val="btnhtrung"/>
      <sheetName val="CTY CAU THANH THUY"/>
      <sheetName val="VINACONEX 15 A"/>
      <sheetName val="NNGT-XMHM2"/>
      <sheetName val="NNGT-XMNS CTXDSO 6(6)"/>
      <sheetName val="892"/>
      <sheetName val="NNGT-XMNS (2)"/>
      <sheetName val="NNGT-XMNS (3)"/>
      <sheetName val="NNGT-XMNS (4)"/>
      <sheetName val="NNGT-XMNS (5)"/>
      <sheetName val="NNGT-XMBS (2)"/>
      <sheetName val="NNGT-XMHM"/>
      <sheetName val="da-1x2 ru muout Tong thuy"/>
      <sheetName val="cat nam dan (4)"/>
      <sheetName val="cat nam dan (5)"/>
      <sheetName val="cat nghia dan(3)"/>
      <sheetName val="DC1605"/>
      <sheetName val="DcnamTV"/>
      <sheetName val="ppnamdaibieu"/>
      <sheetName val="TyleAdreyanop"/>
      <sheetName val="ppAdreyanop"/>
      <sheetName val="ketqua"/>
      <sheetName val="maxminth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Dautu"/>
      <sheetName val="Dautu1"/>
      <sheetName val="BaDinh"/>
      <sheetName val="BaDinh1"/>
      <sheetName val="Nongnghiep"/>
      <sheetName val="Nongnghiep 1"/>
      <sheetName val="BaDinhvay"/>
      <sheetName val="BaDinhvay1"/>
      <sheetName val="Dautuvay"/>
      <sheetName val="BaDinhtrano"/>
      <sheetName val="Daututrano"/>
      <sheetName val="Tranodaihan"/>
      <sheetName val="Tranodaihan 1"/>
      <sheetName val="Daututhang6"/>
      <sheetName val="Daututhang7"/>
      <sheetName val="Daututhang8"/>
      <sheetName val="Daututhang9"/>
      <sheetName val="Daututhang10 "/>
      <sheetName val="Daututhang11"/>
      <sheetName val="Daututhang12"/>
      <sheetName val="BaDinhthang6"/>
      <sheetName val="BaDinhthang7"/>
      <sheetName val="BaDinhthang8"/>
      <sheetName val="BaDinhthang9"/>
      <sheetName val="BaDinhthang10"/>
      <sheetName val="BaDinhthang11"/>
      <sheetName val="BaDinhthang12"/>
      <sheetName val="Nongnghiep8"/>
      <sheetName val="Nongnghiep9"/>
      <sheetName val="Nongnghiep10"/>
      <sheetName val="Nongnghiep11"/>
      <sheetName val="Nongnghiep12"/>
      <sheetName val="Bangkevay"/>
      <sheetName val="UNCBD"/>
      <sheetName val="UNCNN"/>
      <sheetName val="UNCBD1"/>
      <sheetName val="5 nam (tach)"/>
      <sheetName val="5 nam (tach) (2)"/>
      <sheetName val="KH 2003"/>
      <sheetName val="10000000"/>
      <sheetName val="20000000"/>
      <sheetName val="MTO REV_2_ARMOR_"/>
      <sheetName val="tong hop"/>
      <sheetName val="phan tich DG"/>
      <sheetName val="gia vat lieu"/>
      <sheetName val="gia xe may"/>
      <sheetName val="gia nhan cong"/>
      <sheetName val="ThietKe"/>
      <sheetName val="HoSoMT"/>
      <sheetName val="GiamSat"/>
      <sheetName val="ThamDinhTKKT"/>
      <sheetName val="ThamDinhDT"/>
      <sheetName val="QLDA"/>
      <sheetName val="TM"/>
      <sheetName val="TM (2)"/>
      <sheetName val="KPTH"/>
      <sheetName val="KPTH (2)"/>
      <sheetName val="Noi Suy"/>
      <sheetName val="Bia"/>
      <sheetName val="Bia (2)"/>
      <sheetName val="Gia NC"/>
      <sheetName val="00000001"/>
      <sheetName val="00000002"/>
      <sheetName val="30000000"/>
      <sheetName val="Co quan TCT"/>
      <sheetName val="BOT"/>
      <sheetName val="BOT (PA chon)"/>
      <sheetName val="Yaly &amp; Ri Ninh"/>
      <sheetName val="Thuy dien Na Loi"/>
      <sheetName val="bang so sanh tong hop"/>
      <sheetName val="bang so sanh tong hop (ty le)"/>
      <sheetName val="thu nhap binh quan (2)"/>
      <sheetName val="dang huong"/>
      <sheetName val="phuong an 1"/>
      <sheetName val="phuong an 1 (2)"/>
      <sheetName val="phuong an2"/>
      <sheetName val="tong hop BQ"/>
      <sheetName val="Binhquan3"/>
      <sheetName val="tong hop BQ-1"/>
      <sheetName val="phuong an chon"/>
      <sheetName val="bang so sanh tong hop ( PA chon"/>
      <sheetName val="dang ap dung"/>
      <sheetName val="bang tong hop (dang huong)"/>
      <sheetName val="KM20-21"/>
      <sheetName val="KM21-22"/>
      <sheetName val="KM22-23"/>
      <sheetName val="KM23-24"/>
      <sheetName val="KM24-25"/>
      <sheetName val="KM25-26"/>
      <sheetName val="KM26-27"/>
      <sheetName val="KM27-28"/>
      <sheetName val="KM28-29"/>
      <sheetName val="TCB2km27-28(T)"/>
      <sheetName val="TCB2km27-28 (R)"/>
      <sheetName val="။H 12-1"/>
      <sheetName val="Suachua"/>
      <sheetName val="PhanTienXuan"/>
      <sheetName val="Quy"/>
      <sheetName val="NguyenHuyen"/>
      <sheetName val="LeVanDung"/>
      <sheetName val="Co gioi- Nam Mu"/>
      <sheetName val="Co gioi -Na Hang"/>
      <sheetName val="PVNA"/>
      <sheetName val="ToDien"/>
      <sheetName val="Le Thanh Buong"/>
      <sheetName val="B ay"/>
      <sheetName val="S y"/>
      <sheetName val="Gian tiep"/>
      <sheetName val="Ky Thuat"/>
      <sheetName val="Tonghop"/>
      <sheetName val="Km63 Ql8A"/>
      <sheetName val="BSQL8"/>
      <sheetName val="QL7t6"/>
      <sheetName val="BSQL7"/>
      <sheetName val="Dchau"/>
      <sheetName val="BSDien chau"/>
      <sheetName val="LTG"/>
      <sheetName val="L GT"/>
      <sheetName val="L lai xe"/>
      <sheetName val="XD1"/>
      <sheetName val="XD2"/>
      <sheetName val="XD3"/>
      <sheetName val="Xmay"/>
      <sheetName val="ong sang"/>
      <sheetName val="OS"/>
      <sheetName val="Thue ng"/>
      <sheetName val="THL"/>
      <sheetName val="Tr BH"/>
      <sheetName val="km66 ql8a"/>
      <sheetName val="Vuot ql1a"/>
      <sheetName val="BS vuot 1A"/>
      <sheetName val="Tru BH"/>
      <sheetName val="BSQL7A"/>
      <sheetName val="Duong cong vuðYcm( Lmat;0) (2)"/>
      <sheetName val="TH-CD"/>
      <sheetName val="TH-CDB"/>
      <sheetName val="KL-CD"/>
      <sheetName val="chiakhoi"/>
      <sheetName val="CDP3"/>
      <sheetName val="CD7"/>
      <sheetName val="CD6"/>
      <sheetName val="CD5"/>
      <sheetName val="CD4"/>
      <sheetName val="CD3"/>
      <sheetName val="CD2"/>
      <sheetName val="CD1"/>
      <sheetName val="CDP4"/>
      <sheetName val="CDB5"/>
      <sheetName val="CDB4"/>
      <sheetName val="CDB3"/>
      <sheetName val="CDB2"/>
      <sheetName val="CDB1"/>
      <sheetName val="CDP4(KT)"/>
      <sheetName val="CDB5(KT)"/>
      <sheetName val="CDB4(KT)"/>
      <sheetName val="CDB3(KT)"/>
      <sheetName val="CDB2(KT)"/>
      <sheetName val="CDB1(KT)"/>
      <sheetName val="WEATHER P_x0003__x0000_OF LTG. &amp; ROD LTG."/>
      <sheetName val="DTCT"/>
      <sheetName val="PTVT"/>
      <sheetName val="THDT"/>
      <sheetName val="THVT"/>
      <sheetName val="THGT"/>
      <sheetName val="RUILDING ELE."/>
      <sheetName val="gia nhan cong_x0000__x0000__x0000__x0000__x0000__x0000__x0000__x0000__x0000__x0000__x0000__x0000_傰_x0000__x0004__x0000__x0000_"/>
      <sheetName val="Duong cong vu hci (9;) (2)"/>
      <sheetName val="Sheet!4"/>
      <sheetName val="Hoan ã,anh"/>
      <sheetName val="TH4"/>
      <sheetName val="TB4"/>
      <sheetName val="CT4"/>
      <sheetName val="CT3"/>
      <sheetName val="TH3"/>
      <sheetName val="TB3"/>
      <sheetName val="CT2"/>
      <sheetName val="TH2"/>
      <sheetName val="TB2"/>
      <sheetName val="CT1"/>
      <sheetName val="TH1"/>
      <sheetName val="TB1"/>
      <sheetName val="20000000_x0000__x0000__x0000__x0000__x0000__x0000__x0000__x0000__x0000__x0000__x0000_♸Ģ_x0000__x0004__x0000__x0000__x0000__x0000__x0000__x0000_怨Ģ"/>
      <sheetName val="TK 911"/>
      <sheetName val="TK 711"/>
      <sheetName val="TK 632"/>
      <sheetName val="TK642"/>
      <sheetName val="TK627"/>
      <sheetName val="TK623"/>
      <sheetName val="TK622"/>
      <sheetName val="TK621"/>
      <sheetName val="Chi tiet 511"/>
      <sheetName val="TK 511"/>
      <sheetName val="TK421"/>
      <sheetName val="TK411"/>
      <sheetName val="TK 342 ( thue T.C )"/>
      <sheetName val="TK338"/>
      <sheetName val="Phat sinh 2005"/>
      <sheetName val="TK334"/>
      <sheetName val="TK333"/>
      <sheetName val="TK331"/>
      <sheetName val="TK 341vay dai han "/>
      <sheetName val="TK311"/>
      <sheetName val="TK 214"/>
      <sheetName val="TK 212"/>
      <sheetName val="Chi tiet TK 211"/>
      <sheetName val="TK 211"/>
      <sheetName val="TK 154"/>
      <sheetName val="TK153"/>
      <sheetName val="Chi tiet TK 152"/>
      <sheetName val="Can Doi TK"/>
      <sheetName val="TK 152"/>
      <sheetName val="Chung tu ghi so "/>
      <sheetName val="TK 142"/>
      <sheetName val="TK 141"/>
      <sheetName val="TK 133"/>
      <sheetName val="Chi tiet TK131"/>
      <sheetName val="TK 131"/>
      <sheetName val="TK 112"/>
      <sheetName val="TK 111"/>
      <sheetName val="Phieu thu"/>
      <sheetName val="Phieu chi "/>
      <sheetName val="Phieu nhap VTu "/>
      <sheetName val="Phieu xuat VTu"/>
      <sheetName val="Can doi vat tu nhap xuat "/>
      <sheetName val="Vat tu nhapxuat nam 2005"/>
      <sheetName val="Ca may can dung nam 2005"/>
      <sheetName val="Vat Tu can cho CT nam 2005"/>
      <sheetName val="HD thu mua hang NLS "/>
      <sheetName val="HD thu mua cat soi "/>
      <sheetName val="TLy HD mua ban "/>
      <sheetName val="Bien ban Nthu GK"/>
      <sheetName val="T. Ly HD giao khoan "/>
      <sheetName val="Hop dong giao khoan"/>
      <sheetName val="giay tam ung "/>
      <sheetName val="Bang ke T.toan "/>
      <sheetName val="Hoa don ban hang "/>
      <sheetName val="Bang phan bo tien luong 2005"/>
      <sheetName val="Bang cham cong "/>
      <sheetName val="Bang T.T Luong CB chu Chot2005"/>
      <sheetName val="Bang T.T luong CN lai xe"/>
      <sheetName val="Bang thanh toan luong 2005"/>
      <sheetName val="Nhan cong cho CT nam 2005"/>
      <sheetName val="Dinh Muc tieu hao VL 2005"/>
      <sheetName val="Dang Ky chi tiet KH 2005"/>
      <sheetName val="Bang phan bo NVL nam 2005"/>
      <sheetName val="Bang phan bo K.Hao 2005"/>
      <sheetName val="Dang Ky Khau hao 2005"/>
      <sheetName val="Phu luc so 3( TNDN)"/>
      <sheetName val="PhuLuc so 1(TNDN)"/>
      <sheetName val="Mau so 04 TNDN"/>
      <sheetName val="Mau so 02C"/>
      <sheetName val="Mau so 02B"/>
      <sheetName val="Mau so 02A"/>
      <sheetName val="Mau 01B"/>
      <sheetName val="To khai Mau 11"/>
      <sheetName val="Don xin khat nop thue nam 04"/>
      <sheetName val="Su dung hoa don mau 26"/>
      <sheetName val="QToan hoa don "/>
      <sheetName val="Mau so 01"/>
      <sheetName val="Mau so 02"/>
      <sheetName val="Chi tiet Mau 03 ( mua vao )"/>
      <sheetName val="Mau so 03"/>
      <sheetName val="Mau so 04"/>
      <sheetName val="Mau 05"/>
      <sheetName val="De nghi giai dap ve thue "/>
      <sheetName val="the duc"/>
      <sheetName val="Bao cao thong ke "/>
      <sheetName val="Phieu DTra Van Tai ( 01 TKe )"/>
      <sheetName val="TK111"/>
      <sheetName val="thang 1"/>
      <sheetName val="Thang 2"/>
      <sheetName val="thang 3"/>
      <sheetName val="thang 4"/>
      <sheetName val="thang 5"/>
      <sheetName val="thang 6"/>
      <sheetName val="thang 7"/>
      <sheetName val=""/>
      <sheetName val="Duong cong vၵ hcm (7)"/>
      <sheetName val="SUM=BQ-REV.2"/>
      <sheetName val="NC"/>
      <sheetName val="dgnc1"/>
      <sheetName val="Gia VL den chan CT"/>
      <sheetName val="VL"/>
      <sheetName val="Khoi_Luong"/>
      <sheetName val="Don_Gia"/>
      <sheetName val="TB"/>
      <sheetName val="BT-Vua"/>
      <sheetName val="PHU LUC"/>
      <sheetName val="DcfamTV"/>
      <sheetName val="MTO REV..............nRE)"/>
      <sheetName val="K259 Subbase_x0000__x0000__x0000__x0000__x0000__x0000__x0000__x0000__x0000__x0000__x0000_悰ĺ_x0000__x0004__x0000__x0000__x0000__x0000_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/>
      <sheetData sheetId="21" refreshError="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 refreshError="1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 refreshError="1"/>
      <sheetData sheetId="166" refreshError="1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 refreshError="1"/>
      <sheetData sheetId="230" refreshError="1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 refreshError="1"/>
      <sheetData sheetId="442"/>
      <sheetData sheetId="443"/>
      <sheetData sheetId="444"/>
      <sheetData sheetId="445"/>
      <sheetData sheetId="446"/>
      <sheetData sheetId="447" refreshError="1"/>
      <sheetData sheetId="448"/>
      <sheetData sheetId="449"/>
      <sheetData sheetId="450" refreshError="1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 refreshError="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 refreshError="1"/>
      <sheetData sheetId="573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vl"/>
      <sheetName val="dgct"/>
      <sheetName val="dtct"/>
      <sheetName val="Sheet10"/>
      <sheetName val="Sheet11"/>
      <sheetName val="Sheet12"/>
      <sheetName val="Sheet13"/>
      <sheetName val="Sheet14"/>
      <sheetName val="Sheet15"/>
      <sheetName val="Sheet16"/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Tong hop"/>
      <sheetName val="10.1.20"/>
      <sheetName val="10.2.20"/>
      <sheetName val="11.7.30"/>
      <sheetName val="Nhan cong KS"/>
      <sheetName val="01.2.20"/>
      <sheetName val="01.2.30"/>
      <sheetName val="08.6.00"/>
      <sheetName val="12.1.30"/>
      <sheetName val="12.1.70"/>
      <sheetName val="12.1.50"/>
      <sheetName val="17.1.30"/>
      <sheetName val="17.1.20"/>
      <sheetName val="07.3.10"/>
      <sheetName val="03.1.00"/>
      <sheetName val="09.3.00"/>
      <sheetName val="XL4Poppy"/>
      <sheetName val="Ky thu , Ky tho"/>
      <sheetName val="ThCtiet Hanh Lang  KG, KT, KP"/>
      <sheetName val="TH Hanh Lang  KG, KT, KP "/>
      <sheetName val="ThCtiet lap dung cot KG,KT, KP"/>
      <sheetName val="TH Ky Anh"/>
      <sheetName val="Th Ct iet KL,KH,KT,Kvan"/>
      <sheetName val=" THop  KL,KH,KT,Kvan "/>
      <sheetName val=" THop  KL,KH,KT,Kvan  (2)"/>
      <sheetName val="Lap dung cot, san bai"/>
      <sheetName val="00000000"/>
      <sheetName val="00000001"/>
      <sheetName val="00000002"/>
      <sheetName val="S`eet12"/>
      <sheetName val="Thdien"/>
      <sheetName val="DTdien"/>
      <sheetName val="dg"/>
      <sheetName val="TH VL, NC, DDHT Thanhphuoc"/>
      <sheetName val="tra-vat-lieu"/>
      <sheetName val="TH-XL"/>
      <sheetName val="dam"/>
      <sheetName val="Mocantho"/>
      <sheetName val="MoQL91"/>
      <sheetName val="tru"/>
      <sheetName val="10mduongsaumo"/>
      <sheetName val="ctt"/>
      <sheetName val="th"/>
      <sheetName val="thanmkhao"/>
      <sheetName val="monho"/>
      <sheetName val="ktduong"/>
      <sheetName val="vl"/>
      <sheetName val="cu"/>
      <sheetName val="KTcau2004"/>
      <sheetName val="KT2004XL#moi"/>
      <sheetName val="denbu"/>
      <sheetName val="thop"/>
      <sheetName val="Dinh muc du toan"/>
      <sheetName val="Config"/>
      <sheetName val="AutoClose"/>
      <sheetName val="TSCD DUNG CHUNG "/>
      <sheetName val="KHKHAUHAOTSCHUNG"/>
      <sheetName val="TSCDTOAN NHA MAY"/>
      <sheetName val="CPSXTOAN BO SP"/>
      <sheetName val="PBCPCHUNG CHO CAC DTUONG"/>
      <sheetName val="VLieu"/>
      <sheetName val="CT"/>
      <sheetName val="DToan"/>
      <sheetName val="Cuoc V.chuyen"/>
      <sheetName val="TH An ca"/>
      <sheetName val="XN SL An ca"/>
      <sheetName val="Dang ky an ca"/>
      <sheetName val="Dang ky an ca T2"/>
      <sheetName val="XL4Test5"/>
      <sheetName val="total"/>
      <sheetName val="(viet)"/>
      <sheetName val="dictionary"/>
      <sheetName val="New(eng)"/>
      <sheetName val="RFI(eng)SW-sun"/>
      <sheetName val="RFI(eng)HVP-sun"/>
      <sheetName val="RFI(eng)SW"/>
      <sheetName val="RFI(eng)SW (2)"/>
      <sheetName val="RFI(eng)HVP"/>
      <sheetName val="RFI(eng)Lab."/>
      <sheetName val="RFI -add"/>
      <sheetName val="vatlieu"/>
      <sheetName val="vattu"/>
      <sheetName val="CHITIET"/>
      <sheetName val="DONGIA"/>
      <sheetName val="DT02"/>
      <sheetName val="DTgoi1"/>
      <sheetName val="DTgoi2"/>
      <sheetName val="DTgoi3"/>
      <sheetName val="DTgoi4"/>
      <sheetName val="DTgoi5"/>
      <sheetName val="DTgoi6"/>
      <sheetName val="Tong hop goi thau"/>
      <sheetName val="DT-tn"/>
      <sheetName val="TH02"/>
      <sheetName val="THgoi1"/>
      <sheetName val="THgoi2"/>
      <sheetName val="THgoi3"/>
      <sheetName val="KLgoi11"/>
      <sheetName val="THgoi4"/>
      <sheetName val="THgoi5"/>
      <sheetName val="THgoi6"/>
      <sheetName val="chitiet02"/>
      <sheetName val="THKL1"/>
      <sheetName val="chitiet1"/>
      <sheetName val="TH-KL"/>
      <sheetName val="kl-chitiet"/>
      <sheetName val="1"/>
      <sheetName val="THCT"/>
      <sheetName val="THDZ0,4"/>
      <sheetName val="TH DZ35"/>
      <sheetName val="THTram"/>
      <sheetName val="SILICATE"/>
      <sheetName val="bg+th45"/>
      <sheetName val="4-5"/>
      <sheetName val="bg+th34"/>
      <sheetName val="3-4"/>
      <sheetName val="bg+th23"/>
      <sheetName val="2-3"/>
      <sheetName val="bg+th12"/>
      <sheetName val="1-2"/>
      <sheetName val="bg+th"/>
      <sheetName val="ptvl"/>
      <sheetName val="0-1"/>
      <sheetName val="NC"/>
      <sheetName val="M"/>
      <sheetName val="TSo"/>
      <sheetName val="PC"/>
      <sheetName val="Vua"/>
      <sheetName val="KL"/>
      <sheetName val="VC"/>
      <sheetName val="DGduong"/>
      <sheetName val="DT"/>
      <sheetName val="Thu"/>
      <sheetName val="XXXXXXXX"/>
      <sheetName val="Adj Entry"/>
    </sheetNames>
    <sheetDataSet>
      <sheetData sheetId="0" refreshError="1">
        <row r="9">
          <cell r="N9">
            <v>118182</v>
          </cell>
        </row>
        <row r="16">
          <cell r="N16">
            <v>759</v>
          </cell>
        </row>
        <row r="17">
          <cell r="N17">
            <v>55000</v>
          </cell>
        </row>
        <row r="38">
          <cell r="N38">
            <v>4.5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PE-03E"/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LUAN CHUYEN"/>
      <sheetName val="KE QUY"/>
      <sheetName val="CPC"/>
      <sheetName val="LUONGGIAN TIEP"/>
      <sheetName val="CLUONG"/>
      <sheetName val="VAY VON"/>
      <sheetName val="O.THAO"/>
      <sheetName val="Q.TRUNG"/>
      <sheetName val="THUY"/>
      <sheetName val="Y.THANH"/>
      <sheetName val="621"/>
      <sheetName val="333"/>
      <sheetName val="627"/>
      <sheetName val="TTLUONG"/>
      <sheetName val="KLHT"/>
      <sheetName val="THKP"/>
      <sheetName val="KL XL2000"/>
      <sheetName val="KLXL2001"/>
      <sheetName val="THKP2001"/>
      <sheetName val="KLphanbo"/>
      <sheetName val="Chiet tinh"/>
      <sheetName val="XL4Poppy"/>
      <sheetName val="Van chuyen"/>
      <sheetName val="THKP (2)"/>
      <sheetName val="T.Bi"/>
      <sheetName val="Thiet ke"/>
      <sheetName val="CT"/>
      <sheetName val="K.luong"/>
      <sheetName val="TT L2"/>
      <sheetName val="TT L1"/>
      <sheetName val="Thue Ngoai"/>
      <sheetName val="KH"/>
      <sheetName val="DM"/>
      <sheetName val="DD&amp;TV"/>
      <sheetName val="CDSL"/>
      <sheetName val="PTSL"/>
      <sheetName val="THCP"/>
      <sheetName val="VT"/>
      <sheetName val="NL"/>
      <sheetName val="SoSanh"/>
      <sheetName val="QTVT"/>
      <sheetName val="QTNC"/>
      <sheetName val="BC_KKTSCD"/>
      <sheetName val="Chitiet"/>
      <sheetName val="Sheet2 (2)"/>
      <sheetName val="Mau_BC_KKTSCD"/>
      <sheetName val="Chi tiet - Dv lap"/>
      <sheetName val="TH KHTC"/>
      <sheetName val="000"/>
      <sheetName val="00000000"/>
      <sheetName val="Chart1"/>
      <sheetName val="Interim payment"/>
      <sheetName val="Letter"/>
      <sheetName val="Bid Sum"/>
      <sheetName val="Item B"/>
      <sheetName val="Dg A"/>
      <sheetName val="Dg B&amp;C"/>
      <sheetName val="Rates&amp;Prices"/>
      <sheetName val="Material at site"/>
      <sheetName val="Congty"/>
      <sheetName val="VPPN"/>
      <sheetName val="XN74"/>
      <sheetName val="XN54"/>
      <sheetName val="XN33"/>
      <sheetName val="NK96"/>
      <sheetName val="XL4Test5"/>
      <sheetName val="THCT"/>
      <sheetName val="cap cho cac DT"/>
      <sheetName val="Ung - hoan"/>
      <sheetName val="CP may"/>
      <sheetName val="SS"/>
      <sheetName val="NVL"/>
      <sheetName val="10000000"/>
      <sheetName val="XXXXXXXX"/>
      <sheetName val="Dong Dau"/>
      <sheetName val="Dong Dau (2)"/>
      <sheetName val="Sau dong"/>
      <sheetName val="Ma xa"/>
      <sheetName val="My dinh"/>
      <sheetName val="Tong cong"/>
      <sheetName val="KH 2003 (moi max)"/>
      <sheetName val="sent to"/>
      <sheetName val="MD"/>
      <sheetName val="ND"/>
      <sheetName val="CONG"/>
      <sheetName val="DGCT"/>
      <sheetName val="tong hop thanh toan thue"/>
      <sheetName val="bang ke nop thue"/>
      <sheetName val="Tonh hop chi phi"/>
      <sheetName val="BK chi phi"/>
      <sheetName val="KTra DS va thue GTGT"/>
      <sheetName val="Kiãøm tra DS thue GTGT"/>
      <sheetName val="XUAT(gia von)"/>
      <sheetName val="nhap"/>
      <sheetName val="Xuat (gia ban)"/>
      <sheetName val="Dchinh TH N-X-T"/>
      <sheetName val="Tong hop N-X-T"/>
      <sheetName val="thue TH"/>
      <sheetName val="tong hop 2001"/>
      <sheetName val="qUYET TOAN THUE"/>
      <sheetName val="N-X-T=L"/>
      <sheetName val="CDTHU CHI T1"/>
      <sheetName val="THUCHI 2"/>
      <sheetName val="THU CHI3"/>
      <sheetName val="THU CHI 4"/>
      <sheetName val="THU CHI5"/>
      <sheetName val="THU CHI 6"/>
      <sheetName val="TU CHI 7"/>
      <sheetName val="THU CHI9"/>
      <sheetName val="THU CHI 8"/>
      <sheetName val="THU CHI 10"/>
      <sheetName val="THU CHI 11"/>
      <sheetName val="THU CHI 12"/>
      <sheetName val="BCC (2)"/>
      <sheetName val="Bao cao"/>
      <sheetName val="Bao cao 2"/>
      <sheetName val="BC3"/>
      <sheetName val="THKL"/>
      <sheetName val="Khoi luong"/>
      <sheetName val="Khoi luong mat"/>
      <sheetName val="Bang ke"/>
      <sheetName val="KLCL"/>
      <sheetName val="T.HopKL"/>
      <sheetName val="S.Luong"/>
      <sheetName val="PTCP2"/>
      <sheetName val="CPBVTC2"/>
      <sheetName val="D.Dap"/>
      <sheetName val="Q.Toan"/>
      <sheetName val="NCong"/>
      <sheetName val="Phan tich chi phi"/>
      <sheetName val="Chi phi nen theo BVTC"/>
      <sheetName val="CPTBVTC3"/>
      <sheetName val="nhan cong phu"/>
      <sheetName val="nhan cong Hung"/>
      <sheetName val="Nhan cong"/>
      <sheetName val="CCD2"/>
      <sheetName val="BCC"/>
      <sheetName val="Doi2"/>
      <sheetName val="Khoi luong nen theo BVTC"/>
      <sheetName val="116(300)"/>
      <sheetName val="116(200)"/>
      <sheetName val="116(150)"/>
      <sheetName val="Gia VL"/>
      <sheetName val="Bang gia ca may"/>
      <sheetName val="Bang luong CB"/>
      <sheetName val="Bang P.tich CT"/>
      <sheetName val="D.toan chi tiet"/>
      <sheetName val="Bang TH Dtoan"/>
      <sheetName val="Chart2"/>
      <sheetName val="be tong"/>
      <sheetName val="Thep"/>
      <sheetName val="Tong hop thep"/>
      <sheetName val="VL"/>
      <sheetName val="CTXD"/>
      <sheetName val=".."/>
      <sheetName val="CTDN"/>
      <sheetName val="san vuon"/>
      <sheetName val="khu phu tro"/>
      <sheetName val="TH"/>
      <sheetName val="1"/>
      <sheetName val="KH12"/>
      <sheetName val="CN12"/>
      <sheetName val="HD12"/>
      <sheetName val="KH1"/>
      <sheetName val="tscd"/>
      <sheetName val="KM"/>
      <sheetName val="KHOANMUC"/>
      <sheetName val="CPQL"/>
      <sheetName val="SANLUONG"/>
      <sheetName val="SSCP-SL"/>
      <sheetName val="CPSX"/>
      <sheetName val="KQKD"/>
      <sheetName val="CDSL (2)"/>
      <sheetName val="00000001"/>
      <sheetName val="00000002"/>
      <sheetName val="00000003"/>
      <sheetName val="00000004"/>
      <sheetName val="Thuyet minh"/>
      <sheetName val="CQ-HQ"/>
      <sheetName val="26+180-400.2"/>
      <sheetName val="26+180.Sub1"/>
      <sheetName val="26+180.Sub4"/>
      <sheetName val="26+180-400.5(k95)"/>
      <sheetName val="26+400-620.3(k95)"/>
      <sheetName val="26+400-640.1(k95)"/>
      <sheetName val="26+960-27+150.9"/>
      <sheetName val="26+960-27+150.10"/>
      <sheetName val="26+960-27+150.11"/>
      <sheetName val="26+960-27+150.12"/>
      <sheetName val="26+960-27+150.5(k95)"/>
      <sheetName val="26+960-27+150.4(k95)"/>
      <sheetName val="26+960-27+150.1(k95)"/>
      <sheetName val="27+500-700.5(k95)"/>
      <sheetName val="27+500-700.4(k95)"/>
      <sheetName val="27+500-700.3(k95)"/>
      <sheetName val="27+500-700.1(k95)"/>
      <sheetName val="27+740-920.3(k95)"/>
      <sheetName val="27+740-920.21"/>
      <sheetName val="27+920-28+040.6,7"/>
      <sheetName val="27+920-28+040,8,9"/>
      <sheetName val="27+920-28+040.10"/>
      <sheetName val="27+920-28+040,11"/>
      <sheetName val="27+920-28+160.Su3"/>
      <sheetName val="28+160-28+420,17Top"/>
      <sheetName val="28+160-28+420.5K95"/>
      <sheetName val="28+430-657.7"/>
      <sheetName val="Km28+430-657.8"/>
      <sheetName val="28+430-657.9"/>
      <sheetName val="28+430-667.10"/>
      <sheetName val="28+430-657.11"/>
      <sheetName val="28+430-657.4k95"/>
      <sheetName val="28+500-657.18"/>
      <sheetName val="28+520-657.19"/>
      <sheetName val="Phu luc"/>
      <sheetName val="Gia trÞ"/>
      <sheetName val="372+132-181"/>
      <sheetName val="372+00-025-T"/>
      <sheetName val="371+920-1000-T"/>
      <sheetName val="371-340-386"/>
      <sheetName val="371+036-175"/>
      <sheetName val="371+920-1000-P"/>
      <sheetName val="371+650-800"/>
      <sheetName val="371+340-386"/>
      <sheetName val="371+00-150"/>
      <sheetName val="370+625-720"/>
      <sheetName val="370+402-550"/>
      <sheetName val="370+227-300"/>
      <sheetName val="370+00-10"/>
      <sheetName val="370+933-1000"/>
      <sheetName val="370+421-550"/>
      <sheetName val="370+246-280"/>
      <sheetName val="370+135-160"/>
      <sheetName val="369+700-730"/>
      <sheetName val="369+592-700"/>
      <sheetName val="369+400-542"/>
      <sheetName val="369+940-008"/>
      <sheetName val="369+800-908"/>
      <sheetName val="369+606-722"/>
      <sheetName val="369+411-526"/>
      <sheetName val="368+517-580"/>
      <sheetName val="368+822-900"/>
      <sheetName val="368+530-687"/>
      <sheetName val="368+00-25"/>
      <sheetName val="369+"/>
      <sheetName val="AC PC"/>
      <sheetName val="LT"/>
      <sheetName val="LP"/>
      <sheetName val="Dao-P"/>
      <sheetName val="AC66-436"/>
      <sheetName val="Dao-T"/>
      <sheetName val="Thep "/>
      <sheetName val="Chi tiet Khoi luong"/>
      <sheetName val="TH khoi luong"/>
      <sheetName val="Chiet tinh vat lieu "/>
      <sheetName val="TH KL VL"/>
      <sheetName val="Bang VL"/>
      <sheetName val="VL(No V-c)"/>
      <sheetName val="He so"/>
      <sheetName val="PL Vua"/>
      <sheetName val="Chitieu-dam cac loai"/>
      <sheetName val="DG Dam"/>
      <sheetName val="DG chung"/>
      <sheetName val="DGdg"/>
      <sheetName val="VL-dac chung"/>
      <sheetName val="CocKN1m"/>
      <sheetName val="Coc40x40cm"/>
      <sheetName val="CT 1md &amp; dau cong"/>
      <sheetName val="Tong hop"/>
      <sheetName val="CT cong"/>
      <sheetName val="dg cong"/>
      <sheetName val="DTHH"/>
      <sheetName val="Bang1"/>
      <sheetName val="TAI TRONG"/>
      <sheetName val="NOI LUC"/>
      <sheetName val="TINH DUYET THTT CHINH"/>
      <sheetName val="TDUYET THTT PHU"/>
      <sheetName val="TINH DAO DONG VA DO VONG"/>
      <sheetName val="TINH NEO"/>
      <sheetName val="cd viaK0-T6"/>
      <sheetName val="cdvia T6-Tc24"/>
      <sheetName val="cdvia Tc24-T46"/>
      <sheetName val="cdbtnL2ko-k0+361"/>
      <sheetName val="cd btnL2k0+361-T19"/>
      <sheetName val="01"/>
      <sheetName val="02"/>
      <sheetName val="03"/>
      <sheetName val="04"/>
      <sheetName val="05"/>
      <sheetName val="Sheet13"/>
      <sheetName val="Sheet14"/>
      <sheetName val="Sheet15"/>
      <sheetName val="Sheet16"/>
      <sheetName val="Sheet17"/>
      <sheetName val="Sheet18"/>
      <sheetName val="Sheet19"/>
      <sheetName val="Sheet20"/>
      <sheetName val="C45A-BH"/>
      <sheetName val="C46A-BH"/>
      <sheetName val="C47A-BH"/>
      <sheetName val="C48A-BH"/>
      <sheetName val="S-53-1"/>
      <sheetName val="Km0-Km1"/>
      <sheetName val="Km1-Km2"/>
      <sheetName val="BU CTPH"/>
      <sheetName val="CTPH"/>
      <sheetName val="BU tran3+360.22"/>
      <sheetName val="Tran3+360.22"/>
      <sheetName val="BU tran2+386.4"/>
      <sheetName val="Tran2+386.4"/>
      <sheetName val="Bu4-5"/>
      <sheetName val="DTcong 4-5"/>
      <sheetName val="BU3-4"/>
      <sheetName val="dtcong3-4"/>
      <sheetName val="bu2-3"/>
      <sheetName val="dtcong2-3"/>
      <sheetName val="Bu 1-2"/>
      <sheetName val="dtcong1-2"/>
      <sheetName val="bu0-1"/>
      <sheetName val="dtcong0-1"/>
      <sheetName val="KLc1"/>
      <sheetName val="klcong"/>
      <sheetName val="Bu 12-13"/>
      <sheetName val="DTcong 12-13"/>
      <sheetName val="BU13-13+"/>
      <sheetName val="DT cong13-13+"/>
      <sheetName val="BU- nhanh"/>
      <sheetName val="Bunh1-2"/>
      <sheetName val="dtcong nh1-2"/>
      <sheetName val="BUnh0-1"/>
      <sheetName val="dtcong nh0-1"/>
      <sheetName val="BU5-6"/>
      <sheetName val="DTcong5-6"/>
      <sheetName val="BU6-7"/>
      <sheetName val="DTcong6-7"/>
      <sheetName val="BU7-8"/>
      <sheetName val="DTcong7-8"/>
      <sheetName val="BU8-9"/>
      <sheetName val="DTcong8-9"/>
      <sheetName val="BU9-10"/>
      <sheetName val="DTcong9-10"/>
      <sheetName val="BU10-11"/>
      <sheetName val="DTcong10-11"/>
      <sheetName val="BU 11-12"/>
      <sheetName val="DTcong 11-12"/>
      <sheetName val="Mnh1-2+80"/>
      <sheetName val="Pr- CC"/>
      <sheetName val="Nnh1-2+80"/>
      <sheetName val="Mnh0-1"/>
      <sheetName val="Nnh0-1"/>
      <sheetName val="MD13-13+334"/>
      <sheetName val="ND13-13+334"/>
      <sheetName val="BU-TK"/>
      <sheetName val="MD12-13"/>
      <sheetName val="ND12-13"/>
      <sheetName val="MD11-12"/>
      <sheetName val="ND11-12"/>
      <sheetName val="MD10-11"/>
      <sheetName val="ND10-11"/>
      <sheetName val="MD9-10"/>
      <sheetName val="ND9-10"/>
      <sheetName val="MD8-9"/>
      <sheetName val="ND8-9"/>
      <sheetName val="MD7-8"/>
      <sheetName val="ND7-8"/>
      <sheetName val="MD6-7"/>
      <sheetName val="ND6-7"/>
      <sheetName val="MD5-6"/>
      <sheetName val="ND5-6"/>
      <sheetName val="MD4-5"/>
      <sheetName val="ND4-5"/>
      <sheetName val="MD 3-4"/>
      <sheetName val="ND 3-4"/>
      <sheetName val="MD2-3"/>
      <sheetName val="ND2-3"/>
      <sheetName val="MD 1-2"/>
      <sheetName val="ND 1-2"/>
      <sheetName val="MD 0-1"/>
      <sheetName val="ND 0-1"/>
      <sheetName val="km11-12"/>
      <sheetName val="km10-11"/>
      <sheetName val="KLN"/>
      <sheetName val="KL tong"/>
      <sheetName val="CT Duong"/>
      <sheetName val="Bia"/>
      <sheetName val="D.gia"/>
      <sheetName val="T.hop"/>
      <sheetName val="Khoan"/>
      <sheetName val="CtP.tro"/>
      <sheetName val="Nha moi"/>
      <sheetName val="NamBanThach"/>
      <sheetName val="KhoanDuong"/>
      <sheetName val="DeNghiDuong"/>
      <sheetName val="TT-BDH-B1"/>
      <sheetName val="TT-T.Tron So 2"/>
      <sheetName val="TT-Doi6-Dot-1"/>
      <sheetName val="ChietTinh"/>
      <sheetName val="Ct.Dam "/>
      <sheetName val="Ct.Duoi"/>
      <sheetName val="Ct.Tren"/>
      <sheetName val="CtVKdam"/>
      <sheetName val="asphal"/>
      <sheetName val="Gvua"/>
      <sheetName val="D.giaMay"/>
      <sheetName val="phan tich DG"/>
      <sheetName val="gia vat lieu"/>
      <sheetName val="gia xe may"/>
      <sheetName val="gia nhan cong"/>
      <sheetName val="CHIT"/>
      <sheetName val="THXH"/>
      <sheetName val="BHXH"/>
      <sheetName val="PTCT"/>
      <sheetName val="CDghino"/>
      <sheetName val="Tonghop"/>
      <sheetName val="TH (T1-6)"/>
      <sheetName val="ThueTB"/>
      <sheetName val="SCD5"/>
      <sheetName val=" NL"/>
      <sheetName val="CPVL-CPM"/>
      <sheetName val="PTVL"/>
      <sheetName val="CD1"/>
      <sheetName val=" NL (2)"/>
      <sheetName val="CDTHCT"/>
      <sheetName val="CDTHCT (3)"/>
      <sheetName val="XN79"/>
      <sheetName val="CTMT"/>
      <sheetName val="DT"/>
      <sheetName val="THND"/>
      <sheetName val="THMD"/>
      <sheetName val="Phtro1"/>
      <sheetName val="DTKS1"/>
      <sheetName val="CT1m"/>
      <sheetName val="thkl (2)"/>
      <sheetName val="kht8"/>
      <sheetName val="long tec"/>
      <sheetName val="nlongt"/>
      <sheetName val="tuanb"/>
      <sheetName val="ntuanb"/>
      <sheetName val="nbinh"/>
      <sheetName val="nque"/>
      <sheetName val="ntien"/>
      <sheetName val="ntuanH"/>
      <sheetName val="nmuoi"/>
      <sheetName val="nnghia"/>
      <sheetName val="ntuanM"/>
      <sheetName val="nthi"/>
      <sheetName val="nchung"/>
      <sheetName val="nanh"/>
      <sheetName val="nthang"/>
      <sheetName val="nnguyen"/>
      <sheetName val="ntuc"/>
      <sheetName val="nngan"/>
      <sheetName val="nloi"/>
      <sheetName val="nphuock"/>
      <sheetName val="nphuoch"/>
      <sheetName val="nsonpd"/>
      <sheetName val="nphuock04"/>
      <sheetName val="nphuoch04"/>
      <sheetName val="nphuocpd04"/>
      <sheetName val="nphuocd04"/>
      <sheetName val="nphuoctr04"/>
      <sheetName val="nphuocb04"/>
      <sheetName val="phong"/>
      <sheetName val="cong Q2"/>
      <sheetName val="T.U luong Q1"/>
      <sheetName val="T.U luong Q2"/>
      <sheetName val="T.U luong Q3"/>
      <sheetName val="9"/>
      <sheetName val="10"/>
      <sheetName val="DS them luong qui 4-2002"/>
      <sheetName val="Phuc loi 2-9-02"/>
      <sheetName val="PCLB-2002"/>
      <sheetName val="Thuong nhan dip 21-12-02"/>
      <sheetName val="Thuong dip nhan danh hieu AHL§"/>
      <sheetName val="Thang luong thu 13 nam 2002"/>
      <sheetName val="Luong SX# dip Tet Qui Mui(dong)"/>
      <sheetName val="dutoan1"/>
      <sheetName val="Anhtoan"/>
      <sheetName val="dutoan2"/>
      <sheetName val="vat tu"/>
      <sheetName val="HTSD6LD"/>
      <sheetName val="HTSDDNN"/>
      <sheetName val="HTSDKT"/>
      <sheetName val="BD"/>
      <sheetName val="HTNT"/>
      <sheetName val="CHART"/>
      <sheetName val="HTDT"/>
      <sheetName val="HTSDD"/>
      <sheetName val="Tien ung"/>
      <sheetName val="phi luong3"/>
      <sheetName val="Caodo"/>
      <sheetName val="Dat"/>
      <sheetName val="KL-CTTK"/>
      <sheetName val="BTH"/>
      <sheetName val="C.TIEU"/>
      <sheetName val="CPNLTT"/>
      <sheetName val="T.Luong"/>
      <sheetName val="NCTT"/>
      <sheetName val="QLDN"/>
      <sheetName val="641"/>
      <sheetName val="642"/>
      <sheetName val="T.HAO"/>
      <sheetName val="DT TUYEN"/>
      <sheetName val="DT GIA"/>
      <sheetName val="KHDT"/>
      <sheetName val="KHDT (2)"/>
      <sheetName val="SX-TT"/>
      <sheetName val="CL "/>
      <sheetName val="VTu"/>
      <sheetName val="LDTL"/>
      <sheetName val="KHao"/>
      <sheetName val="LNKD"/>
      <sheetName val="SK"/>
      <sheetName val="TNo"/>
      <sheetName val="CTTH"/>
      <sheetName val="VON"/>
      <sheetName val="VLD"/>
      <sheetName val="KQ (2)"/>
      <sheetName val="Quang Tri"/>
      <sheetName val="TTHue"/>
      <sheetName val="Da Nang"/>
      <sheetName val="Quang Nam"/>
      <sheetName val="Quang Ngai"/>
      <sheetName val="TH DH-QN"/>
      <sheetName val="KP HD"/>
      <sheetName val="DB HD"/>
      <sheetName val="Ke"/>
      <sheetName val="KLTong hop"/>
      <sheetName val="Lan can"/>
      <sheetName val="Ranh doc (2)"/>
      <sheetName val="Ranh doc"/>
      <sheetName val="Coc tieu"/>
      <sheetName val="Bien bao"/>
      <sheetName val="Nan tuyen"/>
      <sheetName val="Lan 1"/>
      <sheetName val="Lan  2"/>
      <sheetName val="Lan 3"/>
      <sheetName val="Gia tri"/>
      <sheetName val="Lan 5"/>
      <sheetName val="Xep hang 201"/>
      <sheetName val="toan Cty"/>
      <sheetName val="Cong ty"/>
      <sheetName val="XN 2"/>
      <sheetName val="XN ong CHi"/>
      <sheetName val="N XDCT&amp; XKLD"/>
      <sheetName val="CN HCM"/>
      <sheetName val="HITECO"/>
      <sheetName val="TT XKLD(Nhan)"/>
      <sheetName val="Ong Hong"/>
      <sheetName val="CN hung yen"/>
      <sheetName val="Dong nai"/>
      <sheetName val="LUU1704"/>
      <sheetName val="KL VL"/>
      <sheetName val="KHCTiet"/>
      <sheetName val="QT 9-6"/>
      <sheetName val="Thuong luu HB"/>
      <sheetName val="QT03"/>
      <sheetName val="QT"/>
      <sheetName val="PTmay"/>
      <sheetName val="KK"/>
      <sheetName val="QT Ky T"/>
      <sheetName val="BCKT"/>
      <sheetName val="bc vt TON BAI"/>
      <sheetName val="XXXXXXX0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Dc Dau"/>
      <sheetName val=" o to Hien 8"/>
      <sheetName val=" o to Hien9"/>
      <sheetName val=" o to Hien10"/>
      <sheetName val=" o to Hien11"/>
      <sheetName val=" o to Hien12)"/>
      <sheetName val=" o to Hien1"/>
      <sheetName val=" o to Hien2"/>
      <sheetName val=" o to Hien3"/>
      <sheetName val=" o to Hien4"/>
      <sheetName val=" o to Hien5"/>
      <sheetName val=" o to Phong 8"/>
      <sheetName val=" o to Phong9"/>
      <sheetName val=" o to Phong10"/>
      <sheetName val=" o to Phong11"/>
      <sheetName val=" o to Phong12)"/>
      <sheetName val=" o to Phong1"/>
      <sheetName val=" o to Phong2"/>
      <sheetName val=" o to Phong3"/>
      <sheetName val=" o to Phong4"/>
      <sheetName val=" o to Phong5"/>
      <sheetName val=" o to Dung 8 "/>
      <sheetName val=" D tt dau8"/>
      <sheetName val=" o to Dung 9"/>
      <sheetName val=" D9 tt dau"/>
      <sheetName val=" D10 tt dau"/>
      <sheetName val=" o to Dung 10"/>
      <sheetName val=" o to Dung 11"/>
      <sheetName val=" o to Dung 12)"/>
      <sheetName val=" o to Dung 1"/>
      <sheetName val=" o to Dung2"/>
      <sheetName val=" o to Dung3"/>
      <sheetName val=" o to Dung4"/>
      <sheetName val=" o totrongT10-12"/>
      <sheetName val=" o totrongT2"/>
      <sheetName val=" o totrungT10-12"/>
      <sheetName val=" o toMinhT10-12 "/>
      <sheetName val=" o toMinhT2"/>
      <sheetName val=" o toTrieuT10-12  "/>
      <sheetName val="Luong 8 SP"/>
      <sheetName val="Luong 9 SP "/>
      <sheetName val="Luong 10 SP "/>
      <sheetName val="Luong 11 SP "/>
      <sheetName val="Luong 12 SP"/>
      <sheetName val="Luong 1 SP1"/>
      <sheetName val="Luong 2 SP2"/>
      <sheetName val="Luong 3 SP3"/>
      <sheetName val="Luong 4 SP4"/>
      <sheetName val="Luong 4 SP5"/>
      <sheetName val="BTTTLT8"/>
      <sheetName val="BTTTLT9"/>
      <sheetName val="BTTTLT10"/>
      <sheetName val="BTTTLT11"/>
      <sheetName val="BTTTLT12"/>
      <sheetName val="BTTTLT1"/>
      <sheetName val="BTTTLT2"/>
      <sheetName val="BTTTLT3"/>
      <sheetName val="BTTTLT4"/>
      <sheetName val="BTTTLT5"/>
      <sheetName val="TM"/>
      <sheetName val="BU-gian"/>
      <sheetName val="Bu-Ha"/>
      <sheetName val="PTVT"/>
      <sheetName val="Gia DAN"/>
      <sheetName val="Dan"/>
      <sheetName val="Cuoc"/>
      <sheetName val="Bugia"/>
      <sheetName val="KL57"/>
      <sheetName val="Phu luc HD"/>
      <sheetName val="Gia du thau"/>
      <sheetName val="PTDG"/>
      <sheetName val="Ca xe"/>
      <sheetName val="Q1-02"/>
      <sheetName val="Q2-02"/>
      <sheetName val="Q3-02"/>
      <sheetName val="binh do"/>
      <sheetName val="cot lieu"/>
      <sheetName val="van khuon"/>
      <sheetName val="CT BT"/>
      <sheetName val="lay mau"/>
      <sheetName val="mat ngoai goi"/>
      <sheetName val="coc tram-bt"/>
      <sheetName val="THDGK"/>
      <sheetName val="THDGTT"/>
      <sheetName val="Cong hop"/>
      <sheetName val="nt+dd+cl"/>
      <sheetName val="kc+conlaiql"/>
      <sheetName val="kc+clai(107)"/>
      <sheetName val="duong(107)"/>
      <sheetName val="qui1"/>
      <sheetName val="1,3-30,4"/>
      <sheetName val="kldukien"/>
      <sheetName val="kldukien (107)"/>
      <sheetName val="thang4"/>
      <sheetName val="qui1 (2)"/>
      <sheetName val="N1111"/>
      <sheetName val="C1111"/>
      <sheetName val="1121"/>
      <sheetName val="daura"/>
      <sheetName val="dauvao"/>
      <sheetName val="Quyet toan"/>
      <sheetName val="Thu hoi"/>
      <sheetName val="Lai vay"/>
      <sheetName val="Tien vay"/>
      <sheetName val="Cong no"/>
      <sheetName val="Cop pha"/>
      <sheetName val="20000000"/>
      <sheetName val="KL Tram Cty"/>
      <sheetName val="Gam may Cty"/>
      <sheetName val="KL tram KH"/>
      <sheetName val="Gam may KH"/>
      <sheetName val="Cach dien"/>
      <sheetName val="tc"/>
    </sheetNames>
    <definedNames>
      <definedName name="DataFilter"/>
      <definedName name="DataSort"/>
      <definedName name="GoBack" sheetId="1"/>
    </defined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 refreshError="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 refreshError="1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PE-03E"/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LUAN CHUYEN"/>
      <sheetName val="KE QUY"/>
      <sheetName val="CPC"/>
      <sheetName val="LUONGGIAN TIEP"/>
      <sheetName val="CLUONG"/>
      <sheetName val="VAY VON"/>
      <sheetName val="O.THAO"/>
      <sheetName val="Q.TRUNG"/>
      <sheetName val="THUY"/>
      <sheetName val="Y.THANH"/>
      <sheetName val="621"/>
      <sheetName val="333"/>
      <sheetName val="627"/>
      <sheetName val="TTLUONG"/>
      <sheetName val="KLHT"/>
      <sheetName val="THKP"/>
      <sheetName val="KL XL2000"/>
      <sheetName val="KLXL2001"/>
      <sheetName val="THKP2001"/>
      <sheetName val="KLphanbo"/>
      <sheetName val="Chiet tinh"/>
      <sheetName val="XL4Poppy"/>
      <sheetName val="Van chuyen"/>
      <sheetName val="THKP (2)"/>
      <sheetName val="T.Bi"/>
      <sheetName val="Thiet ke"/>
      <sheetName val="CT"/>
      <sheetName val="K.luong"/>
      <sheetName val="TT L2"/>
      <sheetName val="TT L1"/>
      <sheetName val="Thue Ngoai"/>
      <sheetName val="KH"/>
      <sheetName val="DM"/>
      <sheetName val="DD&amp;TV"/>
      <sheetName val="CDSL"/>
      <sheetName val="PTSL"/>
      <sheetName val="THCP"/>
      <sheetName val="VT"/>
      <sheetName val="NL"/>
      <sheetName val="SoSanh"/>
      <sheetName val="QTVT"/>
      <sheetName val="QTNC"/>
      <sheetName val="BC_KKTSCD"/>
      <sheetName val="Chitiet"/>
      <sheetName val="Sheet2 (2)"/>
      <sheetName val="Mau_BC_KKTSCD"/>
      <sheetName val="Chi tiet - Dv lap"/>
      <sheetName val="TH KHTC"/>
      <sheetName val="000"/>
      <sheetName val="00000000"/>
      <sheetName val="Chart1"/>
      <sheetName val="Interim payment"/>
      <sheetName val="Letter"/>
      <sheetName val="Bid Sum"/>
      <sheetName val="Item B"/>
      <sheetName val="Dg A"/>
      <sheetName val="Dg B&amp;C"/>
      <sheetName val="Rates&amp;Prices"/>
      <sheetName val="Material at site"/>
      <sheetName val="Congty"/>
      <sheetName val="VPPN"/>
      <sheetName val="XN74"/>
      <sheetName val="XN54"/>
      <sheetName val="XN33"/>
      <sheetName val="NK96"/>
      <sheetName val="XL4Test5"/>
      <sheetName val="THCT"/>
      <sheetName val="cap cho cac DT"/>
      <sheetName val="Ung - hoan"/>
      <sheetName val="CP may"/>
      <sheetName val="SS"/>
      <sheetName val="NVL"/>
      <sheetName val="10000000"/>
      <sheetName val="XXXXXXXX"/>
      <sheetName val="Dong Dau"/>
      <sheetName val="Dong Dau (2)"/>
      <sheetName val="Sau dong"/>
      <sheetName val="Ma xa"/>
      <sheetName val="My dinh"/>
      <sheetName val="Tong cong"/>
      <sheetName val="KH 2003 (moi max)"/>
      <sheetName val="sent to"/>
      <sheetName val="MD"/>
      <sheetName val="ND"/>
      <sheetName val="CONG"/>
      <sheetName val="DGCT"/>
      <sheetName val="tong hop thanh toan thue"/>
      <sheetName val="bang ke nop thue"/>
      <sheetName val="Tonh hop chi phi"/>
      <sheetName val="BK chi phi"/>
      <sheetName val="KTra DS va thue GTGT"/>
      <sheetName val="Kiãøm tra DS thue GTGT"/>
      <sheetName val="XUAT(gia von)"/>
      <sheetName val="nhap"/>
      <sheetName val="Xuat (gia ban)"/>
      <sheetName val="Dchinh TH N-X-T"/>
      <sheetName val="Tong hop N-X-T"/>
      <sheetName val="thue TH"/>
      <sheetName val="tong hop 2001"/>
      <sheetName val="qUYET TOAN THUE"/>
      <sheetName val="N-X-T=L"/>
      <sheetName val="CDTHU CHI T1"/>
      <sheetName val="THUCHI 2"/>
      <sheetName val="THU CHI3"/>
      <sheetName val="THU CHI 4"/>
      <sheetName val="THU CHI5"/>
      <sheetName val="THU CHI 6"/>
      <sheetName val="TU CHI 7"/>
      <sheetName val="THU CHI9"/>
      <sheetName val="THU CHI 8"/>
      <sheetName val="THU CHI 10"/>
      <sheetName val="THU CHI 11"/>
      <sheetName val="THU CHI 12"/>
      <sheetName val="BCC (2)"/>
      <sheetName val="Bao cao"/>
      <sheetName val="Bao cao 2"/>
      <sheetName val="BC3"/>
      <sheetName val="THKL"/>
      <sheetName val="Khoi luong"/>
      <sheetName val="Khoi luong mat"/>
      <sheetName val="Bang ke"/>
      <sheetName val="KLCL"/>
      <sheetName val="T.HopKL"/>
      <sheetName val="S.Luong"/>
      <sheetName val="PTCP2"/>
      <sheetName val="CPBVTC2"/>
      <sheetName val="D.Dap"/>
      <sheetName val="Q.Toan"/>
      <sheetName val="NCong"/>
      <sheetName val="Phan tich chi phi"/>
      <sheetName val="Chi phi nen theo BVTC"/>
      <sheetName val="CPTBVTC3"/>
      <sheetName val="nhan cong phu"/>
      <sheetName val="nhan cong Hung"/>
      <sheetName val="Nhan cong"/>
      <sheetName val="CCD2"/>
      <sheetName val="BCC"/>
      <sheetName val="Doi2"/>
      <sheetName val="Khoi luong nen theo BVTC"/>
      <sheetName val="116(300)"/>
      <sheetName val="116(200)"/>
      <sheetName val="116(150)"/>
      <sheetName val="Gia VL"/>
      <sheetName val="Bang gia ca may"/>
      <sheetName val="Bang luong CB"/>
      <sheetName val="Bang P.tich CT"/>
      <sheetName val="D.toan chi tiet"/>
      <sheetName val="Bang TH Dtoan"/>
      <sheetName val="Chart2"/>
      <sheetName val="be tong"/>
      <sheetName val="Thep"/>
      <sheetName val="Tong hop thep"/>
      <sheetName val="VL"/>
      <sheetName val="CTXD"/>
      <sheetName val=".."/>
      <sheetName val="CTDN"/>
      <sheetName val="san vuon"/>
      <sheetName val="khu phu tro"/>
      <sheetName val="TH"/>
      <sheetName val="1"/>
      <sheetName val="KH12"/>
      <sheetName val="CN12"/>
      <sheetName val="HD12"/>
      <sheetName val="KH1"/>
      <sheetName val="tscd"/>
      <sheetName val="KM"/>
      <sheetName val="KHOANMUC"/>
      <sheetName val="CPQL"/>
      <sheetName val="SANLUONG"/>
      <sheetName val="SSCP-SL"/>
      <sheetName val="CPSX"/>
      <sheetName val="KQKD"/>
      <sheetName val="CDSL (2)"/>
      <sheetName val="00000001"/>
      <sheetName val="00000002"/>
      <sheetName val="00000003"/>
      <sheetName val="00000004"/>
      <sheetName val="Thuyet minh"/>
      <sheetName val="CQ-HQ"/>
      <sheetName val="26+180-400.2"/>
      <sheetName val="26+180.Sub1"/>
      <sheetName val="26+180.Sub4"/>
      <sheetName val="26+180-400.5(k95)"/>
      <sheetName val="26+400-620.3(k95)"/>
      <sheetName val="26+400-640.1(k95)"/>
      <sheetName val="26+960-27+150.9"/>
      <sheetName val="26+960-27+150.10"/>
      <sheetName val="26+960-27+150.11"/>
      <sheetName val="26+960-27+150.12"/>
      <sheetName val="26+960-27+150.5(k95)"/>
      <sheetName val="26+960-27+150.4(k95)"/>
      <sheetName val="26+960-27+150.1(k95)"/>
      <sheetName val="27+500-700.5(k95)"/>
      <sheetName val="27+500-700.4(k95)"/>
      <sheetName val="27+500-700.3(k95)"/>
      <sheetName val="27+500-700.1(k95)"/>
      <sheetName val="27+740-920.3(k95)"/>
      <sheetName val="27+740-920.21"/>
      <sheetName val="27+920-28+040.6,7"/>
      <sheetName val="27+920-28+040,8,9"/>
      <sheetName val="27+920-28+040.10"/>
      <sheetName val="27+920-28+040,11"/>
      <sheetName val="27+920-28+160.Su3"/>
      <sheetName val="28+160-28+420,17Top"/>
      <sheetName val="28+160-28+420.5K95"/>
      <sheetName val="28+430-657.7"/>
      <sheetName val="Km28+430-657.8"/>
      <sheetName val="28+430-657.9"/>
      <sheetName val="28+430-667.10"/>
      <sheetName val="28+430-657.11"/>
      <sheetName val="28+430-657.4k95"/>
      <sheetName val="28+500-657.18"/>
      <sheetName val="28+520-657.19"/>
      <sheetName val="Phu luc"/>
      <sheetName val="Gia trÞ"/>
      <sheetName val="372+132-181"/>
      <sheetName val="372+00-025-T"/>
      <sheetName val="371+920-1000-T"/>
      <sheetName val="371-340-386"/>
      <sheetName val="371+036-175"/>
      <sheetName val="371+920-1000-P"/>
      <sheetName val="371+650-800"/>
      <sheetName val="371+340-386"/>
      <sheetName val="371+00-150"/>
      <sheetName val="370+625-720"/>
      <sheetName val="370+402-550"/>
      <sheetName val="370+227-300"/>
      <sheetName val="370+00-10"/>
      <sheetName val="370+933-1000"/>
      <sheetName val="370+421-550"/>
      <sheetName val="370+246-280"/>
      <sheetName val="370+135-160"/>
      <sheetName val="369+700-730"/>
      <sheetName val="369+592-700"/>
      <sheetName val="369+400-542"/>
      <sheetName val="369+940-008"/>
      <sheetName val="369+800-908"/>
      <sheetName val="369+606-722"/>
      <sheetName val="369+411-526"/>
      <sheetName val="368+517-580"/>
      <sheetName val="368+822-900"/>
      <sheetName val="368+530-687"/>
      <sheetName val="368+00-25"/>
      <sheetName val="369+"/>
      <sheetName val="AC PC"/>
      <sheetName val="LT"/>
      <sheetName val="LP"/>
      <sheetName val="Dao-P"/>
      <sheetName val="AC66-436"/>
      <sheetName val="Dao-T"/>
      <sheetName val="Thep "/>
      <sheetName val="Chi tiet Khoi luong"/>
      <sheetName val="TH khoi luong"/>
      <sheetName val="Chiet tinh vat lieu "/>
      <sheetName val="TH KL VL"/>
      <sheetName val="Bang VL"/>
      <sheetName val="VL(No V-c)"/>
      <sheetName val="He so"/>
      <sheetName val="PL Vua"/>
      <sheetName val="Chitieu-dam cac loai"/>
      <sheetName val="DG Dam"/>
      <sheetName val="DG chung"/>
      <sheetName val="DGdg"/>
      <sheetName val="VL-dac chung"/>
      <sheetName val="CocKN1m"/>
      <sheetName val="Coc40x40cm"/>
      <sheetName val="CT 1md &amp; dau cong"/>
      <sheetName val="Tong hop"/>
      <sheetName val="CT cong"/>
      <sheetName val="dg cong"/>
      <sheetName val="DTHH"/>
      <sheetName val="Bang1"/>
      <sheetName val="TAI TRONG"/>
      <sheetName val="NOI LUC"/>
      <sheetName val="TINH DUYET THTT CHINH"/>
      <sheetName val="TDUYET THTT PHU"/>
      <sheetName val="TINH DAO DONG VA DO VONG"/>
      <sheetName val="TINH NEO"/>
      <sheetName val="cd viaK0-T6"/>
      <sheetName val="cdvia T6-Tc24"/>
      <sheetName val="cdvia Tc24-T46"/>
      <sheetName val="cdbtnL2ko-k0+361"/>
      <sheetName val="cd btnL2k0+361-T19"/>
      <sheetName val="01"/>
      <sheetName val="02"/>
      <sheetName val="03"/>
      <sheetName val="04"/>
      <sheetName val="05"/>
      <sheetName val="Sheet13"/>
      <sheetName val="Sheet14"/>
      <sheetName val="Sheet15"/>
      <sheetName val="Sheet16"/>
      <sheetName val="Sheet17"/>
      <sheetName val="Sheet18"/>
      <sheetName val="Sheet19"/>
      <sheetName val="Sheet20"/>
      <sheetName val="C45A-BH"/>
      <sheetName val="C46A-BH"/>
      <sheetName val="C47A-BH"/>
      <sheetName val="C48A-BH"/>
      <sheetName val="S-53-1"/>
      <sheetName val="Km0-Km1"/>
      <sheetName val="Km1-Km2"/>
      <sheetName val="BU CTPH"/>
      <sheetName val="CTPH"/>
      <sheetName val="BU tran3+360.22"/>
      <sheetName val="Tran3+360.22"/>
      <sheetName val="BU tran2+386.4"/>
      <sheetName val="Tran2+386.4"/>
      <sheetName val="Bu4-5"/>
      <sheetName val="DTcong 4-5"/>
      <sheetName val="BU3-4"/>
      <sheetName val="dtcong3-4"/>
      <sheetName val="bu2-3"/>
      <sheetName val="dtcong2-3"/>
      <sheetName val="Bu 1-2"/>
      <sheetName val="dtcong1-2"/>
      <sheetName val="bu0-1"/>
      <sheetName val="dtcong0-1"/>
      <sheetName val="KLc1"/>
      <sheetName val="klcong"/>
      <sheetName val="Bu 12-13"/>
      <sheetName val="DTcong 12-13"/>
      <sheetName val="BU13-13+"/>
      <sheetName val="DT cong13-13+"/>
      <sheetName val="BU- nhanh"/>
      <sheetName val="Bunh1-2"/>
      <sheetName val="dtcong nh1-2"/>
      <sheetName val="BUnh0-1"/>
      <sheetName val="dtcong nh0-1"/>
      <sheetName val="BU5-6"/>
      <sheetName val="DTcong5-6"/>
      <sheetName val="BU6-7"/>
      <sheetName val="DTcong6-7"/>
      <sheetName val="BU7-8"/>
      <sheetName val="DTcong7-8"/>
      <sheetName val="BU8-9"/>
      <sheetName val="DTcong8-9"/>
      <sheetName val="BU9-10"/>
      <sheetName val="DTcong9-10"/>
      <sheetName val="BU10-11"/>
      <sheetName val="DTcong10-11"/>
      <sheetName val="BU 11-12"/>
      <sheetName val="DTcong 11-12"/>
      <sheetName val="Mnh1-2+80"/>
      <sheetName val="Pr- CC"/>
      <sheetName val="Nnh1-2+80"/>
      <sheetName val="Mnh0-1"/>
      <sheetName val="Nnh0-1"/>
      <sheetName val="MD13-13+334"/>
      <sheetName val="ND13-13+334"/>
      <sheetName val="BU-TK"/>
      <sheetName val="MD12-13"/>
      <sheetName val="ND12-13"/>
      <sheetName val="MD11-12"/>
      <sheetName val="ND11-12"/>
      <sheetName val="MD10-11"/>
      <sheetName val="ND10-11"/>
      <sheetName val="MD9-10"/>
      <sheetName val="ND9-10"/>
      <sheetName val="MD8-9"/>
      <sheetName val="ND8-9"/>
      <sheetName val="MD7-8"/>
      <sheetName val="ND7-8"/>
      <sheetName val="MD6-7"/>
      <sheetName val="ND6-7"/>
      <sheetName val="MD5-6"/>
      <sheetName val="ND5-6"/>
      <sheetName val="MD4-5"/>
      <sheetName val="ND4-5"/>
      <sheetName val="MD 3-4"/>
      <sheetName val="ND 3-4"/>
      <sheetName val="MD2-3"/>
      <sheetName val="ND2-3"/>
      <sheetName val="MD 1-2"/>
      <sheetName val="ND 1-2"/>
      <sheetName val="MD 0-1"/>
      <sheetName val="ND 0-1"/>
      <sheetName val="km11-12"/>
      <sheetName val="km10-11"/>
      <sheetName val="KLN"/>
      <sheetName val="KL tong"/>
      <sheetName val="CT Duong"/>
      <sheetName val="Bia"/>
      <sheetName val="D.gia"/>
      <sheetName val="T.hop"/>
      <sheetName val="Khoan"/>
      <sheetName val="CtP.tro"/>
      <sheetName val="Nha moi"/>
      <sheetName val="NamBanThach"/>
      <sheetName val="KhoanDuong"/>
      <sheetName val="DeNghiDuong"/>
      <sheetName val="TT-BDH-B1"/>
      <sheetName val="TT-T.Tron So 2"/>
      <sheetName val="TT-Doi6-Dot-1"/>
      <sheetName val="ChietTinh"/>
      <sheetName val="Ct.Dam "/>
      <sheetName val="Ct.Duoi"/>
      <sheetName val="Ct.Tren"/>
      <sheetName val="CtVKdam"/>
      <sheetName val="asphal"/>
      <sheetName val="Gvua"/>
      <sheetName val="D.giaMay"/>
      <sheetName val="phan tich DG"/>
      <sheetName val="gia vat lieu"/>
      <sheetName val="gia xe may"/>
      <sheetName val="gia nhan cong"/>
      <sheetName val="CHIT"/>
      <sheetName val="THXH"/>
      <sheetName val="BHXH"/>
      <sheetName val="PTCT"/>
      <sheetName val="CDghino"/>
      <sheetName val="Tonghop"/>
      <sheetName val="TH (T1-6)"/>
      <sheetName val="ThueTB"/>
      <sheetName val="SCD5"/>
      <sheetName val=" NL"/>
      <sheetName val="CPVL-CPM"/>
      <sheetName val="PTVL"/>
      <sheetName val="CD1"/>
      <sheetName val=" NL (2)"/>
      <sheetName val="CDTHCT"/>
      <sheetName val="CDTHCT (3)"/>
      <sheetName val="XN79"/>
      <sheetName val="CTMT"/>
      <sheetName val="DT"/>
      <sheetName val="THND"/>
      <sheetName val="THMD"/>
      <sheetName val="Phtro1"/>
      <sheetName val="DTKS1"/>
      <sheetName val="CT1m"/>
      <sheetName val="thkl (2)"/>
      <sheetName val="kht8"/>
      <sheetName val="long tec"/>
      <sheetName val="nlongt"/>
      <sheetName val="tuanb"/>
      <sheetName val="ntuanb"/>
      <sheetName val="nbinh"/>
      <sheetName val="nque"/>
      <sheetName val="ntien"/>
      <sheetName val="ntuanH"/>
      <sheetName val="nmuoi"/>
      <sheetName val="nnghia"/>
      <sheetName val="ntuanM"/>
      <sheetName val="nthi"/>
      <sheetName val="nchung"/>
      <sheetName val="nanh"/>
      <sheetName val="nthang"/>
      <sheetName val="nnguyen"/>
      <sheetName val="ntuc"/>
      <sheetName val="nngan"/>
      <sheetName val="nloi"/>
      <sheetName val="nphuock"/>
      <sheetName val="nphuoch"/>
      <sheetName val="nsonpd"/>
      <sheetName val="nphuock04"/>
      <sheetName val="nphuoch04"/>
      <sheetName val="nphuocpd04"/>
      <sheetName val="nphuocd04"/>
      <sheetName val="nphuoctr04"/>
      <sheetName val="nphuocb04"/>
      <sheetName val="phong"/>
      <sheetName val="cong Q2"/>
      <sheetName val="T.U luong Q1"/>
      <sheetName val="T.U luong Q2"/>
      <sheetName val="T.U luong Q3"/>
      <sheetName val="9"/>
      <sheetName val="10"/>
      <sheetName val="DS them luong qui 4-2002"/>
      <sheetName val="Phuc loi 2-9-02"/>
      <sheetName val="PCLB-2002"/>
      <sheetName val="Thuong nhan dip 21-12-02"/>
      <sheetName val="Thuong dip nhan danh hieu AHL§"/>
      <sheetName val="Thang luong thu 13 nam 2002"/>
      <sheetName val="Luong SX# dip Tet Qui Mui(dong)"/>
      <sheetName val="dutoan1"/>
      <sheetName val="Anhtoan"/>
      <sheetName val="dutoan2"/>
      <sheetName val="vat tu"/>
      <sheetName val="HTSD6LD"/>
      <sheetName val="HTSDDNN"/>
      <sheetName val="HTSDKT"/>
      <sheetName val="BD"/>
      <sheetName val="HTNT"/>
      <sheetName val="CHART"/>
      <sheetName val="HTDT"/>
      <sheetName val="HTSDD"/>
      <sheetName val="Tien ung"/>
      <sheetName val="phi luong3"/>
      <sheetName val="Caodo"/>
      <sheetName val="Dat"/>
      <sheetName val="KL-CTTK"/>
      <sheetName val="BTH"/>
      <sheetName val="C.TIEU"/>
      <sheetName val="CPNLTT"/>
      <sheetName val="T.Luong"/>
      <sheetName val="NCTT"/>
      <sheetName val="QLDN"/>
      <sheetName val="641"/>
      <sheetName val="642"/>
      <sheetName val="T.HAO"/>
      <sheetName val="DT TUYEN"/>
      <sheetName val="DT GIA"/>
      <sheetName val="KHDT"/>
      <sheetName val="KHDT (2)"/>
      <sheetName val="SX-TT"/>
      <sheetName val="CL "/>
      <sheetName val="VTu"/>
      <sheetName val="LDTL"/>
      <sheetName val="KHao"/>
      <sheetName val="LNKD"/>
      <sheetName val="SK"/>
      <sheetName val="TNo"/>
      <sheetName val="CTTH"/>
      <sheetName val="VON"/>
      <sheetName val="VLD"/>
      <sheetName val="KQ (2)"/>
      <sheetName val="Quang Tri"/>
      <sheetName val="TTHue"/>
      <sheetName val="Da Nang"/>
      <sheetName val="Quang Nam"/>
      <sheetName val="Quang Ngai"/>
      <sheetName val="TH DH-QN"/>
      <sheetName val="KP HD"/>
      <sheetName val="DB HD"/>
      <sheetName val="Ke"/>
      <sheetName val="KLTong hop"/>
      <sheetName val="Lan can"/>
      <sheetName val="Ranh doc (2)"/>
      <sheetName val="Ranh doc"/>
      <sheetName val="Coc tieu"/>
      <sheetName val="Bien bao"/>
      <sheetName val="Nan tuyen"/>
      <sheetName val="Lan 1"/>
      <sheetName val="Lan  2"/>
      <sheetName val="Lan 3"/>
      <sheetName val="Gia tri"/>
      <sheetName val="Lan 5"/>
      <sheetName val="Xep hang 201"/>
      <sheetName val="toan Cty"/>
      <sheetName val="Cong ty"/>
      <sheetName val="XN 2"/>
      <sheetName val="XN ong CHi"/>
      <sheetName val="N XDCT&amp; XKLD"/>
      <sheetName val="CN HCM"/>
      <sheetName val="HITECO"/>
      <sheetName val="TT XKLD(Nhan)"/>
      <sheetName val="Ong Hong"/>
      <sheetName val="CN hung yen"/>
      <sheetName val="Dong nai"/>
      <sheetName val="LUU1704"/>
      <sheetName val="KL VL"/>
      <sheetName val="KHCTiet"/>
      <sheetName val="QT 9-6"/>
      <sheetName val="Thuong luu HB"/>
      <sheetName val="QT03"/>
      <sheetName val="QT"/>
      <sheetName val="PTmay"/>
      <sheetName val="KK"/>
      <sheetName val="QT Ky T"/>
      <sheetName val="BCKT"/>
      <sheetName val="bc vt TON BAI"/>
      <sheetName val="XXXXXXX0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Dc Dau"/>
      <sheetName val=" o to Hien 8"/>
      <sheetName val=" o to Hien9"/>
      <sheetName val=" o to Hien10"/>
      <sheetName val=" o to Hien11"/>
      <sheetName val=" o to Hien12)"/>
      <sheetName val=" o to Hien1"/>
      <sheetName val=" o to Hien2"/>
      <sheetName val=" o to Hien3"/>
      <sheetName val=" o to Hien4"/>
      <sheetName val=" o to Hien5"/>
      <sheetName val=" o to Phong 8"/>
      <sheetName val=" o to Phong9"/>
      <sheetName val=" o to Phong10"/>
      <sheetName val=" o to Phong11"/>
      <sheetName val=" o to Phong12)"/>
      <sheetName val=" o to Phong1"/>
      <sheetName val=" o to Phong2"/>
      <sheetName val=" o to Phong3"/>
      <sheetName val=" o to Phong4"/>
      <sheetName val=" o to Phong5"/>
      <sheetName val=" o to Dung 8 "/>
      <sheetName val=" D tt dau8"/>
      <sheetName val=" o to Dung 9"/>
      <sheetName val=" D9 tt dau"/>
      <sheetName val=" D10 tt dau"/>
      <sheetName val=" o to Dung 10"/>
      <sheetName val=" o to Dung 11"/>
      <sheetName val=" o to Dung 12)"/>
      <sheetName val=" o to Dung 1"/>
      <sheetName val=" o to Dung2"/>
      <sheetName val=" o to Dung3"/>
      <sheetName val=" o to Dung4"/>
      <sheetName val=" o totrongT10-12"/>
      <sheetName val=" o totrongT2"/>
      <sheetName val=" o totrungT10-12"/>
      <sheetName val=" o toMinhT10-12 "/>
      <sheetName val=" o toMinhT2"/>
      <sheetName val=" o toTrieuT10-12  "/>
      <sheetName val="Luong 8 SP"/>
      <sheetName val="Luong 9 SP "/>
      <sheetName val="Luong 10 SP "/>
      <sheetName val="Luong 11 SP "/>
      <sheetName val="Luong 12 SP"/>
      <sheetName val="Luong 1 SP1"/>
      <sheetName val="Luong 2 SP2"/>
      <sheetName val="Luong 3 SP3"/>
      <sheetName val="Luong 4 SP4"/>
      <sheetName val="Luong 4 SP5"/>
      <sheetName val="BTTTLT8"/>
      <sheetName val="BTTTLT9"/>
      <sheetName val="BTTTLT10"/>
      <sheetName val="BTTTLT11"/>
      <sheetName val="BTTTLT12"/>
      <sheetName val="BTTTLT1"/>
      <sheetName val="BTTTLT2"/>
      <sheetName val="BTTTLT3"/>
      <sheetName val="BTTTLT4"/>
      <sheetName val="BTTTLT5"/>
      <sheetName val="TM"/>
      <sheetName val="BU-gian"/>
      <sheetName val="Bu-Ha"/>
      <sheetName val="PTVT"/>
      <sheetName val="Gia DAN"/>
      <sheetName val="Dan"/>
      <sheetName val="Cuoc"/>
      <sheetName val="Bugia"/>
      <sheetName val="KL57"/>
      <sheetName val="Phu luc HD"/>
      <sheetName val="Gia du thau"/>
      <sheetName val="PTDG"/>
      <sheetName val="Ca xe"/>
      <sheetName val="Q1-02"/>
      <sheetName val="Q2-02"/>
      <sheetName val="Q3-02"/>
      <sheetName val="binh do"/>
      <sheetName val="cot lieu"/>
      <sheetName val="van khuon"/>
      <sheetName val="CT BT"/>
      <sheetName val="lay mau"/>
      <sheetName val="mat ngoai goi"/>
      <sheetName val="coc tram-bt"/>
      <sheetName val="THDGK"/>
      <sheetName val="THDGTT"/>
      <sheetName val="Cong hop"/>
      <sheetName val="nt+dd+cl"/>
      <sheetName val="kc+conlaiql"/>
      <sheetName val="kc+clai(107)"/>
      <sheetName val="duong(107)"/>
      <sheetName val="qui1"/>
      <sheetName val="1,3-30,4"/>
      <sheetName val="kldukien"/>
      <sheetName val="kldukien (107)"/>
      <sheetName val="thang4"/>
      <sheetName val="qui1 (2)"/>
      <sheetName val="N1111"/>
      <sheetName val="C1111"/>
      <sheetName val="1121"/>
      <sheetName val="daura"/>
      <sheetName val="dauvao"/>
      <sheetName val="Quyet toan"/>
      <sheetName val="Thu hoi"/>
      <sheetName val="Lai vay"/>
      <sheetName val="Tien vay"/>
      <sheetName val="Cong no"/>
      <sheetName val="Cop pha"/>
      <sheetName val="20000000"/>
      <sheetName val="KL Tram Cty"/>
      <sheetName val="Gam may Cty"/>
      <sheetName val="KL tram KH"/>
      <sheetName val="Gam may KH"/>
    </sheetNames>
    <definedNames>
      <definedName name="DataFilter"/>
      <definedName name="DataSort"/>
      <definedName name="GoBack" sheetId="1"/>
    </defined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 refreshError="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 refreshError="1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PANEL 南區焚化爐"/>
      <sheetName val="NEW-PANEL"/>
      <sheetName val="MV-PANEL"/>
      <sheetName val="Sheet2"/>
      <sheetName val="Sheet3"/>
      <sheetName val="XL4Poppy"/>
      <sheetName val="Tong San luong"/>
      <sheetName val="TQT"/>
      <sheetName val="Tong Quyettoan"/>
      <sheetName val="Quyettoan 2001"/>
      <sheetName val="TT tam ung"/>
      <sheetName val="QT thue 2001"/>
      <sheetName val="P bo CPC 2001"/>
      <sheetName val="PB KHTS 2001"/>
      <sheetName val="Dieuchinh thueVAT"/>
      <sheetName val="Bieu1-LDTN"/>
      <sheetName val="Bieu 2a"/>
      <sheetName val="Bieu 2b"/>
      <sheetName val="Bieu 2c"/>
      <sheetName val="Bieu 3"/>
      <sheetName val="Bieu 4a"/>
      <sheetName val="Bieu 4b"/>
      <sheetName val="Bieu 4c-1"/>
      <sheetName val="Bieu 4c-2"/>
      <sheetName val="Bieu 5"/>
      <sheetName val="Bieu 6"/>
      <sheetName val="TDKT"/>
      <sheetName val="Congty"/>
      <sheetName val="VPPN"/>
      <sheetName val="XN74"/>
      <sheetName val="XN54"/>
      <sheetName val="XN33"/>
      <sheetName val="NK96"/>
      <sheetName val="XL4Test5"/>
      <sheetName val="Hoan thanh"/>
      <sheetName val="Khoach"/>
      <sheetName val="hoan th 15"/>
      <sheetName val="Khoach 15"/>
      <sheetName val="HT 22"/>
      <sheetName val="KH 22"/>
      <sheetName val="KH29"/>
      <sheetName val="KH T8"/>
      <sheetName val="T11"/>
      <sheetName val="T10"/>
      <sheetName val="T8"/>
      <sheetName val="T7"/>
      <sheetName val="Kh48"/>
      <sheetName val="Ht 48"/>
      <sheetName val="Ht128"/>
      <sheetName val="ht12"/>
      <sheetName val="Kh 12"/>
      <sheetName val="ht 20-10"/>
      <sheetName val="ht 24-11"/>
      <sheetName val="kh20-1"/>
      <sheetName val="Ht 20-1"/>
      <sheetName val="KH 12-1"/>
      <sheetName val="HT 12-1"/>
      <sheetName val="KH 5-1"/>
      <sheetName val="HT 5-1"/>
      <sheetName val="Kh29-12"/>
      <sheetName val="Ht29-12"/>
      <sheetName val="KH22-12"/>
      <sheetName val="Ht 22-12"/>
      <sheetName val="KH15-12"/>
      <sheetName val="Ht 15-12"/>
      <sheetName val="kh 7-12"/>
      <sheetName val="ht 7-12"/>
      <sheetName val="kh 30-11"/>
      <sheetName val="ht 30-11"/>
      <sheetName val="kh24-11"/>
      <sheetName val="kh 17-11"/>
      <sheetName val="ht 17-11"/>
      <sheetName val="kh 10-11"/>
      <sheetName val="ht 10-11"/>
      <sheetName val="kh 2-11"/>
      <sheetName val="ht 02-11"/>
      <sheetName val="kh 27-10"/>
      <sheetName val="ht 27-10"/>
      <sheetName val="kh28-10"/>
      <sheetName val="Kh 6-10"/>
      <sheetName val="06-10"/>
      <sheetName val="29-9"/>
      <sheetName val="22-9"/>
      <sheetName val="16-9"/>
      <sheetName val="8-9"/>
      <sheetName val="1-9"/>
      <sheetName val="26-8"/>
      <sheetName val="n198"/>
      <sheetName val="kh128"/>
      <sheetName val="HT29"/>
      <sheetName val="TONG HOP K L"/>
      <sheetName val="KLPSINH"/>
      <sheetName val="Bang PTKL-Luu"/>
      <sheetName val="Bang PTKL"/>
      <sheetName val="Tuan BCao"/>
      <sheetName val="KLNBA"/>
      <sheetName val="Theo doi Ranh"/>
      <sheetName val="Ranh 1"/>
      <sheetName val="Ranh"/>
      <sheetName val="KLTT"/>
      <sheetName val="cong411-415+500"/>
      <sheetName val="cong406-410"/>
      <sheetName val="116-128-cavico"/>
      <sheetName val="TKL"/>
      <sheetName val="KY TT"/>
      <sheetName val="KLBCCTY Cong"/>
      <sheetName val="TTKL VIA 2 NBA"/>
      <sheetName val="TTKL- TAM BAN 408"/>
      <sheetName val="KLVTU"/>
      <sheetName val="Phan dap K95"/>
      <sheetName val="Sheet27"/>
      <sheetName val="Sheet28"/>
      <sheetName val="Sheet29"/>
      <sheetName val="Sheet30"/>
      <sheetName val="Sheet31"/>
      <sheetName val="Sheet32"/>
      <sheetName val="Sheet33"/>
      <sheetName val="Sheet34"/>
      <sheetName val="Sheet35"/>
      <sheetName val="Sheet36"/>
      <sheetName val="Sheet37"/>
      <sheetName val="Sheet38"/>
      <sheetName val="Sheet39"/>
      <sheetName val="Sheet40"/>
      <sheetName val="Sheet41"/>
      <sheetName val="Sheet42"/>
      <sheetName val="Sheet43"/>
      <sheetName val="Sheet44"/>
      <sheetName val="Sheet45"/>
      <sheetName val="Sheet46"/>
      <sheetName val="Sheet47"/>
      <sheetName val="Sheet48"/>
      <sheetName val="Sheet49"/>
      <sheetName val="Sheet50"/>
      <sheetName val="Sheet51"/>
      <sheetName val="Sheet52"/>
      <sheetName val="Sheet53"/>
      <sheetName val="Sheet54"/>
      <sheetName val="Sheet55"/>
      <sheetName val="Sheet56"/>
      <sheetName val="Sheet57"/>
      <sheetName val="Sheet58"/>
      <sheetName val="Sheet59"/>
      <sheetName val="Sheet60"/>
      <sheetName val="Sheet61"/>
      <sheetName val="Sheet62"/>
      <sheetName val="Sheet63"/>
      <sheetName val="Sheet64"/>
      <sheetName val="Sheet65"/>
      <sheetName val="Sheet66"/>
      <sheetName val="Sheet67"/>
      <sheetName val="Sheet68"/>
      <sheetName val="Sheet69"/>
      <sheetName val="Sheet70"/>
      <sheetName val="Sheet71"/>
      <sheetName val="Sheet72"/>
      <sheetName val="Sheet73"/>
      <sheetName val="Sheet74"/>
      <sheetName val="Sheet75"/>
      <sheetName val="Sheet76"/>
      <sheetName val="Sheet77"/>
      <sheetName val="Sheet78"/>
      <sheetName val="Sheet79"/>
      <sheetName val="Sheet80"/>
      <sheetName val="Sheet81"/>
      <sheetName val="Sheet82"/>
      <sheetName val="Sheet83"/>
      <sheetName val="Sheet84"/>
      <sheetName val="Sheet85"/>
      <sheetName val="Sheet86"/>
      <sheetName val="Sheet87"/>
      <sheetName val="Sheet88"/>
      <sheetName val="Sheet89"/>
      <sheetName val="Sheet90"/>
      <sheetName val="Sheet91"/>
      <sheetName val="Sheet92"/>
      <sheetName val="Sheet93"/>
      <sheetName val="Sheet94"/>
      <sheetName val="Sheet95"/>
      <sheetName val="Sheet96"/>
      <sheetName val="Sheet97"/>
      <sheetName val="Sheet98"/>
      <sheetName val="Sheet99"/>
      <sheetName val="Sheet100"/>
      <sheetName val="KHthuvon T3-2003"/>
      <sheetName val="KHThuvonT4-2003"/>
      <sheetName val="THuchienKHTVQI-2003"/>
      <sheetName val="KHTV Q2-2003"/>
      <sheetName val="Thang5-03"/>
      <sheetName val="00000000"/>
      <sheetName val="10000000"/>
      <sheetName val="20000000"/>
      <sheetName val="30000000"/>
      <sheetName val="40000000"/>
      <sheetName val="50000000"/>
      <sheetName val="60000000"/>
      <sheetName val="70000000"/>
      <sheetName val="80000000"/>
      <sheetName val="90000000"/>
      <sheetName val="a0000000"/>
      <sheetName val="b0000000"/>
      <sheetName val="c0000000"/>
      <sheetName val="d0000000"/>
      <sheetName val="e0000000"/>
      <sheetName val="f0000000"/>
      <sheetName val="g0000000"/>
      <sheetName val="h0000000"/>
      <sheetName val="i0000000"/>
      <sheetName val="j0000000"/>
      <sheetName val="k0000000"/>
      <sheetName val="l0000000"/>
      <sheetName val="m0000000"/>
      <sheetName val="n0000000"/>
      <sheetName val="o0000000"/>
      <sheetName val="p0000000"/>
      <sheetName val="q0000000"/>
      <sheetName val="r0000000"/>
      <sheetName val="s0000000"/>
      <sheetName val="t0000000"/>
      <sheetName val="u0000000"/>
      <sheetName val="v0000000"/>
      <sheetName val="w0000000"/>
      <sheetName val="x0000000"/>
      <sheetName val="y0000000"/>
      <sheetName val="z0000000"/>
      <sheetName val="Gia VL"/>
      <sheetName val="Bang gia ca may"/>
      <sheetName val="Bang luong CB"/>
      <sheetName val="Bang P.tich CT"/>
      <sheetName val="D.toan chi tiet"/>
      <sheetName val="Bang TH Dtoan"/>
      <sheetName val="XXXXXXXX"/>
      <sheetName val="Form3m"/>
      <sheetName val="FormCaoDo"/>
      <sheetName val="GOC-SB2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Dung"/>
      <sheetName val="Sheet11"/>
      <sheetName val="Sheet12"/>
      <sheetName val="ccdc"/>
      <sheetName val="pbnvlieu"/>
      <sheetName val="NKNVLIEUBSUNG"/>
      <sheetName val="pbcpqlq4"/>
      <sheetName val="pbcpchung"/>
      <sheetName val="pbccdcDUNG"/>
      <sheetName val="NVLQ1+2,03"/>
      <sheetName val="CCDCQ1+2.03"/>
      <sheetName val="1421Q1+2"/>
      <sheetName val="XXXXXXX0"/>
      <sheetName val="KM0+KM1"/>
      <sheetName val="KM1+KM2"/>
      <sheetName val="KM2+KM3"/>
      <sheetName val="Nen-Mat"/>
      <sheetName val="Ho ga"/>
      <sheetName val="Ho thu"/>
      <sheetName val=" Kl ranh kin BT, H30"/>
      <sheetName val="1.2-Kluong bo via &amp; rdan"/>
      <sheetName val="2.2-Kluong lat he"/>
      <sheetName val="BIA KP"/>
      <sheetName val="T3"/>
      <sheetName val="KCT moi"/>
      <sheetName val="KCT moi (2)"/>
      <sheetName val="Hoi"/>
      <sheetName val="T4"/>
      <sheetName val="T5"/>
      <sheetName val="Quytien mat2003 baocao)"/>
      <sheetName val="T4 (2)"/>
      <sheetName val="T6"/>
      <sheetName val="T6Bich"/>
      <sheetName val="PC"/>
      <sheetName val="Ph-Thu"/>
      <sheetName val="Ph-Thu (2)"/>
      <sheetName val="PC (2)"/>
      <sheetName val="Chart2"/>
      <sheetName val="Chart1"/>
      <sheetName val="PC (3)"/>
      <sheetName val="tong hop"/>
      <sheetName val="phan tich DG"/>
      <sheetName val="gia vat lieu"/>
      <sheetName val="gia xe may"/>
      <sheetName val="gia nhan cong"/>
      <sheetName val="THop (2)"/>
      <sheetName val="phÐp 99"/>
      <sheetName val="Nghi s¬n (2)"/>
      <sheetName val="kt1 (2)"/>
      <sheetName val="Tiepthi"/>
      <sheetName val="THop"/>
      <sheetName val="Daotao"/>
      <sheetName val="Cau 100 tan"/>
      <sheetName val="UongBi (2)"/>
      <sheetName val="UongBi"/>
      <sheetName val="tgd"/>
      <sheetName val="HDQT"/>
      <sheetName val="tc"/>
      <sheetName val="tv"/>
      <sheetName val="qlm"/>
      <sheetName val=" dngoai"/>
      <sheetName val="hchi"/>
      <sheetName val="dd"/>
      <sheetName val="kh"/>
      <sheetName val=" thidua"/>
      <sheetName val="bv"/>
      <sheetName val="lxe"/>
      <sheetName val="kt"/>
      <sheetName val="kt1"/>
      <sheetName val="vhan"/>
      <sheetName val="Tuvan1"/>
      <sheetName val="Tuvan2"/>
      <sheetName val="KOBE150T"/>
      <sheetName val=" cogioi"/>
      <sheetName val="HPhong"/>
      <sheetName val="xnk"/>
      <sheetName val="CNTT"/>
      <sheetName val="Doanphi"/>
      <sheetName val="Tonghop30.9"/>
      <sheetName val="Tonghop15.7"/>
      <sheetName val="Tonghop30.6"/>
      <sheetName val="Tonghop30.4"/>
      <sheetName val="Tonghop30.2"/>
      <sheetName val="Tonghop31.12"/>
      <sheetName val="CPQl"/>
      <sheetName val="DBDAN"/>
      <sheetName val="CTCCN"/>
      <sheetName val="TDC"/>
      <sheetName val="Quang Tri"/>
      <sheetName val="TTHue"/>
      <sheetName val="Da Nang"/>
      <sheetName val="Quang Nam"/>
      <sheetName val="Quang Ngai"/>
      <sheetName val="TH DH-QN"/>
      <sheetName val="KP HD"/>
      <sheetName val="DB HD"/>
      <sheetName val="TH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5 nam (tach)"/>
      <sheetName val="5 nam (tach) (2)"/>
      <sheetName val="KH 2003"/>
      <sheetName val="NEW_PANEL"/>
      <sheetName val="Co quan TCT"/>
      <sheetName val="BOT"/>
      <sheetName val="BOT (PA chon)"/>
      <sheetName val="Yaly &amp; Ri Ninh"/>
      <sheetName val="Thuy dien Na Loi"/>
      <sheetName val="bang so sanh tong hop"/>
      <sheetName val="bang so sanh tong hop (ty le)"/>
      <sheetName val="thu nhap binh quan (2)"/>
      <sheetName val="dang huong"/>
      <sheetName val="phuong an 1"/>
      <sheetName val="phuong an 1 (2)"/>
      <sheetName val="phuong an2"/>
      <sheetName val="tong hop BQ"/>
      <sheetName val="Binhquan3"/>
      <sheetName val="tong hop BQ-1"/>
      <sheetName val="phuong an chon"/>
      <sheetName val="bang so sanh tong hop ( PA chon"/>
      <sheetName val="dang ap dung"/>
      <sheetName val="bang tong hop (dang huong)"/>
      <sheetName val="504"/>
      <sheetName val="807"/>
      <sheetName val="809"/>
      <sheetName val="801"/>
      <sheetName val="10-3"/>
      <sheetName val="CAVICO"/>
      <sheetName val="SD7"/>
      <sheetName val="Ma"/>
      <sheetName val="Tonghop"/>
      <sheetName val="BQTPT"/>
      <sheetName val="BQTVT"/>
      <sheetName val="NKBH"/>
      <sheetName val="NH"/>
      <sheetName val="HToan"/>
      <sheetName val="NKPT"/>
      <sheetName val="QTPhoto"/>
      <sheetName val="No Photo"/>
      <sheetName val="TL"/>
      <sheetName val="NKVitinh"/>
      <sheetName val="QTVitinh"/>
      <sheetName val="No vitinh"/>
      <sheetName val="Luong"/>
      <sheetName val="XNCN"/>
      <sheetName val="tuan"/>
      <sheetName val="thang"/>
      <sheetName val="Soluong"/>
      <sheetName val="Ton"/>
      <sheetName val="BCNo"/>
      <sheetName val="Theno"/>
      <sheetName val="Sochi"/>
      <sheetName val="giaotien"/>
      <sheetName val="DGT"/>
      <sheetName val="Hagia"/>
      <sheetName val="duchai"/>
      <sheetName val="Congno2002va2003"/>
      <sheetName val="Phantich"/>
      <sheetName val="Toan_DA"/>
      <sheetName val="2004"/>
      <sheetName val="2005"/>
      <sheetName val="NK4-QT"/>
      <sheetName val="NK5-QT"/>
      <sheetName val="QT4"/>
      <sheetName val="NT2"/>
      <sheetName val="NT2+2"/>
      <sheetName val="NT3"/>
      <sheetName val="NT3+2"/>
      <sheetName val="NT4"/>
      <sheetName val="nt 02 ntien cong ty lan 03  "/>
      <sheetName val="nt 02chua ntien cong ty lan 03 "/>
      <sheetName val="nt 04 ntien cong ty lan 03  "/>
      <sheetName val="nt 04chua ntien cong ty lan 03"/>
      <sheetName val="nt 05 ntien cong ty lan 03 "/>
      <sheetName val="nt 05  chuantien cong ty lan 03"/>
      <sheetName val="DTCT"/>
      <sheetName val="PTVT"/>
      <sheetName val="THDT"/>
      <sheetName val="THVT"/>
      <sheetName val="THGT"/>
      <sheetName val="TK331A"/>
      <sheetName val="TK131B"/>
      <sheetName val="TK131A"/>
      <sheetName val="TK 331c1"/>
      <sheetName val="TK331C"/>
      <sheetName val="CT331-2003"/>
      <sheetName val="CT 331"/>
      <sheetName val="CT131-2003"/>
      <sheetName val="CT 131"/>
      <sheetName val="TK331B"/>
      <sheetName val="gia vat mieu"/>
      <sheetName val="[heet30"/>
      <sheetName val="ton tam"/>
      <sheetName val="Thep hinh"/>
      <sheetName val="p-in"/>
      <sheetName val=""/>
      <sheetName val="KHOI LUONG"/>
      <sheetName val="DSKH HN"/>
      <sheetName val="NKY "/>
      <sheetName val="DS-TT"/>
      <sheetName val=" HN NHAP"/>
      <sheetName val="KHO HN"/>
      <sheetName val="CNO "/>
      <sheetName val="Sheet4"/>
      <sheetName val="cong40_x0016_-410"/>
      <sheetName val="BL01"/>
      <sheetName val="BL02"/>
      <sheetName val="BL03"/>
      <sheetName val="TK 911"/>
      <sheetName val="TK 711"/>
      <sheetName val="TK 632"/>
      <sheetName val="TK642"/>
      <sheetName val="TK627"/>
      <sheetName val="TK623"/>
      <sheetName val="TK622"/>
      <sheetName val="TK621"/>
      <sheetName val="Chi tiet 511"/>
      <sheetName val="TK 511"/>
      <sheetName val="TK421"/>
      <sheetName val="TK411"/>
      <sheetName val="TK 342 ( thue T.C )"/>
      <sheetName val="TK338"/>
      <sheetName val="Phat sinh 2005"/>
      <sheetName val="TK334"/>
      <sheetName val="TK333"/>
      <sheetName val="TK331"/>
      <sheetName val="TK 341vay dai han "/>
      <sheetName val="TK311"/>
      <sheetName val="TK 214"/>
      <sheetName val="TK 212"/>
      <sheetName val="Chi tiet TK 211"/>
      <sheetName val="TK 211"/>
      <sheetName val="TK 154"/>
      <sheetName val="TK153"/>
      <sheetName val="Chi tiet TK 152"/>
      <sheetName val="Can Doi TK"/>
      <sheetName val="TK 152"/>
      <sheetName val="Chung tu ghi so "/>
      <sheetName val="TK 142"/>
      <sheetName val="TK 141"/>
      <sheetName val="TK 133"/>
      <sheetName val="Chi tiet TK131"/>
      <sheetName val="TK 131"/>
      <sheetName val="TK 112"/>
      <sheetName val="TK 111"/>
      <sheetName val="Phieu thu"/>
      <sheetName val="Phieu chi "/>
      <sheetName val="Phieu nhap VTu "/>
      <sheetName val="Phieu xuat VTu"/>
      <sheetName val="Can doi vat tu nhap xuat "/>
      <sheetName val="Vat tu nhapxuat nam 2005"/>
      <sheetName val="Ca may can dung nam 2005"/>
      <sheetName val="Vat Tu can cho CT nam 2005"/>
      <sheetName val="HD thu mua hang NLS "/>
      <sheetName val="HD thu mua cat soi "/>
      <sheetName val="TLy HD mua ban "/>
      <sheetName val="Bien ban Nthu GK"/>
      <sheetName val="T. Ly HD giao khoan "/>
      <sheetName val="Hop dong giao khoan"/>
      <sheetName val="giay tam ung "/>
      <sheetName val="Bang ke T.toan "/>
      <sheetName val="Hoa don ban hang "/>
      <sheetName val="Bang phan bo tien luong 2005"/>
      <sheetName val="Bang cham cong "/>
      <sheetName val="Bang T.T Luong CB chu Chot2005"/>
      <sheetName val="Bang T.T luong CN lai xe"/>
      <sheetName val="Bang thanh toan luong 2005"/>
      <sheetName val="Nhan cong cho CT nam 2005"/>
      <sheetName val="Dinh Muc tieu hao VL 2005"/>
      <sheetName val="Dang Ky chi tiet KH 2005"/>
      <sheetName val="Bang phan bo NVL nam 2005"/>
      <sheetName val="Bang phan bo K.Hao 2005"/>
      <sheetName val="Dang Ky Khau hao 2005"/>
      <sheetName val="Phu luc so 3( TNDN)"/>
      <sheetName val="PhuLuc so 1(TNDN)"/>
      <sheetName val="Mau so 04 TNDN"/>
      <sheetName val="Mau so 02C"/>
      <sheetName val="Mau so 02B"/>
      <sheetName val="Mau so 02A"/>
      <sheetName val="Mau 01B"/>
      <sheetName val="To khai Mau 11"/>
      <sheetName val="Don xin khat nop thue nam 04"/>
      <sheetName val="Su dung hoa don mau 26"/>
      <sheetName val="QToan hoa don "/>
      <sheetName val="Mau so 01"/>
      <sheetName val="Mau so 02"/>
      <sheetName val="Chi tiet Mau 03 ( mua vao )"/>
      <sheetName val="Mau so 03"/>
      <sheetName val="Mau so 04"/>
      <sheetName val="Mau 05"/>
      <sheetName val="De nghi giai dap ve thue "/>
      <sheetName val="the duc"/>
      <sheetName val="Bao cao thong ke "/>
      <sheetName val="Phieu DTra Van Tai ( 01 TKe )"/>
      <sheetName val="Phan dap J95"/>
      <sheetName val="C.TIEU"/>
      <sheetName val="KQ (2)"/>
      <sheetName val="T.HAO"/>
      <sheetName val="T.HAO (2)"/>
      <sheetName val="KHbanhang"/>
      <sheetName val="CPSX"/>
      <sheetName val="QLDN"/>
      <sheetName val="T.Luong"/>
      <sheetName val="GTCX(Zx)"/>
      <sheetName val="W200x250"/>
      <sheetName val="DH200x250"/>
      <sheetName val="RT-G200x250"/>
      <sheetName val="T-250x400"/>
      <sheetName val="K-CT200x200"/>
      <sheetName val="TL-200x300"/>
      <sheetName val="400x400"/>
      <sheetName val="300x300"/>
      <sheetName val="T.Hao(1)"/>
      <sheetName val="TSCD"/>
      <sheetName val="CPNLTT"/>
      <sheetName val="NCTT"/>
      <sheetName val="LAI VAY"/>
      <sheetName val="641"/>
      <sheetName val="642"/>
      <sheetName val="CPSXKD"/>
      <sheetName val="GTmen"/>
      <sheetName val="K.luongSP"/>
      <sheetName val="BAI.MEN-Xuong"/>
      <sheetName val="KHDT"/>
      <sheetName val="KHGT"/>
      <sheetName val="KHDT(1)"/>
      <sheetName val="KHDT(2)"/>
      <sheetName val="SX-TT"/>
      <sheetName val="CL "/>
      <sheetName val="LDTL"/>
      <sheetName val="KHSCL"/>
      <sheetName val="BAO HO LD"/>
      <sheetName val="K-HAO"/>
      <sheetName val="CPC"/>
      <sheetName val="LNKD"/>
      <sheetName val="SK"/>
      <sheetName val="TRA NO"/>
      <sheetName val="CTTH"/>
      <sheetName val="VLD"/>
      <sheetName val="VLD_Phuong"/>
      <sheetName val="BCKQSXKD"/>
      <sheetName val="CANDOIKT"/>
      <sheetName val="BC LUU CHUYEN TTE"/>
      <sheetName val="BCKQHDSX -KD"/>
      <sheetName val="BANGCDKT"/>
      <sheetName val="BCDKT (CU)"/>
      <sheetName val="BCLCT.TE"/>
      <sheetName val="KH .BANHANG"/>
      <sheetName val="GIAVONHANGBAN"/>
      <sheetName val="C.PHISANXUAT"/>
      <sheetName val="CHIPHI HOATDONG"/>
      <sheetName val="KMTAICHINHBATTHUONG"/>
      <sheetName val="Tinhtoanchitiettaichinh"/>
      <sheetName val="kehoachdautu"/>
      <sheetName val="_x0012_2-9"/>
      <sheetName val="kh Òv-10"/>
      <sheetName val="k`28-10"/>
      <sheetName val="[PANEL.XLS_x001d_T5"/>
      <sheetName val="Sheet5"/>
      <sheetName val="Sheet6"/>
      <sheetName val="Sheet7"/>
      <sheetName val="Sheet8"/>
      <sheetName val="Sheet9"/>
      <sheetName val="Sheet10"/>
      <sheetName val="Sheet13"/>
      <sheetName val="Sheet14"/>
      <sheetName val="Sheet15"/>
      <sheetName val="Sheet16"/>
      <sheetName val="[PANEL.XLSŝQT thue 2001"/>
      <sheetName val="Kc giavonQ1.05"/>
      <sheetName val="Gan tru thue"/>
      <sheetName val="DThu"/>
      <sheetName val="Nhap KPCT"/>
      <sheetName val="PBo KPCT"/>
      <sheetName val="KP nop CT"/>
      <sheetName val="PB LV CNhanh"/>
      <sheetName val="PB CPC"/>
      <sheetName val="PB LV doi Q4"/>
      <sheetName val="PB LV doi"/>
      <sheetName val="GtQ4.05L4"/>
      <sheetName val="GTQ4.05L3"/>
      <sheetName val="GTQ4.05 L2"/>
      <sheetName val="GTQ4.05"/>
      <sheetName val="GT Q3,05 sua"/>
      <sheetName val="GT Kc Q3.05"/>
      <sheetName val="GT Q2.05"/>
      <sheetName val="GT01.2005"/>
      <sheetName val="K255 SBasa"/>
      <sheetName val="SŨeet3"/>
      <sheetName val="Shaet28"/>
      <sheetName val="400-415.37"/>
      <sheetName val="KL NR2"/>
      <sheetName val="NR2 565 PQ DQ"/>
      <sheetName val="565 DD"/>
      <sheetName val="M2-415.37"/>
      <sheetName val="Cong"/>
      <sheetName val="507 PQ"/>
      <sheetName val="507 DD"/>
      <sheetName val=" Subbase"/>
      <sheetName val="NR2"/>
      <sheetName val="O252 AC"/>
      <sheetName val="CP -141"/>
      <sheetName val="CPhi"/>
      <sheetName val="CP1"/>
      <sheetName val="GVXL5"/>
      <sheetName val="CPXL1"/>
      <sheetName val="THOP XL1"/>
      <sheetName val="CPXL5"/>
      <sheetName val="621XL1"/>
      <sheetName val="154XL1"/>
      <sheetName val="Khao PBXL1"/>
      <sheetName val="D154XL5"/>
      <sheetName val="KCCPXL5"/>
      <sheetName val="HTCPXL5"/>
      <sheetName val="TTCPXL5"/>
      <sheetName val="XL1-5"/>
      <sheetName val="T9"/>
      <sheetName val="T2"/>
      <sheetName val="T1"/>
      <sheetName val="Thg 2"/>
      <sheetName val="Thg 3"/>
      <sheetName val="Thg 4"/>
      <sheetName val="thg5"/>
      <sheetName val="Thg6"/>
      <sheetName val="Thg7"/>
      <sheetName val="thang1"/>
      <sheetName val="thang2"/>
      <sheetName val="TH FF140"/>
      <sheetName val="TH FF177"/>
      <sheetName val="Tien dat HD"/>
      <sheetName val="TH cong no"/>
      <sheetName val="12.03"/>
      <sheetName val="1.04"/>
      <sheetName val="2.04"/>
      <sheetName val="3.04"/>
      <sheetName val="4.04"/>
      <sheetName val="Giantiep"/>
      <sheetName val="Phucvu"/>
      <sheetName val="PXBTso1_SLa"/>
      <sheetName val="14C-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 refreshError="1"/>
      <sheetData sheetId="291" refreshError="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 refreshError="1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 refreshError="1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 refreshError="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PANEL 南區焚化爐"/>
      <sheetName val="NEW-PANEL"/>
      <sheetName val="MV-PANEL"/>
      <sheetName val="Sheet2"/>
      <sheetName val="Sheet3"/>
      <sheetName val="XL4Poppy"/>
      <sheetName val="Tong San luong"/>
      <sheetName val="TQT"/>
      <sheetName val="Tong Quyettoan"/>
      <sheetName val="Quyettoan 2001"/>
      <sheetName val="TT tam ung"/>
      <sheetName val="QT thue 2001"/>
      <sheetName val="P bo CPC 2001"/>
      <sheetName val="PB KHTS 2001"/>
      <sheetName val="Dieuchinh thueVAT"/>
      <sheetName val="Bieu1-LDTN"/>
      <sheetName val="Bieu 2a"/>
      <sheetName val="Bieu 2b"/>
      <sheetName val="Bieu 2c"/>
      <sheetName val="Bieu 3"/>
      <sheetName val="Bieu 4a"/>
      <sheetName val="Bieu 4b"/>
      <sheetName val="Bieu 4c-1"/>
      <sheetName val="Bieu 4c-2"/>
      <sheetName val="Bieu 5"/>
      <sheetName val="Bieu 6"/>
      <sheetName val="TDKT"/>
      <sheetName val="Congty"/>
      <sheetName val="VPPN"/>
      <sheetName val="XN74"/>
      <sheetName val="XN54"/>
      <sheetName val="XN33"/>
      <sheetName val="NK96"/>
      <sheetName val="XL4Test5"/>
      <sheetName val="Hoan thanh"/>
      <sheetName val="Khoach"/>
      <sheetName val="hoan th 15"/>
      <sheetName val="Khoach 15"/>
      <sheetName val="HT 22"/>
      <sheetName val="KH 22"/>
      <sheetName val="KH29"/>
      <sheetName val="KH T8"/>
      <sheetName val="T11"/>
      <sheetName val="T10"/>
      <sheetName val="T8"/>
      <sheetName val="T7"/>
      <sheetName val="Kh48"/>
      <sheetName val="Ht 48"/>
      <sheetName val="Ht128"/>
      <sheetName val="ht12"/>
      <sheetName val="Kh 12"/>
      <sheetName val="ht 20-10"/>
      <sheetName val="ht 24-11"/>
      <sheetName val="kh20-1"/>
      <sheetName val="Ht 20-1"/>
      <sheetName val="KH 12-1"/>
      <sheetName val="HT 12-1"/>
      <sheetName val="KH 5-1"/>
      <sheetName val="HT 5-1"/>
      <sheetName val="Kh29-12"/>
      <sheetName val="Ht29-12"/>
      <sheetName val="KH22-12"/>
      <sheetName val="Ht 22-12"/>
      <sheetName val="KH15-12"/>
      <sheetName val="Ht 15-12"/>
      <sheetName val="kh 7-12"/>
      <sheetName val="ht 7-12"/>
      <sheetName val="kh 30-11"/>
      <sheetName val="ht 30-11"/>
      <sheetName val="kh24-11"/>
      <sheetName val="kh 17-11"/>
      <sheetName val="ht 17-11"/>
      <sheetName val="kh 10-11"/>
      <sheetName val="ht 10-11"/>
      <sheetName val="kh 2-11"/>
      <sheetName val="ht 02-11"/>
      <sheetName val="kh 27-10"/>
      <sheetName val="ht 27-10"/>
      <sheetName val="kh28-10"/>
      <sheetName val="Kh 6-10"/>
      <sheetName val="06-10"/>
      <sheetName val="29-9"/>
      <sheetName val="22-9"/>
      <sheetName val="16-9"/>
      <sheetName val="8-9"/>
      <sheetName val="1-9"/>
      <sheetName val="26-8"/>
      <sheetName val="n198"/>
      <sheetName val="kh128"/>
      <sheetName val="HT29"/>
      <sheetName val="TONG HOP K L"/>
      <sheetName val="KLPSINH"/>
      <sheetName val="Bang PTKL-Luu"/>
      <sheetName val="Bang PTKL"/>
      <sheetName val="Tuan BCao"/>
      <sheetName val="KLNBA"/>
      <sheetName val="Theo doi Ranh"/>
      <sheetName val="Ranh 1"/>
      <sheetName val="Ranh"/>
      <sheetName val="KLTT"/>
      <sheetName val="cong411-415+500"/>
      <sheetName val="cong406-410"/>
      <sheetName val="116-128-cavico"/>
      <sheetName val="TKL"/>
      <sheetName val="KY TT"/>
      <sheetName val="KLBCCTY Cong"/>
      <sheetName val="TTKL VIA 2 NBA"/>
      <sheetName val="TTKL- TAM BAN 408"/>
      <sheetName val="KLVTU"/>
      <sheetName val="Phan dap K95"/>
      <sheetName val="Sheet27"/>
      <sheetName val="Sheet28"/>
      <sheetName val="Sheet29"/>
      <sheetName val="Sheet30"/>
      <sheetName val="Sheet31"/>
      <sheetName val="Sheet32"/>
      <sheetName val="Sheet33"/>
      <sheetName val="Sheet34"/>
      <sheetName val="Sheet35"/>
      <sheetName val="Sheet36"/>
      <sheetName val="Sheet37"/>
      <sheetName val="Sheet38"/>
      <sheetName val="Sheet39"/>
      <sheetName val="Sheet40"/>
      <sheetName val="Sheet41"/>
      <sheetName val="Sheet42"/>
      <sheetName val="Sheet43"/>
      <sheetName val="Sheet44"/>
      <sheetName val="Sheet45"/>
      <sheetName val="Sheet46"/>
      <sheetName val="Sheet47"/>
      <sheetName val="Sheet48"/>
      <sheetName val="Sheet49"/>
      <sheetName val="Sheet50"/>
      <sheetName val="Sheet51"/>
      <sheetName val="Sheet52"/>
      <sheetName val="Sheet53"/>
      <sheetName val="Sheet54"/>
      <sheetName val="Sheet55"/>
      <sheetName val="Sheet56"/>
      <sheetName val="Sheet57"/>
      <sheetName val="Sheet58"/>
      <sheetName val="Sheet59"/>
      <sheetName val="Sheet60"/>
      <sheetName val="Sheet61"/>
      <sheetName val="Sheet62"/>
      <sheetName val="Sheet63"/>
      <sheetName val="Sheet64"/>
      <sheetName val="Sheet65"/>
      <sheetName val="Sheet66"/>
      <sheetName val="Sheet67"/>
      <sheetName val="Sheet68"/>
      <sheetName val="Sheet69"/>
      <sheetName val="Sheet70"/>
      <sheetName val="Sheet71"/>
      <sheetName val="Sheet72"/>
      <sheetName val="Sheet73"/>
      <sheetName val="Sheet74"/>
      <sheetName val="Sheet75"/>
      <sheetName val="Sheet76"/>
      <sheetName val="Sheet77"/>
      <sheetName val="Sheet78"/>
      <sheetName val="Sheet79"/>
      <sheetName val="Sheet80"/>
      <sheetName val="Sheet81"/>
      <sheetName val="Sheet82"/>
      <sheetName val="Sheet83"/>
      <sheetName val="Sheet84"/>
      <sheetName val="Sheet85"/>
      <sheetName val="Sheet86"/>
      <sheetName val="Sheet87"/>
      <sheetName val="Sheet88"/>
      <sheetName val="Sheet89"/>
      <sheetName val="Sheet90"/>
      <sheetName val="Sheet91"/>
      <sheetName val="Sheet92"/>
      <sheetName val="Sheet93"/>
      <sheetName val="Sheet94"/>
      <sheetName val="Sheet95"/>
      <sheetName val="Sheet96"/>
      <sheetName val="Sheet97"/>
      <sheetName val="Sheet98"/>
      <sheetName val="Sheet99"/>
      <sheetName val="Sheet100"/>
      <sheetName val="KHthuvon T3-2003"/>
      <sheetName val="KHThuvonT4-2003"/>
      <sheetName val="THuchienKHTVQI-2003"/>
      <sheetName val="KHTV Q2-2003"/>
      <sheetName val="Thang5-03"/>
      <sheetName val="00000000"/>
      <sheetName val="10000000"/>
      <sheetName val="20000000"/>
      <sheetName val="30000000"/>
      <sheetName val="40000000"/>
      <sheetName val="50000000"/>
      <sheetName val="60000000"/>
      <sheetName val="70000000"/>
      <sheetName val="80000000"/>
      <sheetName val="90000000"/>
      <sheetName val="a0000000"/>
      <sheetName val="b0000000"/>
      <sheetName val="c0000000"/>
      <sheetName val="d0000000"/>
      <sheetName val="e0000000"/>
      <sheetName val="f0000000"/>
      <sheetName val="g0000000"/>
      <sheetName val="h0000000"/>
      <sheetName val="i0000000"/>
      <sheetName val="j0000000"/>
      <sheetName val="k0000000"/>
      <sheetName val="l0000000"/>
      <sheetName val="m0000000"/>
      <sheetName val="n0000000"/>
      <sheetName val="o0000000"/>
      <sheetName val="p0000000"/>
      <sheetName val="q0000000"/>
      <sheetName val="r0000000"/>
      <sheetName val="s0000000"/>
      <sheetName val="t0000000"/>
      <sheetName val="u0000000"/>
      <sheetName val="v0000000"/>
      <sheetName val="w0000000"/>
      <sheetName val="x0000000"/>
      <sheetName val="y0000000"/>
      <sheetName val="z0000000"/>
      <sheetName val="Gia VL"/>
      <sheetName val="Bang gia ca may"/>
      <sheetName val="Bang luong CB"/>
      <sheetName val="Bang P.tich CT"/>
      <sheetName val="D.toan chi tiet"/>
      <sheetName val="Bang TH Dtoan"/>
      <sheetName val="XXXXXXXX"/>
      <sheetName val="Form3m"/>
      <sheetName val="FormCaoDo"/>
      <sheetName val="GOC-SB2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Dung"/>
      <sheetName val="Sheet11"/>
      <sheetName val="Sheet12"/>
      <sheetName val="ccdc"/>
      <sheetName val="pbnvlieu"/>
      <sheetName val="NKNVLIEUBSUNG"/>
      <sheetName val="pbcpqlq4"/>
      <sheetName val="pbcpchung"/>
      <sheetName val="pbccdcDUNG"/>
      <sheetName val="NVLQ1+2,03"/>
      <sheetName val="CCDCQ1+2.03"/>
      <sheetName val="1421Q1+2"/>
      <sheetName val="XXXXXXX0"/>
      <sheetName val="KM0+KM1"/>
      <sheetName val="KM1+KM2"/>
      <sheetName val="KM2+KM3"/>
      <sheetName val="Nen-Mat"/>
      <sheetName val="Ho ga"/>
      <sheetName val="Ho thu"/>
      <sheetName val=" Kl ranh kin BT, H30"/>
      <sheetName val="1.2-Kluong bo via &amp; rdan"/>
      <sheetName val="2.2-Kluong lat he"/>
      <sheetName val="BIA KP"/>
      <sheetName val="T3"/>
      <sheetName val="KCT moi"/>
      <sheetName val="KCT moi (2)"/>
      <sheetName val="Hoi"/>
      <sheetName val="T4"/>
      <sheetName val="T5"/>
      <sheetName val="Quytien mat2003 baocao)"/>
      <sheetName val="T4 (2)"/>
      <sheetName val="T6"/>
      <sheetName val="T6Bich"/>
      <sheetName val="PC"/>
      <sheetName val="Ph-Thu"/>
      <sheetName val="Ph-Thu (2)"/>
      <sheetName val="PC (2)"/>
      <sheetName val="Chart2"/>
      <sheetName val="Chart1"/>
      <sheetName val="PC (3)"/>
      <sheetName val="tong hop"/>
      <sheetName val="phan tich DG"/>
      <sheetName val="gia vat lieu"/>
      <sheetName val="gia xe may"/>
      <sheetName val="gia nhan cong"/>
      <sheetName val="THop (2)"/>
      <sheetName val="phÐp 99"/>
      <sheetName val="Nghi s¬n (2)"/>
      <sheetName val="kt1 (2)"/>
      <sheetName val="Tiepthi"/>
      <sheetName val="THop"/>
      <sheetName val="Daotao"/>
      <sheetName val="Cau 100 tan"/>
      <sheetName val="UongBi (2)"/>
      <sheetName val="UongBi"/>
      <sheetName val="tgd"/>
      <sheetName val="HDQT"/>
      <sheetName val="tc"/>
      <sheetName val="tv"/>
      <sheetName val="qlm"/>
      <sheetName val=" dngoai"/>
      <sheetName val="hchi"/>
      <sheetName val="dd"/>
      <sheetName val="kh"/>
      <sheetName val=" thidua"/>
      <sheetName val="bv"/>
      <sheetName val="lxe"/>
      <sheetName val="kt"/>
      <sheetName val="kt1"/>
      <sheetName val="vhan"/>
      <sheetName val="Tuvan1"/>
      <sheetName val="Tuvan2"/>
      <sheetName val="KOBE150T"/>
      <sheetName val=" cogioi"/>
      <sheetName val="HPhong"/>
      <sheetName val="xnk"/>
      <sheetName val="CNTT"/>
      <sheetName val="Doanphi"/>
      <sheetName val="Tonghop30.9"/>
      <sheetName val="Tonghop15.7"/>
      <sheetName val="Tonghop30.6"/>
      <sheetName val="Tonghop30.4"/>
      <sheetName val="Tonghop30.2"/>
      <sheetName val="Tonghop31.12"/>
      <sheetName val="CPQl"/>
      <sheetName val="DBDAN"/>
      <sheetName val="CTCCN"/>
      <sheetName val="TDC"/>
      <sheetName val="Quang Tri"/>
      <sheetName val="TTHue"/>
      <sheetName val="Da Nang"/>
      <sheetName val="Quang Nam"/>
      <sheetName val="Quang Ngai"/>
      <sheetName val="TH DH-QN"/>
      <sheetName val="KP HD"/>
      <sheetName val="DB HD"/>
      <sheetName val="TH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5 nam (tach)"/>
      <sheetName val="5 nam (tach) (2)"/>
      <sheetName val="KH 2003"/>
      <sheetName val="NEW_PANEL"/>
      <sheetName val="Co quan TCT"/>
      <sheetName val="BOT"/>
      <sheetName val="BOT (PA chon)"/>
      <sheetName val="Yaly &amp; Ri Ninh"/>
      <sheetName val="Thuy dien Na Loi"/>
      <sheetName val="bang so sanh tong hop"/>
      <sheetName val="bang so sanh tong hop (ty le)"/>
      <sheetName val="thu nhap binh quan (2)"/>
      <sheetName val="dang huong"/>
      <sheetName val="phuong an 1"/>
      <sheetName val="phuong an 1 (2)"/>
      <sheetName val="phuong an2"/>
      <sheetName val="tong hop BQ"/>
      <sheetName val="Binhquan3"/>
      <sheetName val="tong hop BQ-1"/>
      <sheetName val="phuong an chon"/>
      <sheetName val="bang so sanh tong hop ( PA chon"/>
      <sheetName val="dang ap dung"/>
      <sheetName val="bang tong hop (dang huong)"/>
      <sheetName val="504"/>
      <sheetName val="807"/>
      <sheetName val="809"/>
      <sheetName val="801"/>
      <sheetName val="10-3"/>
      <sheetName val="CAVICO"/>
      <sheetName val="SD7"/>
      <sheetName val="Ma"/>
      <sheetName val="Tonghop"/>
      <sheetName val="BQTPT"/>
      <sheetName val="BQTVT"/>
      <sheetName val="NKBH"/>
      <sheetName val="NH"/>
      <sheetName val="HToan"/>
      <sheetName val="NKPT"/>
      <sheetName val="QTPhoto"/>
      <sheetName val="No Photo"/>
      <sheetName val="TL"/>
      <sheetName val="NKVitinh"/>
      <sheetName val="QTVitinh"/>
      <sheetName val="No vitinh"/>
      <sheetName val="Luong"/>
      <sheetName val="XNCN"/>
      <sheetName val="tuan"/>
      <sheetName val="thang"/>
      <sheetName val="Soluong"/>
      <sheetName val="Ton"/>
      <sheetName val="BCNo"/>
      <sheetName val="Theno"/>
      <sheetName val="Sochi"/>
      <sheetName val="giaotien"/>
      <sheetName val="DGT"/>
      <sheetName val="Hagia"/>
      <sheetName val="duchai"/>
      <sheetName val="Congno2002va2003"/>
      <sheetName val="Phantich"/>
      <sheetName val="Toan_DA"/>
      <sheetName val="2004"/>
      <sheetName val="2005"/>
      <sheetName val="NK4-QT"/>
      <sheetName val="NK5-QT"/>
      <sheetName val="QT4"/>
      <sheetName val="NT2"/>
      <sheetName val="NT2+2"/>
      <sheetName val="NT3"/>
      <sheetName val="NT3+2"/>
      <sheetName val="NT4"/>
      <sheetName val="nt 02 ntien cong ty lan 03  "/>
      <sheetName val="nt 02chua ntien cong ty lan 03 "/>
      <sheetName val="nt 04 ntien cong ty lan 03  "/>
      <sheetName val="nt 04chua ntien cong ty lan 03"/>
      <sheetName val="nt 05 ntien cong ty lan 03 "/>
      <sheetName val="nt 05  chuantien cong ty lan 03"/>
      <sheetName val="DTCT"/>
      <sheetName val="PTVT"/>
      <sheetName val="THDT"/>
      <sheetName val="THVT"/>
      <sheetName val="THGT"/>
      <sheetName val="TK331A"/>
      <sheetName val="TK131B"/>
      <sheetName val="TK131A"/>
      <sheetName val="TK 331c1"/>
      <sheetName val="TK331C"/>
      <sheetName val="CT331-2003"/>
      <sheetName val="CT 331"/>
      <sheetName val="CT131-2003"/>
      <sheetName val="CT 131"/>
      <sheetName val="TK331B"/>
      <sheetName val="gia vat mieu"/>
      <sheetName val="[heet30"/>
      <sheetName val="ton tam"/>
      <sheetName val="Thep hinh"/>
      <sheetName val="p-in"/>
      <sheetName val=""/>
      <sheetName val="KHOI LUONG"/>
      <sheetName val="DSKH HN"/>
      <sheetName val="NKY "/>
      <sheetName val="DS-TT"/>
      <sheetName val=" HN NHAP"/>
      <sheetName val="KHO HN"/>
      <sheetName val="CNO "/>
      <sheetName val="Sheet4"/>
      <sheetName val="cong40_x0016_-410"/>
      <sheetName val="BL01"/>
      <sheetName val="BL02"/>
      <sheetName val="BL03"/>
      <sheetName val="TK 911"/>
      <sheetName val="TK 711"/>
      <sheetName val="TK 632"/>
      <sheetName val="TK642"/>
      <sheetName val="TK627"/>
      <sheetName val="TK623"/>
      <sheetName val="TK622"/>
      <sheetName val="TK621"/>
      <sheetName val="Chi tiet 511"/>
      <sheetName val="TK 511"/>
      <sheetName val="TK421"/>
      <sheetName val="TK411"/>
      <sheetName val="TK 342 ( thue T.C )"/>
      <sheetName val="TK338"/>
      <sheetName val="Phat sinh 2005"/>
      <sheetName val="TK334"/>
      <sheetName val="TK333"/>
      <sheetName val="TK331"/>
      <sheetName val="TK 341vay dai han "/>
      <sheetName val="TK311"/>
      <sheetName val="TK 214"/>
      <sheetName val="TK 212"/>
      <sheetName val="Chi tiet TK 211"/>
      <sheetName val="TK 211"/>
      <sheetName val="TK 154"/>
      <sheetName val="TK153"/>
      <sheetName val="Chi tiet TK 152"/>
      <sheetName val="Can Doi TK"/>
      <sheetName val="TK 152"/>
      <sheetName val="Chung tu ghi so "/>
      <sheetName val="TK 142"/>
      <sheetName val="TK 141"/>
      <sheetName val="TK 133"/>
      <sheetName val="Chi tiet TK131"/>
      <sheetName val="TK 131"/>
      <sheetName val="TK 112"/>
      <sheetName val="TK 111"/>
      <sheetName val="Phieu thu"/>
      <sheetName val="Phieu chi "/>
      <sheetName val="Phieu nhap VTu "/>
      <sheetName val="Phieu xuat VTu"/>
      <sheetName val="Can doi vat tu nhap xuat "/>
      <sheetName val="Vat tu nhapxuat nam 2005"/>
      <sheetName val="Ca may can dung nam 2005"/>
      <sheetName val="Vat Tu can cho CT nam 2005"/>
      <sheetName val="HD thu mua hang NLS "/>
      <sheetName val="HD thu mua cat soi "/>
      <sheetName val="TLy HD mua ban "/>
      <sheetName val="Bien ban Nthu GK"/>
      <sheetName val="T. Ly HD giao khoan "/>
      <sheetName val="Hop dong giao khoan"/>
      <sheetName val="giay tam ung "/>
      <sheetName val="Bang ke T.toan "/>
      <sheetName val="Hoa don ban hang "/>
      <sheetName val="Bang phan bo tien luong 2005"/>
      <sheetName val="Bang cham cong "/>
      <sheetName val="Bang T.T Luong CB chu Chot2005"/>
      <sheetName val="Bang T.T luong CN lai xe"/>
      <sheetName val="Bang thanh toan luong 2005"/>
      <sheetName val="Nhan cong cho CT nam 2005"/>
      <sheetName val="Dinh Muc tieu hao VL 2005"/>
      <sheetName val="Dang Ky chi tiet KH 2005"/>
      <sheetName val="Bang phan bo NVL nam 2005"/>
      <sheetName val="Bang phan bo K.Hao 2005"/>
      <sheetName val="Dang Ky Khau hao 2005"/>
      <sheetName val="Phu luc so 3( TNDN)"/>
      <sheetName val="PhuLuc so 1(TNDN)"/>
      <sheetName val="Mau so 04 TNDN"/>
      <sheetName val="Mau so 02C"/>
      <sheetName val="Mau so 02B"/>
      <sheetName val="Mau so 02A"/>
      <sheetName val="Mau 01B"/>
      <sheetName val="To khai Mau 11"/>
      <sheetName val="Don xin khat nop thue nam 04"/>
      <sheetName val="Su dung hoa don mau 26"/>
      <sheetName val="QToan hoa don "/>
      <sheetName val="Mau so 01"/>
      <sheetName val="Mau so 02"/>
      <sheetName val="Chi tiet Mau 03 ( mua vao )"/>
      <sheetName val="Mau so 03"/>
      <sheetName val="Mau so 04"/>
      <sheetName val="Mau 05"/>
      <sheetName val="De nghi giai dap ve thue "/>
      <sheetName val="the duc"/>
      <sheetName val="Bao cao thong ke "/>
      <sheetName val="Phieu DTra Van Tai ( 01 TKe )"/>
      <sheetName val="Phan dap J95"/>
      <sheetName val="C.TIEU"/>
      <sheetName val="KQ (2)"/>
      <sheetName val="T.HAO"/>
      <sheetName val="T.HAO (2)"/>
      <sheetName val="KHbanhang"/>
      <sheetName val="CPSX"/>
      <sheetName val="QLDN"/>
      <sheetName val="T.Luong"/>
      <sheetName val="GTCX(Zx)"/>
      <sheetName val="W200x250"/>
      <sheetName val="DH200x250"/>
      <sheetName val="RT-G200x250"/>
      <sheetName val="T-250x400"/>
      <sheetName val="K-CT200x200"/>
      <sheetName val="TL-200x300"/>
      <sheetName val="400x400"/>
      <sheetName val="300x300"/>
      <sheetName val="T.Hao(1)"/>
      <sheetName val="TSCD"/>
      <sheetName val="CPNLTT"/>
      <sheetName val="NCTT"/>
      <sheetName val="LAI VAY"/>
      <sheetName val="641"/>
      <sheetName val="642"/>
      <sheetName val="CPSXKD"/>
      <sheetName val="GTmen"/>
      <sheetName val="K.luongSP"/>
      <sheetName val="BAI.MEN-Xuong"/>
      <sheetName val="KHDT"/>
      <sheetName val="KHGT"/>
      <sheetName val="KHDT(1)"/>
      <sheetName val="KHDT(2)"/>
      <sheetName val="SX-TT"/>
      <sheetName val="CL "/>
      <sheetName val="LDTL"/>
      <sheetName val="KHSCL"/>
      <sheetName val="BAO HO LD"/>
      <sheetName val="K-HAO"/>
      <sheetName val="CPC"/>
      <sheetName val="LNKD"/>
      <sheetName val="SK"/>
      <sheetName val="TRA NO"/>
      <sheetName val="CTTH"/>
      <sheetName val="VLD"/>
      <sheetName val="VLD_Phuong"/>
      <sheetName val="BCKQSXKD"/>
      <sheetName val="CANDOIKT"/>
      <sheetName val="BC LUU CHUYEN TTE"/>
      <sheetName val="BCKQHDSX -KD"/>
      <sheetName val="BANGCDKT"/>
      <sheetName val="BCDKT (CU)"/>
      <sheetName val="BCLCT.TE"/>
      <sheetName val="KH .BANHANG"/>
      <sheetName val="GIAVONHANGBAN"/>
      <sheetName val="C.PHISANXUAT"/>
      <sheetName val="CHIPHI HOATDONG"/>
      <sheetName val="KMTAICHINHBATTHUONG"/>
      <sheetName val="Tinhtoanchitiettaichinh"/>
      <sheetName val="kehoachdautu"/>
      <sheetName val="_x0012_2-9"/>
      <sheetName val="kh Òv-10"/>
      <sheetName val="k`28-10"/>
      <sheetName val="[PANEL.XLS_x001d_T5"/>
      <sheetName val="Sheet5"/>
      <sheetName val="Sheet6"/>
      <sheetName val="Sheet7"/>
      <sheetName val="Sheet8"/>
      <sheetName val="Sheet9"/>
      <sheetName val="Sheet10"/>
      <sheetName val="Sheet13"/>
      <sheetName val="Sheet14"/>
      <sheetName val="Sheet15"/>
      <sheetName val="Sheet16"/>
      <sheetName val="[PANEL.XLSŝQT thue 2001"/>
      <sheetName val="Kc giavonQ1.05"/>
      <sheetName val="Gan tru thue"/>
      <sheetName val="DThu"/>
      <sheetName val="Nhap KPCT"/>
      <sheetName val="PBo KPCT"/>
      <sheetName val="KP nop CT"/>
      <sheetName val="PB LV CNhanh"/>
      <sheetName val="PB CPC"/>
      <sheetName val="PB LV doi Q4"/>
      <sheetName val="PB LV doi"/>
      <sheetName val="GtQ4.05L4"/>
      <sheetName val="GTQ4.05L3"/>
      <sheetName val="GTQ4.05 L2"/>
      <sheetName val="GTQ4.05"/>
      <sheetName val="GT Q3,05 sua"/>
      <sheetName val="GT Kc Q3.05"/>
      <sheetName val="GT Q2.05"/>
      <sheetName val="GT01.2005"/>
      <sheetName val="K255 SBasa"/>
      <sheetName val="SŨeet3"/>
      <sheetName val="Shaet28"/>
      <sheetName val="400-415.37"/>
      <sheetName val="KL NR2"/>
      <sheetName val="NR2 565 PQ DQ"/>
      <sheetName val="565 DD"/>
      <sheetName val="M2-415.37"/>
      <sheetName val="Cong"/>
      <sheetName val="507 PQ"/>
      <sheetName val="507 DD"/>
      <sheetName val=" Subbase"/>
      <sheetName val="NR2"/>
      <sheetName val="O252 AC"/>
      <sheetName val="CP -141"/>
      <sheetName val="CPhi"/>
      <sheetName val="CP1"/>
      <sheetName val="GVXL5"/>
      <sheetName val="CPXL1"/>
      <sheetName val="THOP XL1"/>
      <sheetName val="CPXL5"/>
      <sheetName val="621XL1"/>
      <sheetName val="154XL1"/>
      <sheetName val="Khao PBXL1"/>
      <sheetName val="D154XL5"/>
      <sheetName val="KCCPXL5"/>
      <sheetName val="HTCPXL5"/>
      <sheetName val="TTCPXL5"/>
      <sheetName val="XL1-5"/>
      <sheetName val="T9"/>
      <sheetName val="T2"/>
      <sheetName val="T1"/>
      <sheetName val="Thg 2"/>
      <sheetName val="Thg 3"/>
      <sheetName val="Thg 4"/>
      <sheetName val="thg5"/>
      <sheetName val="Thg6"/>
      <sheetName val="Thg7"/>
      <sheetName val="thang1"/>
      <sheetName val="thang2"/>
      <sheetName val="TH FF140"/>
      <sheetName val="TH FF177"/>
      <sheetName val="Tien dat HD"/>
      <sheetName val="TH cong no"/>
      <sheetName val="12.03"/>
      <sheetName val="1.04"/>
      <sheetName val="2.04"/>
      <sheetName val="3.04"/>
      <sheetName val="4.04"/>
      <sheetName val="Giantiep"/>
      <sheetName val="Phucvu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 refreshError="1"/>
      <sheetData sheetId="291" refreshError="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 refreshError="1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 refreshError="1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 refreshError="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ia"/>
      <sheetName val="TB"/>
      <sheetName val="TH-XL"/>
      <sheetName val="Chitiet-Studio"/>
      <sheetName val="TA-Fancoil"/>
      <sheetName val="TH"/>
      <sheetName val="TH-gt"/>
      <sheetName val="Lapmay"/>
      <sheetName val="Fancoil loai 1"/>
      <sheetName val="Fancoil loai 2"/>
      <sheetName val="Fancoil loai 3"/>
      <sheetName val="Maylanh"/>
      <sheetName val="NuocLanh"/>
      <sheetName val="DMOThep"/>
      <sheetName val="VLP"/>
      <sheetName val="THBaoon"/>
      <sheetName val="DM-Baoon"/>
      <sheetName val="NNgung"/>
      <sheetName val="DMnn"/>
      <sheetName val="TH-BO"/>
      <sheetName val="DMBO"/>
      <sheetName val="GioTuoi"/>
      <sheetName val="Gio-Tuoi"/>
      <sheetName val="Gio-Thai"/>
      <sheetName val="TH-Dien"/>
      <sheetName val="Dien"/>
      <sheetName val="TH-tieuam "/>
      <sheetName val="Studio"/>
      <sheetName val="CT-Tieu am STUDIO"/>
      <sheetName val="CT-Tieuam-thai"/>
      <sheetName val="CT-tieuam-PM"/>
      <sheetName val="TH-PS"/>
      <sheetName val="Phatsinh tang6,7"/>
      <sheetName val="Phatsinh tang 2-8"/>
      <sheetName val="Dongia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>
        <row r="10">
          <cell r="D10">
            <v>181894859.19490001</v>
          </cell>
        </row>
      </sheetData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ia"/>
      <sheetName val="TB"/>
      <sheetName val="TH-XL"/>
      <sheetName val="Chitiet-Studio"/>
      <sheetName val="TA-Fancoil"/>
      <sheetName val="TH"/>
      <sheetName val="TH-gt"/>
      <sheetName val="Lapmay"/>
      <sheetName val="Fancoil loai 1"/>
      <sheetName val="Fancoil loai 2"/>
      <sheetName val="Fancoil loai 3"/>
      <sheetName val="Maylanh"/>
      <sheetName val="NuocLanh"/>
      <sheetName val="DMOThep"/>
      <sheetName val="VLP"/>
      <sheetName val="THBaoon"/>
      <sheetName val="DM-Baoon"/>
      <sheetName val="NNgung"/>
      <sheetName val="DMnn"/>
      <sheetName val="TH-BO"/>
      <sheetName val="DMBO"/>
      <sheetName val="GioTuoi"/>
      <sheetName val="Gio-Tuoi"/>
      <sheetName val="Gio-Thai"/>
      <sheetName val="TH-Dien"/>
      <sheetName val="Dien"/>
      <sheetName val="TH-tieuam "/>
      <sheetName val="Studio"/>
      <sheetName val="CT-Tieu am STUDIO"/>
      <sheetName val="CT-Tieuam-thai"/>
      <sheetName val="CT-tieuam-PM"/>
      <sheetName val="TH-PS"/>
      <sheetName val="Phatsinh tang6,7"/>
      <sheetName val="Phatsinh tang 2-8"/>
      <sheetName val="Dongia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>
        <row r="10">
          <cell r="D10">
            <v>181894859.19490001</v>
          </cell>
        </row>
      </sheetData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em"/>
      <sheetName val="Km0-1"/>
      <sheetName val="KM1-2"/>
      <sheetName val="Km2-3"/>
      <sheetName val="Km3-4"/>
      <sheetName val="Km4-5"/>
      <sheetName val="Km5-6"/>
      <sheetName val="Km6-7"/>
      <sheetName val="Km7-8"/>
      <sheetName val="Tonghop-bt"/>
      <sheetName val="Tonghop-cc"/>
      <sheetName val="Ny-Km1-4"/>
      <sheetName val="Ny-Km4-6"/>
      <sheetName val="Ny-Km6-8"/>
      <sheetName val="Temp"/>
      <sheetName val="KLM"/>
      <sheetName val="Coc tieu-rao chan"/>
      <sheetName val="Ny-Km1-4 (cc)"/>
      <sheetName val="Ny-Km4-6 (cc)"/>
      <sheetName val="Ny-Km6-8 (cc)"/>
      <sheetName val="CC"/>
      <sheetName val="Phdoan-bt"/>
      <sheetName val="Phdoan-cc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>
        <row r="3">
          <cell r="B3">
            <v>0.6</v>
          </cell>
        </row>
        <row r="4">
          <cell r="B4">
            <v>1</v>
          </cell>
        </row>
        <row r="6">
          <cell r="B6">
            <v>1.4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em"/>
      <sheetName val="Km0-1"/>
      <sheetName val="KM1-2"/>
      <sheetName val="Km2-3"/>
      <sheetName val="Km3-4"/>
      <sheetName val="Km4-5"/>
      <sheetName val="Km5-6"/>
      <sheetName val="Km6-7"/>
      <sheetName val="Km7-8"/>
      <sheetName val="Tonghop-bt"/>
      <sheetName val="Tonghop-cc"/>
      <sheetName val="Ny-Km1-4"/>
      <sheetName val="Ny-Km4-6"/>
      <sheetName val="Ny-Km6-8"/>
      <sheetName val="Temp"/>
      <sheetName val="KLM"/>
      <sheetName val="Coc tieu-rao chan"/>
      <sheetName val="Ny-Km1-4 (cc)"/>
      <sheetName val="Ny-Km4-6 (cc)"/>
      <sheetName val="Ny-Km6-8 (cc)"/>
      <sheetName val="CC"/>
      <sheetName val="Phdoan-bt"/>
      <sheetName val="Phdoan-cc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>
        <row r="3">
          <cell r="B3">
            <v>0.6</v>
          </cell>
        </row>
        <row r="4">
          <cell r="B4">
            <v>1</v>
          </cell>
        </row>
        <row r="6">
          <cell r="B6">
            <v>1.4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BASE"/>
    </sheetNames>
    <sheetDataSet>
      <sheetData sheetId="0">
        <row r="7">
          <cell r="AH7" t="str">
            <v>SP1</v>
          </cell>
          <cell r="AI7" t="str">
            <v>SOLVENT CLEANING   (SSPC-SP-1)</v>
          </cell>
          <cell r="AJ7">
            <v>60</v>
          </cell>
          <cell r="AK7">
            <v>60</v>
          </cell>
          <cell r="AL7">
            <v>60</v>
          </cell>
        </row>
        <row r="8">
          <cell r="AH8" t="str">
            <v>SP2</v>
          </cell>
          <cell r="AI8" t="str">
            <v>HAND CLEANING   (SSPC-SP-2)</v>
          </cell>
          <cell r="AJ8">
            <v>50</v>
          </cell>
          <cell r="AK8">
            <v>50</v>
          </cell>
          <cell r="AL8">
            <v>50</v>
          </cell>
        </row>
        <row r="9">
          <cell r="AH9" t="str">
            <v>SP3</v>
          </cell>
          <cell r="AI9" t="str">
            <v>POWER CLEANING   (SSPC-SP-3)</v>
          </cell>
          <cell r="AJ9">
            <v>50</v>
          </cell>
          <cell r="AK9">
            <v>50</v>
          </cell>
          <cell r="AL9">
            <v>50</v>
          </cell>
        </row>
        <row r="10">
          <cell r="AH10" t="str">
            <v>SP5</v>
          </cell>
          <cell r="AI10" t="str">
            <v>WHITE METAL BLAST   (SSPC-SP-5)</v>
          </cell>
          <cell r="AJ10">
            <v>90</v>
          </cell>
          <cell r="AK10">
            <v>90</v>
          </cell>
          <cell r="AL10">
            <v>90</v>
          </cell>
        </row>
        <row r="11">
          <cell r="AH11" t="str">
            <v>SP6</v>
          </cell>
          <cell r="AI11" t="str">
            <v>COMMERCIAL BLAST (SSPC-SP-6)</v>
          </cell>
          <cell r="AJ11">
            <v>70</v>
          </cell>
          <cell r="AK11">
            <v>70</v>
          </cell>
          <cell r="AL11">
            <v>70</v>
          </cell>
        </row>
        <row r="12">
          <cell r="AH12" t="str">
            <v>SP7</v>
          </cell>
          <cell r="AI12" t="str">
            <v>BRUSH OFF BLAST CLEANING (SSPC-SP7)</v>
          </cell>
          <cell r="AJ12">
            <v>50</v>
          </cell>
          <cell r="AK12">
            <v>50</v>
          </cell>
          <cell r="AL12">
            <v>50</v>
          </cell>
        </row>
        <row r="13">
          <cell r="AH13" t="str">
            <v>SP8</v>
          </cell>
          <cell r="AI13" t="str">
            <v>PICKLING  (SSPC-SP-8)</v>
          </cell>
          <cell r="AJ13">
            <v>350</v>
          </cell>
          <cell r="AK13">
            <v>350</v>
          </cell>
          <cell r="AL13">
            <v>350</v>
          </cell>
        </row>
        <row r="14">
          <cell r="AH14" t="str">
            <v>SP10</v>
          </cell>
          <cell r="AI14" t="str">
            <v>NEAR WHITE BLAST (SSPC-SP-10)</v>
          </cell>
          <cell r="AJ14">
            <v>80</v>
          </cell>
          <cell r="AK14">
            <v>80</v>
          </cell>
          <cell r="AL14">
            <v>80</v>
          </cell>
        </row>
        <row r="16">
          <cell r="AH16" t="str">
            <v>RLP</v>
          </cell>
          <cell r="AI16" t="str">
            <v>RED LEAD PRIMER</v>
          </cell>
          <cell r="AJ16" t="str">
            <v>0101</v>
          </cell>
          <cell r="AK16" t="str">
            <v>905(OP-91)</v>
          </cell>
          <cell r="AL16" t="str">
            <v>210</v>
          </cell>
          <cell r="AM16">
            <v>1</v>
          </cell>
          <cell r="AN16">
            <v>9.1999999999999993</v>
          </cell>
          <cell r="AO16">
            <v>9.6999999999999993</v>
          </cell>
          <cell r="AP16">
            <v>14.8</v>
          </cell>
          <cell r="AQ16">
            <v>47.83</v>
          </cell>
          <cell r="AR16">
            <v>45.36</v>
          </cell>
          <cell r="AS16">
            <v>38.51</v>
          </cell>
          <cell r="AT16">
            <v>440</v>
          </cell>
          <cell r="AU16">
            <v>440</v>
          </cell>
          <cell r="AV16">
            <v>570</v>
          </cell>
        </row>
        <row r="17">
          <cell r="AI17" t="str">
            <v>RED LEAD PRIMER</v>
          </cell>
          <cell r="AJ17" t="str">
            <v>0102</v>
          </cell>
          <cell r="AK17" t="str">
            <v>906(OP-92)</v>
          </cell>
          <cell r="AL17" t="str">
            <v>220</v>
          </cell>
          <cell r="AM17">
            <v>1</v>
          </cell>
          <cell r="AN17">
            <v>8.7799999999999994</v>
          </cell>
          <cell r="AO17">
            <v>10</v>
          </cell>
          <cell r="AP17">
            <v>12.4</v>
          </cell>
          <cell r="AQ17">
            <v>47.83</v>
          </cell>
          <cell r="AR17">
            <v>42</v>
          </cell>
          <cell r="AS17">
            <v>38.71</v>
          </cell>
          <cell r="AT17">
            <v>420</v>
          </cell>
          <cell r="AU17">
            <v>420</v>
          </cell>
          <cell r="AV17">
            <v>480</v>
          </cell>
        </row>
        <row r="18">
          <cell r="AI18" t="str">
            <v>B P RED LEAD PRIMER</v>
          </cell>
          <cell r="AJ18" t="str">
            <v>0103</v>
          </cell>
          <cell r="AK18" t="str">
            <v>911</v>
          </cell>
          <cell r="AM18">
            <v>1</v>
          </cell>
          <cell r="AN18">
            <v>8.44</v>
          </cell>
          <cell r="AO18">
            <v>9</v>
          </cell>
          <cell r="AQ18">
            <v>45</v>
          </cell>
          <cell r="AR18">
            <v>42.22</v>
          </cell>
          <cell r="AT18">
            <v>380</v>
          </cell>
          <cell r="AU18">
            <v>380</v>
          </cell>
        </row>
        <row r="19">
          <cell r="AH19" t="str">
            <v>ATP</v>
          </cell>
          <cell r="AI19" t="str">
            <v xml:space="preserve">ALUMINUM TRIPOLYPHOSPHATE PRIMER </v>
          </cell>
          <cell r="AJ19" t="str">
            <v>0107</v>
          </cell>
          <cell r="AK19" t="str">
            <v>992</v>
          </cell>
          <cell r="AL19" t="str">
            <v>221</v>
          </cell>
          <cell r="AM19">
            <v>1</v>
          </cell>
          <cell r="AN19">
            <v>12.6</v>
          </cell>
          <cell r="AO19">
            <v>7.09</v>
          </cell>
          <cell r="AP19">
            <v>11.4</v>
          </cell>
          <cell r="AQ19">
            <v>39.68</v>
          </cell>
          <cell r="AR19">
            <v>42.31</v>
          </cell>
          <cell r="AS19">
            <v>38.6</v>
          </cell>
          <cell r="AT19">
            <v>500</v>
          </cell>
          <cell r="AU19">
            <v>300</v>
          </cell>
          <cell r="AV19">
            <v>440</v>
          </cell>
        </row>
        <row r="20">
          <cell r="AH20" t="str">
            <v>AZPP</v>
          </cell>
          <cell r="AI20" t="str">
            <v xml:space="preserve">ALKYD ZINC PHOSPHATE PRIMER </v>
          </cell>
          <cell r="AJ20" t="str">
            <v>0111</v>
          </cell>
          <cell r="AK20" t="str">
            <v>907(OP-93)</v>
          </cell>
          <cell r="AL20" t="str">
            <v>240</v>
          </cell>
          <cell r="AM20">
            <v>1</v>
          </cell>
          <cell r="AN20">
            <v>24.77</v>
          </cell>
          <cell r="AO20">
            <v>10.6</v>
          </cell>
          <cell r="AP20">
            <v>9</v>
          </cell>
          <cell r="AQ20">
            <v>40.369999999999997</v>
          </cell>
          <cell r="AR20">
            <v>41.51</v>
          </cell>
          <cell r="AS20">
            <v>40.89</v>
          </cell>
          <cell r="AT20">
            <v>1000</v>
          </cell>
          <cell r="AU20">
            <v>440</v>
          </cell>
          <cell r="AV20">
            <v>368</v>
          </cell>
        </row>
        <row r="21">
          <cell r="AH21" t="str">
            <v>IOP</v>
          </cell>
          <cell r="AI21" t="str">
            <v xml:space="preserve">IRON OXIDE PRIMER </v>
          </cell>
          <cell r="AJ21" t="str">
            <v>0121</v>
          </cell>
          <cell r="AK21" t="str">
            <v>904(OP-95)</v>
          </cell>
          <cell r="AL21" t="str">
            <v>230</v>
          </cell>
          <cell r="AM21">
            <v>1</v>
          </cell>
          <cell r="AN21">
            <v>6.5</v>
          </cell>
          <cell r="AO21">
            <v>8.1999999999999993</v>
          </cell>
          <cell r="AP21">
            <v>5.2</v>
          </cell>
          <cell r="AQ21">
            <v>46.15</v>
          </cell>
          <cell r="AR21">
            <v>41.46</v>
          </cell>
          <cell r="AS21">
            <v>57.12</v>
          </cell>
          <cell r="AT21">
            <v>300</v>
          </cell>
          <cell r="AU21">
            <v>340</v>
          </cell>
          <cell r="AV21">
            <v>297</v>
          </cell>
        </row>
        <row r="22">
          <cell r="AH22" t="str">
            <v>GS</v>
          </cell>
          <cell r="AI22" t="str">
            <v xml:space="preserve">GRAY SURFACE </v>
          </cell>
          <cell r="AJ22" t="str">
            <v>0141</v>
          </cell>
          <cell r="AK22" t="str">
            <v>501</v>
          </cell>
          <cell r="AL22" t="str">
            <v>090</v>
          </cell>
          <cell r="AM22">
            <v>1</v>
          </cell>
          <cell r="AN22">
            <v>8.1</v>
          </cell>
          <cell r="AO22">
            <v>12.1</v>
          </cell>
          <cell r="AP22">
            <v>12.6</v>
          </cell>
          <cell r="AQ22">
            <v>37.04</v>
          </cell>
          <cell r="AR22">
            <v>37.19</v>
          </cell>
          <cell r="AS22">
            <v>37.94</v>
          </cell>
          <cell r="AT22">
            <v>300</v>
          </cell>
          <cell r="AU22">
            <v>450</v>
          </cell>
          <cell r="AV22">
            <v>478</v>
          </cell>
        </row>
        <row r="23">
          <cell r="AH23" t="str">
            <v>RMP</v>
          </cell>
          <cell r="AI23" t="str">
            <v>READY-MIXED PAINT</v>
          </cell>
          <cell r="AJ23" t="str">
            <v>0151</v>
          </cell>
          <cell r="AK23" t="str">
            <v>111</v>
          </cell>
          <cell r="AL23" t="str">
            <v>100</v>
          </cell>
          <cell r="AM23">
            <v>1</v>
          </cell>
          <cell r="AN23">
            <v>10.9</v>
          </cell>
          <cell r="AO23">
            <v>9.6</v>
          </cell>
          <cell r="AP23">
            <v>10</v>
          </cell>
          <cell r="AQ23">
            <v>41.28</v>
          </cell>
          <cell r="AR23">
            <v>41.67</v>
          </cell>
          <cell r="AS23">
            <v>38</v>
          </cell>
          <cell r="AT23">
            <v>450</v>
          </cell>
          <cell r="AU23">
            <v>400</v>
          </cell>
          <cell r="AV23">
            <v>380</v>
          </cell>
        </row>
        <row r="24">
          <cell r="AH24" t="str">
            <v>FRMP</v>
          </cell>
          <cell r="AI24" t="str">
            <v xml:space="preserve">FLAT READY-MIXED PAINT </v>
          </cell>
          <cell r="AJ24" t="str">
            <v>0153</v>
          </cell>
          <cell r="AK24" t="str">
            <v>508</v>
          </cell>
          <cell r="AM24">
            <v>1</v>
          </cell>
          <cell r="AN24">
            <v>11.8</v>
          </cell>
          <cell r="AO24">
            <v>9.4</v>
          </cell>
          <cell r="AQ24">
            <v>36.44</v>
          </cell>
          <cell r="AR24">
            <v>37.229999999999997</v>
          </cell>
          <cell r="AT24">
            <v>430</v>
          </cell>
          <cell r="AU24">
            <v>350</v>
          </cell>
        </row>
        <row r="25">
          <cell r="AH25" t="str">
            <v>AE</v>
          </cell>
          <cell r="AI25" t="str">
            <v>ALKYD ENAMEL FINISH</v>
          </cell>
          <cell r="AJ25" t="str">
            <v>0162</v>
          </cell>
          <cell r="AK25" t="str">
            <v>502</v>
          </cell>
          <cell r="AL25" t="str">
            <v>110</v>
          </cell>
          <cell r="AM25">
            <v>1</v>
          </cell>
          <cell r="AN25">
            <v>11.9</v>
          </cell>
          <cell r="AO25">
            <v>12.4</v>
          </cell>
          <cell r="AP25">
            <v>12</v>
          </cell>
          <cell r="AQ25">
            <v>35.29</v>
          </cell>
          <cell r="AR25">
            <v>37.1</v>
          </cell>
          <cell r="AS25">
            <v>37.92</v>
          </cell>
          <cell r="AT25">
            <v>420</v>
          </cell>
          <cell r="AU25">
            <v>460</v>
          </cell>
          <cell r="AV25">
            <v>455</v>
          </cell>
        </row>
        <row r="26">
          <cell r="AH26" t="str">
            <v>AP</v>
          </cell>
          <cell r="AI26" t="str">
            <v>ALUMIN PAINT</v>
          </cell>
          <cell r="AJ26" t="str">
            <v>0152</v>
          </cell>
          <cell r="AK26" t="str">
            <v>103</v>
          </cell>
          <cell r="AL26" t="str">
            <v>310</v>
          </cell>
          <cell r="AM26">
            <v>1</v>
          </cell>
          <cell r="AN26">
            <v>10.9</v>
          </cell>
          <cell r="AO26">
            <v>13.5</v>
          </cell>
          <cell r="AP26">
            <v>13.5</v>
          </cell>
          <cell r="AQ26">
            <v>36.700000000000003</v>
          </cell>
          <cell r="AR26">
            <v>34.07</v>
          </cell>
          <cell r="AS26">
            <v>32.44</v>
          </cell>
          <cell r="AT26">
            <v>400</v>
          </cell>
          <cell r="AU26">
            <v>460</v>
          </cell>
          <cell r="AV26">
            <v>438</v>
          </cell>
        </row>
        <row r="27">
          <cell r="AH27" t="str">
            <v>AMF</v>
          </cell>
          <cell r="AI27" t="str">
            <v>PHEN0LIC-MODIFIED ALKYD M.I.O.FINISH</v>
          </cell>
          <cell r="AJ27" t="str">
            <v>4690(Ar-900)</v>
          </cell>
          <cell r="AL27" t="str">
            <v>800</v>
          </cell>
          <cell r="AM27">
            <v>1</v>
          </cell>
          <cell r="AN27">
            <v>19.16</v>
          </cell>
          <cell r="AP27">
            <v>17.8</v>
          </cell>
          <cell r="AQ27">
            <v>26.1</v>
          </cell>
          <cell r="AS27">
            <v>37.869999999999997</v>
          </cell>
          <cell r="AT27">
            <v>500</v>
          </cell>
          <cell r="AV27">
            <v>674</v>
          </cell>
        </row>
        <row r="28">
          <cell r="AH28" t="str">
            <v>GP</v>
          </cell>
          <cell r="AI28" t="str">
            <v xml:space="preserve">GALVAN. STEEL SHEET EHULSION PAINT </v>
          </cell>
          <cell r="AK28" t="str">
            <v>100(OM-12)</v>
          </cell>
          <cell r="AM28">
            <v>1</v>
          </cell>
          <cell r="AO28">
            <v>14.3</v>
          </cell>
          <cell r="AR28">
            <v>47.55</v>
          </cell>
          <cell r="AU28">
            <v>680</v>
          </cell>
        </row>
        <row r="29">
          <cell r="AI29" t="str">
            <v xml:space="preserve">EPOXY RESIN </v>
          </cell>
        </row>
        <row r="30">
          <cell r="AH30" t="str">
            <v>ERLP</v>
          </cell>
          <cell r="AI30" t="str">
            <v xml:space="preserve">EPOXY RED LEAD PRIMER </v>
          </cell>
          <cell r="AJ30" t="str">
            <v>0401</v>
          </cell>
          <cell r="AK30" t="str">
            <v>1007(EP-01)</v>
          </cell>
          <cell r="AM30">
            <v>1</v>
          </cell>
          <cell r="AN30">
            <v>13.7</v>
          </cell>
          <cell r="AO30">
            <v>11.9</v>
          </cell>
          <cell r="AQ30">
            <v>41.61</v>
          </cell>
          <cell r="AR30">
            <v>47.9</v>
          </cell>
          <cell r="AT30">
            <v>570</v>
          </cell>
          <cell r="AU30">
            <v>570</v>
          </cell>
        </row>
        <row r="31">
          <cell r="AH31" t="str">
            <v>EZCP</v>
          </cell>
          <cell r="AI31" t="str">
            <v xml:space="preserve">EPOXY ZINC CHROMATE PRIMER </v>
          </cell>
          <cell r="AJ31" t="str">
            <v>0411</v>
          </cell>
          <cell r="AK31" t="str">
            <v>1008(EP-09)</v>
          </cell>
          <cell r="AL31" t="str">
            <v>56</v>
          </cell>
          <cell r="AM31">
            <v>1</v>
          </cell>
          <cell r="AN31">
            <v>13.7</v>
          </cell>
          <cell r="AO31">
            <v>13.2</v>
          </cell>
          <cell r="AP31">
            <v>15.7</v>
          </cell>
          <cell r="AQ31">
            <v>41.61</v>
          </cell>
          <cell r="AR31">
            <v>43.18</v>
          </cell>
          <cell r="AS31">
            <v>57.32</v>
          </cell>
          <cell r="AT31">
            <v>570</v>
          </cell>
          <cell r="AU31">
            <v>570</v>
          </cell>
          <cell r="AV31">
            <v>900</v>
          </cell>
        </row>
        <row r="32">
          <cell r="AH32" t="str">
            <v>EZRP</v>
          </cell>
          <cell r="AI32" t="str">
            <v xml:space="preserve">EPOXY ZINC RICH PRIMER </v>
          </cell>
          <cell r="AJ32" t="str">
            <v>0416</v>
          </cell>
          <cell r="AK32" t="str">
            <v>1006(EP-03)</v>
          </cell>
          <cell r="AL32" t="str">
            <v>63</v>
          </cell>
          <cell r="AM32">
            <v>1</v>
          </cell>
          <cell r="AN32">
            <v>24.9</v>
          </cell>
          <cell r="AO32">
            <v>18.899999999999999</v>
          </cell>
          <cell r="AP32">
            <v>44.29</v>
          </cell>
          <cell r="AQ32">
            <v>44.18</v>
          </cell>
          <cell r="AR32">
            <v>52.91</v>
          </cell>
          <cell r="AS32">
            <v>29.35</v>
          </cell>
          <cell r="AT32">
            <v>1100</v>
          </cell>
          <cell r="AU32">
            <v>1000</v>
          </cell>
          <cell r="AV32">
            <v>1300</v>
          </cell>
        </row>
        <row r="33">
          <cell r="AH33" t="str">
            <v>EROP</v>
          </cell>
          <cell r="AI33" t="str">
            <v xml:space="preserve">EPOXY RED OXIDE PRIMER </v>
          </cell>
          <cell r="AJ33" t="str">
            <v>0421(Z-500)</v>
          </cell>
          <cell r="AK33" t="str">
            <v>1009(EP-02)</v>
          </cell>
          <cell r="AL33" t="str">
            <v>87</v>
          </cell>
          <cell r="AM33">
            <v>1</v>
          </cell>
          <cell r="AN33">
            <v>11.3</v>
          </cell>
          <cell r="AO33">
            <v>10.9</v>
          </cell>
          <cell r="AP33">
            <v>28.1</v>
          </cell>
          <cell r="AQ33">
            <v>41.59</v>
          </cell>
          <cell r="AR33">
            <v>43.12</v>
          </cell>
          <cell r="AS33">
            <v>39.15</v>
          </cell>
          <cell r="AT33">
            <v>470</v>
          </cell>
          <cell r="AU33">
            <v>470</v>
          </cell>
          <cell r="AV33">
            <v>1100</v>
          </cell>
        </row>
        <row r="34">
          <cell r="AH34" t="str">
            <v>EV</v>
          </cell>
          <cell r="AI34" t="str">
            <v xml:space="preserve">EPOXY VARNISH </v>
          </cell>
          <cell r="AJ34" t="str">
            <v>0450</v>
          </cell>
          <cell r="AK34" t="str">
            <v>1010</v>
          </cell>
          <cell r="AL34" t="str">
            <v>46</v>
          </cell>
          <cell r="AM34">
            <v>1</v>
          </cell>
          <cell r="AN34">
            <v>19</v>
          </cell>
          <cell r="AO34">
            <v>19.399999999999999</v>
          </cell>
          <cell r="AP34">
            <v>21.1</v>
          </cell>
          <cell r="AQ34">
            <v>28.95</v>
          </cell>
          <cell r="AR34">
            <v>28.35</v>
          </cell>
          <cell r="AS34">
            <v>26.07</v>
          </cell>
          <cell r="AT34">
            <v>550</v>
          </cell>
          <cell r="AU34">
            <v>550</v>
          </cell>
          <cell r="AV34">
            <v>550</v>
          </cell>
        </row>
        <row r="35">
          <cell r="AH35" t="str">
            <v>EFC</v>
          </cell>
          <cell r="AI35" t="str">
            <v xml:space="preserve">EPOXY FINISH COATING </v>
          </cell>
          <cell r="AJ35" t="str">
            <v>0451</v>
          </cell>
          <cell r="AK35" t="str">
            <v>1001(EP-04)</v>
          </cell>
          <cell r="AL35" t="str">
            <v>86</v>
          </cell>
          <cell r="AM35">
            <v>1</v>
          </cell>
          <cell r="AN35">
            <v>16.8</v>
          </cell>
          <cell r="AO35">
            <v>18.3</v>
          </cell>
          <cell r="AP35">
            <v>34.9</v>
          </cell>
          <cell r="AQ35">
            <v>41.67</v>
          </cell>
          <cell r="AR35">
            <v>38.25</v>
          </cell>
          <cell r="AS35">
            <v>22.92</v>
          </cell>
          <cell r="AT35">
            <v>700</v>
          </cell>
          <cell r="AU35">
            <v>700</v>
          </cell>
          <cell r="AV35">
            <v>800</v>
          </cell>
        </row>
        <row r="36">
          <cell r="AH36" t="str">
            <v>CTE</v>
          </cell>
          <cell r="AI36" t="str">
            <v xml:space="preserve">COAL TAR EPOXY HB </v>
          </cell>
          <cell r="AJ36" t="str">
            <v>0459</v>
          </cell>
          <cell r="AK36" t="str">
            <v>1004(EP-06)</v>
          </cell>
          <cell r="AL36" t="str">
            <v>58</v>
          </cell>
          <cell r="AM36">
            <v>1</v>
          </cell>
          <cell r="AN36">
            <v>7.9</v>
          </cell>
          <cell r="AO36">
            <v>7.6</v>
          </cell>
          <cell r="AQ36">
            <v>50.63</v>
          </cell>
          <cell r="AR36">
            <v>52.63</v>
          </cell>
          <cell r="AT36">
            <v>400</v>
          </cell>
          <cell r="AU36">
            <v>400</v>
          </cell>
          <cell r="AV36">
            <v>700</v>
          </cell>
        </row>
        <row r="37">
          <cell r="AH37" t="str">
            <v>IZRP</v>
          </cell>
          <cell r="AI37" t="str">
            <v xml:space="preserve">INORGANIC ZINC RICH PRIMER </v>
          </cell>
          <cell r="AJ37" t="str">
            <v>4120(Z-120HB)</v>
          </cell>
          <cell r="AK37" t="str">
            <v>1011(IZ-01)</v>
          </cell>
          <cell r="AL37" t="str">
            <v>33</v>
          </cell>
          <cell r="AM37">
            <v>1</v>
          </cell>
          <cell r="AN37">
            <v>19.399999999999999</v>
          </cell>
          <cell r="AO37">
            <v>17.16</v>
          </cell>
          <cell r="AP37">
            <v>30.3</v>
          </cell>
          <cell r="AQ37">
            <v>56.7</v>
          </cell>
          <cell r="AR37">
            <v>64.099999999999994</v>
          </cell>
          <cell r="AS37">
            <v>42.9</v>
          </cell>
          <cell r="AT37">
            <v>1100</v>
          </cell>
          <cell r="AU37">
            <v>1100</v>
          </cell>
          <cell r="AV37">
            <v>1300</v>
          </cell>
        </row>
        <row r="38">
          <cell r="AH38" t="str">
            <v>EATP</v>
          </cell>
          <cell r="AI38" t="str">
            <v>EPOXY ALUMINUM TRIPOLYPHOSPHATE PRIMER</v>
          </cell>
          <cell r="AJ38" t="str">
            <v>A-536</v>
          </cell>
          <cell r="AK38" t="str">
            <v>1075</v>
          </cell>
          <cell r="AL38" t="str">
            <v>57</v>
          </cell>
          <cell r="AM38">
            <v>1</v>
          </cell>
          <cell r="AN38">
            <v>18.7</v>
          </cell>
          <cell r="AO38">
            <v>14.7</v>
          </cell>
          <cell r="AP38">
            <v>15.5</v>
          </cell>
          <cell r="AQ38">
            <v>42.78</v>
          </cell>
          <cell r="AR38">
            <v>42.86</v>
          </cell>
          <cell r="AS38">
            <v>39.03</v>
          </cell>
          <cell r="AT38">
            <v>800</v>
          </cell>
          <cell r="AU38">
            <v>630</v>
          </cell>
          <cell r="AV38">
            <v>605</v>
          </cell>
        </row>
        <row r="39">
          <cell r="AH39" t="str">
            <v>EBZRP</v>
          </cell>
          <cell r="AI39" t="str">
            <v xml:space="preserve">EPOXY CURED BASED ZINC RICH PRIMER </v>
          </cell>
          <cell r="AJ39" t="str">
            <v>4180(Z-800)</v>
          </cell>
          <cell r="AK39" t="str">
            <v>1002</v>
          </cell>
          <cell r="AM39">
            <v>1</v>
          </cell>
          <cell r="AN39">
            <v>27.3</v>
          </cell>
          <cell r="AO39">
            <v>15.7</v>
          </cell>
          <cell r="AQ39">
            <v>40.29</v>
          </cell>
          <cell r="AR39">
            <v>38.22</v>
          </cell>
          <cell r="AT39">
            <v>1100</v>
          </cell>
          <cell r="AU39">
            <v>600</v>
          </cell>
        </row>
        <row r="40">
          <cell r="AH40" t="str">
            <v>HBEP</v>
          </cell>
          <cell r="AI40" t="str">
            <v>HIGH BUILD EPOXY POLYAMINE CURED</v>
          </cell>
          <cell r="AJ40" t="str">
            <v>4418(A-418)</v>
          </cell>
          <cell r="AK40" t="str">
            <v>1015</v>
          </cell>
          <cell r="AM40">
            <v>1</v>
          </cell>
          <cell r="AN40">
            <v>18.3</v>
          </cell>
          <cell r="AO40">
            <v>13.1</v>
          </cell>
          <cell r="AQ40">
            <v>65.569999999999993</v>
          </cell>
          <cell r="AR40">
            <v>83.97</v>
          </cell>
          <cell r="AT40">
            <v>1200</v>
          </cell>
          <cell r="AU40">
            <v>1100</v>
          </cell>
        </row>
        <row r="41">
          <cell r="AH41" t="str">
            <v>HBCP</v>
          </cell>
          <cell r="AI41" t="str">
            <v>HIGH BUILD EPOXY POLYAMINE CURED PRIMER</v>
          </cell>
          <cell r="AJ41" t="str">
            <v>4418(A-448)</v>
          </cell>
          <cell r="AK41">
            <v>1017</v>
          </cell>
          <cell r="AM41">
            <v>1</v>
          </cell>
          <cell r="AN41">
            <v>20.309999999999999</v>
          </cell>
          <cell r="AO41">
            <v>13.1</v>
          </cell>
          <cell r="AQ41">
            <v>64</v>
          </cell>
          <cell r="AR41">
            <v>83.97</v>
          </cell>
          <cell r="AT41">
            <v>1300</v>
          </cell>
          <cell r="AU41">
            <v>1100</v>
          </cell>
        </row>
        <row r="42">
          <cell r="AH42" t="str">
            <v>EEA</v>
          </cell>
          <cell r="AI42" t="str">
            <v>EPOXY ENAMEL AMINE ADDUCT CURED</v>
          </cell>
          <cell r="AJ42" t="str">
            <v>4450(A-500)</v>
          </cell>
          <cell r="AK42" t="str">
            <v>1014</v>
          </cell>
          <cell r="AM42">
            <v>1</v>
          </cell>
          <cell r="AN42">
            <v>23.8</v>
          </cell>
          <cell r="AO42">
            <v>11.4</v>
          </cell>
          <cell r="AQ42">
            <v>37.82</v>
          </cell>
          <cell r="AR42">
            <v>83.33</v>
          </cell>
          <cell r="AT42">
            <v>900</v>
          </cell>
          <cell r="AU42">
            <v>950</v>
          </cell>
        </row>
        <row r="43">
          <cell r="AH43" t="str">
            <v>NEP</v>
          </cell>
          <cell r="AI43" t="str">
            <v>NON-REACTIVE EPOXY PRIMER</v>
          </cell>
          <cell r="AJ43" t="str">
            <v>4405(A-505)</v>
          </cell>
          <cell r="AM43">
            <v>1</v>
          </cell>
          <cell r="AN43">
            <v>19.2</v>
          </cell>
          <cell r="AQ43">
            <v>41.67</v>
          </cell>
          <cell r="AT43">
            <v>800</v>
          </cell>
        </row>
        <row r="44">
          <cell r="AH44" t="str">
            <v>ZCOP</v>
          </cell>
          <cell r="AI44" t="str">
            <v xml:space="preserve">ZINC CHROMATE-RED OXIDE/EPOXY PRIMER </v>
          </cell>
          <cell r="AJ44" t="str">
            <v>4451(A-510)</v>
          </cell>
          <cell r="AK44" t="str">
            <v>1016</v>
          </cell>
          <cell r="AM44">
            <v>1</v>
          </cell>
          <cell r="AN44">
            <v>18.2</v>
          </cell>
          <cell r="AO44">
            <v>8.1999999999999993</v>
          </cell>
          <cell r="AQ44">
            <v>42.86</v>
          </cell>
          <cell r="AR44">
            <v>85.37</v>
          </cell>
          <cell r="AT44">
            <v>780</v>
          </cell>
          <cell r="AU44">
            <v>700</v>
          </cell>
        </row>
        <row r="45">
          <cell r="AH45" t="str">
            <v>EPC</v>
          </cell>
          <cell r="AI45" t="str">
            <v xml:space="preserve">EPOXY ENAMEL/POLYAMIDE CURED </v>
          </cell>
          <cell r="AJ45" t="str">
            <v>4415(A-515)</v>
          </cell>
          <cell r="AM45">
            <v>1</v>
          </cell>
          <cell r="AN45">
            <v>19.8</v>
          </cell>
          <cell r="AQ45">
            <v>42.93</v>
          </cell>
          <cell r="AT45">
            <v>850</v>
          </cell>
        </row>
        <row r="46">
          <cell r="AI46" t="str">
            <v>EPOXY NON-SKID SURFACING</v>
          </cell>
          <cell r="AJ46" t="str">
            <v>4425(A-525)</v>
          </cell>
          <cell r="AK46" t="str">
            <v>1018</v>
          </cell>
          <cell r="AM46">
            <v>1</v>
          </cell>
          <cell r="AN46">
            <v>18</v>
          </cell>
          <cell r="AO46">
            <v>31.3</v>
          </cell>
          <cell r="AQ46">
            <v>37.78</v>
          </cell>
          <cell r="AR46">
            <v>47.92</v>
          </cell>
          <cell r="AT46">
            <v>680</v>
          </cell>
          <cell r="AU46">
            <v>1500</v>
          </cell>
        </row>
        <row r="47">
          <cell r="AH47" t="str">
            <v>EPAP</v>
          </cell>
          <cell r="AI47" t="str">
            <v>EPOXY-POLYAMIDE,ALLOY PRIMER.</v>
          </cell>
          <cell r="AJ47" t="str">
            <v>4465(A-650)</v>
          </cell>
          <cell r="AK47">
            <v>1020</v>
          </cell>
          <cell r="AM47">
            <v>1</v>
          </cell>
          <cell r="AN47">
            <v>21</v>
          </cell>
          <cell r="AO47">
            <v>26.92</v>
          </cell>
          <cell r="AQ47">
            <v>42.86</v>
          </cell>
          <cell r="AR47">
            <v>13</v>
          </cell>
          <cell r="AT47">
            <v>900</v>
          </cell>
          <cell r="AU47">
            <v>350</v>
          </cell>
        </row>
        <row r="48">
          <cell r="AI48" t="str">
            <v>LEAD SILICO CHROMATE EP.PRI./POLYAMIDE CURED</v>
          </cell>
          <cell r="AJ48" t="str">
            <v>4430(A-530)</v>
          </cell>
          <cell r="AM48">
            <v>1</v>
          </cell>
          <cell r="AN48">
            <v>21.97</v>
          </cell>
          <cell r="AQ48">
            <v>37.78</v>
          </cell>
          <cell r="AT48">
            <v>830</v>
          </cell>
        </row>
        <row r="49">
          <cell r="AH49" t="str">
            <v>ERLP</v>
          </cell>
          <cell r="AI49" t="str">
            <v>EPOXY RED LEAD POLYAMIDE CURED PRIMER</v>
          </cell>
          <cell r="AJ49" t="str">
            <v>4440(A-540)</v>
          </cell>
          <cell r="AK49" t="str">
            <v>1051</v>
          </cell>
          <cell r="AM49">
            <v>1</v>
          </cell>
          <cell r="AN49">
            <v>19.399999999999999</v>
          </cell>
          <cell r="AO49">
            <v>15.8</v>
          </cell>
          <cell r="AQ49">
            <v>42.78</v>
          </cell>
          <cell r="AR49">
            <v>43.04</v>
          </cell>
          <cell r="AT49">
            <v>830</v>
          </cell>
          <cell r="AU49">
            <v>680</v>
          </cell>
        </row>
        <row r="50">
          <cell r="AI50" t="str">
            <v>RED LEAD-RED OXIDE EP./POLYAMIDE CURED PRI.</v>
          </cell>
          <cell r="AJ50" t="str">
            <v>4445(A-545)</v>
          </cell>
          <cell r="AK50" t="str">
            <v>1060</v>
          </cell>
          <cell r="AM50">
            <v>1</v>
          </cell>
          <cell r="AN50">
            <v>18.7</v>
          </cell>
          <cell r="AO50">
            <v>20.9</v>
          </cell>
          <cell r="AQ50">
            <v>42.78</v>
          </cell>
          <cell r="AR50">
            <v>28.71</v>
          </cell>
          <cell r="AT50">
            <v>800</v>
          </cell>
          <cell r="AU50">
            <v>600</v>
          </cell>
        </row>
        <row r="51">
          <cell r="AH51" t="str">
            <v>ETC</v>
          </cell>
          <cell r="AI51" t="str">
            <v>TAR EPOXY COATING/POLYAMIDE CURED</v>
          </cell>
          <cell r="AJ51" t="str">
            <v>4460(A-560)</v>
          </cell>
          <cell r="AK51" t="str">
            <v>1070(EP-10)</v>
          </cell>
          <cell r="AM51">
            <v>1</v>
          </cell>
          <cell r="AN51">
            <v>11.69</v>
          </cell>
          <cell r="AO51">
            <v>12.2</v>
          </cell>
          <cell r="AQ51">
            <v>42.78</v>
          </cell>
          <cell r="AR51">
            <v>57.38</v>
          </cell>
          <cell r="AT51">
            <v>500</v>
          </cell>
          <cell r="AU51">
            <v>700</v>
          </cell>
        </row>
        <row r="52">
          <cell r="AH52" t="str">
            <v>EWB</v>
          </cell>
          <cell r="AI52" t="str">
            <v>WATER BASE EPOXY ENAMEL/POLTAMINE CURED</v>
          </cell>
          <cell r="AJ52" t="str">
            <v>4458(A-580)</v>
          </cell>
          <cell r="AK52" t="str">
            <v>1017(EP-07)</v>
          </cell>
          <cell r="AL52" t="str">
            <v>96</v>
          </cell>
          <cell r="AM52">
            <v>1</v>
          </cell>
          <cell r="AN52">
            <v>34.4</v>
          </cell>
          <cell r="AO52">
            <v>16</v>
          </cell>
          <cell r="AP52">
            <v>32.700000000000003</v>
          </cell>
          <cell r="AQ52">
            <v>37.79</v>
          </cell>
          <cell r="AR52">
            <v>43.75</v>
          </cell>
          <cell r="AS52">
            <v>45.87</v>
          </cell>
          <cell r="AT52">
            <v>1300</v>
          </cell>
          <cell r="AU52">
            <v>700</v>
          </cell>
          <cell r="AV52">
            <v>1500</v>
          </cell>
        </row>
        <row r="53">
          <cell r="AH53" t="str">
            <v>CCTE</v>
          </cell>
          <cell r="AI53" t="str">
            <v>CATALYZED COAL TAR EPOXY POLYAMINE CURED</v>
          </cell>
          <cell r="AJ53" t="str">
            <v>4459(A-590)</v>
          </cell>
          <cell r="AK53" t="str">
            <v>SP-06</v>
          </cell>
          <cell r="AM53">
            <v>1</v>
          </cell>
          <cell r="AN53">
            <v>12.6</v>
          </cell>
          <cell r="AO53">
            <v>32.1</v>
          </cell>
          <cell r="AQ53">
            <v>55.56</v>
          </cell>
          <cell r="AR53">
            <v>42.37</v>
          </cell>
          <cell r="AT53">
            <v>700</v>
          </cell>
          <cell r="AU53">
            <v>1360</v>
          </cell>
        </row>
        <row r="54">
          <cell r="AH54" t="str">
            <v>EPF</v>
          </cell>
          <cell r="AI54" t="str">
            <v>EPOXY-POLYAMINE,FINISH</v>
          </cell>
          <cell r="AJ54" t="str">
            <v>4465(A-650)</v>
          </cell>
          <cell r="AK54" t="str">
            <v>SP-08</v>
          </cell>
          <cell r="AM54">
            <v>1</v>
          </cell>
          <cell r="AN54">
            <v>21</v>
          </cell>
          <cell r="AO54">
            <v>24.4</v>
          </cell>
          <cell r="AQ54">
            <v>42.86</v>
          </cell>
          <cell r="AR54">
            <v>25</v>
          </cell>
          <cell r="AT54">
            <v>900</v>
          </cell>
          <cell r="AU54">
            <v>610</v>
          </cell>
        </row>
        <row r="55">
          <cell r="AH55" t="str">
            <v>EPRLP</v>
          </cell>
          <cell r="AI55" t="str">
            <v>EPOXY/POLYAMINE,RED LEAD PRIMER</v>
          </cell>
          <cell r="AJ55" t="str">
            <v>4570(A-700)</v>
          </cell>
          <cell r="AK55" t="str">
            <v>SP-09</v>
          </cell>
          <cell r="AM55">
            <v>1</v>
          </cell>
          <cell r="AN55">
            <v>21</v>
          </cell>
          <cell r="AO55">
            <v>32</v>
          </cell>
          <cell r="AQ55">
            <v>42.86</v>
          </cell>
          <cell r="AR55">
            <v>23.75</v>
          </cell>
          <cell r="AT55">
            <v>900</v>
          </cell>
          <cell r="AU55">
            <v>760</v>
          </cell>
        </row>
        <row r="56">
          <cell r="AH56" t="str">
            <v>EMOP</v>
          </cell>
          <cell r="AI56" t="str">
            <v xml:space="preserve">EPOXY MIO PRIMER </v>
          </cell>
          <cell r="AJ56" t="str">
            <v>4691(Ar-910)</v>
          </cell>
          <cell r="AK56" t="str">
            <v>1050(EP-20)</v>
          </cell>
          <cell r="AL56" t="str">
            <v>76</v>
          </cell>
          <cell r="AM56">
            <v>1</v>
          </cell>
          <cell r="AN56">
            <v>17.3</v>
          </cell>
          <cell r="AO56">
            <v>9.2799999999999994</v>
          </cell>
          <cell r="AP56">
            <v>30.9</v>
          </cell>
          <cell r="AQ56">
            <v>43.35</v>
          </cell>
          <cell r="AR56">
            <v>31.25</v>
          </cell>
          <cell r="AS56">
            <v>25.89</v>
          </cell>
          <cell r="AT56">
            <v>750</v>
          </cell>
          <cell r="AU56">
            <v>290</v>
          </cell>
          <cell r="AV56">
            <v>800</v>
          </cell>
        </row>
        <row r="57">
          <cell r="AH57" t="str">
            <v>EMP</v>
          </cell>
          <cell r="AI57" t="str">
            <v xml:space="preserve">EPOXY MIDDLE PRIMER </v>
          </cell>
          <cell r="AJ57" t="str">
            <v>4691(Ar-910)</v>
          </cell>
          <cell r="AK57" t="str">
            <v>1060</v>
          </cell>
          <cell r="AL57" t="str">
            <v>76</v>
          </cell>
          <cell r="AM57">
            <v>1</v>
          </cell>
          <cell r="AN57">
            <v>17.3</v>
          </cell>
          <cell r="AO57">
            <v>19.2</v>
          </cell>
          <cell r="AP57">
            <v>30.9</v>
          </cell>
          <cell r="AQ57">
            <v>43.35</v>
          </cell>
          <cell r="AR57">
            <v>31.25</v>
          </cell>
          <cell r="AS57">
            <v>25.89</v>
          </cell>
          <cell r="AT57">
            <v>750</v>
          </cell>
          <cell r="AU57">
            <v>600</v>
          </cell>
          <cell r="AV57">
            <v>800</v>
          </cell>
        </row>
        <row r="59">
          <cell r="AI59" t="str">
            <v xml:space="preserve">CHLORINATED RUBBER RESIN </v>
          </cell>
        </row>
        <row r="60">
          <cell r="AH60" t="str">
            <v>CRRLP</v>
          </cell>
          <cell r="AI60" t="str">
            <v xml:space="preserve">CALORINATED RUBBER RED LEAD PRIMER </v>
          </cell>
          <cell r="AJ60" t="str">
            <v>0201</v>
          </cell>
          <cell r="AK60" t="str">
            <v>1402(RF-63)</v>
          </cell>
          <cell r="AL60" t="str">
            <v>530</v>
          </cell>
          <cell r="AM60">
            <v>1</v>
          </cell>
          <cell r="AN60">
            <v>14.7</v>
          </cell>
          <cell r="AO60">
            <v>12.9</v>
          </cell>
          <cell r="AP60">
            <v>15.5</v>
          </cell>
          <cell r="AQ60">
            <v>32.65</v>
          </cell>
          <cell r="AR60">
            <v>37.979999999999997</v>
          </cell>
          <cell r="AS60">
            <v>36.450000000000003</v>
          </cell>
          <cell r="AT60">
            <v>480</v>
          </cell>
          <cell r="AU60">
            <v>490</v>
          </cell>
          <cell r="AV60">
            <v>565</v>
          </cell>
        </row>
        <row r="61">
          <cell r="AH61" t="str">
            <v>CRZCP</v>
          </cell>
          <cell r="AI61" t="str">
            <v>CHLORINATED RUBBER PRIMER ZINC CHROMATE PR.</v>
          </cell>
          <cell r="AJ61" t="str">
            <v>0211</v>
          </cell>
          <cell r="AK61" t="str">
            <v>1450(RF-67)</v>
          </cell>
          <cell r="AL61" t="str">
            <v>540</v>
          </cell>
          <cell r="AM61">
            <v>1</v>
          </cell>
          <cell r="AN61">
            <v>15.5</v>
          </cell>
          <cell r="AO61">
            <v>11.3</v>
          </cell>
          <cell r="AP61">
            <v>14.1</v>
          </cell>
          <cell r="AQ61">
            <v>30.97</v>
          </cell>
          <cell r="AR61">
            <v>42.48</v>
          </cell>
          <cell r="AS61">
            <v>36.450000000000003</v>
          </cell>
          <cell r="AT61">
            <v>480</v>
          </cell>
          <cell r="AU61">
            <v>480</v>
          </cell>
          <cell r="AV61">
            <v>514</v>
          </cell>
        </row>
        <row r="62">
          <cell r="AH62" t="str">
            <v>CRROP</v>
          </cell>
          <cell r="AI62" t="str">
            <v xml:space="preserve">CHLORINATED RUBBER RED OXIDE PRIMER </v>
          </cell>
          <cell r="AJ62" t="str">
            <v>0221</v>
          </cell>
          <cell r="AK62" t="str">
            <v>1403(RF-65)</v>
          </cell>
          <cell r="AL62" t="str">
            <v>510</v>
          </cell>
          <cell r="AM62">
            <v>1</v>
          </cell>
          <cell r="AN62">
            <v>14.6</v>
          </cell>
          <cell r="AO62">
            <v>12.1</v>
          </cell>
          <cell r="AP62">
            <v>31</v>
          </cell>
          <cell r="AQ62">
            <v>30.82</v>
          </cell>
          <cell r="AR62">
            <v>38.020000000000003</v>
          </cell>
          <cell r="AS62">
            <v>38.549999999999997</v>
          </cell>
          <cell r="AT62">
            <v>450</v>
          </cell>
          <cell r="AU62">
            <v>460</v>
          </cell>
          <cell r="AV62">
            <v>1195</v>
          </cell>
        </row>
        <row r="63">
          <cell r="AH63" t="str">
            <v>CRF</v>
          </cell>
          <cell r="AI63" t="str">
            <v xml:space="preserve">CHLORINATED RUBBER FINISH </v>
          </cell>
          <cell r="AJ63" t="str">
            <v>0251</v>
          </cell>
          <cell r="AK63" t="str">
            <v>1401</v>
          </cell>
          <cell r="AL63" t="str">
            <v>520</v>
          </cell>
          <cell r="AM63">
            <v>1</v>
          </cell>
          <cell r="AN63">
            <v>18.899999999999999</v>
          </cell>
          <cell r="AO63">
            <v>15.8</v>
          </cell>
          <cell r="AP63">
            <v>16.7</v>
          </cell>
          <cell r="AQ63">
            <v>31.75</v>
          </cell>
          <cell r="AR63">
            <v>34.18</v>
          </cell>
          <cell r="AS63">
            <v>33.83</v>
          </cell>
          <cell r="AT63">
            <v>600</v>
          </cell>
          <cell r="AU63">
            <v>540</v>
          </cell>
          <cell r="AV63">
            <v>565</v>
          </cell>
        </row>
        <row r="64">
          <cell r="AH64" t="str">
            <v>CRATP</v>
          </cell>
          <cell r="AI64" t="str">
            <v>C RUBBER ALUMINUM TRIPOLYPHOSPHATE PRIMER</v>
          </cell>
          <cell r="AJ64" t="str">
            <v>0203</v>
          </cell>
          <cell r="AL64" t="str">
            <v>531</v>
          </cell>
          <cell r="AM64">
            <v>1</v>
          </cell>
          <cell r="AN64">
            <v>13.4</v>
          </cell>
          <cell r="AP64">
            <v>14.5</v>
          </cell>
          <cell r="AQ64">
            <v>37.31</v>
          </cell>
          <cell r="AS64">
            <v>36.409999999999997</v>
          </cell>
          <cell r="AT64">
            <v>500</v>
          </cell>
          <cell r="AV64">
            <v>528</v>
          </cell>
        </row>
        <row r="65">
          <cell r="AH65" t="str">
            <v>PCRF</v>
          </cell>
          <cell r="AI65" t="str">
            <v>PIGMENTED CHLORINATED RUBBER FINISH</v>
          </cell>
          <cell r="AJ65" t="str">
            <v>4470(C-700)</v>
          </cell>
          <cell r="AK65" t="str">
            <v>RF-51~56</v>
          </cell>
          <cell r="AL65" t="str">
            <v>560</v>
          </cell>
          <cell r="AM65">
            <v>1</v>
          </cell>
          <cell r="AN65">
            <v>27.1</v>
          </cell>
          <cell r="AO65">
            <v>12.3</v>
          </cell>
          <cell r="AP65">
            <v>13.5</v>
          </cell>
          <cell r="AQ65">
            <v>33.21</v>
          </cell>
          <cell r="AR65">
            <v>38.21</v>
          </cell>
          <cell r="AS65">
            <v>33.78</v>
          </cell>
          <cell r="AT65">
            <v>900</v>
          </cell>
          <cell r="AU65">
            <v>470</v>
          </cell>
          <cell r="AV65">
            <v>456</v>
          </cell>
        </row>
        <row r="66">
          <cell r="AH66" t="str">
            <v>CRRLP</v>
          </cell>
          <cell r="AI66" t="str">
            <v xml:space="preserve">CHLORINATED RUBBER RED LEAD PRIMER </v>
          </cell>
          <cell r="AJ66" t="str">
            <v>4575(C-750)</v>
          </cell>
          <cell r="AL66" t="str">
            <v>500</v>
          </cell>
          <cell r="AM66">
            <v>1</v>
          </cell>
          <cell r="AN66">
            <v>17.2</v>
          </cell>
          <cell r="AP66">
            <v>15</v>
          </cell>
          <cell r="AQ66">
            <v>37.79</v>
          </cell>
          <cell r="AS66">
            <v>30.4</v>
          </cell>
          <cell r="AT66">
            <v>650</v>
          </cell>
          <cell r="AV66">
            <v>456</v>
          </cell>
        </row>
        <row r="67">
          <cell r="AH67" t="str">
            <v>CRROP</v>
          </cell>
          <cell r="AI67" t="str">
            <v xml:space="preserve">CHLORINATED RUBBER RED LEAD-RED OXIDE PRIMER </v>
          </cell>
          <cell r="AJ67" t="str">
            <v>4576(C-760)</v>
          </cell>
          <cell r="AL67" t="str">
            <v>550</v>
          </cell>
          <cell r="AM67">
            <v>1</v>
          </cell>
          <cell r="AN67">
            <v>15.9</v>
          </cell>
          <cell r="AP67">
            <v>14.8</v>
          </cell>
          <cell r="AQ67">
            <v>38.99</v>
          </cell>
          <cell r="AS67">
            <v>33.78</v>
          </cell>
          <cell r="AT67">
            <v>620</v>
          </cell>
          <cell r="AV67">
            <v>500</v>
          </cell>
        </row>
        <row r="68">
          <cell r="AI68" t="str">
            <v>CHLORINATED RUBBER BASE M.I.O.COATING</v>
          </cell>
          <cell r="AJ68" t="str">
            <v>4693(Ar-930)</v>
          </cell>
          <cell r="AK68" t="str">
            <v>1452(RF-68)</v>
          </cell>
          <cell r="AL68" t="str">
            <v>600</v>
          </cell>
          <cell r="AM68">
            <v>1</v>
          </cell>
          <cell r="AN68">
            <v>16.399999999999999</v>
          </cell>
          <cell r="AO68">
            <v>13.2</v>
          </cell>
          <cell r="AP68">
            <v>14.8</v>
          </cell>
          <cell r="AQ68">
            <v>37.799999999999997</v>
          </cell>
          <cell r="AR68">
            <v>37.880000000000003</v>
          </cell>
          <cell r="AS68">
            <v>33.72</v>
          </cell>
          <cell r="AT68">
            <v>620</v>
          </cell>
          <cell r="AU68">
            <v>500</v>
          </cell>
          <cell r="AV68">
            <v>499</v>
          </cell>
        </row>
        <row r="71">
          <cell r="AI71" t="str">
            <v xml:space="preserve">SILICONE RESIN </v>
          </cell>
        </row>
        <row r="72">
          <cell r="AH72" t="str">
            <v>HP200</v>
          </cell>
          <cell r="AI72" t="str">
            <v xml:space="preserve">HEAT-RESISTING PRIMER 200'C </v>
          </cell>
          <cell r="AJ72" t="str">
            <v>0631</v>
          </cell>
          <cell r="AK72" t="str">
            <v>1512</v>
          </cell>
          <cell r="AM72">
            <v>1</v>
          </cell>
          <cell r="AN72">
            <v>16.5</v>
          </cell>
          <cell r="AO72">
            <v>26.2</v>
          </cell>
          <cell r="AQ72">
            <v>36.36</v>
          </cell>
          <cell r="AR72">
            <v>38.17</v>
          </cell>
          <cell r="AT72">
            <v>600</v>
          </cell>
          <cell r="AU72">
            <v>1000</v>
          </cell>
        </row>
        <row r="73">
          <cell r="AH73" t="str">
            <v>HP300</v>
          </cell>
          <cell r="AI73" t="str">
            <v xml:space="preserve">HEAT-RESISTING PRIMER 300'C </v>
          </cell>
          <cell r="AJ73" t="str">
            <v>0632</v>
          </cell>
          <cell r="AK73" t="str">
            <v>1507</v>
          </cell>
          <cell r="AL73" t="str">
            <v>330-1</v>
          </cell>
          <cell r="AM73">
            <v>1</v>
          </cell>
          <cell r="AN73">
            <v>20.7</v>
          </cell>
          <cell r="AO73">
            <v>20.399999999999999</v>
          </cell>
          <cell r="AP73">
            <v>29</v>
          </cell>
          <cell r="AQ73">
            <v>36.229999999999997</v>
          </cell>
          <cell r="AR73">
            <v>38.24</v>
          </cell>
          <cell r="AS73">
            <v>33.76</v>
          </cell>
          <cell r="AT73">
            <v>750</v>
          </cell>
          <cell r="AU73">
            <v>780</v>
          </cell>
          <cell r="AV73">
            <v>979</v>
          </cell>
        </row>
        <row r="74">
          <cell r="AH74" t="str">
            <v>HP500</v>
          </cell>
          <cell r="AI74" t="str">
            <v>HEAT-RESISTING PRIMER 500'C</v>
          </cell>
          <cell r="AJ74" t="str">
            <v>0634</v>
          </cell>
          <cell r="AK74" t="str">
            <v>1501</v>
          </cell>
          <cell r="AM74">
            <v>1</v>
          </cell>
          <cell r="AN74">
            <v>35.799999999999997</v>
          </cell>
          <cell r="AO74">
            <v>34.1</v>
          </cell>
          <cell r="AQ74">
            <v>36.31</v>
          </cell>
          <cell r="AR74">
            <v>38.119999999999997</v>
          </cell>
          <cell r="AT74">
            <v>1300</v>
          </cell>
          <cell r="AU74">
            <v>1300</v>
          </cell>
        </row>
        <row r="75">
          <cell r="AH75" t="str">
            <v>HP600</v>
          </cell>
          <cell r="AI75" t="str">
            <v>HEAT-RESISTING PRIMER 600'C</v>
          </cell>
          <cell r="AJ75" t="str">
            <v>0635</v>
          </cell>
          <cell r="AK75" t="str">
            <v>1500</v>
          </cell>
          <cell r="AL75" t="str">
            <v>320-1</v>
          </cell>
          <cell r="AM75">
            <v>1</v>
          </cell>
          <cell r="AN75">
            <v>44.09</v>
          </cell>
          <cell r="AO75">
            <v>34.1</v>
          </cell>
          <cell r="AP75">
            <v>44.4</v>
          </cell>
          <cell r="AQ75">
            <v>31.75</v>
          </cell>
          <cell r="AR75">
            <v>38.119999999999997</v>
          </cell>
          <cell r="AS75">
            <v>33.78</v>
          </cell>
          <cell r="AT75">
            <v>1400</v>
          </cell>
          <cell r="AU75">
            <v>1300</v>
          </cell>
          <cell r="AV75">
            <v>1500</v>
          </cell>
        </row>
        <row r="76">
          <cell r="AH76" t="str">
            <v>HF200</v>
          </cell>
          <cell r="AI76" t="str">
            <v>HEAT-RESISTING PAINT 200'C SILICONE RESIN.</v>
          </cell>
          <cell r="AJ76" t="str">
            <v>0651</v>
          </cell>
          <cell r="AK76" t="str">
            <v>1504</v>
          </cell>
          <cell r="AM76">
            <v>1</v>
          </cell>
          <cell r="AN76">
            <v>17.5</v>
          </cell>
          <cell r="AO76">
            <v>27.3</v>
          </cell>
          <cell r="AQ76">
            <v>30.29</v>
          </cell>
          <cell r="AR76">
            <v>28.57</v>
          </cell>
          <cell r="AT76">
            <v>530</v>
          </cell>
          <cell r="AU76">
            <v>780</v>
          </cell>
        </row>
        <row r="77">
          <cell r="AH77" t="str">
            <v>HF300</v>
          </cell>
          <cell r="AI77" t="str">
            <v>HEAT-RESISTING PAINT 300'C SILICONE RESIN.</v>
          </cell>
          <cell r="AJ77" t="str">
            <v>0652</v>
          </cell>
          <cell r="AK77" t="str">
            <v>1505</v>
          </cell>
          <cell r="AL77" t="str">
            <v>330</v>
          </cell>
          <cell r="AM77">
            <v>1</v>
          </cell>
          <cell r="AN77">
            <v>27.6</v>
          </cell>
          <cell r="AO77">
            <v>27.3</v>
          </cell>
          <cell r="AP77">
            <v>28.4</v>
          </cell>
          <cell r="AQ77">
            <v>27.17</v>
          </cell>
          <cell r="AR77">
            <v>28.57</v>
          </cell>
          <cell r="AS77">
            <v>32.54</v>
          </cell>
          <cell r="AT77">
            <v>750</v>
          </cell>
          <cell r="AU77">
            <v>780</v>
          </cell>
          <cell r="AV77">
            <v>924</v>
          </cell>
        </row>
        <row r="78">
          <cell r="AH78" t="str">
            <v>HF400</v>
          </cell>
          <cell r="AI78" t="str">
            <v>HEAT-RESISTING PAINT 400'C SILICONE RESIN.</v>
          </cell>
          <cell r="AJ78" t="str">
            <v>0654</v>
          </cell>
          <cell r="AK78" t="str">
            <v>1503</v>
          </cell>
          <cell r="AM78">
            <v>1</v>
          </cell>
          <cell r="AN78">
            <v>51.61</v>
          </cell>
          <cell r="AO78">
            <v>59.4</v>
          </cell>
          <cell r="AQ78">
            <v>25.19</v>
          </cell>
          <cell r="AR78">
            <v>28.62</v>
          </cell>
          <cell r="AT78">
            <v>1300</v>
          </cell>
          <cell r="AU78">
            <v>1700</v>
          </cell>
        </row>
        <row r="79">
          <cell r="AH79" t="str">
            <v>HF600</v>
          </cell>
          <cell r="AI79" t="str">
            <v>HEAT-RESISTING PAINT 600'C</v>
          </cell>
          <cell r="AJ79" t="str">
            <v>0655</v>
          </cell>
          <cell r="AK79" t="str">
            <v>1508</v>
          </cell>
          <cell r="AL79" t="str">
            <v>320</v>
          </cell>
          <cell r="AM79">
            <v>1</v>
          </cell>
          <cell r="AN79">
            <v>74.400000000000006</v>
          </cell>
          <cell r="AO79">
            <v>52.39</v>
          </cell>
          <cell r="AP79">
            <v>43.5</v>
          </cell>
          <cell r="AQ79">
            <v>20.16</v>
          </cell>
          <cell r="AR79">
            <v>28.63</v>
          </cell>
          <cell r="AS79">
            <v>32.479999999999997</v>
          </cell>
          <cell r="AT79">
            <v>1500</v>
          </cell>
          <cell r="AU79">
            <v>1500</v>
          </cell>
          <cell r="AV79">
            <v>1413</v>
          </cell>
        </row>
        <row r="80">
          <cell r="AH80" t="str">
            <v>ITIP</v>
          </cell>
          <cell r="AI80" t="str">
            <v>THERMOINDICATIVE PAINT INTERBOND TEMP. INDICATING PAINT</v>
          </cell>
          <cell r="AJ80" t="str">
            <v>0654</v>
          </cell>
          <cell r="AK80" t="str">
            <v>HAA-705</v>
          </cell>
          <cell r="AM80">
            <v>1</v>
          </cell>
          <cell r="AN80">
            <v>51.61</v>
          </cell>
          <cell r="AO80">
            <v>68</v>
          </cell>
          <cell r="AQ80">
            <v>25.19</v>
          </cell>
          <cell r="AR80">
            <v>10</v>
          </cell>
          <cell r="AT80">
            <v>1300</v>
          </cell>
          <cell r="AU80">
            <v>680</v>
          </cell>
        </row>
        <row r="82">
          <cell r="AI82" t="str">
            <v xml:space="preserve">POLY-VINYL BUTYRAL RESIN (PVB) </v>
          </cell>
        </row>
        <row r="83">
          <cell r="AH83" t="str">
            <v>VRLP</v>
          </cell>
          <cell r="AI83" t="str">
            <v>VINYL RED LEAD PRIMER</v>
          </cell>
          <cell r="AJ83" t="str">
            <v>0301</v>
          </cell>
          <cell r="AK83" t="str">
            <v>SP30(VP-71)</v>
          </cell>
          <cell r="AL83" t="str">
            <v xml:space="preserve"> 21</v>
          </cell>
          <cell r="AM83">
            <v>1</v>
          </cell>
          <cell r="AN83">
            <v>21.8</v>
          </cell>
          <cell r="AO83">
            <v>25.3</v>
          </cell>
          <cell r="AP83">
            <v>64.900000000000006</v>
          </cell>
          <cell r="AQ83">
            <v>25.23</v>
          </cell>
          <cell r="AR83">
            <v>23.72</v>
          </cell>
          <cell r="AS83">
            <v>21.57</v>
          </cell>
          <cell r="AT83">
            <v>550</v>
          </cell>
          <cell r="AU83">
            <v>600</v>
          </cell>
          <cell r="AV83">
            <v>1400</v>
          </cell>
        </row>
        <row r="84">
          <cell r="AH84" t="str">
            <v>VZCP</v>
          </cell>
          <cell r="AI84" t="str">
            <v>VINYL ZINC CHRMATE PRIMER</v>
          </cell>
          <cell r="AJ84" t="str">
            <v>0311</v>
          </cell>
          <cell r="AK84" t="str">
            <v>VP-72</v>
          </cell>
          <cell r="AM84">
            <v>1</v>
          </cell>
          <cell r="AN84">
            <v>24.5</v>
          </cell>
          <cell r="AO84">
            <v>28.8</v>
          </cell>
          <cell r="AQ84">
            <v>22.04</v>
          </cell>
          <cell r="AR84">
            <v>19.79</v>
          </cell>
          <cell r="AT84">
            <v>540</v>
          </cell>
          <cell r="AU84">
            <v>570</v>
          </cell>
        </row>
        <row r="85">
          <cell r="AH85" t="str">
            <v>WP</v>
          </cell>
          <cell r="AI85" t="str">
            <v>WASH PRIMER</v>
          </cell>
          <cell r="AJ85" t="str">
            <v>0345</v>
          </cell>
          <cell r="AK85" t="str">
            <v>908(SP-02)</v>
          </cell>
          <cell r="AL85" t="str">
            <v xml:space="preserve"> 11</v>
          </cell>
          <cell r="AM85">
            <v>1</v>
          </cell>
          <cell r="AN85">
            <v>55.83</v>
          </cell>
          <cell r="AO85">
            <v>37.1</v>
          </cell>
          <cell r="AP85">
            <v>78.3</v>
          </cell>
          <cell r="AQ85">
            <v>8.06</v>
          </cell>
          <cell r="AR85">
            <v>11.86</v>
          </cell>
          <cell r="AS85">
            <v>8.94</v>
          </cell>
          <cell r="AT85">
            <v>450</v>
          </cell>
          <cell r="AU85">
            <v>440</v>
          </cell>
          <cell r="AV85">
            <v>700</v>
          </cell>
        </row>
        <row r="86">
          <cell r="AH86" t="str">
            <v>VE</v>
          </cell>
          <cell r="AI86" t="str">
            <v xml:space="preserve">VINYL ENAMEL </v>
          </cell>
          <cell r="AJ86" t="str">
            <v>0351</v>
          </cell>
          <cell r="AK86" t="str">
            <v>SP32(VA-11)</v>
          </cell>
          <cell r="AM86">
            <v>1</v>
          </cell>
          <cell r="AN86">
            <v>29.1</v>
          </cell>
          <cell r="AO86">
            <v>26.21</v>
          </cell>
          <cell r="AQ86">
            <v>18.899999999999999</v>
          </cell>
          <cell r="AR86">
            <v>19.079999999999998</v>
          </cell>
          <cell r="AT86">
            <v>550</v>
          </cell>
          <cell r="AU86">
            <v>500</v>
          </cell>
        </row>
        <row r="87">
          <cell r="AI87" t="str">
            <v>PIGMENTED PVC VINYL FINISH</v>
          </cell>
          <cell r="AJ87" t="str">
            <v>4340(U-400)</v>
          </cell>
          <cell r="AK87" t="str">
            <v>SP34(VA-51)</v>
          </cell>
          <cell r="AM87">
            <v>1</v>
          </cell>
          <cell r="AN87">
            <v>21.2</v>
          </cell>
          <cell r="AO87">
            <v>27.3</v>
          </cell>
          <cell r="AQ87">
            <v>30.19</v>
          </cell>
          <cell r="AR87">
            <v>19.78</v>
          </cell>
          <cell r="AT87">
            <v>640</v>
          </cell>
          <cell r="AU87">
            <v>540</v>
          </cell>
        </row>
        <row r="89">
          <cell r="AI89" t="str">
            <v xml:space="preserve">POLYOL POLYISOCYANATE </v>
          </cell>
        </row>
        <row r="90">
          <cell r="AH90" t="str">
            <v>PCC</v>
          </cell>
          <cell r="AI90" t="str">
            <v xml:space="preserve">POLYURETHANE COATING CLEAR </v>
          </cell>
          <cell r="AJ90" t="str">
            <v>0550</v>
          </cell>
          <cell r="AK90" t="str">
            <v>722</v>
          </cell>
          <cell r="AL90" t="str">
            <v xml:space="preserve"> 67</v>
          </cell>
          <cell r="AM90">
            <v>1</v>
          </cell>
          <cell r="AN90">
            <v>27.8</v>
          </cell>
          <cell r="AO90">
            <v>29.8</v>
          </cell>
          <cell r="AP90">
            <v>81.790000000000006</v>
          </cell>
          <cell r="AQ90">
            <v>25.18</v>
          </cell>
          <cell r="AR90">
            <v>25.17</v>
          </cell>
          <cell r="AS90">
            <v>18.34</v>
          </cell>
          <cell r="AT90">
            <v>700</v>
          </cell>
          <cell r="AU90">
            <v>750</v>
          </cell>
          <cell r="AV90">
            <v>1500</v>
          </cell>
        </row>
        <row r="91">
          <cell r="AH91" t="str">
            <v>PF</v>
          </cell>
          <cell r="AI91" t="str">
            <v>POLYURETHANE COATING</v>
          </cell>
          <cell r="AJ91" t="str">
            <v>0551</v>
          </cell>
          <cell r="AK91" t="str">
            <v>725</v>
          </cell>
          <cell r="AL91" t="str">
            <v xml:space="preserve"> 66</v>
          </cell>
          <cell r="AM91">
            <v>1</v>
          </cell>
          <cell r="AN91">
            <v>33.1</v>
          </cell>
          <cell r="AO91">
            <v>21.52</v>
          </cell>
          <cell r="AP91">
            <v>92.79</v>
          </cell>
          <cell r="AQ91">
            <v>27.19</v>
          </cell>
          <cell r="AR91">
            <v>30.2</v>
          </cell>
          <cell r="AS91">
            <v>18.32</v>
          </cell>
          <cell r="AT91">
            <v>900</v>
          </cell>
          <cell r="AU91">
            <v>650</v>
          </cell>
          <cell r="AV91">
            <v>1700</v>
          </cell>
        </row>
        <row r="92">
          <cell r="AH92" t="str">
            <v>PFC</v>
          </cell>
          <cell r="AI92" t="str">
            <v>POLYURETHANE COATING</v>
          </cell>
          <cell r="AJ92" t="str">
            <v>0551</v>
          </cell>
          <cell r="AK92" t="str">
            <v>UP-04</v>
          </cell>
          <cell r="AL92" t="str">
            <v xml:space="preserve"> 66</v>
          </cell>
          <cell r="AM92">
            <v>1</v>
          </cell>
          <cell r="AN92">
            <v>36.78</v>
          </cell>
          <cell r="AO92">
            <v>16.059999999999999</v>
          </cell>
          <cell r="AP92">
            <v>92.79</v>
          </cell>
          <cell r="AQ92">
            <v>27.19</v>
          </cell>
          <cell r="AR92">
            <v>30.2</v>
          </cell>
          <cell r="AS92">
            <v>18.32</v>
          </cell>
          <cell r="AT92">
            <v>1000</v>
          </cell>
          <cell r="AU92">
            <v>485</v>
          </cell>
          <cell r="AV92">
            <v>1700</v>
          </cell>
        </row>
        <row r="93">
          <cell r="AH93" t="str">
            <v>AICP</v>
          </cell>
          <cell r="AI93" t="str">
            <v>ALIPHATIC ISCYANATE CURED POLYURETHANE FIN.</v>
          </cell>
          <cell r="AJ93" t="str">
            <v>4231(I-300)</v>
          </cell>
          <cell r="AK93" t="str">
            <v>728</v>
          </cell>
          <cell r="AM93">
            <v>1</v>
          </cell>
          <cell r="AN93">
            <v>46.3</v>
          </cell>
          <cell r="AO93">
            <v>56.2</v>
          </cell>
          <cell r="AQ93">
            <v>30.24</v>
          </cell>
          <cell r="AR93">
            <v>30.25</v>
          </cell>
          <cell r="AT93">
            <v>1400</v>
          </cell>
          <cell r="AU93">
            <v>1700</v>
          </cell>
        </row>
        <row r="94">
          <cell r="AI94" t="str">
            <v>POLYURETHANE TANK LINING</v>
          </cell>
          <cell r="AJ94" t="str">
            <v>4230(I-310)</v>
          </cell>
          <cell r="AK94" t="str">
            <v>733</v>
          </cell>
          <cell r="AM94">
            <v>1</v>
          </cell>
          <cell r="AN94">
            <v>37</v>
          </cell>
          <cell r="AO94">
            <v>19.8</v>
          </cell>
          <cell r="AQ94">
            <v>37.840000000000003</v>
          </cell>
          <cell r="AR94">
            <v>28.79</v>
          </cell>
          <cell r="AT94">
            <v>1400</v>
          </cell>
          <cell r="AU94">
            <v>570</v>
          </cell>
        </row>
        <row r="95">
          <cell r="AI95" t="str">
            <v>NON-REACTIVE POLYURETHANE PRIMER</v>
          </cell>
          <cell r="AJ95" t="str">
            <v>4239(I-350)</v>
          </cell>
          <cell r="AM95">
            <v>1</v>
          </cell>
          <cell r="AN95">
            <v>18</v>
          </cell>
          <cell r="AQ95">
            <v>55.56</v>
          </cell>
          <cell r="AT95">
            <v>1000</v>
          </cell>
        </row>
        <row r="96">
          <cell r="AI96" t="str">
            <v>CLEAR POLYURETHANE FINISH</v>
          </cell>
          <cell r="AJ96" t="str">
            <v>4235(I-390)</v>
          </cell>
          <cell r="AK96" t="str">
            <v>1101</v>
          </cell>
          <cell r="AM96">
            <v>1</v>
          </cell>
          <cell r="AN96">
            <v>31.7</v>
          </cell>
          <cell r="AO96">
            <v>17</v>
          </cell>
          <cell r="AQ96">
            <v>37.85</v>
          </cell>
          <cell r="AR96">
            <v>26.47</v>
          </cell>
          <cell r="AT96">
            <v>1200</v>
          </cell>
          <cell r="AU96">
            <v>450</v>
          </cell>
        </row>
        <row r="97">
          <cell r="AI97" t="str">
            <v>URETHANE CHROMATE PRIMER</v>
          </cell>
          <cell r="AJ97" t="str">
            <v>4420(A-200)</v>
          </cell>
          <cell r="AK97" t="str">
            <v>1106</v>
          </cell>
          <cell r="AM97">
            <v>1</v>
          </cell>
          <cell r="AN97">
            <v>21.6</v>
          </cell>
          <cell r="AO97">
            <v>12.5</v>
          </cell>
          <cell r="AQ97">
            <v>37.04</v>
          </cell>
          <cell r="AR97">
            <v>24</v>
          </cell>
          <cell r="AT97">
            <v>800</v>
          </cell>
          <cell r="AU97">
            <v>300</v>
          </cell>
        </row>
        <row r="98">
          <cell r="AI98" t="str">
            <v>ZINC TETROXYCHROMATE BUTYRAL ETCH PRIMER</v>
          </cell>
          <cell r="AJ98" t="str">
            <v>4322(U-220)</v>
          </cell>
          <cell r="AK98" t="str">
            <v>738</v>
          </cell>
          <cell r="AM98">
            <v>1</v>
          </cell>
          <cell r="AN98">
            <v>58.41</v>
          </cell>
          <cell r="AO98">
            <v>69.59</v>
          </cell>
          <cell r="AQ98">
            <v>8.56</v>
          </cell>
          <cell r="AR98">
            <v>28.74</v>
          </cell>
          <cell r="AT98">
            <v>500</v>
          </cell>
          <cell r="AU98">
            <v>2000</v>
          </cell>
        </row>
        <row r="100">
          <cell r="AI100" t="str">
            <v>MASONRY &amp; ACRYLIC PAINT</v>
          </cell>
        </row>
        <row r="101">
          <cell r="AI101" t="str">
            <v>SOLVENT BASE MASONRY PRIMER</v>
          </cell>
          <cell r="AJ101" t="str">
            <v>1541</v>
          </cell>
          <cell r="AL101" t="str">
            <v>140</v>
          </cell>
          <cell r="AM101">
            <v>1</v>
          </cell>
          <cell r="AN101">
            <v>9.6999999999999993</v>
          </cell>
          <cell r="AP101">
            <v>14</v>
          </cell>
          <cell r="AQ101">
            <v>40.21</v>
          </cell>
          <cell r="AS101">
            <v>30.36</v>
          </cell>
          <cell r="AT101">
            <v>390</v>
          </cell>
          <cell r="AV101">
            <v>425</v>
          </cell>
        </row>
        <row r="102">
          <cell r="AI102" t="str">
            <v>WATER BASE MASONRY PRIMER</v>
          </cell>
          <cell r="AJ102" t="str">
            <v>1546</v>
          </cell>
          <cell r="AL102" t="str">
            <v>140-1</v>
          </cell>
          <cell r="AM102">
            <v>1</v>
          </cell>
          <cell r="AN102">
            <v>8.1999999999999993</v>
          </cell>
          <cell r="AP102">
            <v>12</v>
          </cell>
          <cell r="AQ102">
            <v>40.24</v>
          </cell>
          <cell r="AS102">
            <v>33.83</v>
          </cell>
          <cell r="AT102">
            <v>330</v>
          </cell>
          <cell r="AV102">
            <v>406</v>
          </cell>
        </row>
        <row r="103">
          <cell r="AI103" t="str">
            <v>WATER BASE MASONRY PAINT</v>
          </cell>
          <cell r="AJ103" t="str">
            <v>1556</v>
          </cell>
          <cell r="AM103">
            <v>1</v>
          </cell>
          <cell r="AN103">
            <v>11.9</v>
          </cell>
          <cell r="AQ103">
            <v>36.97</v>
          </cell>
          <cell r="AT103">
            <v>440</v>
          </cell>
        </row>
        <row r="104">
          <cell r="AI104" t="str">
            <v xml:space="preserve">ACRYLIC EMULSION PAINT </v>
          </cell>
          <cell r="AJ104" t="str">
            <v>1656</v>
          </cell>
          <cell r="AM104">
            <v>1</v>
          </cell>
          <cell r="AN104">
            <v>9.4</v>
          </cell>
          <cell r="AP104">
            <v>25.8</v>
          </cell>
          <cell r="AQ104">
            <v>38.299999999999997</v>
          </cell>
          <cell r="AS104">
            <v>34.880000000000003</v>
          </cell>
          <cell r="AT104">
            <v>360</v>
          </cell>
          <cell r="AV104">
            <v>900</v>
          </cell>
        </row>
        <row r="105">
          <cell r="AI105" t="str">
            <v xml:space="preserve">EMULSION PAINT </v>
          </cell>
          <cell r="AJ105" t="str">
            <v>1657</v>
          </cell>
          <cell r="AL105" t="str">
            <v>130</v>
          </cell>
          <cell r="AM105">
            <v>1</v>
          </cell>
          <cell r="AN105">
            <v>6.4</v>
          </cell>
          <cell r="AP105">
            <v>5.8</v>
          </cell>
          <cell r="AQ105">
            <v>40.630000000000003</v>
          </cell>
          <cell r="AS105">
            <v>34.83</v>
          </cell>
          <cell r="AT105">
            <v>260</v>
          </cell>
          <cell r="AV105">
            <v>202</v>
          </cell>
        </row>
        <row r="107">
          <cell r="AI107" t="str">
            <v>OTHER PAINT</v>
          </cell>
        </row>
        <row r="108">
          <cell r="AH108" t="str">
            <v>AO</v>
          </cell>
          <cell r="AI108" t="str">
            <v>AMERLOCK-400 100,</v>
          </cell>
          <cell r="AM108">
            <v>1</v>
          </cell>
          <cell r="AO108">
            <v>35</v>
          </cell>
          <cell r="AR108">
            <v>21</v>
          </cell>
          <cell r="AU108">
            <v>735</v>
          </cell>
        </row>
        <row r="109">
          <cell r="AI109" t="str">
            <v>BLACK VARNISH</v>
          </cell>
          <cell r="AJ109" t="str">
            <v>1727</v>
          </cell>
          <cell r="AL109" t="str">
            <v>170</v>
          </cell>
          <cell r="AM109">
            <v>1</v>
          </cell>
          <cell r="AN109">
            <v>5.8</v>
          </cell>
          <cell r="AP109">
            <v>6.2</v>
          </cell>
          <cell r="AQ109">
            <v>34.479999999999997</v>
          </cell>
          <cell r="AS109">
            <v>26.94</v>
          </cell>
          <cell r="AT109">
            <v>200</v>
          </cell>
          <cell r="AV109">
            <v>167</v>
          </cell>
        </row>
        <row r="110">
          <cell r="AI110" t="str">
            <v>NEO WATER PROOF COATING</v>
          </cell>
          <cell r="AJ110" t="str">
            <v>1728</v>
          </cell>
          <cell r="AL110" t="str">
            <v>160</v>
          </cell>
          <cell r="AM110">
            <v>1</v>
          </cell>
          <cell r="AN110">
            <v>4.4000000000000004</v>
          </cell>
          <cell r="AP110">
            <v>6.7</v>
          </cell>
          <cell r="AQ110">
            <v>227.27</v>
          </cell>
          <cell r="AS110">
            <v>28.81</v>
          </cell>
          <cell r="AT110">
            <v>1000</v>
          </cell>
          <cell r="AV110">
            <v>193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en-do"/>
      <sheetName val="T.toan"/>
      <sheetName val="EIRR"/>
      <sheetName val="Cp&gt;20"/>
      <sheetName val="EIRR&gt; 2"/>
      <sheetName val="Ln&lt;10"/>
      <sheetName val="EIRR&lt; 1"/>
      <sheetName val="Ln&lt;20"/>
      <sheetName val="EIRR&lt;2"/>
      <sheetName val="Cp&gt;10-Ln&lt;10"/>
      <sheetName val="EIRR&gt;1&lt;1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BASE"/>
    </sheetNames>
    <sheetDataSet>
      <sheetData sheetId="0">
        <row r="7">
          <cell r="AH7" t="str">
            <v>SP1</v>
          </cell>
          <cell r="AI7" t="str">
            <v>SOLVENT CLEANING   (SSPC-SP-1)</v>
          </cell>
          <cell r="AJ7">
            <v>60</v>
          </cell>
          <cell r="AK7">
            <v>60</v>
          </cell>
          <cell r="AL7">
            <v>60</v>
          </cell>
        </row>
        <row r="8">
          <cell r="AH8" t="str">
            <v>SP2</v>
          </cell>
          <cell r="AI8" t="str">
            <v>HAND CLEANING   (SSPC-SP-2)</v>
          </cell>
          <cell r="AJ8">
            <v>50</v>
          </cell>
          <cell r="AK8">
            <v>50</v>
          </cell>
          <cell r="AL8">
            <v>50</v>
          </cell>
        </row>
        <row r="9">
          <cell r="AH9" t="str">
            <v>SP3</v>
          </cell>
          <cell r="AI9" t="str">
            <v>POWER CLEANING   (SSPC-SP-3)</v>
          </cell>
          <cell r="AJ9">
            <v>50</v>
          </cell>
          <cell r="AK9">
            <v>50</v>
          </cell>
          <cell r="AL9">
            <v>50</v>
          </cell>
        </row>
        <row r="10">
          <cell r="AH10" t="str">
            <v>SP5</v>
          </cell>
          <cell r="AI10" t="str">
            <v>WHITE METAL BLAST   (SSPC-SP-5)</v>
          </cell>
          <cell r="AJ10">
            <v>90</v>
          </cell>
          <cell r="AK10">
            <v>90</v>
          </cell>
          <cell r="AL10">
            <v>90</v>
          </cell>
        </row>
        <row r="11">
          <cell r="AH11" t="str">
            <v>SP6</v>
          </cell>
          <cell r="AI11" t="str">
            <v>COMMERCIAL BLAST (SSPC-SP-6)</v>
          </cell>
          <cell r="AJ11">
            <v>70</v>
          </cell>
          <cell r="AK11">
            <v>70</v>
          </cell>
          <cell r="AL11">
            <v>70</v>
          </cell>
        </row>
        <row r="12">
          <cell r="AH12" t="str">
            <v>SP7</v>
          </cell>
          <cell r="AI12" t="str">
            <v>BRUSH OFF BLAST CLEANING (SSPC-SP7)</v>
          </cell>
          <cell r="AJ12">
            <v>50</v>
          </cell>
          <cell r="AK12">
            <v>50</v>
          </cell>
          <cell r="AL12">
            <v>50</v>
          </cell>
        </row>
        <row r="13">
          <cell r="AH13" t="str">
            <v>SP8</v>
          </cell>
          <cell r="AI13" t="str">
            <v>PICKLING  (SSPC-SP-8)</v>
          </cell>
          <cell r="AJ13">
            <v>350</v>
          </cell>
          <cell r="AK13">
            <v>350</v>
          </cell>
          <cell r="AL13">
            <v>350</v>
          </cell>
        </row>
        <row r="14">
          <cell r="AH14" t="str">
            <v>SP10</v>
          </cell>
          <cell r="AI14" t="str">
            <v>NEAR WHITE BLAST (SSPC-SP-10)</v>
          </cell>
          <cell r="AJ14">
            <v>80</v>
          </cell>
          <cell r="AK14">
            <v>80</v>
          </cell>
          <cell r="AL14">
            <v>80</v>
          </cell>
        </row>
        <row r="16">
          <cell r="AH16" t="str">
            <v>RLP</v>
          </cell>
          <cell r="AI16" t="str">
            <v>RED LEAD PRIMER</v>
          </cell>
          <cell r="AJ16" t="str">
            <v>0101</v>
          </cell>
          <cell r="AK16" t="str">
            <v>905(OP-91)</v>
          </cell>
          <cell r="AL16" t="str">
            <v>210</v>
          </cell>
          <cell r="AM16">
            <v>1</v>
          </cell>
          <cell r="AN16">
            <v>9.1999999999999993</v>
          </cell>
          <cell r="AO16">
            <v>9.6999999999999993</v>
          </cell>
          <cell r="AP16">
            <v>14.8</v>
          </cell>
          <cell r="AQ16">
            <v>47.83</v>
          </cell>
          <cell r="AR16">
            <v>45.36</v>
          </cell>
          <cell r="AS16">
            <v>38.51</v>
          </cell>
          <cell r="AT16">
            <v>440</v>
          </cell>
          <cell r="AU16">
            <v>440</v>
          </cell>
          <cell r="AV16">
            <v>570</v>
          </cell>
        </row>
        <row r="17">
          <cell r="AI17" t="str">
            <v>RED LEAD PRIMER</v>
          </cell>
          <cell r="AJ17" t="str">
            <v>0102</v>
          </cell>
          <cell r="AK17" t="str">
            <v>906(OP-92)</v>
          </cell>
          <cell r="AL17" t="str">
            <v>220</v>
          </cell>
          <cell r="AM17">
            <v>1</v>
          </cell>
          <cell r="AN17">
            <v>8.7799999999999994</v>
          </cell>
          <cell r="AO17">
            <v>10</v>
          </cell>
          <cell r="AP17">
            <v>12.4</v>
          </cell>
          <cell r="AQ17">
            <v>47.83</v>
          </cell>
          <cell r="AR17">
            <v>42</v>
          </cell>
          <cell r="AS17">
            <v>38.71</v>
          </cell>
          <cell r="AT17">
            <v>420</v>
          </cell>
          <cell r="AU17">
            <v>420</v>
          </cell>
          <cell r="AV17">
            <v>480</v>
          </cell>
        </row>
        <row r="18">
          <cell r="AI18" t="str">
            <v>B P RED LEAD PRIMER</v>
          </cell>
          <cell r="AJ18" t="str">
            <v>0103</v>
          </cell>
          <cell r="AK18" t="str">
            <v>911</v>
          </cell>
          <cell r="AM18">
            <v>1</v>
          </cell>
          <cell r="AN18">
            <v>8.44</v>
          </cell>
          <cell r="AO18">
            <v>9</v>
          </cell>
          <cell r="AQ18">
            <v>45</v>
          </cell>
          <cell r="AR18">
            <v>42.22</v>
          </cell>
          <cell r="AT18">
            <v>380</v>
          </cell>
          <cell r="AU18">
            <v>380</v>
          </cell>
        </row>
        <row r="19">
          <cell r="AH19" t="str">
            <v>ATP</v>
          </cell>
          <cell r="AI19" t="str">
            <v xml:space="preserve">ALUMINUM TRIPOLYPHOSPHATE PRIMER </v>
          </cell>
          <cell r="AJ19" t="str">
            <v>0107</v>
          </cell>
          <cell r="AK19" t="str">
            <v>992</v>
          </cell>
          <cell r="AL19" t="str">
            <v>221</v>
          </cell>
          <cell r="AM19">
            <v>1</v>
          </cell>
          <cell r="AN19">
            <v>12.6</v>
          </cell>
          <cell r="AO19">
            <v>7.09</v>
          </cell>
          <cell r="AP19">
            <v>11.4</v>
          </cell>
          <cell r="AQ19">
            <v>39.68</v>
          </cell>
          <cell r="AR19">
            <v>42.31</v>
          </cell>
          <cell r="AS19">
            <v>38.6</v>
          </cell>
          <cell r="AT19">
            <v>500</v>
          </cell>
          <cell r="AU19">
            <v>300</v>
          </cell>
          <cell r="AV19">
            <v>440</v>
          </cell>
        </row>
        <row r="20">
          <cell r="AH20" t="str">
            <v>AZPP</v>
          </cell>
          <cell r="AI20" t="str">
            <v xml:space="preserve">ALKYD ZINC PHOSPHATE PRIMER </v>
          </cell>
          <cell r="AJ20" t="str">
            <v>0111</v>
          </cell>
          <cell r="AK20" t="str">
            <v>907(OP-93)</v>
          </cell>
          <cell r="AL20" t="str">
            <v>240</v>
          </cell>
          <cell r="AM20">
            <v>1</v>
          </cell>
          <cell r="AN20">
            <v>24.77</v>
          </cell>
          <cell r="AO20">
            <v>10.6</v>
          </cell>
          <cell r="AP20">
            <v>9</v>
          </cell>
          <cell r="AQ20">
            <v>40.369999999999997</v>
          </cell>
          <cell r="AR20">
            <v>41.51</v>
          </cell>
          <cell r="AS20">
            <v>40.89</v>
          </cell>
          <cell r="AT20">
            <v>1000</v>
          </cell>
          <cell r="AU20">
            <v>440</v>
          </cell>
          <cell r="AV20">
            <v>368</v>
          </cell>
        </row>
        <row r="21">
          <cell r="AH21" t="str">
            <v>IOP</v>
          </cell>
          <cell r="AI21" t="str">
            <v xml:space="preserve">IRON OXIDE PRIMER </v>
          </cell>
          <cell r="AJ21" t="str">
            <v>0121</v>
          </cell>
          <cell r="AK21" t="str">
            <v>904(OP-95)</v>
          </cell>
          <cell r="AL21" t="str">
            <v>230</v>
          </cell>
          <cell r="AM21">
            <v>1</v>
          </cell>
          <cell r="AN21">
            <v>6.5</v>
          </cell>
          <cell r="AO21">
            <v>8.1999999999999993</v>
          </cell>
          <cell r="AP21">
            <v>5.2</v>
          </cell>
          <cell r="AQ21">
            <v>46.15</v>
          </cell>
          <cell r="AR21">
            <v>41.46</v>
          </cell>
          <cell r="AS21">
            <v>57.12</v>
          </cell>
          <cell r="AT21">
            <v>300</v>
          </cell>
          <cell r="AU21">
            <v>340</v>
          </cell>
          <cell r="AV21">
            <v>297</v>
          </cell>
        </row>
        <row r="22">
          <cell r="AH22" t="str">
            <v>GS</v>
          </cell>
          <cell r="AI22" t="str">
            <v xml:space="preserve">GRAY SURFACE </v>
          </cell>
          <cell r="AJ22" t="str">
            <v>0141</v>
          </cell>
          <cell r="AK22" t="str">
            <v>501</v>
          </cell>
          <cell r="AL22" t="str">
            <v>090</v>
          </cell>
          <cell r="AM22">
            <v>1</v>
          </cell>
          <cell r="AN22">
            <v>8.1</v>
          </cell>
          <cell r="AO22">
            <v>12.1</v>
          </cell>
          <cell r="AP22">
            <v>12.6</v>
          </cell>
          <cell r="AQ22">
            <v>37.04</v>
          </cell>
          <cell r="AR22">
            <v>37.19</v>
          </cell>
          <cell r="AS22">
            <v>37.94</v>
          </cell>
          <cell r="AT22">
            <v>300</v>
          </cell>
          <cell r="AU22">
            <v>450</v>
          </cell>
          <cell r="AV22">
            <v>478</v>
          </cell>
        </row>
        <row r="23">
          <cell r="AH23" t="str">
            <v>RMP</v>
          </cell>
          <cell r="AI23" t="str">
            <v>READY-MIXED PAINT</v>
          </cell>
          <cell r="AJ23" t="str">
            <v>0151</v>
          </cell>
          <cell r="AK23" t="str">
            <v>111</v>
          </cell>
          <cell r="AL23" t="str">
            <v>100</v>
          </cell>
          <cell r="AM23">
            <v>1</v>
          </cell>
          <cell r="AN23">
            <v>10.9</v>
          </cell>
          <cell r="AO23">
            <v>9.6</v>
          </cell>
          <cell r="AP23">
            <v>10</v>
          </cell>
          <cell r="AQ23">
            <v>41.28</v>
          </cell>
          <cell r="AR23">
            <v>41.67</v>
          </cell>
          <cell r="AS23">
            <v>38</v>
          </cell>
          <cell r="AT23">
            <v>450</v>
          </cell>
          <cell r="AU23">
            <v>400</v>
          </cell>
          <cell r="AV23">
            <v>380</v>
          </cell>
        </row>
        <row r="24">
          <cell r="AH24" t="str">
            <v>FRMP</v>
          </cell>
          <cell r="AI24" t="str">
            <v xml:space="preserve">FLAT READY-MIXED PAINT </v>
          </cell>
          <cell r="AJ24" t="str">
            <v>0153</v>
          </cell>
          <cell r="AK24" t="str">
            <v>508</v>
          </cell>
          <cell r="AM24">
            <v>1</v>
          </cell>
          <cell r="AN24">
            <v>11.8</v>
          </cell>
          <cell r="AO24">
            <v>9.4</v>
          </cell>
          <cell r="AQ24">
            <v>36.44</v>
          </cell>
          <cell r="AR24">
            <v>37.229999999999997</v>
          </cell>
          <cell r="AT24">
            <v>430</v>
          </cell>
          <cell r="AU24">
            <v>350</v>
          </cell>
        </row>
        <row r="25">
          <cell r="AH25" t="str">
            <v>AE</v>
          </cell>
          <cell r="AI25" t="str">
            <v>ALKYD ENAMEL FINISH</v>
          </cell>
          <cell r="AJ25" t="str">
            <v>0162</v>
          </cell>
          <cell r="AK25" t="str">
            <v>502</v>
          </cell>
          <cell r="AL25" t="str">
            <v>110</v>
          </cell>
          <cell r="AM25">
            <v>1</v>
          </cell>
          <cell r="AN25">
            <v>11.9</v>
          </cell>
          <cell r="AO25">
            <v>12.4</v>
          </cell>
          <cell r="AP25">
            <v>12</v>
          </cell>
          <cell r="AQ25">
            <v>35.29</v>
          </cell>
          <cell r="AR25">
            <v>37.1</v>
          </cell>
          <cell r="AS25">
            <v>37.92</v>
          </cell>
          <cell r="AT25">
            <v>420</v>
          </cell>
          <cell r="AU25">
            <v>460</v>
          </cell>
          <cell r="AV25">
            <v>455</v>
          </cell>
        </row>
        <row r="26">
          <cell r="AH26" t="str">
            <v>AP</v>
          </cell>
          <cell r="AI26" t="str">
            <v>ALUMIN PAINT</v>
          </cell>
          <cell r="AJ26" t="str">
            <v>0152</v>
          </cell>
          <cell r="AK26" t="str">
            <v>103</v>
          </cell>
          <cell r="AL26" t="str">
            <v>310</v>
          </cell>
          <cell r="AM26">
            <v>1</v>
          </cell>
          <cell r="AN26">
            <v>10.9</v>
          </cell>
          <cell r="AO26">
            <v>13.5</v>
          </cell>
          <cell r="AP26">
            <v>13.5</v>
          </cell>
          <cell r="AQ26">
            <v>36.700000000000003</v>
          </cell>
          <cell r="AR26">
            <v>34.07</v>
          </cell>
          <cell r="AS26">
            <v>32.44</v>
          </cell>
          <cell r="AT26">
            <v>400</v>
          </cell>
          <cell r="AU26">
            <v>460</v>
          </cell>
          <cell r="AV26">
            <v>438</v>
          </cell>
        </row>
        <row r="27">
          <cell r="AH27" t="str">
            <v>AMF</v>
          </cell>
          <cell r="AI27" t="str">
            <v>PHEN0LIC-MODIFIED ALKYD M.I.O.FINISH</v>
          </cell>
          <cell r="AJ27" t="str">
            <v>4690(Ar-900)</v>
          </cell>
          <cell r="AL27" t="str">
            <v>800</v>
          </cell>
          <cell r="AM27">
            <v>1</v>
          </cell>
          <cell r="AN27">
            <v>19.16</v>
          </cell>
          <cell r="AP27">
            <v>17.8</v>
          </cell>
          <cell r="AQ27">
            <v>26.1</v>
          </cell>
          <cell r="AS27">
            <v>37.869999999999997</v>
          </cell>
          <cell r="AT27">
            <v>500</v>
          </cell>
          <cell r="AV27">
            <v>674</v>
          </cell>
        </row>
        <row r="28">
          <cell r="AH28" t="str">
            <v>GP</v>
          </cell>
          <cell r="AI28" t="str">
            <v xml:space="preserve">GALVAN. STEEL SHEET EHULSION PAINT </v>
          </cell>
          <cell r="AK28" t="str">
            <v>100(OM-12)</v>
          </cell>
          <cell r="AM28">
            <v>1</v>
          </cell>
          <cell r="AO28">
            <v>14.3</v>
          </cell>
          <cell r="AR28">
            <v>47.55</v>
          </cell>
          <cell r="AU28">
            <v>680</v>
          </cell>
        </row>
        <row r="29">
          <cell r="AI29" t="str">
            <v xml:space="preserve">EPOXY RESIN </v>
          </cell>
        </row>
        <row r="30">
          <cell r="AH30" t="str">
            <v>ERLP</v>
          </cell>
          <cell r="AI30" t="str">
            <v xml:space="preserve">EPOXY RED LEAD PRIMER </v>
          </cell>
          <cell r="AJ30" t="str">
            <v>0401</v>
          </cell>
          <cell r="AK30" t="str">
            <v>1007(EP-01)</v>
          </cell>
          <cell r="AM30">
            <v>1</v>
          </cell>
          <cell r="AN30">
            <v>13.7</v>
          </cell>
          <cell r="AO30">
            <v>11.9</v>
          </cell>
          <cell r="AQ30">
            <v>41.61</v>
          </cell>
          <cell r="AR30">
            <v>47.9</v>
          </cell>
          <cell r="AT30">
            <v>570</v>
          </cell>
          <cell r="AU30">
            <v>570</v>
          </cell>
        </row>
        <row r="31">
          <cell r="AH31" t="str">
            <v>EZCP</v>
          </cell>
          <cell r="AI31" t="str">
            <v xml:space="preserve">EPOXY ZINC CHROMATE PRIMER </v>
          </cell>
          <cell r="AJ31" t="str">
            <v>0411</v>
          </cell>
          <cell r="AK31" t="str">
            <v>1008(EP-09)</v>
          </cell>
          <cell r="AL31" t="str">
            <v>56</v>
          </cell>
          <cell r="AM31">
            <v>1</v>
          </cell>
          <cell r="AN31">
            <v>13.7</v>
          </cell>
          <cell r="AO31">
            <v>13.2</v>
          </cell>
          <cell r="AP31">
            <v>15.7</v>
          </cell>
          <cell r="AQ31">
            <v>41.61</v>
          </cell>
          <cell r="AR31">
            <v>43.18</v>
          </cell>
          <cell r="AS31">
            <v>57.32</v>
          </cell>
          <cell r="AT31">
            <v>570</v>
          </cell>
          <cell r="AU31">
            <v>570</v>
          </cell>
          <cell r="AV31">
            <v>900</v>
          </cell>
        </row>
        <row r="32">
          <cell r="AH32" t="str">
            <v>EZRP</v>
          </cell>
          <cell r="AI32" t="str">
            <v xml:space="preserve">EPOXY ZINC RICH PRIMER </v>
          </cell>
          <cell r="AJ32" t="str">
            <v>0416</v>
          </cell>
          <cell r="AK32" t="str">
            <v>1006(EP-03)</v>
          </cell>
          <cell r="AL32" t="str">
            <v>63</v>
          </cell>
          <cell r="AM32">
            <v>1</v>
          </cell>
          <cell r="AN32">
            <v>24.9</v>
          </cell>
          <cell r="AO32">
            <v>18.899999999999999</v>
          </cell>
          <cell r="AP32">
            <v>44.29</v>
          </cell>
          <cell r="AQ32">
            <v>44.18</v>
          </cell>
          <cell r="AR32">
            <v>52.91</v>
          </cell>
          <cell r="AS32">
            <v>29.35</v>
          </cell>
          <cell r="AT32">
            <v>1100</v>
          </cell>
          <cell r="AU32">
            <v>1000</v>
          </cell>
          <cell r="AV32">
            <v>1300</v>
          </cell>
        </row>
        <row r="33">
          <cell r="AH33" t="str">
            <v>EROP</v>
          </cell>
          <cell r="AI33" t="str">
            <v xml:space="preserve">EPOXY RED OXIDE PRIMER </v>
          </cell>
          <cell r="AJ33" t="str">
            <v>0421(Z-500)</v>
          </cell>
          <cell r="AK33" t="str">
            <v>1009(EP-02)</v>
          </cell>
          <cell r="AL33" t="str">
            <v>87</v>
          </cell>
          <cell r="AM33">
            <v>1</v>
          </cell>
          <cell r="AN33">
            <v>11.3</v>
          </cell>
          <cell r="AO33">
            <v>10.9</v>
          </cell>
          <cell r="AP33">
            <v>28.1</v>
          </cell>
          <cell r="AQ33">
            <v>41.59</v>
          </cell>
          <cell r="AR33">
            <v>43.12</v>
          </cell>
          <cell r="AS33">
            <v>39.15</v>
          </cell>
          <cell r="AT33">
            <v>470</v>
          </cell>
          <cell r="AU33">
            <v>470</v>
          </cell>
          <cell r="AV33">
            <v>1100</v>
          </cell>
        </row>
        <row r="34">
          <cell r="AH34" t="str">
            <v>EV</v>
          </cell>
          <cell r="AI34" t="str">
            <v xml:space="preserve">EPOXY VARNISH </v>
          </cell>
          <cell r="AJ34" t="str">
            <v>0450</v>
          </cell>
          <cell r="AK34" t="str">
            <v>1010</v>
          </cell>
          <cell r="AL34" t="str">
            <v>46</v>
          </cell>
          <cell r="AM34">
            <v>1</v>
          </cell>
          <cell r="AN34">
            <v>19</v>
          </cell>
          <cell r="AO34">
            <v>19.399999999999999</v>
          </cell>
          <cell r="AP34">
            <v>21.1</v>
          </cell>
          <cell r="AQ34">
            <v>28.95</v>
          </cell>
          <cell r="AR34">
            <v>28.35</v>
          </cell>
          <cell r="AS34">
            <v>26.07</v>
          </cell>
          <cell r="AT34">
            <v>550</v>
          </cell>
          <cell r="AU34">
            <v>550</v>
          </cell>
          <cell r="AV34">
            <v>550</v>
          </cell>
        </row>
        <row r="35">
          <cell r="AH35" t="str">
            <v>EFC</v>
          </cell>
          <cell r="AI35" t="str">
            <v xml:space="preserve">EPOXY FINISH COATING </v>
          </cell>
          <cell r="AJ35" t="str">
            <v>0451</v>
          </cell>
          <cell r="AK35" t="str">
            <v>1001(EP-04)</v>
          </cell>
          <cell r="AL35" t="str">
            <v>86</v>
          </cell>
          <cell r="AM35">
            <v>1</v>
          </cell>
          <cell r="AN35">
            <v>16.8</v>
          </cell>
          <cell r="AO35">
            <v>18.3</v>
          </cell>
          <cell r="AP35">
            <v>34.9</v>
          </cell>
          <cell r="AQ35">
            <v>41.67</v>
          </cell>
          <cell r="AR35">
            <v>38.25</v>
          </cell>
          <cell r="AS35">
            <v>22.92</v>
          </cell>
          <cell r="AT35">
            <v>700</v>
          </cell>
          <cell r="AU35">
            <v>700</v>
          </cell>
          <cell r="AV35">
            <v>800</v>
          </cell>
        </row>
        <row r="36">
          <cell r="AH36" t="str">
            <v>CTE</v>
          </cell>
          <cell r="AI36" t="str">
            <v xml:space="preserve">COAL TAR EPOXY HB </v>
          </cell>
          <cell r="AJ36" t="str">
            <v>0459</v>
          </cell>
          <cell r="AK36" t="str">
            <v>1004(EP-06)</v>
          </cell>
          <cell r="AL36" t="str">
            <v>58</v>
          </cell>
          <cell r="AM36">
            <v>1</v>
          </cell>
          <cell r="AN36">
            <v>7.9</v>
          </cell>
          <cell r="AO36">
            <v>7.6</v>
          </cell>
          <cell r="AQ36">
            <v>50.63</v>
          </cell>
          <cell r="AR36">
            <v>52.63</v>
          </cell>
          <cell r="AT36">
            <v>400</v>
          </cell>
          <cell r="AU36">
            <v>400</v>
          </cell>
          <cell r="AV36">
            <v>700</v>
          </cell>
        </row>
        <row r="37">
          <cell r="AH37" t="str">
            <v>IZRP</v>
          </cell>
          <cell r="AI37" t="str">
            <v xml:space="preserve">INORGANIC ZINC RICH PRIMER </v>
          </cell>
          <cell r="AJ37" t="str">
            <v>4120(Z-120HB)</v>
          </cell>
          <cell r="AK37" t="str">
            <v>1011(IZ-01)</v>
          </cell>
          <cell r="AL37" t="str">
            <v>33</v>
          </cell>
          <cell r="AM37">
            <v>1</v>
          </cell>
          <cell r="AN37">
            <v>19.399999999999999</v>
          </cell>
          <cell r="AO37">
            <v>17.16</v>
          </cell>
          <cell r="AP37">
            <v>30.3</v>
          </cell>
          <cell r="AQ37">
            <v>56.7</v>
          </cell>
          <cell r="AR37">
            <v>64.099999999999994</v>
          </cell>
          <cell r="AS37">
            <v>42.9</v>
          </cell>
          <cell r="AT37">
            <v>1100</v>
          </cell>
          <cell r="AU37">
            <v>1100</v>
          </cell>
          <cell r="AV37">
            <v>1300</v>
          </cell>
        </row>
        <row r="38">
          <cell r="AH38" t="str">
            <v>EATP</v>
          </cell>
          <cell r="AI38" t="str">
            <v>EPOXY ALUMINUM TRIPOLYPHOSPHATE PRIMER</v>
          </cell>
          <cell r="AJ38" t="str">
            <v>A-536</v>
          </cell>
          <cell r="AK38" t="str">
            <v>1075</v>
          </cell>
          <cell r="AL38" t="str">
            <v>57</v>
          </cell>
          <cell r="AM38">
            <v>1</v>
          </cell>
          <cell r="AN38">
            <v>18.7</v>
          </cell>
          <cell r="AO38">
            <v>14.7</v>
          </cell>
          <cell r="AP38">
            <v>15.5</v>
          </cell>
          <cell r="AQ38">
            <v>42.78</v>
          </cell>
          <cell r="AR38">
            <v>42.86</v>
          </cell>
          <cell r="AS38">
            <v>39.03</v>
          </cell>
          <cell r="AT38">
            <v>800</v>
          </cell>
          <cell r="AU38">
            <v>630</v>
          </cell>
          <cell r="AV38">
            <v>605</v>
          </cell>
        </row>
        <row r="39">
          <cell r="AH39" t="str">
            <v>EBZRP</v>
          </cell>
          <cell r="AI39" t="str">
            <v xml:space="preserve">EPOXY CURED BASED ZINC RICH PRIMER </v>
          </cell>
          <cell r="AJ39" t="str">
            <v>4180(Z-800)</v>
          </cell>
          <cell r="AK39" t="str">
            <v>1002</v>
          </cell>
          <cell r="AM39">
            <v>1</v>
          </cell>
          <cell r="AN39">
            <v>27.3</v>
          </cell>
          <cell r="AO39">
            <v>15.7</v>
          </cell>
          <cell r="AQ39">
            <v>40.29</v>
          </cell>
          <cell r="AR39">
            <v>38.22</v>
          </cell>
          <cell r="AT39">
            <v>1100</v>
          </cell>
          <cell r="AU39">
            <v>600</v>
          </cell>
        </row>
        <row r="40">
          <cell r="AH40" t="str">
            <v>HBEP</v>
          </cell>
          <cell r="AI40" t="str">
            <v>HIGH BUILD EPOXY POLYAMINE CURED</v>
          </cell>
          <cell r="AJ40" t="str">
            <v>4418(A-418)</v>
          </cell>
          <cell r="AK40" t="str">
            <v>1015</v>
          </cell>
          <cell r="AM40">
            <v>1</v>
          </cell>
          <cell r="AN40">
            <v>18.3</v>
          </cell>
          <cell r="AO40">
            <v>13.1</v>
          </cell>
          <cell r="AQ40">
            <v>65.569999999999993</v>
          </cell>
          <cell r="AR40">
            <v>83.97</v>
          </cell>
          <cell r="AT40">
            <v>1200</v>
          </cell>
          <cell r="AU40">
            <v>1100</v>
          </cell>
        </row>
        <row r="41">
          <cell r="AH41" t="str">
            <v>HBCP</v>
          </cell>
          <cell r="AI41" t="str">
            <v>HIGH BUILD EPOXY POLYAMINE CURED PRIMER</v>
          </cell>
          <cell r="AJ41" t="str">
            <v>4418(A-448)</v>
          </cell>
          <cell r="AK41">
            <v>1017</v>
          </cell>
          <cell r="AM41">
            <v>1</v>
          </cell>
          <cell r="AN41">
            <v>20.309999999999999</v>
          </cell>
          <cell r="AO41">
            <v>13.1</v>
          </cell>
          <cell r="AQ41">
            <v>64</v>
          </cell>
          <cell r="AR41">
            <v>83.97</v>
          </cell>
          <cell r="AT41">
            <v>1300</v>
          </cell>
          <cell r="AU41">
            <v>1100</v>
          </cell>
        </row>
        <row r="42">
          <cell r="AH42" t="str">
            <v>EEA</v>
          </cell>
          <cell r="AI42" t="str">
            <v>EPOXY ENAMEL AMINE ADDUCT CURED</v>
          </cell>
          <cell r="AJ42" t="str">
            <v>4450(A-500)</v>
          </cell>
          <cell r="AK42" t="str">
            <v>1014</v>
          </cell>
          <cell r="AM42">
            <v>1</v>
          </cell>
          <cell r="AN42">
            <v>23.8</v>
          </cell>
          <cell r="AO42">
            <v>11.4</v>
          </cell>
          <cell r="AQ42">
            <v>37.82</v>
          </cell>
          <cell r="AR42">
            <v>83.33</v>
          </cell>
          <cell r="AT42">
            <v>900</v>
          </cell>
          <cell r="AU42">
            <v>950</v>
          </cell>
        </row>
        <row r="43">
          <cell r="AH43" t="str">
            <v>NEP</v>
          </cell>
          <cell r="AI43" t="str">
            <v>NON-REACTIVE EPOXY PRIMER</v>
          </cell>
          <cell r="AJ43" t="str">
            <v>4405(A-505)</v>
          </cell>
          <cell r="AM43">
            <v>1</v>
          </cell>
          <cell r="AN43">
            <v>19.2</v>
          </cell>
          <cell r="AQ43">
            <v>41.67</v>
          </cell>
          <cell r="AT43">
            <v>800</v>
          </cell>
        </row>
        <row r="44">
          <cell r="AH44" t="str">
            <v>ZCOP</v>
          </cell>
          <cell r="AI44" t="str">
            <v xml:space="preserve">ZINC CHROMATE-RED OXIDE/EPOXY PRIMER </v>
          </cell>
          <cell r="AJ44" t="str">
            <v>4451(A-510)</v>
          </cell>
          <cell r="AK44" t="str">
            <v>1016</v>
          </cell>
          <cell r="AM44">
            <v>1</v>
          </cell>
          <cell r="AN44">
            <v>18.2</v>
          </cell>
          <cell r="AO44">
            <v>8.1999999999999993</v>
          </cell>
          <cell r="AQ44">
            <v>42.86</v>
          </cell>
          <cell r="AR44">
            <v>85.37</v>
          </cell>
          <cell r="AT44">
            <v>780</v>
          </cell>
          <cell r="AU44">
            <v>700</v>
          </cell>
        </row>
        <row r="45">
          <cell r="AH45" t="str">
            <v>EPC</v>
          </cell>
          <cell r="AI45" t="str">
            <v xml:space="preserve">EPOXY ENAMEL/POLYAMIDE CURED </v>
          </cell>
          <cell r="AJ45" t="str">
            <v>4415(A-515)</v>
          </cell>
          <cell r="AM45">
            <v>1</v>
          </cell>
          <cell r="AN45">
            <v>19.8</v>
          </cell>
          <cell r="AQ45">
            <v>42.93</v>
          </cell>
          <cell r="AT45">
            <v>850</v>
          </cell>
        </row>
        <row r="46">
          <cell r="AI46" t="str">
            <v>EPOXY NON-SKID SURFACING</v>
          </cell>
          <cell r="AJ46" t="str">
            <v>4425(A-525)</v>
          </cell>
          <cell r="AK46" t="str">
            <v>1018</v>
          </cell>
          <cell r="AM46">
            <v>1</v>
          </cell>
          <cell r="AN46">
            <v>18</v>
          </cell>
          <cell r="AO46">
            <v>31.3</v>
          </cell>
          <cell r="AQ46">
            <v>37.78</v>
          </cell>
          <cell r="AR46">
            <v>47.92</v>
          </cell>
          <cell r="AT46">
            <v>680</v>
          </cell>
          <cell r="AU46">
            <v>1500</v>
          </cell>
        </row>
        <row r="47">
          <cell r="AH47" t="str">
            <v>EPAP</v>
          </cell>
          <cell r="AI47" t="str">
            <v>EPOXY-POLYAMIDE,ALLOY PRIMER.</v>
          </cell>
          <cell r="AJ47" t="str">
            <v>4465(A-650)</v>
          </cell>
          <cell r="AK47">
            <v>1020</v>
          </cell>
          <cell r="AM47">
            <v>1</v>
          </cell>
          <cell r="AN47">
            <v>21</v>
          </cell>
          <cell r="AO47">
            <v>26.92</v>
          </cell>
          <cell r="AQ47">
            <v>42.86</v>
          </cell>
          <cell r="AR47">
            <v>13</v>
          </cell>
          <cell r="AT47">
            <v>900</v>
          </cell>
          <cell r="AU47">
            <v>350</v>
          </cell>
        </row>
        <row r="48">
          <cell r="AI48" t="str">
            <v>LEAD SILICO CHROMATE EP.PRI./POLYAMIDE CURED</v>
          </cell>
          <cell r="AJ48" t="str">
            <v>4430(A-530)</v>
          </cell>
          <cell r="AM48">
            <v>1</v>
          </cell>
          <cell r="AN48">
            <v>21.97</v>
          </cell>
          <cell r="AQ48">
            <v>37.78</v>
          </cell>
          <cell r="AT48">
            <v>830</v>
          </cell>
        </row>
        <row r="49">
          <cell r="AH49" t="str">
            <v>ERLP</v>
          </cell>
          <cell r="AI49" t="str">
            <v>EPOXY RED LEAD POLYAMIDE CURED PRIMER</v>
          </cell>
          <cell r="AJ49" t="str">
            <v>4440(A-540)</v>
          </cell>
          <cell r="AK49" t="str">
            <v>1051</v>
          </cell>
          <cell r="AM49">
            <v>1</v>
          </cell>
          <cell r="AN49">
            <v>19.399999999999999</v>
          </cell>
          <cell r="AO49">
            <v>15.8</v>
          </cell>
          <cell r="AQ49">
            <v>42.78</v>
          </cell>
          <cell r="AR49">
            <v>43.04</v>
          </cell>
          <cell r="AT49">
            <v>830</v>
          </cell>
          <cell r="AU49">
            <v>680</v>
          </cell>
        </row>
        <row r="50">
          <cell r="AI50" t="str">
            <v>RED LEAD-RED OXIDE EP./POLYAMIDE CURED PRI.</v>
          </cell>
          <cell r="AJ50" t="str">
            <v>4445(A-545)</v>
          </cell>
          <cell r="AK50" t="str">
            <v>1060</v>
          </cell>
          <cell r="AM50">
            <v>1</v>
          </cell>
          <cell r="AN50">
            <v>18.7</v>
          </cell>
          <cell r="AO50">
            <v>20.9</v>
          </cell>
          <cell r="AQ50">
            <v>42.78</v>
          </cell>
          <cell r="AR50">
            <v>28.71</v>
          </cell>
          <cell r="AT50">
            <v>800</v>
          </cell>
          <cell r="AU50">
            <v>600</v>
          </cell>
        </row>
        <row r="51">
          <cell r="AH51" t="str">
            <v>ETC</v>
          </cell>
          <cell r="AI51" t="str">
            <v>TAR EPOXY COATING/POLYAMIDE CURED</v>
          </cell>
          <cell r="AJ51" t="str">
            <v>4460(A-560)</v>
          </cell>
          <cell r="AK51" t="str">
            <v>1070(EP-10)</v>
          </cell>
          <cell r="AM51">
            <v>1</v>
          </cell>
          <cell r="AN51">
            <v>11.69</v>
          </cell>
          <cell r="AO51">
            <v>12.2</v>
          </cell>
          <cell r="AQ51">
            <v>42.78</v>
          </cell>
          <cell r="AR51">
            <v>57.38</v>
          </cell>
          <cell r="AT51">
            <v>500</v>
          </cell>
          <cell r="AU51">
            <v>700</v>
          </cell>
        </row>
        <row r="52">
          <cell r="AH52" t="str">
            <v>EWB</v>
          </cell>
          <cell r="AI52" t="str">
            <v>WATER BASE EPOXY ENAMEL/POLTAMINE CURED</v>
          </cell>
          <cell r="AJ52" t="str">
            <v>4458(A-580)</v>
          </cell>
          <cell r="AK52" t="str">
            <v>1017(EP-07)</v>
          </cell>
          <cell r="AL52" t="str">
            <v>96</v>
          </cell>
          <cell r="AM52">
            <v>1</v>
          </cell>
          <cell r="AN52">
            <v>34.4</v>
          </cell>
          <cell r="AO52">
            <v>16</v>
          </cell>
          <cell r="AP52">
            <v>32.700000000000003</v>
          </cell>
          <cell r="AQ52">
            <v>37.79</v>
          </cell>
          <cell r="AR52">
            <v>43.75</v>
          </cell>
          <cell r="AS52">
            <v>45.87</v>
          </cell>
          <cell r="AT52">
            <v>1300</v>
          </cell>
          <cell r="AU52">
            <v>700</v>
          </cell>
          <cell r="AV52">
            <v>1500</v>
          </cell>
        </row>
        <row r="53">
          <cell r="AH53" t="str">
            <v>CCTE</v>
          </cell>
          <cell r="AI53" t="str">
            <v>CATALYZED COAL TAR EPOXY POLYAMINE CURED</v>
          </cell>
          <cell r="AJ53" t="str">
            <v>4459(A-590)</v>
          </cell>
          <cell r="AK53" t="str">
            <v>SP-06</v>
          </cell>
          <cell r="AM53">
            <v>1</v>
          </cell>
          <cell r="AN53">
            <v>12.6</v>
          </cell>
          <cell r="AO53">
            <v>32.1</v>
          </cell>
          <cell r="AQ53">
            <v>55.56</v>
          </cell>
          <cell r="AR53">
            <v>42.37</v>
          </cell>
          <cell r="AT53">
            <v>700</v>
          </cell>
          <cell r="AU53">
            <v>1360</v>
          </cell>
        </row>
        <row r="54">
          <cell r="AH54" t="str">
            <v>EPF</v>
          </cell>
          <cell r="AI54" t="str">
            <v>EPOXY-POLYAMINE,FINISH</v>
          </cell>
          <cell r="AJ54" t="str">
            <v>4465(A-650)</v>
          </cell>
          <cell r="AK54" t="str">
            <v>SP-08</v>
          </cell>
          <cell r="AM54">
            <v>1</v>
          </cell>
          <cell r="AN54">
            <v>21</v>
          </cell>
          <cell r="AO54">
            <v>24.4</v>
          </cell>
          <cell r="AQ54">
            <v>42.86</v>
          </cell>
          <cell r="AR54">
            <v>25</v>
          </cell>
          <cell r="AT54">
            <v>900</v>
          </cell>
          <cell r="AU54">
            <v>610</v>
          </cell>
        </row>
        <row r="55">
          <cell r="AH55" t="str">
            <v>EPRLP</v>
          </cell>
          <cell r="AI55" t="str">
            <v>EPOXY/POLYAMINE,RED LEAD PRIMER</v>
          </cell>
          <cell r="AJ55" t="str">
            <v>4570(A-700)</v>
          </cell>
          <cell r="AK55" t="str">
            <v>SP-09</v>
          </cell>
          <cell r="AM55">
            <v>1</v>
          </cell>
          <cell r="AN55">
            <v>21</v>
          </cell>
          <cell r="AO55">
            <v>32</v>
          </cell>
          <cell r="AQ55">
            <v>42.86</v>
          </cell>
          <cell r="AR55">
            <v>23.75</v>
          </cell>
          <cell r="AT55">
            <v>900</v>
          </cell>
          <cell r="AU55">
            <v>760</v>
          </cell>
        </row>
        <row r="56">
          <cell r="AH56" t="str">
            <v>EMOP</v>
          </cell>
          <cell r="AI56" t="str">
            <v xml:space="preserve">EPOXY MIO PRIMER </v>
          </cell>
          <cell r="AJ56" t="str">
            <v>4691(Ar-910)</v>
          </cell>
          <cell r="AK56" t="str">
            <v>1050(EP-20)</v>
          </cell>
          <cell r="AL56" t="str">
            <v>76</v>
          </cell>
          <cell r="AM56">
            <v>1</v>
          </cell>
          <cell r="AN56">
            <v>17.3</v>
          </cell>
          <cell r="AO56">
            <v>9.2799999999999994</v>
          </cell>
          <cell r="AP56">
            <v>30.9</v>
          </cell>
          <cell r="AQ56">
            <v>43.35</v>
          </cell>
          <cell r="AR56">
            <v>31.25</v>
          </cell>
          <cell r="AS56">
            <v>25.89</v>
          </cell>
          <cell r="AT56">
            <v>750</v>
          </cell>
          <cell r="AU56">
            <v>290</v>
          </cell>
          <cell r="AV56">
            <v>800</v>
          </cell>
        </row>
        <row r="57">
          <cell r="AH57" t="str">
            <v>EMP</v>
          </cell>
          <cell r="AI57" t="str">
            <v xml:space="preserve">EPOXY MIDDLE PRIMER </v>
          </cell>
          <cell r="AJ57" t="str">
            <v>4691(Ar-910)</v>
          </cell>
          <cell r="AK57" t="str">
            <v>1060</v>
          </cell>
          <cell r="AL57" t="str">
            <v>76</v>
          </cell>
          <cell r="AM57">
            <v>1</v>
          </cell>
          <cell r="AN57">
            <v>17.3</v>
          </cell>
          <cell r="AO57">
            <v>19.2</v>
          </cell>
          <cell r="AP57">
            <v>30.9</v>
          </cell>
          <cell r="AQ57">
            <v>43.35</v>
          </cell>
          <cell r="AR57">
            <v>31.25</v>
          </cell>
          <cell r="AS57">
            <v>25.89</v>
          </cell>
          <cell r="AT57">
            <v>750</v>
          </cell>
          <cell r="AU57">
            <v>600</v>
          </cell>
          <cell r="AV57">
            <v>800</v>
          </cell>
        </row>
        <row r="59">
          <cell r="AI59" t="str">
            <v xml:space="preserve">CHLORINATED RUBBER RESIN </v>
          </cell>
        </row>
        <row r="60">
          <cell r="AH60" t="str">
            <v>CRRLP</v>
          </cell>
          <cell r="AI60" t="str">
            <v xml:space="preserve">CALORINATED RUBBER RED LEAD PRIMER </v>
          </cell>
          <cell r="AJ60" t="str">
            <v>0201</v>
          </cell>
          <cell r="AK60" t="str">
            <v>1402(RF-63)</v>
          </cell>
          <cell r="AL60" t="str">
            <v>530</v>
          </cell>
          <cell r="AM60">
            <v>1</v>
          </cell>
          <cell r="AN60">
            <v>14.7</v>
          </cell>
          <cell r="AO60">
            <v>12.9</v>
          </cell>
          <cell r="AP60">
            <v>15.5</v>
          </cell>
          <cell r="AQ60">
            <v>32.65</v>
          </cell>
          <cell r="AR60">
            <v>37.979999999999997</v>
          </cell>
          <cell r="AS60">
            <v>36.450000000000003</v>
          </cell>
          <cell r="AT60">
            <v>480</v>
          </cell>
          <cell r="AU60">
            <v>490</v>
          </cell>
          <cell r="AV60">
            <v>565</v>
          </cell>
        </row>
        <row r="61">
          <cell r="AH61" t="str">
            <v>CRZCP</v>
          </cell>
          <cell r="AI61" t="str">
            <v>CHLORINATED RUBBER PRIMER ZINC CHROMATE PR.</v>
          </cell>
          <cell r="AJ61" t="str">
            <v>0211</v>
          </cell>
          <cell r="AK61" t="str">
            <v>1450(RF-67)</v>
          </cell>
          <cell r="AL61" t="str">
            <v>540</v>
          </cell>
          <cell r="AM61">
            <v>1</v>
          </cell>
          <cell r="AN61">
            <v>15.5</v>
          </cell>
          <cell r="AO61">
            <v>11.3</v>
          </cell>
          <cell r="AP61">
            <v>14.1</v>
          </cell>
          <cell r="AQ61">
            <v>30.97</v>
          </cell>
          <cell r="AR61">
            <v>42.48</v>
          </cell>
          <cell r="AS61">
            <v>36.450000000000003</v>
          </cell>
          <cell r="AT61">
            <v>480</v>
          </cell>
          <cell r="AU61">
            <v>480</v>
          </cell>
          <cell r="AV61">
            <v>514</v>
          </cell>
        </row>
        <row r="62">
          <cell r="AH62" t="str">
            <v>CRROP</v>
          </cell>
          <cell r="AI62" t="str">
            <v xml:space="preserve">CHLORINATED RUBBER RED OXIDE PRIMER </v>
          </cell>
          <cell r="AJ62" t="str">
            <v>0221</v>
          </cell>
          <cell r="AK62" t="str">
            <v>1403(RF-65)</v>
          </cell>
          <cell r="AL62" t="str">
            <v>510</v>
          </cell>
          <cell r="AM62">
            <v>1</v>
          </cell>
          <cell r="AN62">
            <v>14.6</v>
          </cell>
          <cell r="AO62">
            <v>12.1</v>
          </cell>
          <cell r="AP62">
            <v>31</v>
          </cell>
          <cell r="AQ62">
            <v>30.82</v>
          </cell>
          <cell r="AR62">
            <v>38.020000000000003</v>
          </cell>
          <cell r="AS62">
            <v>38.549999999999997</v>
          </cell>
          <cell r="AT62">
            <v>450</v>
          </cell>
          <cell r="AU62">
            <v>460</v>
          </cell>
          <cell r="AV62">
            <v>1195</v>
          </cell>
        </row>
        <row r="63">
          <cell r="AH63" t="str">
            <v>CRF</v>
          </cell>
          <cell r="AI63" t="str">
            <v xml:space="preserve">CHLORINATED RUBBER FINISH </v>
          </cell>
          <cell r="AJ63" t="str">
            <v>0251</v>
          </cell>
          <cell r="AK63" t="str">
            <v>1401</v>
          </cell>
          <cell r="AL63" t="str">
            <v>520</v>
          </cell>
          <cell r="AM63">
            <v>1</v>
          </cell>
          <cell r="AN63">
            <v>18.899999999999999</v>
          </cell>
          <cell r="AO63">
            <v>15.8</v>
          </cell>
          <cell r="AP63">
            <v>16.7</v>
          </cell>
          <cell r="AQ63">
            <v>31.75</v>
          </cell>
          <cell r="AR63">
            <v>34.18</v>
          </cell>
          <cell r="AS63">
            <v>33.83</v>
          </cell>
          <cell r="AT63">
            <v>600</v>
          </cell>
          <cell r="AU63">
            <v>540</v>
          </cell>
          <cell r="AV63">
            <v>565</v>
          </cell>
        </row>
        <row r="64">
          <cell r="AH64" t="str">
            <v>CRATP</v>
          </cell>
          <cell r="AI64" t="str">
            <v>C RUBBER ALUMINUM TRIPOLYPHOSPHATE PRIMER</v>
          </cell>
          <cell r="AJ64" t="str">
            <v>0203</v>
          </cell>
          <cell r="AL64" t="str">
            <v>531</v>
          </cell>
          <cell r="AM64">
            <v>1</v>
          </cell>
          <cell r="AN64">
            <v>13.4</v>
          </cell>
          <cell r="AP64">
            <v>14.5</v>
          </cell>
          <cell r="AQ64">
            <v>37.31</v>
          </cell>
          <cell r="AS64">
            <v>36.409999999999997</v>
          </cell>
          <cell r="AT64">
            <v>500</v>
          </cell>
          <cell r="AV64">
            <v>528</v>
          </cell>
        </row>
        <row r="65">
          <cell r="AH65" t="str">
            <v>PCRF</v>
          </cell>
          <cell r="AI65" t="str">
            <v>PIGMENTED CHLORINATED RUBBER FINISH</v>
          </cell>
          <cell r="AJ65" t="str">
            <v>4470(C-700)</v>
          </cell>
          <cell r="AK65" t="str">
            <v>RF-51~56</v>
          </cell>
          <cell r="AL65" t="str">
            <v>560</v>
          </cell>
          <cell r="AM65">
            <v>1</v>
          </cell>
          <cell r="AN65">
            <v>27.1</v>
          </cell>
          <cell r="AO65">
            <v>12.3</v>
          </cell>
          <cell r="AP65">
            <v>13.5</v>
          </cell>
          <cell r="AQ65">
            <v>33.21</v>
          </cell>
          <cell r="AR65">
            <v>38.21</v>
          </cell>
          <cell r="AS65">
            <v>33.78</v>
          </cell>
          <cell r="AT65">
            <v>900</v>
          </cell>
          <cell r="AU65">
            <v>470</v>
          </cell>
          <cell r="AV65">
            <v>456</v>
          </cell>
        </row>
        <row r="66">
          <cell r="AH66" t="str">
            <v>CRRLP</v>
          </cell>
          <cell r="AI66" t="str">
            <v xml:space="preserve">CHLORINATED RUBBER RED LEAD PRIMER </v>
          </cell>
          <cell r="AJ66" t="str">
            <v>4575(C-750)</v>
          </cell>
          <cell r="AL66" t="str">
            <v>500</v>
          </cell>
          <cell r="AM66">
            <v>1</v>
          </cell>
          <cell r="AN66">
            <v>17.2</v>
          </cell>
          <cell r="AP66">
            <v>15</v>
          </cell>
          <cell r="AQ66">
            <v>37.79</v>
          </cell>
          <cell r="AS66">
            <v>30.4</v>
          </cell>
          <cell r="AT66">
            <v>650</v>
          </cell>
          <cell r="AV66">
            <v>456</v>
          </cell>
        </row>
        <row r="67">
          <cell r="AH67" t="str">
            <v>CRROP</v>
          </cell>
          <cell r="AI67" t="str">
            <v xml:space="preserve">CHLORINATED RUBBER RED LEAD-RED OXIDE PRIMER </v>
          </cell>
          <cell r="AJ67" t="str">
            <v>4576(C-760)</v>
          </cell>
          <cell r="AL67" t="str">
            <v>550</v>
          </cell>
          <cell r="AM67">
            <v>1</v>
          </cell>
          <cell r="AN67">
            <v>15.9</v>
          </cell>
          <cell r="AP67">
            <v>14.8</v>
          </cell>
          <cell r="AQ67">
            <v>38.99</v>
          </cell>
          <cell r="AS67">
            <v>33.78</v>
          </cell>
          <cell r="AT67">
            <v>620</v>
          </cell>
          <cell r="AV67">
            <v>500</v>
          </cell>
        </row>
        <row r="68">
          <cell r="AI68" t="str">
            <v>CHLORINATED RUBBER BASE M.I.O.COATING</v>
          </cell>
          <cell r="AJ68" t="str">
            <v>4693(Ar-930)</v>
          </cell>
          <cell r="AK68" t="str">
            <v>1452(RF-68)</v>
          </cell>
          <cell r="AL68" t="str">
            <v>600</v>
          </cell>
          <cell r="AM68">
            <v>1</v>
          </cell>
          <cell r="AN68">
            <v>16.399999999999999</v>
          </cell>
          <cell r="AO68">
            <v>13.2</v>
          </cell>
          <cell r="AP68">
            <v>14.8</v>
          </cell>
          <cell r="AQ68">
            <v>37.799999999999997</v>
          </cell>
          <cell r="AR68">
            <v>37.880000000000003</v>
          </cell>
          <cell r="AS68">
            <v>33.72</v>
          </cell>
          <cell r="AT68">
            <v>620</v>
          </cell>
          <cell r="AU68">
            <v>500</v>
          </cell>
          <cell r="AV68">
            <v>499</v>
          </cell>
        </row>
        <row r="71">
          <cell r="AI71" t="str">
            <v xml:space="preserve">SILICONE RESIN </v>
          </cell>
        </row>
        <row r="72">
          <cell r="AH72" t="str">
            <v>HP200</v>
          </cell>
          <cell r="AI72" t="str">
            <v xml:space="preserve">HEAT-RESISTING PRIMER 200'C </v>
          </cell>
          <cell r="AJ72" t="str">
            <v>0631</v>
          </cell>
          <cell r="AK72" t="str">
            <v>1512</v>
          </cell>
          <cell r="AM72">
            <v>1</v>
          </cell>
          <cell r="AN72">
            <v>16.5</v>
          </cell>
          <cell r="AO72">
            <v>26.2</v>
          </cell>
          <cell r="AQ72">
            <v>36.36</v>
          </cell>
          <cell r="AR72">
            <v>38.17</v>
          </cell>
          <cell r="AT72">
            <v>600</v>
          </cell>
          <cell r="AU72">
            <v>1000</v>
          </cell>
        </row>
        <row r="73">
          <cell r="AH73" t="str">
            <v>HP300</v>
          </cell>
          <cell r="AI73" t="str">
            <v xml:space="preserve">HEAT-RESISTING PRIMER 300'C </v>
          </cell>
          <cell r="AJ73" t="str">
            <v>0632</v>
          </cell>
          <cell r="AK73" t="str">
            <v>1507</v>
          </cell>
          <cell r="AL73" t="str">
            <v>330-1</v>
          </cell>
          <cell r="AM73">
            <v>1</v>
          </cell>
          <cell r="AN73">
            <v>20.7</v>
          </cell>
          <cell r="AO73">
            <v>20.399999999999999</v>
          </cell>
          <cell r="AP73">
            <v>29</v>
          </cell>
          <cell r="AQ73">
            <v>36.229999999999997</v>
          </cell>
          <cell r="AR73">
            <v>38.24</v>
          </cell>
          <cell r="AS73">
            <v>33.76</v>
          </cell>
          <cell r="AT73">
            <v>750</v>
          </cell>
          <cell r="AU73">
            <v>780</v>
          </cell>
          <cell r="AV73">
            <v>979</v>
          </cell>
        </row>
        <row r="74">
          <cell r="AH74" t="str">
            <v>HP500</v>
          </cell>
          <cell r="AI74" t="str">
            <v>HEAT-RESISTING PRIMER 500'C</v>
          </cell>
          <cell r="AJ74" t="str">
            <v>0634</v>
          </cell>
          <cell r="AK74" t="str">
            <v>1501</v>
          </cell>
          <cell r="AM74">
            <v>1</v>
          </cell>
          <cell r="AN74">
            <v>35.799999999999997</v>
          </cell>
          <cell r="AO74">
            <v>34.1</v>
          </cell>
          <cell r="AQ74">
            <v>36.31</v>
          </cell>
          <cell r="AR74">
            <v>38.119999999999997</v>
          </cell>
          <cell r="AT74">
            <v>1300</v>
          </cell>
          <cell r="AU74">
            <v>1300</v>
          </cell>
        </row>
        <row r="75">
          <cell r="AH75" t="str">
            <v>HP600</v>
          </cell>
          <cell r="AI75" t="str">
            <v>HEAT-RESISTING PRIMER 600'C</v>
          </cell>
          <cell r="AJ75" t="str">
            <v>0635</v>
          </cell>
          <cell r="AK75" t="str">
            <v>1500</v>
          </cell>
          <cell r="AL75" t="str">
            <v>320-1</v>
          </cell>
          <cell r="AM75">
            <v>1</v>
          </cell>
          <cell r="AN75">
            <v>44.09</v>
          </cell>
          <cell r="AO75">
            <v>34.1</v>
          </cell>
          <cell r="AP75">
            <v>44.4</v>
          </cell>
          <cell r="AQ75">
            <v>31.75</v>
          </cell>
          <cell r="AR75">
            <v>38.119999999999997</v>
          </cell>
          <cell r="AS75">
            <v>33.78</v>
          </cell>
          <cell r="AT75">
            <v>1400</v>
          </cell>
          <cell r="AU75">
            <v>1300</v>
          </cell>
          <cell r="AV75">
            <v>1500</v>
          </cell>
        </row>
        <row r="76">
          <cell r="AH76" t="str">
            <v>HF200</v>
          </cell>
          <cell r="AI76" t="str">
            <v>HEAT-RESISTING PAINT 200'C SILICONE RESIN.</v>
          </cell>
          <cell r="AJ76" t="str">
            <v>0651</v>
          </cell>
          <cell r="AK76" t="str">
            <v>1504</v>
          </cell>
          <cell r="AM76">
            <v>1</v>
          </cell>
          <cell r="AN76">
            <v>17.5</v>
          </cell>
          <cell r="AO76">
            <v>27.3</v>
          </cell>
          <cell r="AQ76">
            <v>30.29</v>
          </cell>
          <cell r="AR76">
            <v>28.57</v>
          </cell>
          <cell r="AT76">
            <v>530</v>
          </cell>
          <cell r="AU76">
            <v>780</v>
          </cell>
        </row>
        <row r="77">
          <cell r="AH77" t="str">
            <v>HF300</v>
          </cell>
          <cell r="AI77" t="str">
            <v>HEAT-RESISTING PAINT 300'C SILICONE RESIN.</v>
          </cell>
          <cell r="AJ77" t="str">
            <v>0652</v>
          </cell>
          <cell r="AK77" t="str">
            <v>1505</v>
          </cell>
          <cell r="AL77" t="str">
            <v>330</v>
          </cell>
          <cell r="AM77">
            <v>1</v>
          </cell>
          <cell r="AN77">
            <v>27.6</v>
          </cell>
          <cell r="AO77">
            <v>27.3</v>
          </cell>
          <cell r="AP77">
            <v>28.4</v>
          </cell>
          <cell r="AQ77">
            <v>27.17</v>
          </cell>
          <cell r="AR77">
            <v>28.57</v>
          </cell>
          <cell r="AS77">
            <v>32.54</v>
          </cell>
          <cell r="AT77">
            <v>750</v>
          </cell>
          <cell r="AU77">
            <v>780</v>
          </cell>
          <cell r="AV77">
            <v>924</v>
          </cell>
        </row>
        <row r="78">
          <cell r="AH78" t="str">
            <v>HF400</v>
          </cell>
          <cell r="AI78" t="str">
            <v>HEAT-RESISTING PAINT 400'C SILICONE RESIN.</v>
          </cell>
          <cell r="AJ78" t="str">
            <v>0654</v>
          </cell>
          <cell r="AK78" t="str">
            <v>1503</v>
          </cell>
          <cell r="AM78">
            <v>1</v>
          </cell>
          <cell r="AN78">
            <v>51.61</v>
          </cell>
          <cell r="AO78">
            <v>59.4</v>
          </cell>
          <cell r="AQ78">
            <v>25.19</v>
          </cell>
          <cell r="AR78">
            <v>28.62</v>
          </cell>
          <cell r="AT78">
            <v>1300</v>
          </cell>
          <cell r="AU78">
            <v>1700</v>
          </cell>
        </row>
        <row r="79">
          <cell r="AH79" t="str">
            <v>HF600</v>
          </cell>
          <cell r="AI79" t="str">
            <v>HEAT-RESISTING PAINT 600'C</v>
          </cell>
          <cell r="AJ79" t="str">
            <v>0655</v>
          </cell>
          <cell r="AK79" t="str">
            <v>1508</v>
          </cell>
          <cell r="AL79" t="str">
            <v>320</v>
          </cell>
          <cell r="AM79">
            <v>1</v>
          </cell>
          <cell r="AN79">
            <v>74.400000000000006</v>
          </cell>
          <cell r="AO79">
            <v>52.39</v>
          </cell>
          <cell r="AP79">
            <v>43.5</v>
          </cell>
          <cell r="AQ79">
            <v>20.16</v>
          </cell>
          <cell r="AR79">
            <v>28.63</v>
          </cell>
          <cell r="AS79">
            <v>32.479999999999997</v>
          </cell>
          <cell r="AT79">
            <v>1500</v>
          </cell>
          <cell r="AU79">
            <v>1500</v>
          </cell>
          <cell r="AV79">
            <v>1413</v>
          </cell>
        </row>
        <row r="80">
          <cell r="AH80" t="str">
            <v>ITIP</v>
          </cell>
          <cell r="AI80" t="str">
            <v>THERMOINDICATIVE PAINT INTERBOND TEMP. INDICATING PAINT</v>
          </cell>
          <cell r="AJ80" t="str">
            <v>0654</v>
          </cell>
          <cell r="AK80" t="str">
            <v>HAA-705</v>
          </cell>
          <cell r="AM80">
            <v>1</v>
          </cell>
          <cell r="AN80">
            <v>51.61</v>
          </cell>
          <cell r="AO80">
            <v>68</v>
          </cell>
          <cell r="AQ80">
            <v>25.19</v>
          </cell>
          <cell r="AR80">
            <v>10</v>
          </cell>
          <cell r="AT80">
            <v>1300</v>
          </cell>
          <cell r="AU80">
            <v>680</v>
          </cell>
        </row>
        <row r="82">
          <cell r="AI82" t="str">
            <v xml:space="preserve">POLY-VINYL BUTYRAL RESIN (PVB) </v>
          </cell>
        </row>
        <row r="83">
          <cell r="AH83" t="str">
            <v>VRLP</v>
          </cell>
          <cell r="AI83" t="str">
            <v>VINYL RED LEAD PRIMER</v>
          </cell>
          <cell r="AJ83" t="str">
            <v>0301</v>
          </cell>
          <cell r="AK83" t="str">
            <v>SP30(VP-71)</v>
          </cell>
          <cell r="AL83" t="str">
            <v xml:space="preserve"> 21</v>
          </cell>
          <cell r="AM83">
            <v>1</v>
          </cell>
          <cell r="AN83">
            <v>21.8</v>
          </cell>
          <cell r="AO83">
            <v>25.3</v>
          </cell>
          <cell r="AP83">
            <v>64.900000000000006</v>
          </cell>
          <cell r="AQ83">
            <v>25.23</v>
          </cell>
          <cell r="AR83">
            <v>23.72</v>
          </cell>
          <cell r="AS83">
            <v>21.57</v>
          </cell>
          <cell r="AT83">
            <v>550</v>
          </cell>
          <cell r="AU83">
            <v>600</v>
          </cell>
          <cell r="AV83">
            <v>1400</v>
          </cell>
        </row>
        <row r="84">
          <cell r="AH84" t="str">
            <v>VZCP</v>
          </cell>
          <cell r="AI84" t="str">
            <v>VINYL ZINC CHRMATE PRIMER</v>
          </cell>
          <cell r="AJ84" t="str">
            <v>0311</v>
          </cell>
          <cell r="AK84" t="str">
            <v>VP-72</v>
          </cell>
          <cell r="AM84">
            <v>1</v>
          </cell>
          <cell r="AN84">
            <v>24.5</v>
          </cell>
          <cell r="AO84">
            <v>28.8</v>
          </cell>
          <cell r="AQ84">
            <v>22.04</v>
          </cell>
          <cell r="AR84">
            <v>19.79</v>
          </cell>
          <cell r="AT84">
            <v>540</v>
          </cell>
          <cell r="AU84">
            <v>570</v>
          </cell>
        </row>
        <row r="85">
          <cell r="AH85" t="str">
            <v>WP</v>
          </cell>
          <cell r="AI85" t="str">
            <v>WASH PRIMER</v>
          </cell>
          <cell r="AJ85" t="str">
            <v>0345</v>
          </cell>
          <cell r="AK85" t="str">
            <v>908(SP-02)</v>
          </cell>
          <cell r="AL85" t="str">
            <v xml:space="preserve"> 11</v>
          </cell>
          <cell r="AM85">
            <v>1</v>
          </cell>
          <cell r="AN85">
            <v>55.83</v>
          </cell>
          <cell r="AO85">
            <v>37.1</v>
          </cell>
          <cell r="AP85">
            <v>78.3</v>
          </cell>
          <cell r="AQ85">
            <v>8.06</v>
          </cell>
          <cell r="AR85">
            <v>11.86</v>
          </cell>
          <cell r="AS85">
            <v>8.94</v>
          </cell>
          <cell r="AT85">
            <v>450</v>
          </cell>
          <cell r="AU85">
            <v>440</v>
          </cell>
          <cell r="AV85">
            <v>700</v>
          </cell>
        </row>
        <row r="86">
          <cell r="AH86" t="str">
            <v>VE</v>
          </cell>
          <cell r="AI86" t="str">
            <v xml:space="preserve">VINYL ENAMEL </v>
          </cell>
          <cell r="AJ86" t="str">
            <v>0351</v>
          </cell>
          <cell r="AK86" t="str">
            <v>SP32(VA-11)</v>
          </cell>
          <cell r="AM86">
            <v>1</v>
          </cell>
          <cell r="AN86">
            <v>29.1</v>
          </cell>
          <cell r="AO86">
            <v>26.21</v>
          </cell>
          <cell r="AQ86">
            <v>18.899999999999999</v>
          </cell>
          <cell r="AR86">
            <v>19.079999999999998</v>
          </cell>
          <cell r="AT86">
            <v>550</v>
          </cell>
          <cell r="AU86">
            <v>500</v>
          </cell>
        </row>
        <row r="87">
          <cell r="AI87" t="str">
            <v>PIGMENTED PVC VINYL FINISH</v>
          </cell>
          <cell r="AJ87" t="str">
            <v>4340(U-400)</v>
          </cell>
          <cell r="AK87" t="str">
            <v>SP34(VA-51)</v>
          </cell>
          <cell r="AM87">
            <v>1</v>
          </cell>
          <cell r="AN87">
            <v>21.2</v>
          </cell>
          <cell r="AO87">
            <v>27.3</v>
          </cell>
          <cell r="AQ87">
            <v>30.19</v>
          </cell>
          <cell r="AR87">
            <v>19.78</v>
          </cell>
          <cell r="AT87">
            <v>640</v>
          </cell>
          <cell r="AU87">
            <v>540</v>
          </cell>
        </row>
        <row r="89">
          <cell r="AI89" t="str">
            <v xml:space="preserve">POLYOL POLYISOCYANATE </v>
          </cell>
        </row>
        <row r="90">
          <cell r="AH90" t="str">
            <v>PCC</v>
          </cell>
          <cell r="AI90" t="str">
            <v xml:space="preserve">POLYURETHANE COATING CLEAR </v>
          </cell>
          <cell r="AJ90" t="str">
            <v>0550</v>
          </cell>
          <cell r="AK90" t="str">
            <v>722</v>
          </cell>
          <cell r="AL90" t="str">
            <v xml:space="preserve"> 67</v>
          </cell>
          <cell r="AM90">
            <v>1</v>
          </cell>
          <cell r="AN90">
            <v>27.8</v>
          </cell>
          <cell r="AO90">
            <v>29.8</v>
          </cell>
          <cell r="AP90">
            <v>81.790000000000006</v>
          </cell>
          <cell r="AQ90">
            <v>25.18</v>
          </cell>
          <cell r="AR90">
            <v>25.17</v>
          </cell>
          <cell r="AS90">
            <v>18.34</v>
          </cell>
          <cell r="AT90">
            <v>700</v>
          </cell>
          <cell r="AU90">
            <v>750</v>
          </cell>
          <cell r="AV90">
            <v>1500</v>
          </cell>
        </row>
        <row r="91">
          <cell r="AH91" t="str">
            <v>PF</v>
          </cell>
          <cell r="AI91" t="str">
            <v>POLYURETHANE COATING</v>
          </cell>
          <cell r="AJ91" t="str">
            <v>0551</v>
          </cell>
          <cell r="AK91" t="str">
            <v>725</v>
          </cell>
          <cell r="AL91" t="str">
            <v xml:space="preserve"> 66</v>
          </cell>
          <cell r="AM91">
            <v>1</v>
          </cell>
          <cell r="AN91">
            <v>33.1</v>
          </cell>
          <cell r="AO91">
            <v>21.52</v>
          </cell>
          <cell r="AP91">
            <v>92.79</v>
          </cell>
          <cell r="AQ91">
            <v>27.19</v>
          </cell>
          <cell r="AR91">
            <v>30.2</v>
          </cell>
          <cell r="AS91">
            <v>18.32</v>
          </cell>
          <cell r="AT91">
            <v>900</v>
          </cell>
          <cell r="AU91">
            <v>650</v>
          </cell>
          <cell r="AV91">
            <v>1700</v>
          </cell>
        </row>
        <row r="92">
          <cell r="AH92" t="str">
            <v>PFC</v>
          </cell>
          <cell r="AI92" t="str">
            <v>POLYURETHANE COATING</v>
          </cell>
          <cell r="AJ92" t="str">
            <v>0551</v>
          </cell>
          <cell r="AK92" t="str">
            <v>UP-04</v>
          </cell>
          <cell r="AL92" t="str">
            <v xml:space="preserve"> 66</v>
          </cell>
          <cell r="AM92">
            <v>1</v>
          </cell>
          <cell r="AN92">
            <v>36.78</v>
          </cell>
          <cell r="AO92">
            <v>16.059999999999999</v>
          </cell>
          <cell r="AP92">
            <v>92.79</v>
          </cell>
          <cell r="AQ92">
            <v>27.19</v>
          </cell>
          <cell r="AR92">
            <v>30.2</v>
          </cell>
          <cell r="AS92">
            <v>18.32</v>
          </cell>
          <cell r="AT92">
            <v>1000</v>
          </cell>
          <cell r="AU92">
            <v>485</v>
          </cell>
          <cell r="AV92">
            <v>1700</v>
          </cell>
        </row>
        <row r="93">
          <cell r="AH93" t="str">
            <v>AICP</v>
          </cell>
          <cell r="AI93" t="str">
            <v>ALIPHATIC ISCYANATE CURED POLYURETHANE FIN.</v>
          </cell>
          <cell r="AJ93" t="str">
            <v>4231(I-300)</v>
          </cell>
          <cell r="AK93" t="str">
            <v>728</v>
          </cell>
          <cell r="AM93">
            <v>1</v>
          </cell>
          <cell r="AN93">
            <v>46.3</v>
          </cell>
          <cell r="AO93">
            <v>56.2</v>
          </cell>
          <cell r="AQ93">
            <v>30.24</v>
          </cell>
          <cell r="AR93">
            <v>30.25</v>
          </cell>
          <cell r="AT93">
            <v>1400</v>
          </cell>
          <cell r="AU93">
            <v>1700</v>
          </cell>
        </row>
        <row r="94">
          <cell r="AI94" t="str">
            <v>POLYURETHANE TANK LINING</v>
          </cell>
          <cell r="AJ94" t="str">
            <v>4230(I-310)</v>
          </cell>
          <cell r="AK94" t="str">
            <v>733</v>
          </cell>
          <cell r="AM94">
            <v>1</v>
          </cell>
          <cell r="AN94">
            <v>37</v>
          </cell>
          <cell r="AO94">
            <v>19.8</v>
          </cell>
          <cell r="AQ94">
            <v>37.840000000000003</v>
          </cell>
          <cell r="AR94">
            <v>28.79</v>
          </cell>
          <cell r="AT94">
            <v>1400</v>
          </cell>
          <cell r="AU94">
            <v>570</v>
          </cell>
        </row>
        <row r="95">
          <cell r="AI95" t="str">
            <v>NON-REACTIVE POLYURETHANE PRIMER</v>
          </cell>
          <cell r="AJ95" t="str">
            <v>4239(I-350)</v>
          </cell>
          <cell r="AM95">
            <v>1</v>
          </cell>
          <cell r="AN95">
            <v>18</v>
          </cell>
          <cell r="AQ95">
            <v>55.56</v>
          </cell>
          <cell r="AT95">
            <v>1000</v>
          </cell>
        </row>
        <row r="96">
          <cell r="AI96" t="str">
            <v>CLEAR POLYURETHANE FINISH</v>
          </cell>
          <cell r="AJ96" t="str">
            <v>4235(I-390)</v>
          </cell>
          <cell r="AK96" t="str">
            <v>1101</v>
          </cell>
          <cell r="AM96">
            <v>1</v>
          </cell>
          <cell r="AN96">
            <v>31.7</v>
          </cell>
          <cell r="AO96">
            <v>17</v>
          </cell>
          <cell r="AQ96">
            <v>37.85</v>
          </cell>
          <cell r="AR96">
            <v>26.47</v>
          </cell>
          <cell r="AT96">
            <v>1200</v>
          </cell>
          <cell r="AU96">
            <v>450</v>
          </cell>
        </row>
        <row r="97">
          <cell r="AI97" t="str">
            <v>URETHANE CHROMATE PRIMER</v>
          </cell>
          <cell r="AJ97" t="str">
            <v>4420(A-200)</v>
          </cell>
          <cell r="AK97" t="str">
            <v>1106</v>
          </cell>
          <cell r="AM97">
            <v>1</v>
          </cell>
          <cell r="AN97">
            <v>21.6</v>
          </cell>
          <cell r="AO97">
            <v>12.5</v>
          </cell>
          <cell r="AQ97">
            <v>37.04</v>
          </cell>
          <cell r="AR97">
            <v>24</v>
          </cell>
          <cell r="AT97">
            <v>800</v>
          </cell>
          <cell r="AU97">
            <v>300</v>
          </cell>
        </row>
        <row r="98">
          <cell r="AI98" t="str">
            <v>ZINC TETROXYCHROMATE BUTYRAL ETCH PRIMER</v>
          </cell>
          <cell r="AJ98" t="str">
            <v>4322(U-220)</v>
          </cell>
          <cell r="AK98" t="str">
            <v>738</v>
          </cell>
          <cell r="AM98">
            <v>1</v>
          </cell>
          <cell r="AN98">
            <v>58.41</v>
          </cell>
          <cell r="AO98">
            <v>69.59</v>
          </cell>
          <cell r="AQ98">
            <v>8.56</v>
          </cell>
          <cell r="AR98">
            <v>28.74</v>
          </cell>
          <cell r="AT98">
            <v>500</v>
          </cell>
          <cell r="AU98">
            <v>2000</v>
          </cell>
        </row>
        <row r="100">
          <cell r="AI100" t="str">
            <v>MASONRY &amp; ACRYLIC PAINT</v>
          </cell>
        </row>
        <row r="101">
          <cell r="AI101" t="str">
            <v>SOLVENT BASE MASONRY PRIMER</v>
          </cell>
          <cell r="AJ101" t="str">
            <v>1541</v>
          </cell>
          <cell r="AL101" t="str">
            <v>140</v>
          </cell>
          <cell r="AM101">
            <v>1</v>
          </cell>
          <cell r="AN101">
            <v>9.6999999999999993</v>
          </cell>
          <cell r="AP101">
            <v>14</v>
          </cell>
          <cell r="AQ101">
            <v>40.21</v>
          </cell>
          <cell r="AS101">
            <v>30.36</v>
          </cell>
          <cell r="AT101">
            <v>390</v>
          </cell>
          <cell r="AV101">
            <v>425</v>
          </cell>
        </row>
        <row r="102">
          <cell r="AI102" t="str">
            <v>WATER BASE MASONRY PRIMER</v>
          </cell>
          <cell r="AJ102" t="str">
            <v>1546</v>
          </cell>
          <cell r="AL102" t="str">
            <v>140-1</v>
          </cell>
          <cell r="AM102">
            <v>1</v>
          </cell>
          <cell r="AN102">
            <v>8.1999999999999993</v>
          </cell>
          <cell r="AP102">
            <v>12</v>
          </cell>
          <cell r="AQ102">
            <v>40.24</v>
          </cell>
          <cell r="AS102">
            <v>33.83</v>
          </cell>
          <cell r="AT102">
            <v>330</v>
          </cell>
          <cell r="AV102">
            <v>406</v>
          </cell>
        </row>
        <row r="103">
          <cell r="AI103" t="str">
            <v>WATER BASE MASONRY PAINT</v>
          </cell>
          <cell r="AJ103" t="str">
            <v>1556</v>
          </cell>
          <cell r="AM103">
            <v>1</v>
          </cell>
          <cell r="AN103">
            <v>11.9</v>
          </cell>
          <cell r="AQ103">
            <v>36.97</v>
          </cell>
          <cell r="AT103">
            <v>440</v>
          </cell>
        </row>
        <row r="104">
          <cell r="AI104" t="str">
            <v xml:space="preserve">ACRYLIC EMULSION PAINT </v>
          </cell>
          <cell r="AJ104" t="str">
            <v>1656</v>
          </cell>
          <cell r="AM104">
            <v>1</v>
          </cell>
          <cell r="AN104">
            <v>9.4</v>
          </cell>
          <cell r="AP104">
            <v>25.8</v>
          </cell>
          <cell r="AQ104">
            <v>38.299999999999997</v>
          </cell>
          <cell r="AS104">
            <v>34.880000000000003</v>
          </cell>
          <cell r="AT104">
            <v>360</v>
          </cell>
          <cell r="AV104">
            <v>900</v>
          </cell>
        </row>
        <row r="105">
          <cell r="AI105" t="str">
            <v xml:space="preserve">EMULSION PAINT </v>
          </cell>
          <cell r="AJ105" t="str">
            <v>1657</v>
          </cell>
          <cell r="AL105" t="str">
            <v>130</v>
          </cell>
          <cell r="AM105">
            <v>1</v>
          </cell>
          <cell r="AN105">
            <v>6.4</v>
          </cell>
          <cell r="AP105">
            <v>5.8</v>
          </cell>
          <cell r="AQ105">
            <v>40.630000000000003</v>
          </cell>
          <cell r="AS105">
            <v>34.83</v>
          </cell>
          <cell r="AT105">
            <v>260</v>
          </cell>
          <cell r="AV105">
            <v>202</v>
          </cell>
        </row>
        <row r="107">
          <cell r="AI107" t="str">
            <v>OTHER PAINT</v>
          </cell>
        </row>
        <row r="108">
          <cell r="AH108" t="str">
            <v>AO</v>
          </cell>
          <cell r="AI108" t="str">
            <v>AMERLOCK-400 100,</v>
          </cell>
          <cell r="AM108">
            <v>1</v>
          </cell>
          <cell r="AO108">
            <v>35</v>
          </cell>
          <cell r="AR108">
            <v>21</v>
          </cell>
          <cell r="AU108">
            <v>735</v>
          </cell>
        </row>
        <row r="109">
          <cell r="AI109" t="str">
            <v>BLACK VARNISH</v>
          </cell>
          <cell r="AJ109" t="str">
            <v>1727</v>
          </cell>
          <cell r="AL109" t="str">
            <v>170</v>
          </cell>
          <cell r="AM109">
            <v>1</v>
          </cell>
          <cell r="AN109">
            <v>5.8</v>
          </cell>
          <cell r="AP109">
            <v>6.2</v>
          </cell>
          <cell r="AQ109">
            <v>34.479999999999997</v>
          </cell>
          <cell r="AS109">
            <v>26.94</v>
          </cell>
          <cell r="AT109">
            <v>200</v>
          </cell>
          <cell r="AV109">
            <v>167</v>
          </cell>
        </row>
        <row r="110">
          <cell r="AI110" t="str">
            <v>NEO WATER PROOF COATING</v>
          </cell>
          <cell r="AJ110" t="str">
            <v>1728</v>
          </cell>
          <cell r="AL110" t="str">
            <v>160</v>
          </cell>
          <cell r="AM110">
            <v>1</v>
          </cell>
          <cell r="AN110">
            <v>4.4000000000000004</v>
          </cell>
          <cell r="AP110">
            <v>6.7</v>
          </cell>
          <cell r="AQ110">
            <v>227.27</v>
          </cell>
          <cell r="AS110">
            <v>28.81</v>
          </cell>
          <cell r="AT110">
            <v>1000</v>
          </cell>
          <cell r="AV110">
            <v>193</v>
          </cell>
        </row>
      </sheetData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切割 MTL"/>
      <sheetName val="切割 DI"/>
      <sheetName val="ESTI."/>
      <sheetName val="DI-ESTI"/>
    </sheetNames>
    <sheetDataSet>
      <sheetData sheetId="0" refreshError="1"/>
      <sheetData sheetId="1" refreshError="1"/>
      <sheetData sheetId="2"/>
      <sheetData sheetId="3">
        <row r="8">
          <cell r="B8" t="str">
            <v>5S</v>
          </cell>
          <cell r="C8">
            <v>0.5</v>
          </cell>
          <cell r="D8">
            <v>1.65</v>
          </cell>
          <cell r="E8">
            <v>1</v>
          </cell>
          <cell r="I8">
            <v>7.0000000000000007E-2</v>
          </cell>
          <cell r="J8">
            <v>0</v>
          </cell>
          <cell r="K8">
            <v>7.0000000000000007E-2</v>
          </cell>
          <cell r="P8">
            <v>2</v>
          </cell>
        </row>
        <row r="9">
          <cell r="B9" t="str">
            <v>5S</v>
          </cell>
          <cell r="C9">
            <v>0.5</v>
          </cell>
          <cell r="D9">
            <v>1.65</v>
          </cell>
          <cell r="E9">
            <v>1</v>
          </cell>
          <cell r="I9">
            <v>7.0000000000000007E-2</v>
          </cell>
          <cell r="J9">
            <v>0</v>
          </cell>
          <cell r="K9">
            <v>7.0000000000000007E-2</v>
          </cell>
          <cell r="P9">
            <v>2</v>
          </cell>
        </row>
        <row r="10">
          <cell r="B10" t="str">
            <v>5S</v>
          </cell>
          <cell r="C10">
            <v>0.5</v>
          </cell>
          <cell r="D10">
            <v>1.65</v>
          </cell>
          <cell r="E10">
            <v>1</v>
          </cell>
          <cell r="I10">
            <v>7.0000000000000007E-2</v>
          </cell>
          <cell r="J10">
            <v>0</v>
          </cell>
          <cell r="K10">
            <v>7.0000000000000007E-2</v>
          </cell>
          <cell r="P10">
            <v>2</v>
          </cell>
        </row>
        <row r="11">
          <cell r="B11" t="str">
            <v>5S</v>
          </cell>
          <cell r="C11">
            <v>0.75</v>
          </cell>
          <cell r="D11">
            <v>1.65</v>
          </cell>
          <cell r="E11">
            <v>1</v>
          </cell>
          <cell r="I11">
            <v>7.0000000000000007E-2</v>
          </cell>
          <cell r="J11">
            <v>0</v>
          </cell>
          <cell r="K11">
            <v>7.0000000000000007E-2</v>
          </cell>
          <cell r="P11">
            <v>2</v>
          </cell>
        </row>
        <row r="12">
          <cell r="B12" t="str">
            <v>5S</v>
          </cell>
          <cell r="C12">
            <v>0.75</v>
          </cell>
          <cell r="D12">
            <v>1.65</v>
          </cell>
          <cell r="E12">
            <v>1</v>
          </cell>
          <cell r="I12">
            <v>7.0000000000000007E-2</v>
          </cell>
          <cell r="J12">
            <v>0</v>
          </cell>
          <cell r="K12">
            <v>7.0000000000000007E-2</v>
          </cell>
          <cell r="P12">
            <v>2</v>
          </cell>
        </row>
        <row r="13">
          <cell r="B13" t="str">
            <v>5S</v>
          </cell>
          <cell r="C13">
            <v>0.75</v>
          </cell>
          <cell r="D13">
            <v>1.65</v>
          </cell>
          <cell r="E13">
            <v>1</v>
          </cell>
          <cell r="I13">
            <v>7.0000000000000007E-2</v>
          </cell>
          <cell r="J13">
            <v>0</v>
          </cell>
          <cell r="K13">
            <v>7.0000000000000007E-2</v>
          </cell>
          <cell r="P13">
            <v>2</v>
          </cell>
        </row>
        <row r="14">
          <cell r="B14" t="str">
            <v>5S</v>
          </cell>
          <cell r="C14">
            <v>1</v>
          </cell>
          <cell r="D14">
            <v>1.65</v>
          </cell>
          <cell r="E14">
            <v>1</v>
          </cell>
          <cell r="I14">
            <v>0.12</v>
          </cell>
          <cell r="J14">
            <v>0</v>
          </cell>
          <cell r="K14">
            <v>0.12</v>
          </cell>
          <cell r="P14">
            <v>2</v>
          </cell>
        </row>
        <row r="15">
          <cell r="B15" t="str">
            <v>5S</v>
          </cell>
          <cell r="C15">
            <v>1</v>
          </cell>
          <cell r="D15">
            <v>1.65</v>
          </cell>
          <cell r="E15">
            <v>1</v>
          </cell>
          <cell r="I15">
            <v>0.12</v>
          </cell>
          <cell r="J15">
            <v>0</v>
          </cell>
          <cell r="K15">
            <v>0.12</v>
          </cell>
          <cell r="P15">
            <v>2</v>
          </cell>
        </row>
        <row r="16">
          <cell r="B16" t="str">
            <v>5S</v>
          </cell>
          <cell r="C16">
            <v>1</v>
          </cell>
          <cell r="D16">
            <v>1.65</v>
          </cell>
          <cell r="E16">
            <v>1</v>
          </cell>
          <cell r="I16">
            <v>0.12</v>
          </cell>
          <cell r="J16">
            <v>0</v>
          </cell>
          <cell r="K16">
            <v>0.12</v>
          </cell>
          <cell r="P16">
            <v>2</v>
          </cell>
        </row>
        <row r="17">
          <cell r="B17" t="str">
            <v>5S</v>
          </cell>
          <cell r="C17">
            <v>1.25</v>
          </cell>
          <cell r="D17">
            <v>1.65</v>
          </cell>
          <cell r="E17">
            <v>1</v>
          </cell>
          <cell r="I17">
            <v>0.15</v>
          </cell>
          <cell r="K17">
            <v>0.15</v>
          </cell>
          <cell r="P17">
            <v>2</v>
          </cell>
        </row>
        <row r="18">
          <cell r="B18" t="str">
            <v>5S</v>
          </cell>
          <cell r="C18">
            <v>1.25</v>
          </cell>
          <cell r="D18">
            <v>1.65</v>
          </cell>
          <cell r="E18">
            <v>1</v>
          </cell>
          <cell r="I18">
            <v>0.15</v>
          </cell>
          <cell r="K18">
            <v>0.15</v>
          </cell>
          <cell r="P18">
            <v>2</v>
          </cell>
        </row>
        <row r="19">
          <cell r="B19" t="str">
            <v>5S</v>
          </cell>
          <cell r="C19">
            <v>1.25</v>
          </cell>
          <cell r="D19">
            <v>1.65</v>
          </cell>
          <cell r="E19">
            <v>1</v>
          </cell>
          <cell r="I19">
            <v>0.15</v>
          </cell>
          <cell r="K19">
            <v>0.15</v>
          </cell>
          <cell r="P19">
            <v>2</v>
          </cell>
        </row>
        <row r="20">
          <cell r="B20" t="str">
            <v>5S</v>
          </cell>
          <cell r="C20">
            <v>1.5</v>
          </cell>
          <cell r="D20">
            <v>1.65</v>
          </cell>
          <cell r="E20">
            <v>1</v>
          </cell>
          <cell r="I20">
            <v>0.15</v>
          </cell>
          <cell r="J20">
            <v>0</v>
          </cell>
          <cell r="K20">
            <v>0.15</v>
          </cell>
          <cell r="P20">
            <v>2</v>
          </cell>
        </row>
        <row r="21">
          <cell r="B21" t="str">
            <v>5S</v>
          </cell>
          <cell r="C21">
            <v>1.5</v>
          </cell>
          <cell r="D21">
            <v>1.65</v>
          </cell>
          <cell r="E21">
            <v>1</v>
          </cell>
          <cell r="I21">
            <v>0.15</v>
          </cell>
          <cell r="J21">
            <v>0</v>
          </cell>
          <cell r="K21">
            <v>0.15</v>
          </cell>
          <cell r="P21">
            <v>2</v>
          </cell>
        </row>
        <row r="22">
          <cell r="B22" t="str">
            <v>5S</v>
          </cell>
          <cell r="C22">
            <v>1.5</v>
          </cell>
          <cell r="D22">
            <v>1.65</v>
          </cell>
          <cell r="E22">
            <v>1</v>
          </cell>
          <cell r="I22">
            <v>0.15</v>
          </cell>
          <cell r="J22">
            <v>0</v>
          </cell>
          <cell r="K22">
            <v>0.15</v>
          </cell>
          <cell r="P22">
            <v>2</v>
          </cell>
        </row>
        <row r="23">
          <cell r="B23" t="str">
            <v>5S</v>
          </cell>
          <cell r="C23">
            <v>2</v>
          </cell>
          <cell r="D23">
            <v>1.65</v>
          </cell>
          <cell r="E23">
            <v>1</v>
          </cell>
          <cell r="I23">
            <v>0.15</v>
          </cell>
          <cell r="J23">
            <v>0</v>
          </cell>
          <cell r="K23">
            <v>0.15</v>
          </cell>
          <cell r="P23">
            <v>2</v>
          </cell>
        </row>
        <row r="24">
          <cell r="B24" t="str">
            <v>5S</v>
          </cell>
          <cell r="C24">
            <v>2</v>
          </cell>
          <cell r="D24">
            <v>1.65</v>
          </cell>
          <cell r="E24">
            <v>1</v>
          </cell>
          <cell r="I24">
            <v>0.15</v>
          </cell>
          <cell r="J24">
            <v>0</v>
          </cell>
          <cell r="K24">
            <v>0.15</v>
          </cell>
          <cell r="P24">
            <v>2</v>
          </cell>
        </row>
        <row r="25">
          <cell r="B25" t="str">
            <v>5S</v>
          </cell>
          <cell r="C25">
            <v>2</v>
          </cell>
          <cell r="D25">
            <v>1.65</v>
          </cell>
          <cell r="E25">
            <v>1</v>
          </cell>
          <cell r="I25">
            <v>0.15</v>
          </cell>
          <cell r="J25">
            <v>0</v>
          </cell>
          <cell r="K25">
            <v>0.15</v>
          </cell>
          <cell r="P25">
            <v>2</v>
          </cell>
        </row>
        <row r="26">
          <cell r="B26" t="str">
            <v>5S</v>
          </cell>
          <cell r="C26">
            <v>2.5</v>
          </cell>
          <cell r="D26">
            <v>2.11</v>
          </cell>
          <cell r="E26">
            <v>1</v>
          </cell>
          <cell r="I26">
            <v>0.15</v>
          </cell>
          <cell r="J26">
            <v>0</v>
          </cell>
          <cell r="K26">
            <v>0.15</v>
          </cell>
          <cell r="P26">
            <v>2</v>
          </cell>
        </row>
        <row r="27">
          <cell r="B27" t="str">
            <v>5S</v>
          </cell>
          <cell r="C27">
            <v>3</v>
          </cell>
          <cell r="D27">
            <v>2.11</v>
          </cell>
          <cell r="E27">
            <v>1</v>
          </cell>
          <cell r="I27">
            <v>0.3</v>
          </cell>
          <cell r="J27">
            <v>0</v>
          </cell>
          <cell r="K27">
            <v>0.3</v>
          </cell>
          <cell r="P27">
            <v>2</v>
          </cell>
        </row>
        <row r="28">
          <cell r="B28" t="str">
            <v>5S</v>
          </cell>
          <cell r="C28">
            <v>3.5</v>
          </cell>
          <cell r="D28">
            <v>2.11</v>
          </cell>
          <cell r="E28">
            <v>1</v>
          </cell>
          <cell r="I28">
            <v>0.3</v>
          </cell>
          <cell r="K28">
            <v>0.3</v>
          </cell>
          <cell r="P28">
            <v>3</v>
          </cell>
        </row>
        <row r="29">
          <cell r="B29" t="str">
            <v>5S</v>
          </cell>
          <cell r="C29">
            <v>4</v>
          </cell>
          <cell r="D29">
            <v>2.11</v>
          </cell>
          <cell r="E29">
            <v>1</v>
          </cell>
          <cell r="I29">
            <v>0.3</v>
          </cell>
          <cell r="J29">
            <v>0</v>
          </cell>
          <cell r="K29">
            <v>0.3</v>
          </cell>
          <cell r="P29">
            <v>3</v>
          </cell>
        </row>
        <row r="30">
          <cell r="B30" t="str">
            <v>5S</v>
          </cell>
          <cell r="C30">
            <v>5</v>
          </cell>
          <cell r="D30">
            <v>2.77</v>
          </cell>
          <cell r="E30">
            <v>1</v>
          </cell>
          <cell r="I30">
            <v>0.3</v>
          </cell>
          <cell r="K30">
            <v>0.3</v>
          </cell>
          <cell r="P30">
            <v>4</v>
          </cell>
        </row>
        <row r="31">
          <cell r="B31" t="str">
            <v>5S</v>
          </cell>
          <cell r="C31">
            <v>6</v>
          </cell>
          <cell r="D31">
            <v>2.77</v>
          </cell>
          <cell r="E31">
            <v>1</v>
          </cell>
          <cell r="I31">
            <v>0.45</v>
          </cell>
          <cell r="J31">
            <v>0</v>
          </cell>
          <cell r="K31">
            <v>0.45</v>
          </cell>
          <cell r="P31">
            <v>4</v>
          </cell>
        </row>
        <row r="32">
          <cell r="B32" t="str">
            <v>5S</v>
          </cell>
          <cell r="C32">
            <v>8</v>
          </cell>
          <cell r="D32">
            <v>2.77</v>
          </cell>
          <cell r="E32">
            <v>1</v>
          </cell>
          <cell r="I32">
            <v>0.45</v>
          </cell>
          <cell r="J32">
            <v>0</v>
          </cell>
          <cell r="K32">
            <v>0.45</v>
          </cell>
          <cell r="P32">
            <v>4</v>
          </cell>
        </row>
        <row r="33">
          <cell r="B33" t="str">
            <v>5S</v>
          </cell>
          <cell r="C33">
            <v>10</v>
          </cell>
          <cell r="D33">
            <v>3.4</v>
          </cell>
          <cell r="E33">
            <v>1</v>
          </cell>
          <cell r="I33">
            <v>0.9</v>
          </cell>
          <cell r="J33">
            <v>0</v>
          </cell>
          <cell r="K33">
            <v>0.9</v>
          </cell>
          <cell r="P33">
            <v>4</v>
          </cell>
        </row>
        <row r="34">
          <cell r="B34" t="str">
            <v>5S</v>
          </cell>
          <cell r="C34">
            <v>12</v>
          </cell>
          <cell r="D34">
            <v>3.96</v>
          </cell>
          <cell r="E34">
            <v>1</v>
          </cell>
          <cell r="I34">
            <v>1.2</v>
          </cell>
          <cell r="J34">
            <v>0</v>
          </cell>
          <cell r="K34">
            <v>1.2</v>
          </cell>
          <cell r="P34">
            <v>6</v>
          </cell>
        </row>
        <row r="35">
          <cell r="B35" t="str">
            <v>5S</v>
          </cell>
          <cell r="C35">
            <v>14</v>
          </cell>
          <cell r="D35">
            <v>3.96</v>
          </cell>
          <cell r="E35">
            <v>1</v>
          </cell>
          <cell r="I35">
            <v>1.34</v>
          </cell>
          <cell r="J35">
            <v>0</v>
          </cell>
          <cell r="K35">
            <v>1.34</v>
          </cell>
          <cell r="P35">
            <v>6</v>
          </cell>
        </row>
        <row r="36">
          <cell r="B36" t="str">
            <v>5S</v>
          </cell>
          <cell r="C36">
            <v>16</v>
          </cell>
          <cell r="D36">
            <v>4.1900000000000004</v>
          </cell>
          <cell r="E36">
            <v>1</v>
          </cell>
          <cell r="I36">
            <v>1.65</v>
          </cell>
          <cell r="J36">
            <v>0</v>
          </cell>
          <cell r="K36">
            <v>1.65</v>
          </cell>
          <cell r="P36">
            <v>6</v>
          </cell>
        </row>
        <row r="37">
          <cell r="B37" t="str">
            <v>5S</v>
          </cell>
          <cell r="C37">
            <v>18</v>
          </cell>
          <cell r="D37">
            <v>4.1900000000000004</v>
          </cell>
          <cell r="E37">
            <v>1</v>
          </cell>
          <cell r="I37">
            <v>1.8</v>
          </cell>
          <cell r="J37">
            <v>0</v>
          </cell>
          <cell r="K37">
            <v>1.8</v>
          </cell>
          <cell r="P37">
            <v>6</v>
          </cell>
        </row>
        <row r="38">
          <cell r="B38" t="str">
            <v>5S</v>
          </cell>
          <cell r="C38">
            <v>20</v>
          </cell>
          <cell r="D38">
            <v>4.78</v>
          </cell>
          <cell r="E38">
            <v>1</v>
          </cell>
          <cell r="I38">
            <v>2.54</v>
          </cell>
          <cell r="J38">
            <v>0</v>
          </cell>
          <cell r="K38">
            <v>2.54</v>
          </cell>
          <cell r="P38">
            <v>7</v>
          </cell>
        </row>
        <row r="39">
          <cell r="B39" t="str">
            <v>5S</v>
          </cell>
          <cell r="C39">
            <v>22</v>
          </cell>
          <cell r="D39">
            <v>4.78</v>
          </cell>
          <cell r="E39">
            <v>1</v>
          </cell>
          <cell r="I39">
            <v>2.69</v>
          </cell>
          <cell r="J39">
            <v>0</v>
          </cell>
          <cell r="K39">
            <v>2.69</v>
          </cell>
          <cell r="P39">
            <v>8</v>
          </cell>
        </row>
        <row r="40">
          <cell r="B40" t="str">
            <v>5S</v>
          </cell>
          <cell r="C40">
            <v>24</v>
          </cell>
          <cell r="D40">
            <v>5.54</v>
          </cell>
          <cell r="E40">
            <v>1</v>
          </cell>
          <cell r="I40">
            <v>2.4300000000000002</v>
          </cell>
          <cell r="J40">
            <v>1.47</v>
          </cell>
          <cell r="K40">
            <v>3.9000000000000004</v>
          </cell>
          <cell r="P40">
            <v>8</v>
          </cell>
        </row>
        <row r="41">
          <cell r="B41" t="str">
            <v>5S</v>
          </cell>
          <cell r="C41">
            <v>30</v>
          </cell>
          <cell r="D41">
            <v>6.35</v>
          </cell>
          <cell r="E41">
            <v>1</v>
          </cell>
          <cell r="I41">
            <v>3.04</v>
          </cell>
          <cell r="J41">
            <v>3.11</v>
          </cell>
          <cell r="K41">
            <v>6.15</v>
          </cell>
          <cell r="P41">
            <v>10</v>
          </cell>
        </row>
        <row r="42">
          <cell r="B42">
            <v>10</v>
          </cell>
          <cell r="C42">
            <v>14</v>
          </cell>
          <cell r="D42">
            <v>6.35</v>
          </cell>
          <cell r="E42">
            <v>1</v>
          </cell>
          <cell r="I42">
            <v>1.42</v>
          </cell>
          <cell r="J42">
            <v>1.27</v>
          </cell>
          <cell r="K42">
            <v>2.69</v>
          </cell>
          <cell r="P42">
            <v>6</v>
          </cell>
        </row>
        <row r="43">
          <cell r="B43">
            <v>10</v>
          </cell>
          <cell r="C43">
            <v>16</v>
          </cell>
          <cell r="D43">
            <v>6.35</v>
          </cell>
          <cell r="E43">
            <v>1</v>
          </cell>
          <cell r="I43">
            <v>1.62</v>
          </cell>
          <cell r="J43">
            <v>1.38</v>
          </cell>
          <cell r="K43">
            <v>3</v>
          </cell>
          <cell r="P43">
            <v>6</v>
          </cell>
        </row>
        <row r="44">
          <cell r="B44">
            <v>10</v>
          </cell>
          <cell r="C44">
            <v>18</v>
          </cell>
          <cell r="D44">
            <v>6.35</v>
          </cell>
          <cell r="E44">
            <v>1</v>
          </cell>
          <cell r="I44">
            <v>1.82</v>
          </cell>
          <cell r="J44">
            <v>1.48</v>
          </cell>
          <cell r="K44">
            <v>3.3</v>
          </cell>
          <cell r="P44">
            <v>6</v>
          </cell>
        </row>
        <row r="45">
          <cell r="B45">
            <v>10</v>
          </cell>
          <cell r="C45">
            <v>20</v>
          </cell>
          <cell r="D45">
            <v>6.35</v>
          </cell>
          <cell r="E45">
            <v>1</v>
          </cell>
          <cell r="I45">
            <v>2.0299999999999998</v>
          </cell>
          <cell r="J45">
            <v>1.72</v>
          </cell>
          <cell r="K45">
            <v>3.75</v>
          </cell>
          <cell r="P45">
            <v>7</v>
          </cell>
        </row>
        <row r="46">
          <cell r="B46">
            <v>10</v>
          </cell>
          <cell r="C46">
            <v>22</v>
          </cell>
          <cell r="D46">
            <v>6.35</v>
          </cell>
          <cell r="E46">
            <v>1</v>
          </cell>
          <cell r="I46">
            <v>2.23</v>
          </cell>
          <cell r="J46">
            <v>2.27</v>
          </cell>
          <cell r="K46">
            <v>4.5</v>
          </cell>
          <cell r="P46">
            <v>8</v>
          </cell>
        </row>
        <row r="47">
          <cell r="B47">
            <v>10</v>
          </cell>
          <cell r="C47">
            <v>24</v>
          </cell>
          <cell r="D47">
            <v>6.35</v>
          </cell>
          <cell r="E47">
            <v>1</v>
          </cell>
          <cell r="I47">
            <v>2.4300000000000002</v>
          </cell>
          <cell r="J47">
            <v>2.0699999999999998</v>
          </cell>
          <cell r="K47">
            <v>4.5</v>
          </cell>
          <cell r="P47">
            <v>8</v>
          </cell>
        </row>
        <row r="48">
          <cell r="B48">
            <v>10</v>
          </cell>
          <cell r="C48">
            <v>26</v>
          </cell>
          <cell r="D48">
            <v>7.92</v>
          </cell>
          <cell r="E48">
            <v>1</v>
          </cell>
          <cell r="I48">
            <v>2.64</v>
          </cell>
          <cell r="J48">
            <v>4.8600000000000003</v>
          </cell>
          <cell r="K48">
            <v>7.5</v>
          </cell>
          <cell r="P48">
            <v>9</v>
          </cell>
        </row>
        <row r="49">
          <cell r="B49">
            <v>10</v>
          </cell>
          <cell r="C49">
            <v>28</v>
          </cell>
          <cell r="D49">
            <v>7.92</v>
          </cell>
          <cell r="E49">
            <v>1</v>
          </cell>
          <cell r="I49">
            <v>2.84</v>
          </cell>
          <cell r="J49">
            <v>5.26</v>
          </cell>
          <cell r="K49">
            <v>8.1</v>
          </cell>
          <cell r="P49">
            <v>9</v>
          </cell>
        </row>
        <row r="50">
          <cell r="B50">
            <v>10</v>
          </cell>
          <cell r="C50">
            <v>30</v>
          </cell>
          <cell r="D50">
            <v>7.92</v>
          </cell>
          <cell r="E50">
            <v>1</v>
          </cell>
          <cell r="I50">
            <v>3.04</v>
          </cell>
          <cell r="J50">
            <v>5.66</v>
          </cell>
          <cell r="K50">
            <v>8.6999999999999993</v>
          </cell>
          <cell r="P50">
            <v>10</v>
          </cell>
        </row>
        <row r="51">
          <cell r="B51">
            <v>10</v>
          </cell>
          <cell r="C51">
            <v>32</v>
          </cell>
          <cell r="D51">
            <v>7.92</v>
          </cell>
          <cell r="E51">
            <v>1</v>
          </cell>
          <cell r="I51">
            <v>3.24</v>
          </cell>
          <cell r="J51">
            <v>6.06</v>
          </cell>
          <cell r="K51">
            <v>9.3000000000000007</v>
          </cell>
          <cell r="P51">
            <v>11</v>
          </cell>
        </row>
        <row r="52">
          <cell r="B52">
            <v>10</v>
          </cell>
          <cell r="C52">
            <v>34</v>
          </cell>
          <cell r="D52">
            <v>7.92</v>
          </cell>
          <cell r="E52">
            <v>1</v>
          </cell>
          <cell r="I52">
            <v>3.45</v>
          </cell>
          <cell r="J52">
            <v>6.44</v>
          </cell>
          <cell r="K52">
            <v>9.89</v>
          </cell>
          <cell r="P52">
            <v>12</v>
          </cell>
        </row>
        <row r="53">
          <cell r="B53">
            <v>10</v>
          </cell>
          <cell r="C53">
            <v>36</v>
          </cell>
          <cell r="D53">
            <v>7.92</v>
          </cell>
          <cell r="E53">
            <v>1</v>
          </cell>
          <cell r="I53">
            <v>3.65</v>
          </cell>
          <cell r="J53">
            <v>6.84</v>
          </cell>
          <cell r="K53">
            <v>10.49</v>
          </cell>
          <cell r="P53">
            <v>12</v>
          </cell>
        </row>
        <row r="54">
          <cell r="B54" t="str">
            <v>10S</v>
          </cell>
          <cell r="C54">
            <v>0.125</v>
          </cell>
          <cell r="D54">
            <v>1.24</v>
          </cell>
          <cell r="E54">
            <v>1</v>
          </cell>
          <cell r="I54">
            <v>7.0000000000000007E-2</v>
          </cell>
          <cell r="K54">
            <v>7.0000000000000007E-2</v>
          </cell>
          <cell r="P54">
            <v>2</v>
          </cell>
        </row>
        <row r="55">
          <cell r="B55" t="str">
            <v>10S</v>
          </cell>
          <cell r="C55">
            <v>0.125</v>
          </cell>
          <cell r="D55">
            <v>1.24</v>
          </cell>
          <cell r="E55">
            <v>1</v>
          </cell>
          <cell r="I55">
            <v>7.0000000000000007E-2</v>
          </cell>
          <cell r="K55">
            <v>7.0000000000000007E-2</v>
          </cell>
          <cell r="P55">
            <v>2</v>
          </cell>
        </row>
        <row r="56">
          <cell r="B56" t="str">
            <v>10S</v>
          </cell>
          <cell r="C56">
            <v>0.125</v>
          </cell>
          <cell r="D56">
            <v>1.24</v>
          </cell>
          <cell r="E56">
            <v>1</v>
          </cell>
          <cell r="I56">
            <v>7.0000000000000007E-2</v>
          </cell>
          <cell r="K56">
            <v>7.0000000000000007E-2</v>
          </cell>
          <cell r="P56">
            <v>2</v>
          </cell>
        </row>
        <row r="57">
          <cell r="B57" t="str">
            <v>10S</v>
          </cell>
          <cell r="C57">
            <v>0.25</v>
          </cell>
          <cell r="D57">
            <v>1.65</v>
          </cell>
          <cell r="E57">
            <v>1</v>
          </cell>
          <cell r="I57">
            <v>7.0000000000000007E-2</v>
          </cell>
          <cell r="K57">
            <v>7.0000000000000007E-2</v>
          </cell>
          <cell r="P57">
            <v>2</v>
          </cell>
        </row>
        <row r="58">
          <cell r="B58" t="str">
            <v>10S</v>
          </cell>
          <cell r="C58">
            <v>0.25</v>
          </cell>
          <cell r="D58">
            <v>1.65</v>
          </cell>
          <cell r="E58">
            <v>1</v>
          </cell>
          <cell r="I58">
            <v>7.0000000000000007E-2</v>
          </cell>
          <cell r="K58">
            <v>7.0000000000000007E-2</v>
          </cell>
          <cell r="P58">
            <v>2</v>
          </cell>
        </row>
        <row r="59">
          <cell r="B59" t="str">
            <v>10S</v>
          </cell>
          <cell r="C59">
            <v>0.25</v>
          </cell>
          <cell r="D59">
            <v>1.65</v>
          </cell>
          <cell r="E59">
            <v>1</v>
          </cell>
          <cell r="I59">
            <v>7.0000000000000007E-2</v>
          </cell>
          <cell r="K59">
            <v>7.0000000000000007E-2</v>
          </cell>
          <cell r="P59">
            <v>2</v>
          </cell>
        </row>
        <row r="60">
          <cell r="B60" t="str">
            <v>10S</v>
          </cell>
          <cell r="C60">
            <v>0.375</v>
          </cell>
          <cell r="D60">
            <v>1.65</v>
          </cell>
          <cell r="E60">
            <v>1</v>
          </cell>
          <cell r="I60">
            <v>7.0000000000000007E-2</v>
          </cell>
          <cell r="J60">
            <v>0</v>
          </cell>
          <cell r="K60">
            <v>7.0000000000000007E-2</v>
          </cell>
          <cell r="P60">
            <v>2</v>
          </cell>
        </row>
        <row r="61">
          <cell r="B61" t="str">
            <v>10S</v>
          </cell>
          <cell r="C61">
            <v>0.375</v>
          </cell>
          <cell r="D61">
            <v>1.65</v>
          </cell>
          <cell r="E61">
            <v>1</v>
          </cell>
          <cell r="I61">
            <v>7.0000000000000007E-2</v>
          </cell>
          <cell r="J61">
            <v>0</v>
          </cell>
          <cell r="K61">
            <v>7.0000000000000007E-2</v>
          </cell>
          <cell r="P61">
            <v>2</v>
          </cell>
        </row>
        <row r="62">
          <cell r="B62" t="str">
            <v>10S</v>
          </cell>
          <cell r="C62">
            <v>0.375</v>
          </cell>
          <cell r="D62">
            <v>1.65</v>
          </cell>
          <cell r="E62">
            <v>1</v>
          </cell>
          <cell r="I62">
            <v>7.0000000000000007E-2</v>
          </cell>
          <cell r="J62">
            <v>0</v>
          </cell>
          <cell r="K62">
            <v>7.0000000000000007E-2</v>
          </cell>
          <cell r="P62">
            <v>2</v>
          </cell>
        </row>
        <row r="63">
          <cell r="B63" t="str">
            <v>10S</v>
          </cell>
          <cell r="C63">
            <v>0.5</v>
          </cell>
          <cell r="D63">
            <v>2.11</v>
          </cell>
          <cell r="E63">
            <v>1</v>
          </cell>
          <cell r="I63">
            <v>7.0000000000000007E-2</v>
          </cell>
          <cell r="J63">
            <v>0</v>
          </cell>
          <cell r="K63">
            <v>7.0000000000000007E-2</v>
          </cell>
          <cell r="P63">
            <v>2</v>
          </cell>
        </row>
        <row r="64">
          <cell r="B64" t="str">
            <v>10S</v>
          </cell>
          <cell r="C64">
            <v>0.5</v>
          </cell>
          <cell r="D64">
            <v>2.11</v>
          </cell>
          <cell r="E64">
            <v>1</v>
          </cell>
          <cell r="I64">
            <v>7.0000000000000007E-2</v>
          </cell>
          <cell r="J64">
            <v>0</v>
          </cell>
          <cell r="K64">
            <v>7.0000000000000007E-2</v>
          </cell>
          <cell r="P64">
            <v>2</v>
          </cell>
        </row>
        <row r="65">
          <cell r="B65" t="str">
            <v>10S</v>
          </cell>
          <cell r="C65">
            <v>0.5</v>
          </cell>
          <cell r="D65">
            <v>2.11</v>
          </cell>
          <cell r="E65">
            <v>1</v>
          </cell>
          <cell r="I65">
            <v>7.0000000000000007E-2</v>
          </cell>
          <cell r="J65">
            <v>0</v>
          </cell>
          <cell r="K65">
            <v>7.0000000000000007E-2</v>
          </cell>
          <cell r="P65">
            <v>2</v>
          </cell>
        </row>
        <row r="66">
          <cell r="B66" t="str">
            <v>10S</v>
          </cell>
          <cell r="C66">
            <v>0.75</v>
          </cell>
          <cell r="D66">
            <v>2.11</v>
          </cell>
          <cell r="E66">
            <v>1</v>
          </cell>
          <cell r="I66">
            <v>7.0000000000000007E-2</v>
          </cell>
          <cell r="J66">
            <v>0</v>
          </cell>
          <cell r="K66">
            <v>7.0000000000000007E-2</v>
          </cell>
          <cell r="P66">
            <v>2</v>
          </cell>
        </row>
        <row r="67">
          <cell r="B67" t="str">
            <v>10S</v>
          </cell>
          <cell r="C67">
            <v>0.75</v>
          </cell>
          <cell r="D67">
            <v>2.11</v>
          </cell>
          <cell r="E67">
            <v>1</v>
          </cell>
          <cell r="I67">
            <v>7.0000000000000007E-2</v>
          </cell>
          <cell r="J67">
            <v>0</v>
          </cell>
          <cell r="K67">
            <v>7.0000000000000007E-2</v>
          </cell>
          <cell r="P67">
            <v>2</v>
          </cell>
        </row>
        <row r="68">
          <cell r="B68" t="str">
            <v>10S</v>
          </cell>
          <cell r="C68">
            <v>0.75</v>
          </cell>
          <cell r="D68">
            <v>2.11</v>
          </cell>
          <cell r="E68">
            <v>1</v>
          </cell>
          <cell r="I68">
            <v>7.0000000000000007E-2</v>
          </cell>
          <cell r="J68">
            <v>0</v>
          </cell>
          <cell r="K68">
            <v>7.0000000000000007E-2</v>
          </cell>
          <cell r="P68">
            <v>2</v>
          </cell>
        </row>
        <row r="69">
          <cell r="B69" t="str">
            <v>10S</v>
          </cell>
          <cell r="C69">
            <v>1</v>
          </cell>
          <cell r="D69">
            <v>2.77</v>
          </cell>
          <cell r="E69">
            <v>1</v>
          </cell>
          <cell r="I69">
            <v>0.12</v>
          </cell>
          <cell r="J69">
            <v>0</v>
          </cell>
          <cell r="K69">
            <v>0.12</v>
          </cell>
          <cell r="P69">
            <v>2</v>
          </cell>
        </row>
        <row r="70">
          <cell r="B70" t="str">
            <v>10S</v>
          </cell>
          <cell r="C70">
            <v>1</v>
          </cell>
          <cell r="D70">
            <v>2.77</v>
          </cell>
          <cell r="E70">
            <v>1</v>
          </cell>
          <cell r="I70">
            <v>0.12</v>
          </cell>
          <cell r="J70">
            <v>0</v>
          </cell>
          <cell r="K70">
            <v>0.12</v>
          </cell>
          <cell r="P70">
            <v>2</v>
          </cell>
        </row>
        <row r="71">
          <cell r="B71" t="str">
            <v>10S</v>
          </cell>
          <cell r="C71">
            <v>1</v>
          </cell>
          <cell r="D71">
            <v>2.77</v>
          </cell>
          <cell r="E71">
            <v>1</v>
          </cell>
          <cell r="I71">
            <v>0.12</v>
          </cell>
          <cell r="J71">
            <v>0</v>
          </cell>
          <cell r="K71">
            <v>0.12</v>
          </cell>
          <cell r="P71">
            <v>2</v>
          </cell>
        </row>
        <row r="72">
          <cell r="B72" t="str">
            <v>10S</v>
          </cell>
          <cell r="C72">
            <v>1.25</v>
          </cell>
          <cell r="D72">
            <v>2.77</v>
          </cell>
          <cell r="E72">
            <v>1</v>
          </cell>
          <cell r="I72">
            <v>0.15</v>
          </cell>
          <cell r="K72">
            <v>0.15</v>
          </cell>
          <cell r="P72">
            <v>2</v>
          </cell>
        </row>
        <row r="73">
          <cell r="B73" t="str">
            <v>10S</v>
          </cell>
          <cell r="C73">
            <v>1.25</v>
          </cell>
          <cell r="D73">
            <v>2.77</v>
          </cell>
          <cell r="E73">
            <v>1</v>
          </cell>
          <cell r="I73">
            <v>0.15</v>
          </cell>
          <cell r="K73">
            <v>0.15</v>
          </cell>
          <cell r="P73">
            <v>2</v>
          </cell>
        </row>
        <row r="74">
          <cell r="B74" t="str">
            <v>10S</v>
          </cell>
          <cell r="C74">
            <v>1.25</v>
          </cell>
          <cell r="D74">
            <v>2.77</v>
          </cell>
          <cell r="E74">
            <v>1</v>
          </cell>
          <cell r="I74">
            <v>0.15</v>
          </cell>
          <cell r="K74">
            <v>0.15</v>
          </cell>
          <cell r="P74">
            <v>2</v>
          </cell>
        </row>
        <row r="75">
          <cell r="B75" t="str">
            <v>10S</v>
          </cell>
          <cell r="C75">
            <v>1.5</v>
          </cell>
          <cell r="D75">
            <v>2.77</v>
          </cell>
          <cell r="E75">
            <v>1</v>
          </cell>
          <cell r="I75">
            <v>0.15</v>
          </cell>
          <cell r="J75">
            <v>0</v>
          </cell>
          <cell r="K75">
            <v>0.15</v>
          </cell>
          <cell r="P75">
            <v>2</v>
          </cell>
        </row>
        <row r="76">
          <cell r="B76" t="str">
            <v>10S</v>
          </cell>
          <cell r="C76">
            <v>1.5</v>
          </cell>
          <cell r="D76">
            <v>2.77</v>
          </cell>
          <cell r="E76">
            <v>1</v>
          </cell>
          <cell r="I76">
            <v>0.15</v>
          </cell>
          <cell r="J76">
            <v>0</v>
          </cell>
          <cell r="K76">
            <v>0.15</v>
          </cell>
          <cell r="P76">
            <v>2</v>
          </cell>
        </row>
        <row r="77">
          <cell r="B77" t="str">
            <v>10S</v>
          </cell>
          <cell r="C77">
            <v>1.5</v>
          </cell>
          <cell r="D77">
            <v>2.77</v>
          </cell>
          <cell r="E77">
            <v>1</v>
          </cell>
          <cell r="I77">
            <v>0.15</v>
          </cell>
          <cell r="J77">
            <v>0</v>
          </cell>
          <cell r="K77">
            <v>0.15</v>
          </cell>
          <cell r="P77">
            <v>2</v>
          </cell>
        </row>
        <row r="78">
          <cell r="B78" t="str">
            <v>10S</v>
          </cell>
          <cell r="C78">
            <v>2</v>
          </cell>
          <cell r="D78">
            <v>2.77</v>
          </cell>
          <cell r="E78">
            <v>1</v>
          </cell>
          <cell r="I78">
            <v>0.15</v>
          </cell>
          <cell r="J78">
            <v>0</v>
          </cell>
          <cell r="K78">
            <v>0.15</v>
          </cell>
          <cell r="P78">
            <v>2</v>
          </cell>
        </row>
        <row r="79">
          <cell r="B79" t="str">
            <v>10S</v>
          </cell>
          <cell r="C79">
            <v>2</v>
          </cell>
          <cell r="D79">
            <v>2.77</v>
          </cell>
          <cell r="E79">
            <v>1</v>
          </cell>
          <cell r="I79">
            <v>0.15</v>
          </cell>
          <cell r="J79">
            <v>0</v>
          </cell>
          <cell r="K79">
            <v>0.15</v>
          </cell>
          <cell r="P79">
            <v>2</v>
          </cell>
        </row>
        <row r="80">
          <cell r="B80" t="str">
            <v>10S</v>
          </cell>
          <cell r="C80">
            <v>2</v>
          </cell>
          <cell r="D80">
            <v>2.77</v>
          </cell>
          <cell r="E80">
            <v>1</v>
          </cell>
          <cell r="I80">
            <v>0.15</v>
          </cell>
          <cell r="J80">
            <v>0</v>
          </cell>
          <cell r="K80">
            <v>0.15</v>
          </cell>
          <cell r="P80">
            <v>2</v>
          </cell>
        </row>
        <row r="81">
          <cell r="B81" t="str">
            <v>10S</v>
          </cell>
          <cell r="C81">
            <v>2.5</v>
          </cell>
          <cell r="D81">
            <v>3.05</v>
          </cell>
          <cell r="E81">
            <v>1</v>
          </cell>
          <cell r="I81">
            <v>0.15</v>
          </cell>
          <cell r="J81">
            <v>0</v>
          </cell>
          <cell r="K81">
            <v>0.15</v>
          </cell>
          <cell r="P81">
            <v>2</v>
          </cell>
        </row>
        <row r="82">
          <cell r="B82" t="str">
            <v>10S</v>
          </cell>
          <cell r="C82">
            <v>3</v>
          </cell>
          <cell r="D82">
            <v>3.05</v>
          </cell>
          <cell r="E82">
            <v>1</v>
          </cell>
          <cell r="I82">
            <v>0.3</v>
          </cell>
          <cell r="J82">
            <v>0</v>
          </cell>
          <cell r="K82">
            <v>0.3</v>
          </cell>
          <cell r="P82">
            <v>2</v>
          </cell>
        </row>
        <row r="83">
          <cell r="B83" t="str">
            <v>10S</v>
          </cell>
          <cell r="C83">
            <v>3.5</v>
          </cell>
          <cell r="D83">
            <v>3.05</v>
          </cell>
          <cell r="E83">
            <v>1</v>
          </cell>
          <cell r="I83">
            <v>0.3</v>
          </cell>
          <cell r="K83">
            <v>0.3</v>
          </cell>
          <cell r="P83">
            <v>3</v>
          </cell>
        </row>
        <row r="84">
          <cell r="B84" t="str">
            <v>10S</v>
          </cell>
          <cell r="C84">
            <v>4</v>
          </cell>
          <cell r="D84">
            <v>3.05</v>
          </cell>
          <cell r="E84">
            <v>1</v>
          </cell>
          <cell r="I84">
            <v>0.45</v>
          </cell>
          <cell r="J84">
            <v>0</v>
          </cell>
          <cell r="K84">
            <v>0.45</v>
          </cell>
          <cell r="P84">
            <v>3</v>
          </cell>
        </row>
        <row r="85">
          <cell r="B85" t="str">
            <v>10S</v>
          </cell>
          <cell r="C85">
            <v>5</v>
          </cell>
          <cell r="D85">
            <v>3.4</v>
          </cell>
          <cell r="E85">
            <v>1</v>
          </cell>
          <cell r="I85">
            <v>0.45</v>
          </cell>
          <cell r="K85">
            <v>0.45</v>
          </cell>
          <cell r="P85">
            <v>4</v>
          </cell>
        </row>
        <row r="86">
          <cell r="B86" t="str">
            <v>10S</v>
          </cell>
          <cell r="C86">
            <v>6</v>
          </cell>
          <cell r="D86">
            <v>3.4</v>
          </cell>
          <cell r="E86">
            <v>1</v>
          </cell>
          <cell r="I86">
            <v>0.6</v>
          </cell>
          <cell r="J86">
            <v>0</v>
          </cell>
          <cell r="K86">
            <v>0.6</v>
          </cell>
          <cell r="P86">
            <v>4</v>
          </cell>
        </row>
        <row r="87">
          <cell r="B87" t="str">
            <v>10S</v>
          </cell>
          <cell r="C87">
            <v>8</v>
          </cell>
          <cell r="D87">
            <v>3.76</v>
          </cell>
          <cell r="E87">
            <v>1</v>
          </cell>
          <cell r="I87">
            <v>0.6</v>
          </cell>
          <cell r="J87">
            <v>0</v>
          </cell>
          <cell r="K87">
            <v>0.6</v>
          </cell>
          <cell r="P87">
            <v>4</v>
          </cell>
        </row>
        <row r="88">
          <cell r="B88" t="str">
            <v>10S</v>
          </cell>
          <cell r="C88">
            <v>10</v>
          </cell>
          <cell r="D88">
            <v>4.1900000000000004</v>
          </cell>
          <cell r="E88">
            <v>1</v>
          </cell>
          <cell r="I88">
            <v>1.2</v>
          </cell>
          <cell r="J88">
            <v>0</v>
          </cell>
          <cell r="K88">
            <v>1.2</v>
          </cell>
          <cell r="P88">
            <v>4</v>
          </cell>
        </row>
        <row r="89">
          <cell r="B89" t="str">
            <v>10S</v>
          </cell>
          <cell r="C89">
            <v>12</v>
          </cell>
          <cell r="D89">
            <v>4.57</v>
          </cell>
          <cell r="E89">
            <v>1</v>
          </cell>
          <cell r="I89">
            <v>1.5</v>
          </cell>
          <cell r="J89">
            <v>0</v>
          </cell>
          <cell r="K89">
            <v>1.5</v>
          </cell>
          <cell r="P89">
            <v>6</v>
          </cell>
        </row>
        <row r="90">
          <cell r="B90" t="str">
            <v>10S</v>
          </cell>
          <cell r="C90">
            <v>14</v>
          </cell>
          <cell r="D90">
            <v>4.78</v>
          </cell>
          <cell r="E90">
            <v>1</v>
          </cell>
          <cell r="I90">
            <v>1.65</v>
          </cell>
          <cell r="J90">
            <v>0</v>
          </cell>
          <cell r="K90">
            <v>1.65</v>
          </cell>
          <cell r="P90">
            <v>6</v>
          </cell>
        </row>
        <row r="91">
          <cell r="B91" t="str">
            <v>10S</v>
          </cell>
          <cell r="C91">
            <v>16</v>
          </cell>
          <cell r="D91">
            <v>4.78</v>
          </cell>
          <cell r="E91">
            <v>1</v>
          </cell>
          <cell r="I91">
            <v>1.95</v>
          </cell>
          <cell r="J91">
            <v>0</v>
          </cell>
          <cell r="K91">
            <v>1.95</v>
          </cell>
          <cell r="P91">
            <v>6</v>
          </cell>
        </row>
        <row r="92">
          <cell r="B92" t="str">
            <v>10S</v>
          </cell>
          <cell r="C92">
            <v>18</v>
          </cell>
          <cell r="D92">
            <v>4.78</v>
          </cell>
          <cell r="E92">
            <v>1</v>
          </cell>
          <cell r="I92">
            <v>2.25</v>
          </cell>
          <cell r="J92">
            <v>0</v>
          </cell>
          <cell r="K92">
            <v>2.25</v>
          </cell>
          <cell r="P92">
            <v>6</v>
          </cell>
        </row>
        <row r="93">
          <cell r="B93" t="str">
            <v>10S</v>
          </cell>
          <cell r="C93">
            <v>20</v>
          </cell>
          <cell r="D93">
            <v>5.54</v>
          </cell>
          <cell r="E93">
            <v>1</v>
          </cell>
          <cell r="I93">
            <v>2.0299999999999998</v>
          </cell>
          <cell r="J93">
            <v>1.1200000000000001</v>
          </cell>
          <cell r="K93">
            <v>3.15</v>
          </cell>
          <cell r="P93">
            <v>7</v>
          </cell>
        </row>
        <row r="94">
          <cell r="B94" t="str">
            <v>10S</v>
          </cell>
          <cell r="C94">
            <v>22</v>
          </cell>
          <cell r="D94">
            <v>5.54</v>
          </cell>
          <cell r="E94">
            <v>1</v>
          </cell>
          <cell r="I94">
            <v>2.23</v>
          </cell>
          <cell r="J94">
            <v>1.37</v>
          </cell>
          <cell r="K94">
            <v>3.6</v>
          </cell>
          <cell r="P94">
            <v>8</v>
          </cell>
        </row>
        <row r="95">
          <cell r="B95" t="str">
            <v>10S</v>
          </cell>
          <cell r="C95">
            <v>24</v>
          </cell>
          <cell r="D95">
            <v>6.35</v>
          </cell>
          <cell r="E95">
            <v>1</v>
          </cell>
          <cell r="I95">
            <v>2.4300000000000002</v>
          </cell>
          <cell r="J95">
            <v>2.0699999999999998</v>
          </cell>
          <cell r="K95">
            <v>4.5</v>
          </cell>
          <cell r="P95">
            <v>8</v>
          </cell>
        </row>
        <row r="96">
          <cell r="B96" t="str">
            <v>10S</v>
          </cell>
          <cell r="C96">
            <v>30</v>
          </cell>
          <cell r="D96">
            <v>7.92</v>
          </cell>
          <cell r="E96">
            <v>1</v>
          </cell>
          <cell r="I96">
            <v>3.04</v>
          </cell>
          <cell r="J96">
            <v>5.66</v>
          </cell>
          <cell r="K96">
            <v>8.6999999999999993</v>
          </cell>
          <cell r="P96">
            <v>10</v>
          </cell>
        </row>
        <row r="97">
          <cell r="B97">
            <v>20</v>
          </cell>
          <cell r="C97">
            <v>8</v>
          </cell>
          <cell r="D97">
            <v>6.35</v>
          </cell>
          <cell r="E97">
            <v>1</v>
          </cell>
          <cell r="I97">
            <v>0.81</v>
          </cell>
          <cell r="J97">
            <v>0.99</v>
          </cell>
          <cell r="K97">
            <v>1.8</v>
          </cell>
          <cell r="P97">
            <v>4</v>
          </cell>
        </row>
        <row r="98">
          <cell r="B98">
            <v>20</v>
          </cell>
          <cell r="C98">
            <v>10</v>
          </cell>
          <cell r="D98">
            <v>6.35</v>
          </cell>
          <cell r="E98">
            <v>1</v>
          </cell>
          <cell r="I98">
            <v>1.01</v>
          </cell>
          <cell r="J98">
            <v>1.0900000000000001</v>
          </cell>
          <cell r="K98">
            <v>2.1</v>
          </cell>
          <cell r="P98">
            <v>4</v>
          </cell>
        </row>
        <row r="99">
          <cell r="B99">
            <v>20</v>
          </cell>
          <cell r="C99">
            <v>12</v>
          </cell>
          <cell r="D99">
            <v>6.35</v>
          </cell>
          <cell r="E99">
            <v>1</v>
          </cell>
          <cell r="I99">
            <v>1.22</v>
          </cell>
          <cell r="J99">
            <v>1.32</v>
          </cell>
          <cell r="K99">
            <v>2.54</v>
          </cell>
          <cell r="P99">
            <v>6</v>
          </cell>
        </row>
        <row r="100">
          <cell r="B100">
            <v>20</v>
          </cell>
          <cell r="C100">
            <v>14</v>
          </cell>
          <cell r="D100">
            <v>7.92</v>
          </cell>
          <cell r="E100">
            <v>1</v>
          </cell>
          <cell r="I100">
            <v>1.42</v>
          </cell>
          <cell r="J100">
            <v>2.48</v>
          </cell>
          <cell r="K100">
            <v>3.9</v>
          </cell>
          <cell r="P100">
            <v>6</v>
          </cell>
        </row>
        <row r="101">
          <cell r="B101">
            <v>20</v>
          </cell>
          <cell r="C101">
            <v>16</v>
          </cell>
          <cell r="D101">
            <v>7.92</v>
          </cell>
          <cell r="E101">
            <v>1</v>
          </cell>
          <cell r="I101">
            <v>1.62</v>
          </cell>
          <cell r="J101">
            <v>2.73</v>
          </cell>
          <cell r="K101">
            <v>4.3499999999999996</v>
          </cell>
          <cell r="P101">
            <v>6</v>
          </cell>
        </row>
        <row r="102">
          <cell r="B102">
            <v>20</v>
          </cell>
          <cell r="C102">
            <v>18</v>
          </cell>
          <cell r="D102">
            <v>7.92</v>
          </cell>
          <cell r="E102">
            <v>1</v>
          </cell>
          <cell r="I102">
            <v>1.82</v>
          </cell>
          <cell r="J102">
            <v>3.12</v>
          </cell>
          <cell r="K102">
            <v>4.9400000000000004</v>
          </cell>
          <cell r="P102">
            <v>6</v>
          </cell>
        </row>
        <row r="103">
          <cell r="B103">
            <v>20</v>
          </cell>
          <cell r="C103">
            <v>20</v>
          </cell>
          <cell r="D103">
            <v>9.5299999999999994</v>
          </cell>
          <cell r="E103">
            <v>1</v>
          </cell>
          <cell r="I103">
            <v>2.0299999999999998</v>
          </cell>
          <cell r="J103">
            <v>5.47</v>
          </cell>
          <cell r="K103">
            <v>7.5</v>
          </cell>
          <cell r="P103">
            <v>7</v>
          </cell>
        </row>
        <row r="104">
          <cell r="B104">
            <v>20</v>
          </cell>
          <cell r="C104">
            <v>22</v>
          </cell>
          <cell r="D104">
            <v>9.5299999999999994</v>
          </cell>
          <cell r="E104">
            <v>1</v>
          </cell>
          <cell r="I104">
            <v>2.23</v>
          </cell>
          <cell r="J104">
            <v>6.47</v>
          </cell>
          <cell r="K104">
            <v>8.6999999999999993</v>
          </cell>
          <cell r="P104">
            <v>8</v>
          </cell>
        </row>
        <row r="105">
          <cell r="B105">
            <v>20</v>
          </cell>
          <cell r="C105">
            <v>24</v>
          </cell>
          <cell r="D105">
            <v>9.5299999999999994</v>
          </cell>
          <cell r="E105">
            <v>1</v>
          </cell>
          <cell r="I105">
            <v>2.4300000000000002</v>
          </cell>
          <cell r="J105">
            <v>6.57</v>
          </cell>
          <cell r="K105">
            <v>9</v>
          </cell>
          <cell r="P105">
            <v>8</v>
          </cell>
        </row>
        <row r="106">
          <cell r="B106">
            <v>20</v>
          </cell>
          <cell r="C106">
            <v>26</v>
          </cell>
          <cell r="D106">
            <v>12.7</v>
          </cell>
          <cell r="E106">
            <v>1.25</v>
          </cell>
          <cell r="I106">
            <v>2.64</v>
          </cell>
          <cell r="J106">
            <v>13.86</v>
          </cell>
          <cell r="K106">
            <v>16.5</v>
          </cell>
          <cell r="P106">
            <v>9</v>
          </cell>
        </row>
        <row r="107">
          <cell r="B107">
            <v>20</v>
          </cell>
          <cell r="C107">
            <v>28</v>
          </cell>
          <cell r="D107">
            <v>12.7</v>
          </cell>
          <cell r="E107">
            <v>1.25</v>
          </cell>
          <cell r="I107">
            <v>2.84</v>
          </cell>
          <cell r="J107">
            <v>15.16</v>
          </cell>
          <cell r="K107">
            <v>18</v>
          </cell>
          <cell r="P107">
            <v>9</v>
          </cell>
        </row>
        <row r="108">
          <cell r="B108">
            <v>20</v>
          </cell>
          <cell r="C108">
            <v>30</v>
          </cell>
          <cell r="D108">
            <v>12.7</v>
          </cell>
          <cell r="E108">
            <v>1.25</v>
          </cell>
          <cell r="I108">
            <v>3.04</v>
          </cell>
          <cell r="J108">
            <v>16.45</v>
          </cell>
          <cell r="K108">
            <v>19.489999999999998</v>
          </cell>
          <cell r="P108">
            <v>10</v>
          </cell>
        </row>
        <row r="109">
          <cell r="B109">
            <v>20</v>
          </cell>
          <cell r="C109">
            <v>32</v>
          </cell>
          <cell r="D109">
            <v>12.7</v>
          </cell>
          <cell r="E109">
            <v>1.25</v>
          </cell>
          <cell r="I109">
            <v>3.24</v>
          </cell>
          <cell r="J109">
            <v>17.75</v>
          </cell>
          <cell r="K109">
            <v>20.990000000000002</v>
          </cell>
          <cell r="P109">
            <v>11</v>
          </cell>
        </row>
        <row r="110">
          <cell r="B110">
            <v>20</v>
          </cell>
          <cell r="C110">
            <v>34</v>
          </cell>
          <cell r="D110">
            <v>12.7</v>
          </cell>
          <cell r="E110">
            <v>1.25</v>
          </cell>
          <cell r="I110">
            <v>3.45</v>
          </cell>
          <cell r="J110">
            <v>18.54</v>
          </cell>
          <cell r="K110">
            <v>21.99</v>
          </cell>
          <cell r="P110">
            <v>12</v>
          </cell>
        </row>
        <row r="111">
          <cell r="B111">
            <v>20</v>
          </cell>
          <cell r="C111">
            <v>36</v>
          </cell>
          <cell r="D111">
            <v>12.7</v>
          </cell>
          <cell r="E111">
            <v>1.25</v>
          </cell>
          <cell r="I111">
            <v>3.65</v>
          </cell>
          <cell r="J111">
            <v>18.84</v>
          </cell>
          <cell r="K111">
            <v>22.49</v>
          </cell>
          <cell r="P111">
            <v>12</v>
          </cell>
        </row>
        <row r="112">
          <cell r="B112">
            <v>30</v>
          </cell>
          <cell r="C112">
            <v>8</v>
          </cell>
          <cell r="D112">
            <v>7.04</v>
          </cell>
          <cell r="E112">
            <v>1</v>
          </cell>
          <cell r="I112">
            <v>0.81</v>
          </cell>
          <cell r="J112">
            <v>1.1399999999999999</v>
          </cell>
          <cell r="K112">
            <v>1.95</v>
          </cell>
          <cell r="P112">
            <v>4</v>
          </cell>
        </row>
        <row r="113">
          <cell r="B113">
            <v>30</v>
          </cell>
          <cell r="C113">
            <v>10</v>
          </cell>
          <cell r="D113">
            <v>7.8</v>
          </cell>
          <cell r="E113">
            <v>1</v>
          </cell>
          <cell r="I113">
            <v>1.01</v>
          </cell>
          <cell r="J113">
            <v>1.99</v>
          </cell>
          <cell r="K113">
            <v>3</v>
          </cell>
          <cell r="P113">
            <v>4</v>
          </cell>
        </row>
        <row r="114">
          <cell r="B114">
            <v>30</v>
          </cell>
          <cell r="C114">
            <v>12</v>
          </cell>
          <cell r="D114">
            <v>8.3800000000000008</v>
          </cell>
          <cell r="E114">
            <v>1</v>
          </cell>
          <cell r="I114">
            <v>1.22</v>
          </cell>
          <cell r="J114">
            <v>2.68</v>
          </cell>
          <cell r="K114">
            <v>3.9000000000000004</v>
          </cell>
          <cell r="P114">
            <v>6</v>
          </cell>
        </row>
        <row r="115">
          <cell r="B115">
            <v>30</v>
          </cell>
          <cell r="C115">
            <v>14</v>
          </cell>
          <cell r="D115">
            <v>9.5299999999999994</v>
          </cell>
          <cell r="E115">
            <v>1</v>
          </cell>
          <cell r="I115">
            <v>1.42</v>
          </cell>
          <cell r="J115">
            <v>3.97</v>
          </cell>
          <cell r="K115">
            <v>5.3900000000000006</v>
          </cell>
          <cell r="P115">
            <v>6</v>
          </cell>
        </row>
        <row r="116">
          <cell r="B116">
            <v>30</v>
          </cell>
          <cell r="C116">
            <v>16</v>
          </cell>
          <cell r="D116">
            <v>9.5299999999999994</v>
          </cell>
          <cell r="E116">
            <v>1</v>
          </cell>
          <cell r="I116">
            <v>1.62</v>
          </cell>
          <cell r="J116">
            <v>4.68</v>
          </cell>
          <cell r="K116">
            <v>6.3</v>
          </cell>
          <cell r="P116">
            <v>6</v>
          </cell>
        </row>
        <row r="117">
          <cell r="B117">
            <v>30</v>
          </cell>
          <cell r="C117">
            <v>18</v>
          </cell>
          <cell r="D117">
            <v>11.13</v>
          </cell>
          <cell r="E117">
            <v>1.25</v>
          </cell>
          <cell r="I117">
            <v>1.82</v>
          </cell>
          <cell r="J117">
            <v>6.88</v>
          </cell>
          <cell r="K117">
            <v>8.6999999999999993</v>
          </cell>
          <cell r="P117">
            <v>6</v>
          </cell>
        </row>
        <row r="118">
          <cell r="B118">
            <v>30</v>
          </cell>
          <cell r="C118">
            <v>20</v>
          </cell>
          <cell r="D118">
            <v>12.7</v>
          </cell>
          <cell r="E118">
            <v>1.25</v>
          </cell>
          <cell r="I118">
            <v>2.0299999999999998</v>
          </cell>
          <cell r="J118">
            <v>10.42</v>
          </cell>
          <cell r="K118">
            <v>12.45</v>
          </cell>
          <cell r="P118">
            <v>7</v>
          </cell>
        </row>
        <row r="119">
          <cell r="B119">
            <v>30</v>
          </cell>
          <cell r="C119">
            <v>22</v>
          </cell>
          <cell r="D119">
            <v>12.7</v>
          </cell>
          <cell r="E119">
            <v>1.25</v>
          </cell>
          <cell r="I119">
            <v>2.23</v>
          </cell>
          <cell r="J119">
            <v>11.72</v>
          </cell>
          <cell r="K119">
            <v>13.950000000000001</v>
          </cell>
          <cell r="P119">
            <v>8</v>
          </cell>
        </row>
        <row r="120">
          <cell r="B120">
            <v>30</v>
          </cell>
          <cell r="C120">
            <v>24</v>
          </cell>
          <cell r="D120">
            <v>14.27</v>
          </cell>
          <cell r="E120">
            <v>1.25</v>
          </cell>
          <cell r="I120">
            <v>2.4300000000000002</v>
          </cell>
          <cell r="J120">
            <v>15.57</v>
          </cell>
          <cell r="K120">
            <v>18</v>
          </cell>
          <cell r="P120">
            <v>8</v>
          </cell>
        </row>
        <row r="121">
          <cell r="B121">
            <v>30</v>
          </cell>
          <cell r="C121">
            <v>28</v>
          </cell>
          <cell r="D121">
            <v>15.88</v>
          </cell>
          <cell r="E121">
            <v>1.5</v>
          </cell>
          <cell r="I121">
            <v>2.84</v>
          </cell>
          <cell r="J121">
            <v>22.65</v>
          </cell>
          <cell r="K121">
            <v>25.49</v>
          </cell>
          <cell r="P121">
            <v>9</v>
          </cell>
        </row>
        <row r="122">
          <cell r="B122">
            <v>30</v>
          </cell>
          <cell r="C122">
            <v>30</v>
          </cell>
          <cell r="D122">
            <v>15.88</v>
          </cell>
          <cell r="E122">
            <v>1.5</v>
          </cell>
          <cell r="I122">
            <v>3.04</v>
          </cell>
          <cell r="J122">
            <v>23.96</v>
          </cell>
          <cell r="K122">
            <v>27</v>
          </cell>
          <cell r="P122">
            <v>10</v>
          </cell>
        </row>
        <row r="123">
          <cell r="B123">
            <v>30</v>
          </cell>
          <cell r="C123">
            <v>32</v>
          </cell>
          <cell r="D123">
            <v>15.88</v>
          </cell>
          <cell r="E123">
            <v>1.5</v>
          </cell>
          <cell r="I123">
            <v>3.24</v>
          </cell>
          <cell r="J123">
            <v>26.76</v>
          </cell>
          <cell r="K123">
            <v>30</v>
          </cell>
          <cell r="P123">
            <v>11</v>
          </cell>
        </row>
        <row r="124">
          <cell r="B124">
            <v>30</v>
          </cell>
          <cell r="C124">
            <v>34</v>
          </cell>
          <cell r="D124">
            <v>15.88</v>
          </cell>
          <cell r="E124">
            <v>1.5</v>
          </cell>
          <cell r="I124">
            <v>3.45</v>
          </cell>
          <cell r="J124">
            <v>28.05</v>
          </cell>
          <cell r="K124">
            <v>31.5</v>
          </cell>
          <cell r="P124">
            <v>12</v>
          </cell>
        </row>
        <row r="125">
          <cell r="B125">
            <v>30</v>
          </cell>
          <cell r="C125">
            <v>36</v>
          </cell>
          <cell r="D125">
            <v>15.88</v>
          </cell>
          <cell r="E125">
            <v>1.5</v>
          </cell>
          <cell r="I125">
            <v>3.65</v>
          </cell>
          <cell r="J125">
            <v>29.35</v>
          </cell>
          <cell r="K125">
            <v>33</v>
          </cell>
          <cell r="P125">
            <v>12</v>
          </cell>
        </row>
        <row r="126">
          <cell r="B126">
            <v>40</v>
          </cell>
          <cell r="C126">
            <v>0.125</v>
          </cell>
          <cell r="D126">
            <v>1.73</v>
          </cell>
          <cell r="E126">
            <v>1</v>
          </cell>
          <cell r="I126">
            <v>7.0000000000000007E-2</v>
          </cell>
          <cell r="K126">
            <v>7.0000000000000007E-2</v>
          </cell>
          <cell r="P126">
            <v>2</v>
          </cell>
        </row>
        <row r="127">
          <cell r="B127">
            <v>40</v>
          </cell>
          <cell r="C127">
            <v>0.125</v>
          </cell>
          <cell r="D127">
            <v>1.73</v>
          </cell>
          <cell r="E127">
            <v>1</v>
          </cell>
          <cell r="I127">
            <v>7.0000000000000007E-2</v>
          </cell>
          <cell r="K127">
            <v>7.0000000000000007E-2</v>
          </cell>
          <cell r="P127">
            <v>2</v>
          </cell>
        </row>
        <row r="128">
          <cell r="B128">
            <v>40</v>
          </cell>
          <cell r="C128">
            <v>0.125</v>
          </cell>
          <cell r="D128">
            <v>1.73</v>
          </cell>
          <cell r="E128">
            <v>1</v>
          </cell>
          <cell r="I128">
            <v>7.0000000000000007E-2</v>
          </cell>
          <cell r="K128">
            <v>7.0000000000000007E-2</v>
          </cell>
          <cell r="P128">
            <v>2</v>
          </cell>
        </row>
        <row r="129">
          <cell r="B129">
            <v>40</v>
          </cell>
          <cell r="C129">
            <v>0.25</v>
          </cell>
          <cell r="D129">
            <v>2.2400000000000002</v>
          </cell>
          <cell r="E129">
            <v>1</v>
          </cell>
          <cell r="I129">
            <v>7.0000000000000007E-2</v>
          </cell>
          <cell r="K129">
            <v>7.0000000000000007E-2</v>
          </cell>
          <cell r="P129">
            <v>2</v>
          </cell>
        </row>
        <row r="130">
          <cell r="B130">
            <v>40</v>
          </cell>
          <cell r="C130">
            <v>0.25</v>
          </cell>
          <cell r="D130">
            <v>2.2400000000000002</v>
          </cell>
          <cell r="E130">
            <v>1</v>
          </cell>
          <cell r="I130">
            <v>7.0000000000000007E-2</v>
          </cell>
          <cell r="K130">
            <v>7.0000000000000007E-2</v>
          </cell>
          <cell r="P130">
            <v>2</v>
          </cell>
        </row>
        <row r="131">
          <cell r="B131">
            <v>40</v>
          </cell>
          <cell r="C131">
            <v>0.25</v>
          </cell>
          <cell r="D131">
            <v>2.2400000000000002</v>
          </cell>
          <cell r="E131">
            <v>1</v>
          </cell>
          <cell r="I131">
            <v>7.0000000000000007E-2</v>
          </cell>
          <cell r="K131">
            <v>7.0000000000000007E-2</v>
          </cell>
          <cell r="P131">
            <v>2</v>
          </cell>
        </row>
        <row r="132">
          <cell r="B132">
            <v>40</v>
          </cell>
          <cell r="C132">
            <v>0.375</v>
          </cell>
          <cell r="D132">
            <v>2.31</v>
          </cell>
          <cell r="E132">
            <v>1</v>
          </cell>
          <cell r="I132">
            <v>7.0000000000000007E-2</v>
          </cell>
          <cell r="J132">
            <v>0</v>
          </cell>
          <cell r="K132">
            <v>7.0000000000000007E-2</v>
          </cell>
          <cell r="P132">
            <v>2</v>
          </cell>
        </row>
        <row r="133">
          <cell r="B133">
            <v>40</v>
          </cell>
          <cell r="C133">
            <v>0.375</v>
          </cell>
          <cell r="D133">
            <v>2.31</v>
          </cell>
          <cell r="E133">
            <v>1</v>
          </cell>
          <cell r="I133">
            <v>7.0000000000000007E-2</v>
          </cell>
          <cell r="J133">
            <v>0</v>
          </cell>
          <cell r="K133">
            <v>7.0000000000000007E-2</v>
          </cell>
          <cell r="P133">
            <v>2</v>
          </cell>
        </row>
        <row r="134">
          <cell r="B134">
            <v>40</v>
          </cell>
          <cell r="C134">
            <v>0.375</v>
          </cell>
          <cell r="D134">
            <v>2.31</v>
          </cell>
          <cell r="E134">
            <v>1</v>
          </cell>
          <cell r="I134">
            <v>7.0000000000000007E-2</v>
          </cell>
          <cell r="J134">
            <v>0</v>
          </cell>
          <cell r="K134">
            <v>7.0000000000000007E-2</v>
          </cell>
          <cell r="P134">
            <v>2</v>
          </cell>
        </row>
        <row r="135">
          <cell r="B135">
            <v>40</v>
          </cell>
          <cell r="C135">
            <v>0.5</v>
          </cell>
          <cell r="D135">
            <v>2.77</v>
          </cell>
          <cell r="E135">
            <v>1</v>
          </cell>
          <cell r="I135">
            <v>7.0000000000000007E-2</v>
          </cell>
          <cell r="J135">
            <v>0</v>
          </cell>
          <cell r="K135">
            <v>7.0000000000000007E-2</v>
          </cell>
          <cell r="P135">
            <v>2</v>
          </cell>
        </row>
        <row r="136">
          <cell r="B136">
            <v>40</v>
          </cell>
          <cell r="C136">
            <v>0.5</v>
          </cell>
          <cell r="D136">
            <v>2.77</v>
          </cell>
          <cell r="E136">
            <v>1</v>
          </cell>
          <cell r="I136">
            <v>7.0000000000000007E-2</v>
          </cell>
          <cell r="J136">
            <v>0</v>
          </cell>
          <cell r="K136">
            <v>7.0000000000000007E-2</v>
          </cell>
          <cell r="P136">
            <v>2</v>
          </cell>
        </row>
        <row r="137">
          <cell r="B137">
            <v>40</v>
          </cell>
          <cell r="C137">
            <v>0.5</v>
          </cell>
          <cell r="D137">
            <v>2.77</v>
          </cell>
          <cell r="E137">
            <v>1</v>
          </cell>
          <cell r="I137">
            <v>7.0000000000000007E-2</v>
          </cell>
          <cell r="J137">
            <v>0</v>
          </cell>
          <cell r="K137">
            <v>7.0000000000000007E-2</v>
          </cell>
          <cell r="P137">
            <v>2</v>
          </cell>
        </row>
        <row r="138">
          <cell r="B138">
            <v>40</v>
          </cell>
          <cell r="C138">
            <v>0.75</v>
          </cell>
          <cell r="D138">
            <v>2.87</v>
          </cell>
          <cell r="E138">
            <v>1</v>
          </cell>
          <cell r="I138">
            <v>7.0000000000000007E-2</v>
          </cell>
          <cell r="J138">
            <v>0</v>
          </cell>
          <cell r="K138">
            <v>7.0000000000000007E-2</v>
          </cell>
          <cell r="P138">
            <v>2</v>
          </cell>
        </row>
        <row r="139">
          <cell r="B139">
            <v>40</v>
          </cell>
          <cell r="C139">
            <v>0.75</v>
          </cell>
          <cell r="D139">
            <v>2.87</v>
          </cell>
          <cell r="E139">
            <v>1</v>
          </cell>
          <cell r="I139">
            <v>7.0000000000000007E-2</v>
          </cell>
          <cell r="J139">
            <v>0</v>
          </cell>
          <cell r="K139">
            <v>7.0000000000000007E-2</v>
          </cell>
          <cell r="P139">
            <v>2</v>
          </cell>
        </row>
        <row r="140">
          <cell r="B140">
            <v>40</v>
          </cell>
          <cell r="C140">
            <v>0.75</v>
          </cell>
          <cell r="D140">
            <v>2.87</v>
          </cell>
          <cell r="E140">
            <v>1</v>
          </cell>
          <cell r="I140">
            <v>7.0000000000000007E-2</v>
          </cell>
          <cell r="J140">
            <v>0</v>
          </cell>
          <cell r="K140">
            <v>7.0000000000000007E-2</v>
          </cell>
          <cell r="P140">
            <v>2</v>
          </cell>
        </row>
        <row r="141">
          <cell r="B141">
            <v>40</v>
          </cell>
          <cell r="C141">
            <v>1</v>
          </cell>
          <cell r="D141">
            <v>3.38</v>
          </cell>
          <cell r="E141">
            <v>1</v>
          </cell>
          <cell r="I141">
            <v>0.12</v>
          </cell>
          <cell r="J141">
            <v>0</v>
          </cell>
          <cell r="K141">
            <v>0.12</v>
          </cell>
          <cell r="P141">
            <v>2</v>
          </cell>
        </row>
        <row r="142">
          <cell r="B142">
            <v>40</v>
          </cell>
          <cell r="C142">
            <v>1</v>
          </cell>
          <cell r="D142">
            <v>3.38</v>
          </cell>
          <cell r="E142">
            <v>1</v>
          </cell>
          <cell r="I142">
            <v>0.12</v>
          </cell>
          <cell r="J142">
            <v>0</v>
          </cell>
          <cell r="K142">
            <v>0.12</v>
          </cell>
          <cell r="P142">
            <v>2</v>
          </cell>
        </row>
        <row r="143">
          <cell r="B143">
            <v>40</v>
          </cell>
          <cell r="C143">
            <v>1</v>
          </cell>
          <cell r="D143">
            <v>3.38</v>
          </cell>
          <cell r="E143">
            <v>1</v>
          </cell>
          <cell r="I143">
            <v>0.12</v>
          </cell>
          <cell r="J143">
            <v>0</v>
          </cell>
          <cell r="K143">
            <v>0.12</v>
          </cell>
          <cell r="P143">
            <v>2</v>
          </cell>
        </row>
        <row r="144">
          <cell r="B144">
            <v>40</v>
          </cell>
          <cell r="C144">
            <v>1.25</v>
          </cell>
          <cell r="D144">
            <v>3.56</v>
          </cell>
          <cell r="E144">
            <v>1</v>
          </cell>
          <cell r="I144">
            <v>0.15</v>
          </cell>
          <cell r="K144">
            <v>0.15</v>
          </cell>
          <cell r="P144">
            <v>2</v>
          </cell>
        </row>
        <row r="145">
          <cell r="B145">
            <v>40</v>
          </cell>
          <cell r="C145">
            <v>1.25</v>
          </cell>
          <cell r="D145">
            <v>3.56</v>
          </cell>
          <cell r="E145">
            <v>1</v>
          </cell>
          <cell r="I145">
            <v>0.15</v>
          </cell>
          <cell r="K145">
            <v>0.15</v>
          </cell>
          <cell r="P145">
            <v>2</v>
          </cell>
        </row>
        <row r="146">
          <cell r="B146">
            <v>40</v>
          </cell>
          <cell r="C146">
            <v>1.25</v>
          </cell>
          <cell r="D146">
            <v>3.56</v>
          </cell>
          <cell r="E146">
            <v>1</v>
          </cell>
          <cell r="I146">
            <v>0.15</v>
          </cell>
          <cell r="K146">
            <v>0.15</v>
          </cell>
          <cell r="P146">
            <v>2</v>
          </cell>
        </row>
        <row r="147">
          <cell r="B147">
            <v>40</v>
          </cell>
          <cell r="C147">
            <v>1.5</v>
          </cell>
          <cell r="D147">
            <v>3.68</v>
          </cell>
          <cell r="E147">
            <v>1</v>
          </cell>
          <cell r="I147">
            <v>0.15</v>
          </cell>
          <cell r="J147">
            <v>0</v>
          </cell>
          <cell r="K147">
            <v>0.15</v>
          </cell>
          <cell r="P147">
            <v>2</v>
          </cell>
        </row>
        <row r="148">
          <cell r="B148">
            <v>40</v>
          </cell>
          <cell r="C148">
            <v>1.5</v>
          </cell>
          <cell r="D148">
            <v>3.68</v>
          </cell>
          <cell r="E148">
            <v>1</v>
          </cell>
          <cell r="I148">
            <v>0.15</v>
          </cell>
          <cell r="J148">
            <v>0</v>
          </cell>
          <cell r="K148">
            <v>0.15</v>
          </cell>
          <cell r="P148">
            <v>2</v>
          </cell>
        </row>
        <row r="149">
          <cell r="B149">
            <v>40</v>
          </cell>
          <cell r="C149">
            <v>1.5</v>
          </cell>
          <cell r="D149">
            <v>3.68</v>
          </cell>
          <cell r="E149">
            <v>1</v>
          </cell>
          <cell r="I149">
            <v>0.15</v>
          </cell>
          <cell r="J149">
            <v>0</v>
          </cell>
          <cell r="K149">
            <v>0.15</v>
          </cell>
          <cell r="P149">
            <v>2</v>
          </cell>
        </row>
        <row r="150">
          <cell r="B150">
            <v>40</v>
          </cell>
          <cell r="C150">
            <v>2</v>
          </cell>
          <cell r="D150">
            <v>3.91</v>
          </cell>
          <cell r="E150">
            <v>1</v>
          </cell>
          <cell r="I150">
            <v>0.3</v>
          </cell>
          <cell r="J150">
            <v>0</v>
          </cell>
          <cell r="K150">
            <v>0.3</v>
          </cell>
          <cell r="P150">
            <v>2</v>
          </cell>
        </row>
        <row r="151">
          <cell r="B151">
            <v>40</v>
          </cell>
          <cell r="C151">
            <v>2</v>
          </cell>
          <cell r="D151">
            <v>3.91</v>
          </cell>
          <cell r="E151">
            <v>1</v>
          </cell>
          <cell r="I151">
            <v>0.3</v>
          </cell>
          <cell r="J151">
            <v>0</v>
          </cell>
          <cell r="K151">
            <v>0.3</v>
          </cell>
          <cell r="P151">
            <v>2</v>
          </cell>
        </row>
        <row r="152">
          <cell r="B152">
            <v>40</v>
          </cell>
          <cell r="C152">
            <v>2</v>
          </cell>
          <cell r="D152">
            <v>3.91</v>
          </cell>
          <cell r="E152">
            <v>1</v>
          </cell>
          <cell r="I152">
            <v>0.3</v>
          </cell>
          <cell r="J152">
            <v>0</v>
          </cell>
          <cell r="K152">
            <v>0.3</v>
          </cell>
          <cell r="P152">
            <v>2</v>
          </cell>
        </row>
        <row r="153">
          <cell r="B153">
            <v>40</v>
          </cell>
          <cell r="C153">
            <v>2.5</v>
          </cell>
          <cell r="D153">
            <v>5.16</v>
          </cell>
          <cell r="E153">
            <v>1</v>
          </cell>
          <cell r="I153">
            <v>0.25</v>
          </cell>
          <cell r="J153">
            <v>0.2</v>
          </cell>
          <cell r="K153">
            <v>0.45</v>
          </cell>
          <cell r="P153">
            <v>2</v>
          </cell>
        </row>
        <row r="154">
          <cell r="B154">
            <v>40</v>
          </cell>
          <cell r="C154">
            <v>3</v>
          </cell>
          <cell r="D154">
            <v>5.49</v>
          </cell>
          <cell r="E154">
            <v>1</v>
          </cell>
          <cell r="I154">
            <v>0.3</v>
          </cell>
          <cell r="J154">
            <v>0.3</v>
          </cell>
          <cell r="K154">
            <v>0.6</v>
          </cell>
          <cell r="P154">
            <v>2</v>
          </cell>
        </row>
        <row r="155">
          <cell r="B155">
            <v>40</v>
          </cell>
          <cell r="C155">
            <v>3.5</v>
          </cell>
          <cell r="D155">
            <v>5.74</v>
          </cell>
          <cell r="E155">
            <v>1</v>
          </cell>
          <cell r="I155">
            <v>0.35</v>
          </cell>
          <cell r="J155">
            <v>0.4</v>
          </cell>
          <cell r="K155">
            <v>0.75</v>
          </cell>
          <cell r="P155">
            <v>3</v>
          </cell>
        </row>
        <row r="156">
          <cell r="B156">
            <v>40</v>
          </cell>
          <cell r="C156">
            <v>4</v>
          </cell>
          <cell r="D156">
            <v>6.02</v>
          </cell>
          <cell r="E156">
            <v>1</v>
          </cell>
          <cell r="I156">
            <v>0.41</v>
          </cell>
          <cell r="J156">
            <v>0.49</v>
          </cell>
          <cell r="K156">
            <v>0.89999999999999991</v>
          </cell>
          <cell r="P156">
            <v>3</v>
          </cell>
        </row>
        <row r="157">
          <cell r="B157">
            <v>40</v>
          </cell>
          <cell r="C157">
            <v>5</v>
          </cell>
          <cell r="D157">
            <v>6.55</v>
          </cell>
          <cell r="E157">
            <v>1</v>
          </cell>
          <cell r="I157">
            <v>0.51</v>
          </cell>
          <cell r="J157">
            <v>0.54</v>
          </cell>
          <cell r="K157">
            <v>1.05</v>
          </cell>
          <cell r="P157">
            <v>4</v>
          </cell>
        </row>
        <row r="158">
          <cell r="B158">
            <v>40</v>
          </cell>
          <cell r="C158">
            <v>6</v>
          </cell>
          <cell r="D158">
            <v>7.11</v>
          </cell>
          <cell r="E158">
            <v>1</v>
          </cell>
          <cell r="I158">
            <v>0.61</v>
          </cell>
          <cell r="J158">
            <v>1.04</v>
          </cell>
          <cell r="K158">
            <v>1.65</v>
          </cell>
          <cell r="P158">
            <v>4</v>
          </cell>
        </row>
        <row r="159">
          <cell r="B159">
            <v>40</v>
          </cell>
          <cell r="C159">
            <v>8</v>
          </cell>
          <cell r="D159">
            <v>8.18</v>
          </cell>
          <cell r="E159">
            <v>1</v>
          </cell>
          <cell r="I159">
            <v>0.81</v>
          </cell>
          <cell r="J159">
            <v>1.73</v>
          </cell>
          <cell r="K159">
            <v>2.54</v>
          </cell>
          <cell r="P159">
            <v>4</v>
          </cell>
        </row>
        <row r="160">
          <cell r="B160">
            <v>40</v>
          </cell>
          <cell r="C160">
            <v>10</v>
          </cell>
          <cell r="D160">
            <v>9.27</v>
          </cell>
          <cell r="E160">
            <v>1</v>
          </cell>
          <cell r="I160">
            <v>1.01</v>
          </cell>
          <cell r="J160">
            <v>3.04</v>
          </cell>
          <cell r="K160">
            <v>4.05</v>
          </cell>
          <cell r="P160">
            <v>4</v>
          </cell>
        </row>
        <row r="161">
          <cell r="B161">
            <v>40</v>
          </cell>
          <cell r="C161">
            <v>12</v>
          </cell>
          <cell r="D161">
            <v>10.31</v>
          </cell>
          <cell r="E161">
            <v>1.25</v>
          </cell>
          <cell r="I161">
            <v>1.22</v>
          </cell>
          <cell r="J161">
            <v>4.0199999999999996</v>
          </cell>
          <cell r="K161">
            <v>5.2399999999999993</v>
          </cell>
          <cell r="P161">
            <v>6</v>
          </cell>
        </row>
        <row r="162">
          <cell r="B162">
            <v>40</v>
          </cell>
          <cell r="C162">
            <v>14</v>
          </cell>
          <cell r="D162">
            <v>11.13</v>
          </cell>
          <cell r="E162">
            <v>1.25</v>
          </cell>
          <cell r="I162">
            <v>1.42</v>
          </cell>
          <cell r="J162">
            <v>5.33</v>
          </cell>
          <cell r="K162">
            <v>6.75</v>
          </cell>
          <cell r="P162">
            <v>6</v>
          </cell>
        </row>
        <row r="163">
          <cell r="B163">
            <v>40</v>
          </cell>
          <cell r="C163">
            <v>16</v>
          </cell>
          <cell r="D163">
            <v>12.7</v>
          </cell>
          <cell r="E163">
            <v>1.25</v>
          </cell>
          <cell r="I163">
            <v>1.62</v>
          </cell>
          <cell r="J163">
            <v>8.42</v>
          </cell>
          <cell r="K163">
            <v>10.039999999999999</v>
          </cell>
          <cell r="P163">
            <v>6</v>
          </cell>
        </row>
        <row r="164">
          <cell r="B164">
            <v>40</v>
          </cell>
          <cell r="C164">
            <v>18</v>
          </cell>
          <cell r="D164">
            <v>14.27</v>
          </cell>
          <cell r="E164">
            <v>1.25</v>
          </cell>
          <cell r="I164">
            <v>1.82</v>
          </cell>
          <cell r="J164">
            <v>11.53</v>
          </cell>
          <cell r="K164">
            <v>13.35</v>
          </cell>
          <cell r="P164">
            <v>6</v>
          </cell>
        </row>
        <row r="165">
          <cell r="B165">
            <v>40</v>
          </cell>
          <cell r="C165">
            <v>20</v>
          </cell>
          <cell r="D165">
            <v>15.09</v>
          </cell>
          <cell r="E165">
            <v>1.5</v>
          </cell>
          <cell r="I165">
            <v>2.0299999999999998</v>
          </cell>
          <cell r="J165">
            <v>14.47</v>
          </cell>
          <cell r="K165">
            <v>16.5</v>
          </cell>
          <cell r="P165">
            <v>7</v>
          </cell>
        </row>
        <row r="166">
          <cell r="B166">
            <v>40</v>
          </cell>
          <cell r="C166">
            <v>24</v>
          </cell>
          <cell r="D166">
            <v>17.48</v>
          </cell>
          <cell r="E166">
            <v>1.5</v>
          </cell>
          <cell r="I166">
            <v>2.4300000000000002</v>
          </cell>
          <cell r="J166">
            <v>24.57</v>
          </cell>
          <cell r="K166">
            <v>27</v>
          </cell>
          <cell r="P166">
            <v>8</v>
          </cell>
        </row>
        <row r="167">
          <cell r="B167">
            <v>40</v>
          </cell>
          <cell r="C167">
            <v>32</v>
          </cell>
          <cell r="D167">
            <v>17.48</v>
          </cell>
          <cell r="E167">
            <v>1.5</v>
          </cell>
          <cell r="I167">
            <v>3.24</v>
          </cell>
          <cell r="J167">
            <v>31.26</v>
          </cell>
          <cell r="K167">
            <v>34.5</v>
          </cell>
          <cell r="P167">
            <v>11</v>
          </cell>
        </row>
        <row r="168">
          <cell r="B168">
            <v>40</v>
          </cell>
          <cell r="C168">
            <v>34</v>
          </cell>
          <cell r="D168">
            <v>17.48</v>
          </cell>
          <cell r="E168">
            <v>1.5</v>
          </cell>
          <cell r="I168">
            <v>3.45</v>
          </cell>
          <cell r="J168">
            <v>34.049999999999997</v>
          </cell>
          <cell r="K168">
            <v>37.5</v>
          </cell>
          <cell r="P168">
            <v>12</v>
          </cell>
        </row>
        <row r="169">
          <cell r="B169">
            <v>40</v>
          </cell>
          <cell r="C169">
            <v>36</v>
          </cell>
          <cell r="D169">
            <v>19.05</v>
          </cell>
          <cell r="E169">
            <v>2</v>
          </cell>
          <cell r="I169">
            <v>3.65</v>
          </cell>
          <cell r="J169">
            <v>41.34</v>
          </cell>
          <cell r="K169">
            <v>44.99</v>
          </cell>
          <cell r="P169">
            <v>12</v>
          </cell>
        </row>
        <row r="170">
          <cell r="B170" t="str">
            <v>40S</v>
          </cell>
          <cell r="C170">
            <v>0.125</v>
          </cell>
          <cell r="D170">
            <v>1.73</v>
          </cell>
          <cell r="E170">
            <v>1</v>
          </cell>
          <cell r="I170">
            <v>7.0000000000000007E-2</v>
          </cell>
          <cell r="K170">
            <v>7.0000000000000007E-2</v>
          </cell>
          <cell r="P170">
            <v>2</v>
          </cell>
        </row>
        <row r="171">
          <cell r="B171" t="str">
            <v>40S</v>
          </cell>
          <cell r="C171">
            <v>0.125</v>
          </cell>
          <cell r="D171">
            <v>1.73</v>
          </cell>
          <cell r="E171">
            <v>1</v>
          </cell>
          <cell r="I171">
            <v>7.0000000000000007E-2</v>
          </cell>
          <cell r="K171">
            <v>7.0000000000000007E-2</v>
          </cell>
          <cell r="P171">
            <v>2</v>
          </cell>
        </row>
        <row r="172">
          <cell r="B172" t="str">
            <v>40S</v>
          </cell>
          <cell r="C172">
            <v>0.125</v>
          </cell>
          <cell r="D172">
            <v>1.73</v>
          </cell>
          <cell r="E172">
            <v>1</v>
          </cell>
          <cell r="I172">
            <v>7.0000000000000007E-2</v>
          </cell>
          <cell r="K172">
            <v>7.0000000000000007E-2</v>
          </cell>
          <cell r="P172">
            <v>2</v>
          </cell>
        </row>
        <row r="173">
          <cell r="B173" t="str">
            <v>40S</v>
          </cell>
          <cell r="C173">
            <v>0.25</v>
          </cell>
          <cell r="D173">
            <v>2.2400000000000002</v>
          </cell>
          <cell r="E173">
            <v>1</v>
          </cell>
          <cell r="I173">
            <v>7.0000000000000007E-2</v>
          </cell>
          <cell r="K173">
            <v>7.0000000000000007E-2</v>
          </cell>
          <cell r="P173">
            <v>2</v>
          </cell>
        </row>
        <row r="174">
          <cell r="B174" t="str">
            <v>40S</v>
          </cell>
          <cell r="C174">
            <v>0.25</v>
          </cell>
          <cell r="D174">
            <v>2.2400000000000002</v>
          </cell>
          <cell r="E174">
            <v>1</v>
          </cell>
          <cell r="I174">
            <v>7.0000000000000007E-2</v>
          </cell>
          <cell r="K174">
            <v>7.0000000000000007E-2</v>
          </cell>
          <cell r="P174">
            <v>2</v>
          </cell>
        </row>
        <row r="175">
          <cell r="B175" t="str">
            <v>40S</v>
          </cell>
          <cell r="C175">
            <v>0.25</v>
          </cell>
          <cell r="D175">
            <v>2.2400000000000002</v>
          </cell>
          <cell r="E175">
            <v>1</v>
          </cell>
          <cell r="I175">
            <v>7.0000000000000007E-2</v>
          </cell>
          <cell r="K175">
            <v>7.0000000000000007E-2</v>
          </cell>
          <cell r="P175">
            <v>2</v>
          </cell>
        </row>
        <row r="176">
          <cell r="B176" t="str">
            <v>40S</v>
          </cell>
          <cell r="C176">
            <v>0.375</v>
          </cell>
          <cell r="D176">
            <v>2.31</v>
          </cell>
          <cell r="E176">
            <v>1</v>
          </cell>
          <cell r="I176">
            <v>7.0000000000000007E-2</v>
          </cell>
          <cell r="K176">
            <v>7.0000000000000007E-2</v>
          </cell>
          <cell r="P176">
            <v>2</v>
          </cell>
        </row>
        <row r="177">
          <cell r="B177" t="str">
            <v>40S</v>
          </cell>
          <cell r="C177">
            <v>0.375</v>
          </cell>
          <cell r="D177">
            <v>2.31</v>
          </cell>
          <cell r="E177">
            <v>1</v>
          </cell>
          <cell r="I177">
            <v>7.0000000000000007E-2</v>
          </cell>
          <cell r="K177">
            <v>7.0000000000000007E-2</v>
          </cell>
          <cell r="P177">
            <v>2</v>
          </cell>
        </row>
        <row r="178">
          <cell r="B178" t="str">
            <v>40S</v>
          </cell>
          <cell r="C178">
            <v>0.375</v>
          </cell>
          <cell r="D178">
            <v>2.31</v>
          </cell>
          <cell r="E178">
            <v>1</v>
          </cell>
          <cell r="I178">
            <v>7.0000000000000007E-2</v>
          </cell>
          <cell r="K178">
            <v>7.0000000000000007E-2</v>
          </cell>
          <cell r="P178">
            <v>2</v>
          </cell>
        </row>
        <row r="179">
          <cell r="B179" t="str">
            <v>40S</v>
          </cell>
          <cell r="C179">
            <v>0.5</v>
          </cell>
          <cell r="D179">
            <v>2.77</v>
          </cell>
          <cell r="E179">
            <v>1</v>
          </cell>
          <cell r="I179">
            <v>7.0000000000000007E-2</v>
          </cell>
          <cell r="J179">
            <v>0</v>
          </cell>
          <cell r="K179">
            <v>7.0000000000000007E-2</v>
          </cell>
          <cell r="P179">
            <v>2</v>
          </cell>
        </row>
        <row r="180">
          <cell r="B180" t="str">
            <v>40S</v>
          </cell>
          <cell r="C180">
            <v>0.5</v>
          </cell>
          <cell r="D180">
            <v>2.77</v>
          </cell>
          <cell r="E180">
            <v>1</v>
          </cell>
          <cell r="I180">
            <v>7.0000000000000007E-2</v>
          </cell>
          <cell r="J180">
            <v>0</v>
          </cell>
          <cell r="K180">
            <v>7.0000000000000007E-2</v>
          </cell>
          <cell r="P180">
            <v>2</v>
          </cell>
        </row>
        <row r="181">
          <cell r="B181" t="str">
            <v>40S</v>
          </cell>
          <cell r="C181">
            <v>0.5</v>
          </cell>
          <cell r="D181">
            <v>2.77</v>
          </cell>
          <cell r="E181">
            <v>1</v>
          </cell>
          <cell r="I181">
            <v>7.0000000000000007E-2</v>
          </cell>
          <cell r="J181">
            <v>0</v>
          </cell>
          <cell r="K181">
            <v>7.0000000000000007E-2</v>
          </cell>
          <cell r="P181">
            <v>2</v>
          </cell>
        </row>
        <row r="182">
          <cell r="B182" t="str">
            <v>40S</v>
          </cell>
          <cell r="C182">
            <v>0.75</v>
          </cell>
          <cell r="D182">
            <v>2.87</v>
          </cell>
          <cell r="E182">
            <v>1</v>
          </cell>
          <cell r="I182">
            <v>7.0000000000000007E-2</v>
          </cell>
          <cell r="J182">
            <v>0</v>
          </cell>
          <cell r="K182">
            <v>7.0000000000000007E-2</v>
          </cell>
          <cell r="P182">
            <v>2</v>
          </cell>
        </row>
        <row r="183">
          <cell r="B183" t="str">
            <v>40S</v>
          </cell>
          <cell r="C183">
            <v>0.75</v>
          </cell>
          <cell r="D183">
            <v>2.87</v>
          </cell>
          <cell r="E183">
            <v>1</v>
          </cell>
          <cell r="I183">
            <v>7.0000000000000007E-2</v>
          </cell>
          <cell r="J183">
            <v>0</v>
          </cell>
          <cell r="K183">
            <v>7.0000000000000007E-2</v>
          </cell>
          <cell r="P183">
            <v>2</v>
          </cell>
        </row>
        <row r="184">
          <cell r="B184" t="str">
            <v>40S</v>
          </cell>
          <cell r="C184">
            <v>0.75</v>
          </cell>
          <cell r="D184">
            <v>2.87</v>
          </cell>
          <cell r="E184">
            <v>1</v>
          </cell>
          <cell r="I184">
            <v>7.0000000000000007E-2</v>
          </cell>
          <cell r="J184">
            <v>0</v>
          </cell>
          <cell r="K184">
            <v>7.0000000000000007E-2</v>
          </cell>
          <cell r="P184">
            <v>2</v>
          </cell>
        </row>
        <row r="185">
          <cell r="B185" t="str">
            <v>40S</v>
          </cell>
          <cell r="C185">
            <v>1</v>
          </cell>
          <cell r="D185">
            <v>3.38</v>
          </cell>
          <cell r="E185">
            <v>1</v>
          </cell>
          <cell r="I185">
            <v>0.12</v>
          </cell>
          <cell r="J185">
            <v>0</v>
          </cell>
          <cell r="K185">
            <v>0.12</v>
          </cell>
          <cell r="P185">
            <v>2</v>
          </cell>
        </row>
        <row r="186">
          <cell r="B186" t="str">
            <v>40S</v>
          </cell>
          <cell r="C186">
            <v>1</v>
          </cell>
          <cell r="D186">
            <v>3.38</v>
          </cell>
          <cell r="E186">
            <v>1</v>
          </cell>
          <cell r="I186">
            <v>0.12</v>
          </cell>
          <cell r="J186">
            <v>0</v>
          </cell>
          <cell r="K186">
            <v>0.12</v>
          </cell>
          <cell r="P186">
            <v>2</v>
          </cell>
        </row>
        <row r="187">
          <cell r="B187" t="str">
            <v>40S</v>
          </cell>
          <cell r="C187">
            <v>1</v>
          </cell>
          <cell r="D187">
            <v>3.38</v>
          </cell>
          <cell r="E187">
            <v>1</v>
          </cell>
          <cell r="I187">
            <v>0.12</v>
          </cell>
          <cell r="J187">
            <v>0</v>
          </cell>
          <cell r="K187">
            <v>0.12</v>
          </cell>
          <cell r="P187">
            <v>2</v>
          </cell>
        </row>
        <row r="188">
          <cell r="B188" t="str">
            <v>40S</v>
          </cell>
          <cell r="C188">
            <v>1.25</v>
          </cell>
          <cell r="D188">
            <v>3.56</v>
          </cell>
          <cell r="E188">
            <v>1</v>
          </cell>
          <cell r="I188">
            <v>0.15</v>
          </cell>
          <cell r="K188">
            <v>0.15</v>
          </cell>
          <cell r="P188">
            <v>2</v>
          </cell>
        </row>
        <row r="189">
          <cell r="B189" t="str">
            <v>40S</v>
          </cell>
          <cell r="C189">
            <v>1.25</v>
          </cell>
          <cell r="D189">
            <v>3.56</v>
          </cell>
          <cell r="E189">
            <v>1</v>
          </cell>
          <cell r="I189">
            <v>0.15</v>
          </cell>
          <cell r="K189">
            <v>0.15</v>
          </cell>
          <cell r="P189">
            <v>2</v>
          </cell>
        </row>
        <row r="190">
          <cell r="B190" t="str">
            <v>40S</v>
          </cell>
          <cell r="C190">
            <v>1.25</v>
          </cell>
          <cell r="D190">
            <v>3.56</v>
          </cell>
          <cell r="E190">
            <v>1</v>
          </cell>
          <cell r="I190">
            <v>0.15</v>
          </cell>
          <cell r="K190">
            <v>0.15</v>
          </cell>
          <cell r="P190">
            <v>2</v>
          </cell>
        </row>
        <row r="191">
          <cell r="B191" t="str">
            <v>40S</v>
          </cell>
          <cell r="C191">
            <v>1.5</v>
          </cell>
          <cell r="D191">
            <v>3.68</v>
          </cell>
          <cell r="E191">
            <v>1</v>
          </cell>
          <cell r="I191">
            <v>0.15</v>
          </cell>
          <cell r="J191">
            <v>0</v>
          </cell>
          <cell r="K191">
            <v>0.15</v>
          </cell>
          <cell r="P191">
            <v>2</v>
          </cell>
        </row>
        <row r="192">
          <cell r="B192" t="str">
            <v>40S</v>
          </cell>
          <cell r="C192">
            <v>1.5</v>
          </cell>
          <cell r="D192">
            <v>3.68</v>
          </cell>
          <cell r="E192">
            <v>1</v>
          </cell>
          <cell r="I192">
            <v>0.15</v>
          </cell>
          <cell r="J192">
            <v>0</v>
          </cell>
          <cell r="K192">
            <v>0.15</v>
          </cell>
          <cell r="P192">
            <v>2</v>
          </cell>
        </row>
        <row r="193">
          <cell r="B193" t="str">
            <v>40S</v>
          </cell>
          <cell r="C193">
            <v>1.5</v>
          </cell>
          <cell r="D193">
            <v>3.68</v>
          </cell>
          <cell r="E193">
            <v>1</v>
          </cell>
          <cell r="I193">
            <v>0.15</v>
          </cell>
          <cell r="J193">
            <v>0</v>
          </cell>
          <cell r="K193">
            <v>0.15</v>
          </cell>
          <cell r="P193">
            <v>2</v>
          </cell>
        </row>
        <row r="194">
          <cell r="B194" t="str">
            <v>40S</v>
          </cell>
          <cell r="C194">
            <v>2</v>
          </cell>
          <cell r="D194">
            <v>3.91</v>
          </cell>
          <cell r="E194">
            <v>1</v>
          </cell>
          <cell r="I194">
            <v>0.3</v>
          </cell>
          <cell r="J194">
            <v>0</v>
          </cell>
          <cell r="K194">
            <v>0.3</v>
          </cell>
          <cell r="P194">
            <v>2</v>
          </cell>
        </row>
        <row r="195">
          <cell r="B195" t="str">
            <v>40S</v>
          </cell>
          <cell r="C195">
            <v>2</v>
          </cell>
          <cell r="D195">
            <v>3.91</v>
          </cell>
          <cell r="E195">
            <v>1</v>
          </cell>
          <cell r="I195">
            <v>0.3</v>
          </cell>
          <cell r="J195">
            <v>0</v>
          </cell>
          <cell r="K195">
            <v>0.3</v>
          </cell>
          <cell r="P195">
            <v>2</v>
          </cell>
        </row>
        <row r="196">
          <cell r="B196" t="str">
            <v>40S</v>
          </cell>
          <cell r="C196">
            <v>2</v>
          </cell>
          <cell r="D196">
            <v>3.91</v>
          </cell>
          <cell r="E196">
            <v>1</v>
          </cell>
          <cell r="I196">
            <v>0.3</v>
          </cell>
          <cell r="J196">
            <v>0</v>
          </cell>
          <cell r="K196">
            <v>0.3</v>
          </cell>
          <cell r="P196">
            <v>2</v>
          </cell>
        </row>
        <row r="197">
          <cell r="B197" t="str">
            <v>40S</v>
          </cell>
          <cell r="C197">
            <v>2.5</v>
          </cell>
          <cell r="D197">
            <v>5.16</v>
          </cell>
          <cell r="E197">
            <v>1</v>
          </cell>
          <cell r="I197">
            <v>0.25</v>
          </cell>
          <cell r="J197">
            <v>0.2</v>
          </cell>
          <cell r="K197">
            <v>0.45</v>
          </cell>
          <cell r="P197">
            <v>2</v>
          </cell>
        </row>
        <row r="198">
          <cell r="B198" t="str">
            <v>40S</v>
          </cell>
          <cell r="C198">
            <v>3</v>
          </cell>
          <cell r="D198">
            <v>5.49</v>
          </cell>
          <cell r="E198">
            <v>1</v>
          </cell>
          <cell r="I198">
            <v>0.3</v>
          </cell>
          <cell r="J198">
            <v>0.3</v>
          </cell>
          <cell r="K198">
            <v>0.6</v>
          </cell>
          <cell r="P198">
            <v>2</v>
          </cell>
        </row>
        <row r="199">
          <cell r="B199" t="str">
            <v>40S</v>
          </cell>
          <cell r="C199">
            <v>3.5</v>
          </cell>
          <cell r="D199">
            <v>5.74</v>
          </cell>
          <cell r="E199">
            <v>1</v>
          </cell>
          <cell r="I199">
            <v>0.35</v>
          </cell>
          <cell r="J199">
            <v>0.4</v>
          </cell>
          <cell r="K199">
            <v>0.75</v>
          </cell>
          <cell r="P199">
            <v>3</v>
          </cell>
        </row>
        <row r="200">
          <cell r="B200" t="str">
            <v>40S</v>
          </cell>
          <cell r="C200">
            <v>4</v>
          </cell>
          <cell r="D200">
            <v>6.02</v>
          </cell>
          <cell r="E200">
            <v>1</v>
          </cell>
          <cell r="I200">
            <v>0.41</v>
          </cell>
          <cell r="J200">
            <v>0.49</v>
          </cell>
          <cell r="K200">
            <v>0.89999999999999991</v>
          </cell>
          <cell r="P200">
            <v>3</v>
          </cell>
        </row>
        <row r="201">
          <cell r="B201" t="str">
            <v>40S</v>
          </cell>
          <cell r="C201">
            <v>5</v>
          </cell>
          <cell r="D201">
            <v>6.55</v>
          </cell>
          <cell r="E201">
            <v>1</v>
          </cell>
          <cell r="I201">
            <v>0.51</v>
          </cell>
          <cell r="J201">
            <v>0.54</v>
          </cell>
          <cell r="K201">
            <v>1.05</v>
          </cell>
          <cell r="P201">
            <v>4</v>
          </cell>
        </row>
        <row r="202">
          <cell r="B202" t="str">
            <v>40S</v>
          </cell>
          <cell r="C202">
            <v>6</v>
          </cell>
          <cell r="D202">
            <v>7.11</v>
          </cell>
          <cell r="E202">
            <v>1</v>
          </cell>
          <cell r="I202">
            <v>0.61</v>
          </cell>
          <cell r="J202">
            <v>1.04</v>
          </cell>
          <cell r="K202">
            <v>1.65</v>
          </cell>
          <cell r="P202">
            <v>4</v>
          </cell>
        </row>
        <row r="203">
          <cell r="B203" t="str">
            <v>40S</v>
          </cell>
          <cell r="C203">
            <v>8</v>
          </cell>
          <cell r="D203">
            <v>8.18</v>
          </cell>
          <cell r="E203">
            <v>1</v>
          </cell>
          <cell r="I203">
            <v>0.81</v>
          </cell>
          <cell r="J203">
            <v>1.73</v>
          </cell>
          <cell r="K203">
            <v>2.54</v>
          </cell>
          <cell r="P203">
            <v>4</v>
          </cell>
        </row>
        <row r="204">
          <cell r="B204" t="str">
            <v>40S</v>
          </cell>
          <cell r="C204">
            <v>10</v>
          </cell>
          <cell r="D204">
            <v>9.27</v>
          </cell>
          <cell r="E204">
            <v>1</v>
          </cell>
          <cell r="I204">
            <v>1.01</v>
          </cell>
          <cell r="J204">
            <v>3.04</v>
          </cell>
          <cell r="K204">
            <v>4.05</v>
          </cell>
          <cell r="P204">
            <v>4</v>
          </cell>
        </row>
        <row r="205">
          <cell r="B205" t="str">
            <v>40S</v>
          </cell>
          <cell r="C205">
            <v>12</v>
          </cell>
          <cell r="D205">
            <v>9.5299999999999994</v>
          </cell>
          <cell r="E205">
            <v>1</v>
          </cell>
          <cell r="I205">
            <v>1.22</v>
          </cell>
          <cell r="J205">
            <v>3.28</v>
          </cell>
          <cell r="K205">
            <v>4.5</v>
          </cell>
          <cell r="P205">
            <v>6</v>
          </cell>
        </row>
        <row r="206">
          <cell r="B206">
            <v>60</v>
          </cell>
          <cell r="C206">
            <v>8</v>
          </cell>
          <cell r="D206">
            <v>10.31</v>
          </cell>
          <cell r="E206">
            <v>1.25</v>
          </cell>
          <cell r="I206">
            <v>0.81</v>
          </cell>
          <cell r="J206">
            <v>2.64</v>
          </cell>
          <cell r="K206">
            <v>3.45</v>
          </cell>
          <cell r="P206">
            <v>4</v>
          </cell>
        </row>
        <row r="207">
          <cell r="B207">
            <v>60</v>
          </cell>
          <cell r="C207">
            <v>10</v>
          </cell>
          <cell r="D207">
            <v>12.7</v>
          </cell>
          <cell r="E207">
            <v>1.25</v>
          </cell>
          <cell r="I207">
            <v>1.01</v>
          </cell>
          <cell r="J207">
            <v>5.74</v>
          </cell>
          <cell r="K207">
            <v>6.75</v>
          </cell>
          <cell r="P207">
            <v>4</v>
          </cell>
        </row>
        <row r="208">
          <cell r="B208">
            <v>60</v>
          </cell>
          <cell r="C208">
            <v>12</v>
          </cell>
          <cell r="D208">
            <v>14.27</v>
          </cell>
          <cell r="E208">
            <v>1.25</v>
          </cell>
          <cell r="I208">
            <v>1.22</v>
          </cell>
          <cell r="J208">
            <v>8.3800000000000008</v>
          </cell>
          <cell r="K208">
            <v>9.6000000000000014</v>
          </cell>
          <cell r="P208">
            <v>6</v>
          </cell>
        </row>
        <row r="209">
          <cell r="B209">
            <v>60</v>
          </cell>
          <cell r="C209">
            <v>14</v>
          </cell>
          <cell r="D209">
            <v>15.09</v>
          </cell>
          <cell r="E209">
            <v>1.5</v>
          </cell>
          <cell r="I209">
            <v>1.42</v>
          </cell>
          <cell r="J209">
            <v>9.9700000000000006</v>
          </cell>
          <cell r="K209">
            <v>11.39</v>
          </cell>
          <cell r="P209">
            <v>6</v>
          </cell>
        </row>
        <row r="210">
          <cell r="B210">
            <v>60</v>
          </cell>
          <cell r="C210">
            <v>16</v>
          </cell>
          <cell r="D210">
            <v>16.66</v>
          </cell>
          <cell r="E210">
            <v>1.5</v>
          </cell>
          <cell r="I210">
            <v>1.62</v>
          </cell>
          <cell r="J210">
            <v>14.88</v>
          </cell>
          <cell r="K210">
            <v>16.5</v>
          </cell>
          <cell r="P210">
            <v>6</v>
          </cell>
        </row>
        <row r="211">
          <cell r="B211">
            <v>60</v>
          </cell>
          <cell r="C211">
            <v>18</v>
          </cell>
          <cell r="D211">
            <v>19.05</v>
          </cell>
          <cell r="E211">
            <v>2</v>
          </cell>
          <cell r="I211">
            <v>1.82</v>
          </cell>
          <cell r="J211">
            <v>20.67</v>
          </cell>
          <cell r="K211">
            <v>22.490000000000002</v>
          </cell>
          <cell r="P211">
            <v>6</v>
          </cell>
        </row>
        <row r="212">
          <cell r="B212">
            <v>60</v>
          </cell>
          <cell r="C212">
            <v>20</v>
          </cell>
          <cell r="D212">
            <v>20.62</v>
          </cell>
          <cell r="E212">
            <v>2</v>
          </cell>
          <cell r="I212">
            <v>2.0299999999999998</v>
          </cell>
          <cell r="J212">
            <v>23.47</v>
          </cell>
          <cell r="K212">
            <v>25.5</v>
          </cell>
          <cell r="P212">
            <v>7</v>
          </cell>
        </row>
        <row r="213">
          <cell r="B213">
            <v>60</v>
          </cell>
          <cell r="C213">
            <v>22</v>
          </cell>
          <cell r="D213">
            <v>22.23</v>
          </cell>
          <cell r="E213">
            <v>2</v>
          </cell>
          <cell r="I213">
            <v>2.23</v>
          </cell>
          <cell r="J213">
            <v>29.27</v>
          </cell>
          <cell r="K213">
            <v>31.5</v>
          </cell>
          <cell r="P213">
            <v>8</v>
          </cell>
        </row>
        <row r="214">
          <cell r="B214">
            <v>60</v>
          </cell>
          <cell r="C214">
            <v>24</v>
          </cell>
          <cell r="D214">
            <v>24.61</v>
          </cell>
          <cell r="E214">
            <v>2</v>
          </cell>
          <cell r="I214">
            <v>2.4300000000000002</v>
          </cell>
          <cell r="J214">
            <v>35.07</v>
          </cell>
          <cell r="K214">
            <v>37.5</v>
          </cell>
          <cell r="P214">
            <v>8</v>
          </cell>
        </row>
        <row r="215">
          <cell r="B215">
            <v>80</v>
          </cell>
          <cell r="C215">
            <v>0.125</v>
          </cell>
          <cell r="D215">
            <v>2.41</v>
          </cell>
          <cell r="E215">
            <v>1</v>
          </cell>
          <cell r="I215">
            <v>7.0000000000000007E-2</v>
          </cell>
          <cell r="K215">
            <v>7.0000000000000007E-2</v>
          </cell>
          <cell r="P215">
            <v>2</v>
          </cell>
        </row>
        <row r="216">
          <cell r="B216">
            <v>80</v>
          </cell>
          <cell r="C216">
            <v>0.125</v>
          </cell>
          <cell r="D216">
            <v>2.41</v>
          </cell>
          <cell r="E216">
            <v>1</v>
          </cell>
          <cell r="I216">
            <v>7.0000000000000007E-2</v>
          </cell>
          <cell r="K216">
            <v>7.0000000000000007E-2</v>
          </cell>
          <cell r="P216">
            <v>2</v>
          </cell>
        </row>
        <row r="217">
          <cell r="B217">
            <v>80</v>
          </cell>
          <cell r="C217">
            <v>0.125</v>
          </cell>
          <cell r="D217">
            <v>2.41</v>
          </cell>
          <cell r="E217">
            <v>1</v>
          </cell>
          <cell r="I217">
            <v>7.0000000000000007E-2</v>
          </cell>
          <cell r="K217">
            <v>7.0000000000000007E-2</v>
          </cell>
          <cell r="P217">
            <v>2</v>
          </cell>
        </row>
        <row r="218">
          <cell r="B218">
            <v>80</v>
          </cell>
          <cell r="C218">
            <v>0.25</v>
          </cell>
          <cell r="D218">
            <v>3.02</v>
          </cell>
          <cell r="E218">
            <v>1</v>
          </cell>
          <cell r="I218">
            <v>7.0000000000000007E-2</v>
          </cell>
          <cell r="K218">
            <v>7.0000000000000007E-2</v>
          </cell>
          <cell r="P218">
            <v>2</v>
          </cell>
        </row>
        <row r="219">
          <cell r="B219">
            <v>80</v>
          </cell>
          <cell r="C219">
            <v>0.25</v>
          </cell>
          <cell r="D219">
            <v>3.02</v>
          </cell>
          <cell r="E219">
            <v>1</v>
          </cell>
          <cell r="I219">
            <v>7.0000000000000007E-2</v>
          </cell>
          <cell r="K219">
            <v>7.0000000000000007E-2</v>
          </cell>
          <cell r="P219">
            <v>2</v>
          </cell>
        </row>
        <row r="220">
          <cell r="B220">
            <v>80</v>
          </cell>
          <cell r="C220">
            <v>0.25</v>
          </cell>
          <cell r="D220">
            <v>3.02</v>
          </cell>
          <cell r="E220">
            <v>1</v>
          </cell>
          <cell r="I220">
            <v>7.0000000000000007E-2</v>
          </cell>
          <cell r="K220">
            <v>7.0000000000000007E-2</v>
          </cell>
          <cell r="P220">
            <v>2</v>
          </cell>
        </row>
        <row r="221">
          <cell r="B221">
            <v>80</v>
          </cell>
          <cell r="C221">
            <v>0.375</v>
          </cell>
          <cell r="D221">
            <v>3.2</v>
          </cell>
          <cell r="E221">
            <v>1</v>
          </cell>
          <cell r="I221">
            <v>7.0000000000000007E-2</v>
          </cell>
          <cell r="J221">
            <v>0</v>
          </cell>
          <cell r="K221">
            <v>7.0000000000000007E-2</v>
          </cell>
          <cell r="P221">
            <v>2</v>
          </cell>
        </row>
        <row r="222">
          <cell r="B222">
            <v>80</v>
          </cell>
          <cell r="C222">
            <v>0.375</v>
          </cell>
          <cell r="D222">
            <v>3.2</v>
          </cell>
          <cell r="E222">
            <v>1</v>
          </cell>
          <cell r="I222">
            <v>7.0000000000000007E-2</v>
          </cell>
          <cell r="J222">
            <v>0</v>
          </cell>
          <cell r="K222">
            <v>7.0000000000000007E-2</v>
          </cell>
          <cell r="P222">
            <v>2</v>
          </cell>
        </row>
        <row r="223">
          <cell r="B223">
            <v>80</v>
          </cell>
          <cell r="C223">
            <v>0.375</v>
          </cell>
          <cell r="D223">
            <v>3.2</v>
          </cell>
          <cell r="E223">
            <v>1</v>
          </cell>
          <cell r="I223">
            <v>7.0000000000000007E-2</v>
          </cell>
          <cell r="J223">
            <v>0</v>
          </cell>
          <cell r="K223">
            <v>7.0000000000000007E-2</v>
          </cell>
          <cell r="P223">
            <v>2</v>
          </cell>
        </row>
        <row r="224">
          <cell r="B224">
            <v>80</v>
          </cell>
          <cell r="C224">
            <v>0.5</v>
          </cell>
          <cell r="D224">
            <v>3.73</v>
          </cell>
          <cell r="E224">
            <v>1</v>
          </cell>
          <cell r="I224">
            <v>7.0000000000000007E-2</v>
          </cell>
          <cell r="J224">
            <v>0</v>
          </cell>
          <cell r="K224">
            <v>7.0000000000000007E-2</v>
          </cell>
          <cell r="P224">
            <v>2</v>
          </cell>
        </row>
        <row r="225">
          <cell r="B225">
            <v>80</v>
          </cell>
          <cell r="C225">
            <v>0.5</v>
          </cell>
          <cell r="D225">
            <v>3.73</v>
          </cell>
          <cell r="E225">
            <v>1</v>
          </cell>
          <cell r="I225">
            <v>7.0000000000000007E-2</v>
          </cell>
          <cell r="J225">
            <v>0</v>
          </cell>
          <cell r="K225">
            <v>7.0000000000000007E-2</v>
          </cell>
          <cell r="P225">
            <v>2</v>
          </cell>
        </row>
        <row r="226">
          <cell r="B226">
            <v>80</v>
          </cell>
          <cell r="C226">
            <v>0.5</v>
          </cell>
          <cell r="D226">
            <v>3.73</v>
          </cell>
          <cell r="E226">
            <v>1</v>
          </cell>
          <cell r="I226">
            <v>7.0000000000000007E-2</v>
          </cell>
          <cell r="J226">
            <v>0</v>
          </cell>
          <cell r="K226">
            <v>7.0000000000000007E-2</v>
          </cell>
          <cell r="P226">
            <v>2</v>
          </cell>
        </row>
        <row r="227">
          <cell r="B227">
            <v>80</v>
          </cell>
          <cell r="C227">
            <v>0.75</v>
          </cell>
          <cell r="D227">
            <v>3.91</v>
          </cell>
          <cell r="E227">
            <v>1</v>
          </cell>
          <cell r="I227">
            <v>7.0000000000000007E-2</v>
          </cell>
          <cell r="J227">
            <v>0</v>
          </cell>
          <cell r="K227">
            <v>7.0000000000000007E-2</v>
          </cell>
          <cell r="P227">
            <v>2</v>
          </cell>
        </row>
        <row r="228">
          <cell r="B228">
            <v>80</v>
          </cell>
          <cell r="C228">
            <v>0.75</v>
          </cell>
          <cell r="D228">
            <v>3.91</v>
          </cell>
          <cell r="E228">
            <v>1</v>
          </cell>
          <cell r="I228">
            <v>7.0000000000000007E-2</v>
          </cell>
          <cell r="J228">
            <v>0</v>
          </cell>
          <cell r="K228">
            <v>7.0000000000000007E-2</v>
          </cell>
          <cell r="P228">
            <v>2</v>
          </cell>
        </row>
        <row r="229">
          <cell r="B229">
            <v>80</v>
          </cell>
          <cell r="C229">
            <v>0.75</v>
          </cell>
          <cell r="D229">
            <v>3.91</v>
          </cell>
          <cell r="E229">
            <v>1</v>
          </cell>
          <cell r="I229">
            <v>7.0000000000000007E-2</v>
          </cell>
          <cell r="J229">
            <v>0</v>
          </cell>
          <cell r="K229">
            <v>7.0000000000000007E-2</v>
          </cell>
          <cell r="P229">
            <v>2</v>
          </cell>
        </row>
        <row r="230">
          <cell r="B230">
            <v>80</v>
          </cell>
          <cell r="C230">
            <v>1</v>
          </cell>
          <cell r="D230">
            <v>4.55</v>
          </cell>
          <cell r="E230">
            <v>1</v>
          </cell>
          <cell r="I230">
            <v>0.15</v>
          </cell>
          <cell r="J230">
            <v>0</v>
          </cell>
          <cell r="K230">
            <v>0.15</v>
          </cell>
          <cell r="P230">
            <v>2</v>
          </cell>
        </row>
        <row r="231">
          <cell r="B231">
            <v>80</v>
          </cell>
          <cell r="C231">
            <v>1</v>
          </cell>
          <cell r="D231">
            <v>4.55</v>
          </cell>
          <cell r="E231">
            <v>1</v>
          </cell>
          <cell r="I231">
            <v>0.15</v>
          </cell>
          <cell r="J231">
            <v>0</v>
          </cell>
          <cell r="K231">
            <v>0.15</v>
          </cell>
          <cell r="P231">
            <v>2</v>
          </cell>
        </row>
        <row r="232">
          <cell r="B232">
            <v>80</v>
          </cell>
          <cell r="C232">
            <v>1</v>
          </cell>
          <cell r="D232">
            <v>4.55</v>
          </cell>
          <cell r="E232">
            <v>1</v>
          </cell>
          <cell r="I232">
            <v>0.15</v>
          </cell>
          <cell r="J232">
            <v>0</v>
          </cell>
          <cell r="K232">
            <v>0.15</v>
          </cell>
          <cell r="P232">
            <v>2</v>
          </cell>
        </row>
        <row r="233">
          <cell r="B233">
            <v>80</v>
          </cell>
          <cell r="C233">
            <v>1.25</v>
          </cell>
          <cell r="D233">
            <v>4.8499999999999996</v>
          </cell>
          <cell r="E233">
            <v>1</v>
          </cell>
          <cell r="I233">
            <v>0.13</v>
          </cell>
          <cell r="J233">
            <v>0.17</v>
          </cell>
          <cell r="K233">
            <v>0.30000000000000004</v>
          </cell>
          <cell r="P233">
            <v>2</v>
          </cell>
        </row>
        <row r="234">
          <cell r="B234">
            <v>80</v>
          </cell>
          <cell r="C234">
            <v>1.25</v>
          </cell>
          <cell r="D234">
            <v>4.8499999999999996</v>
          </cell>
          <cell r="E234">
            <v>1</v>
          </cell>
          <cell r="I234">
            <v>0.13</v>
          </cell>
          <cell r="J234">
            <v>0.17</v>
          </cell>
          <cell r="K234">
            <v>0.30000000000000004</v>
          </cell>
          <cell r="P234">
            <v>2</v>
          </cell>
        </row>
        <row r="235">
          <cell r="B235">
            <v>80</v>
          </cell>
          <cell r="C235">
            <v>1.25</v>
          </cell>
          <cell r="D235">
            <v>4.8499999999999996</v>
          </cell>
          <cell r="E235">
            <v>1</v>
          </cell>
          <cell r="I235">
            <v>0.13</v>
          </cell>
          <cell r="J235">
            <v>0.17</v>
          </cell>
          <cell r="K235">
            <v>0.30000000000000004</v>
          </cell>
          <cell r="P235">
            <v>2</v>
          </cell>
        </row>
        <row r="236">
          <cell r="B236">
            <v>80</v>
          </cell>
          <cell r="C236">
            <v>1.5</v>
          </cell>
          <cell r="D236">
            <v>5.08</v>
          </cell>
          <cell r="E236">
            <v>1</v>
          </cell>
          <cell r="I236">
            <v>0.15</v>
          </cell>
          <cell r="J236">
            <v>0.15</v>
          </cell>
          <cell r="K236">
            <v>0.3</v>
          </cell>
          <cell r="P236">
            <v>2</v>
          </cell>
        </row>
        <row r="237">
          <cell r="B237">
            <v>80</v>
          </cell>
          <cell r="C237">
            <v>1.5</v>
          </cell>
          <cell r="D237">
            <v>5.08</v>
          </cell>
          <cell r="E237">
            <v>1</v>
          </cell>
          <cell r="I237">
            <v>0.15</v>
          </cell>
          <cell r="J237">
            <v>0.15</v>
          </cell>
          <cell r="K237">
            <v>0.3</v>
          </cell>
          <cell r="P237">
            <v>2</v>
          </cell>
        </row>
        <row r="238">
          <cell r="B238">
            <v>80</v>
          </cell>
          <cell r="C238">
            <v>1.5</v>
          </cell>
          <cell r="D238">
            <v>5.08</v>
          </cell>
          <cell r="E238">
            <v>1</v>
          </cell>
          <cell r="I238">
            <v>0.15</v>
          </cell>
          <cell r="J238">
            <v>0.15</v>
          </cell>
          <cell r="K238">
            <v>0.3</v>
          </cell>
          <cell r="P238">
            <v>2</v>
          </cell>
        </row>
        <row r="239">
          <cell r="B239">
            <v>80</v>
          </cell>
          <cell r="C239">
            <v>2</v>
          </cell>
          <cell r="D239">
            <v>5.54</v>
          </cell>
          <cell r="E239">
            <v>1</v>
          </cell>
          <cell r="I239">
            <v>0.2</v>
          </cell>
          <cell r="J239">
            <v>0.25</v>
          </cell>
          <cell r="K239">
            <v>0.45</v>
          </cell>
          <cell r="P239">
            <v>2</v>
          </cell>
        </row>
        <row r="240">
          <cell r="B240">
            <v>80</v>
          </cell>
          <cell r="C240">
            <v>2</v>
          </cell>
          <cell r="D240">
            <v>5.54</v>
          </cell>
          <cell r="E240">
            <v>1</v>
          </cell>
          <cell r="I240">
            <v>0.2</v>
          </cell>
          <cell r="J240">
            <v>0.25</v>
          </cell>
          <cell r="K240">
            <v>0.45</v>
          </cell>
          <cell r="P240">
            <v>2</v>
          </cell>
        </row>
        <row r="241">
          <cell r="B241">
            <v>80</v>
          </cell>
          <cell r="C241">
            <v>2</v>
          </cell>
          <cell r="D241">
            <v>5.54</v>
          </cell>
          <cell r="E241">
            <v>1</v>
          </cell>
          <cell r="I241">
            <v>0.2</v>
          </cell>
          <cell r="J241">
            <v>0.25</v>
          </cell>
          <cell r="K241">
            <v>0.45</v>
          </cell>
          <cell r="P241">
            <v>2</v>
          </cell>
        </row>
        <row r="242">
          <cell r="B242">
            <v>80</v>
          </cell>
          <cell r="C242">
            <v>2.5</v>
          </cell>
          <cell r="D242">
            <v>7.01</v>
          </cell>
          <cell r="E242">
            <v>1</v>
          </cell>
          <cell r="I242">
            <v>0.25</v>
          </cell>
          <cell r="J242">
            <v>0.5</v>
          </cell>
          <cell r="K242">
            <v>0.75</v>
          </cell>
          <cell r="P242">
            <v>2</v>
          </cell>
        </row>
        <row r="243">
          <cell r="B243">
            <v>80</v>
          </cell>
          <cell r="C243">
            <v>3</v>
          </cell>
          <cell r="D243">
            <v>7.62</v>
          </cell>
          <cell r="E243">
            <v>1</v>
          </cell>
          <cell r="I243">
            <v>0.3</v>
          </cell>
          <cell r="J243">
            <v>0.6</v>
          </cell>
          <cell r="K243">
            <v>0.89999999999999991</v>
          </cell>
          <cell r="P243">
            <v>2</v>
          </cell>
        </row>
        <row r="244">
          <cell r="B244">
            <v>80</v>
          </cell>
          <cell r="C244">
            <v>3.5</v>
          </cell>
          <cell r="D244">
            <v>8.08</v>
          </cell>
          <cell r="E244">
            <v>1</v>
          </cell>
          <cell r="I244">
            <v>0.35</v>
          </cell>
          <cell r="J244">
            <v>0.85</v>
          </cell>
          <cell r="K244">
            <v>1.2</v>
          </cell>
          <cell r="P244">
            <v>3</v>
          </cell>
        </row>
        <row r="245">
          <cell r="B245">
            <v>80</v>
          </cell>
          <cell r="C245">
            <v>4</v>
          </cell>
          <cell r="D245">
            <v>8.56</v>
          </cell>
          <cell r="E245">
            <v>1</v>
          </cell>
          <cell r="I245">
            <v>0.41</v>
          </cell>
          <cell r="J245">
            <v>0.93</v>
          </cell>
          <cell r="K245">
            <v>1.34</v>
          </cell>
          <cell r="P245">
            <v>3</v>
          </cell>
        </row>
        <row r="246">
          <cell r="B246">
            <v>80</v>
          </cell>
          <cell r="C246">
            <v>5</v>
          </cell>
          <cell r="D246">
            <v>9.5299999999999994</v>
          </cell>
          <cell r="E246">
            <v>1</v>
          </cell>
          <cell r="I246">
            <v>0.51</v>
          </cell>
          <cell r="J246">
            <v>1.59</v>
          </cell>
          <cell r="K246">
            <v>2.1</v>
          </cell>
          <cell r="P246">
            <v>4</v>
          </cell>
        </row>
        <row r="247">
          <cell r="B247">
            <v>80</v>
          </cell>
          <cell r="C247">
            <v>6</v>
          </cell>
          <cell r="D247">
            <v>10.97</v>
          </cell>
          <cell r="E247">
            <v>1.25</v>
          </cell>
          <cell r="I247">
            <v>0.61</v>
          </cell>
          <cell r="J247">
            <v>2.69</v>
          </cell>
          <cell r="K247">
            <v>3.3</v>
          </cell>
          <cell r="P247">
            <v>4</v>
          </cell>
        </row>
        <row r="248">
          <cell r="B248">
            <v>80</v>
          </cell>
          <cell r="C248">
            <v>8</v>
          </cell>
          <cell r="D248">
            <v>12.7</v>
          </cell>
          <cell r="E248">
            <v>1.25</v>
          </cell>
          <cell r="I248">
            <v>0.81</v>
          </cell>
          <cell r="J248">
            <v>4.58</v>
          </cell>
          <cell r="K248">
            <v>5.3900000000000006</v>
          </cell>
          <cell r="P248">
            <v>4</v>
          </cell>
        </row>
        <row r="249">
          <cell r="B249">
            <v>80</v>
          </cell>
          <cell r="C249">
            <v>10</v>
          </cell>
          <cell r="D249">
            <v>15.09</v>
          </cell>
          <cell r="E249">
            <v>1.5</v>
          </cell>
          <cell r="I249">
            <v>1.01</v>
          </cell>
          <cell r="J249">
            <v>7.99</v>
          </cell>
          <cell r="K249">
            <v>9</v>
          </cell>
          <cell r="P249">
            <v>4</v>
          </cell>
        </row>
        <row r="250">
          <cell r="B250">
            <v>80</v>
          </cell>
          <cell r="C250">
            <v>12</v>
          </cell>
          <cell r="D250">
            <v>17.48</v>
          </cell>
          <cell r="E250">
            <v>1.5</v>
          </cell>
          <cell r="I250">
            <v>1.22</v>
          </cell>
          <cell r="J250">
            <v>11.68</v>
          </cell>
          <cell r="K250">
            <v>12.9</v>
          </cell>
          <cell r="P250">
            <v>6</v>
          </cell>
        </row>
        <row r="251">
          <cell r="B251">
            <v>80</v>
          </cell>
          <cell r="C251">
            <v>14</v>
          </cell>
          <cell r="D251">
            <v>19.05</v>
          </cell>
          <cell r="E251">
            <v>2</v>
          </cell>
          <cell r="I251">
            <v>1.42</v>
          </cell>
          <cell r="J251">
            <v>12.68</v>
          </cell>
          <cell r="K251">
            <v>14.1</v>
          </cell>
          <cell r="P251">
            <v>6</v>
          </cell>
        </row>
        <row r="252">
          <cell r="B252">
            <v>80</v>
          </cell>
          <cell r="C252">
            <v>16</v>
          </cell>
          <cell r="D252">
            <v>21.44</v>
          </cell>
          <cell r="E252">
            <v>2</v>
          </cell>
          <cell r="I252">
            <v>1.62</v>
          </cell>
          <cell r="J252">
            <v>19.37</v>
          </cell>
          <cell r="K252">
            <v>20.990000000000002</v>
          </cell>
          <cell r="P252">
            <v>6</v>
          </cell>
        </row>
        <row r="253">
          <cell r="B253">
            <v>80</v>
          </cell>
          <cell r="C253">
            <v>18</v>
          </cell>
          <cell r="D253">
            <v>23.83</v>
          </cell>
          <cell r="E253">
            <v>2</v>
          </cell>
          <cell r="I253">
            <v>1.82</v>
          </cell>
          <cell r="J253">
            <v>26.68</v>
          </cell>
          <cell r="K253">
            <v>28.5</v>
          </cell>
          <cell r="P253">
            <v>6</v>
          </cell>
        </row>
        <row r="254">
          <cell r="B254">
            <v>80</v>
          </cell>
          <cell r="C254">
            <v>20</v>
          </cell>
          <cell r="D254">
            <v>26.19</v>
          </cell>
          <cell r="E254" t="str">
            <v>N</v>
          </cell>
          <cell r="I254">
            <v>2.0299999999999998</v>
          </cell>
          <cell r="J254">
            <v>36.96</v>
          </cell>
          <cell r="K254">
            <v>38.99</v>
          </cell>
          <cell r="P254">
            <v>7</v>
          </cell>
        </row>
        <row r="255">
          <cell r="B255">
            <v>80</v>
          </cell>
          <cell r="C255">
            <v>22</v>
          </cell>
          <cell r="D255">
            <v>28.58</v>
          </cell>
          <cell r="E255" t="str">
            <v>N</v>
          </cell>
          <cell r="I255">
            <v>2.23</v>
          </cell>
          <cell r="J255">
            <v>45.77</v>
          </cell>
          <cell r="K255">
            <v>48</v>
          </cell>
          <cell r="P255">
            <v>8</v>
          </cell>
        </row>
        <row r="256">
          <cell r="B256">
            <v>80</v>
          </cell>
          <cell r="C256">
            <v>24</v>
          </cell>
          <cell r="D256">
            <v>30.96</v>
          </cell>
          <cell r="E256" t="str">
            <v>N</v>
          </cell>
          <cell r="I256">
            <v>2.4300000000000002</v>
          </cell>
          <cell r="J256">
            <v>53.07</v>
          </cell>
          <cell r="K256">
            <v>55.5</v>
          </cell>
          <cell r="P256">
            <v>8</v>
          </cell>
        </row>
        <row r="257">
          <cell r="B257" t="str">
            <v>80S</v>
          </cell>
          <cell r="C257">
            <v>0.125</v>
          </cell>
          <cell r="D257">
            <v>2.41</v>
          </cell>
          <cell r="E257">
            <v>1</v>
          </cell>
          <cell r="I257">
            <v>7.0000000000000007E-2</v>
          </cell>
          <cell r="K257">
            <v>7.0000000000000007E-2</v>
          </cell>
          <cell r="P257">
            <v>2</v>
          </cell>
        </row>
        <row r="258">
          <cell r="B258" t="str">
            <v>80S</v>
          </cell>
          <cell r="C258">
            <v>0.125</v>
          </cell>
          <cell r="D258">
            <v>2.41</v>
          </cell>
          <cell r="E258">
            <v>1</v>
          </cell>
          <cell r="I258">
            <v>7.0000000000000007E-2</v>
          </cell>
          <cell r="K258">
            <v>7.0000000000000007E-2</v>
          </cell>
          <cell r="P258">
            <v>2</v>
          </cell>
        </row>
        <row r="259">
          <cell r="B259" t="str">
            <v>80S</v>
          </cell>
          <cell r="C259">
            <v>0.125</v>
          </cell>
          <cell r="D259">
            <v>2.41</v>
          </cell>
          <cell r="E259">
            <v>1</v>
          </cell>
          <cell r="I259">
            <v>7.0000000000000007E-2</v>
          </cell>
          <cell r="K259">
            <v>7.0000000000000007E-2</v>
          </cell>
          <cell r="P259">
            <v>2</v>
          </cell>
        </row>
        <row r="260">
          <cell r="B260" t="str">
            <v>80S</v>
          </cell>
          <cell r="C260">
            <v>0.25</v>
          </cell>
          <cell r="D260">
            <v>3.02</v>
          </cell>
          <cell r="E260">
            <v>1</v>
          </cell>
          <cell r="I260">
            <v>7.0000000000000007E-2</v>
          </cell>
          <cell r="K260">
            <v>7.0000000000000007E-2</v>
          </cell>
          <cell r="P260">
            <v>2</v>
          </cell>
        </row>
        <row r="261">
          <cell r="B261" t="str">
            <v>80S</v>
          </cell>
          <cell r="C261">
            <v>0.25</v>
          </cell>
          <cell r="D261">
            <v>3.02</v>
          </cell>
          <cell r="E261">
            <v>1</v>
          </cell>
          <cell r="I261">
            <v>7.0000000000000007E-2</v>
          </cell>
          <cell r="K261">
            <v>7.0000000000000007E-2</v>
          </cell>
          <cell r="P261">
            <v>2</v>
          </cell>
        </row>
        <row r="262">
          <cell r="B262" t="str">
            <v>80S</v>
          </cell>
          <cell r="C262">
            <v>0.25</v>
          </cell>
          <cell r="D262">
            <v>3.02</v>
          </cell>
          <cell r="E262">
            <v>1</v>
          </cell>
          <cell r="I262">
            <v>7.0000000000000007E-2</v>
          </cell>
          <cell r="K262">
            <v>7.0000000000000007E-2</v>
          </cell>
          <cell r="P262">
            <v>2</v>
          </cell>
        </row>
        <row r="263">
          <cell r="B263" t="str">
            <v>80S</v>
          </cell>
          <cell r="C263">
            <v>0.375</v>
          </cell>
          <cell r="D263">
            <v>3.2</v>
          </cell>
          <cell r="E263">
            <v>1</v>
          </cell>
          <cell r="I263">
            <v>7.0000000000000007E-2</v>
          </cell>
          <cell r="J263">
            <v>0</v>
          </cell>
          <cell r="K263">
            <v>7.0000000000000007E-2</v>
          </cell>
          <cell r="P263">
            <v>2</v>
          </cell>
        </row>
        <row r="264">
          <cell r="B264" t="str">
            <v>80S</v>
          </cell>
          <cell r="C264">
            <v>0.375</v>
          </cell>
          <cell r="D264">
            <v>3.2</v>
          </cell>
          <cell r="E264">
            <v>1</v>
          </cell>
          <cell r="I264">
            <v>7.0000000000000007E-2</v>
          </cell>
          <cell r="J264">
            <v>0</v>
          </cell>
          <cell r="K264">
            <v>7.0000000000000007E-2</v>
          </cell>
          <cell r="P264">
            <v>2</v>
          </cell>
        </row>
        <row r="265">
          <cell r="B265" t="str">
            <v>80S</v>
          </cell>
          <cell r="C265">
            <v>0.375</v>
          </cell>
          <cell r="D265">
            <v>3.2</v>
          </cell>
          <cell r="E265">
            <v>1</v>
          </cell>
          <cell r="I265">
            <v>7.0000000000000007E-2</v>
          </cell>
          <cell r="J265">
            <v>0</v>
          </cell>
          <cell r="K265">
            <v>7.0000000000000007E-2</v>
          </cell>
          <cell r="P265">
            <v>2</v>
          </cell>
        </row>
        <row r="266">
          <cell r="B266" t="str">
            <v>80S</v>
          </cell>
          <cell r="C266">
            <v>0.5</v>
          </cell>
          <cell r="D266">
            <v>3.73</v>
          </cell>
          <cell r="E266">
            <v>1</v>
          </cell>
          <cell r="I266">
            <v>7.0000000000000007E-2</v>
          </cell>
          <cell r="J266">
            <v>0</v>
          </cell>
          <cell r="K266">
            <v>7.0000000000000007E-2</v>
          </cell>
          <cell r="P266">
            <v>2</v>
          </cell>
        </row>
        <row r="267">
          <cell r="B267" t="str">
            <v>80S</v>
          </cell>
          <cell r="C267">
            <v>0.5</v>
          </cell>
          <cell r="D267">
            <v>3.73</v>
          </cell>
          <cell r="E267">
            <v>1</v>
          </cell>
          <cell r="I267">
            <v>7.0000000000000007E-2</v>
          </cell>
          <cell r="J267">
            <v>0</v>
          </cell>
          <cell r="K267">
            <v>7.0000000000000007E-2</v>
          </cell>
          <cell r="P267">
            <v>2</v>
          </cell>
        </row>
        <row r="268">
          <cell r="B268" t="str">
            <v>80S</v>
          </cell>
          <cell r="C268">
            <v>0.5</v>
          </cell>
          <cell r="D268">
            <v>3.73</v>
          </cell>
          <cell r="E268">
            <v>1</v>
          </cell>
          <cell r="I268">
            <v>7.0000000000000007E-2</v>
          </cell>
          <cell r="J268">
            <v>0</v>
          </cell>
          <cell r="K268">
            <v>7.0000000000000007E-2</v>
          </cell>
          <cell r="P268">
            <v>2</v>
          </cell>
        </row>
        <row r="269">
          <cell r="B269" t="str">
            <v>80S</v>
          </cell>
          <cell r="C269">
            <v>0.75</v>
          </cell>
          <cell r="D269">
            <v>3.91</v>
          </cell>
          <cell r="E269">
            <v>1</v>
          </cell>
          <cell r="I269">
            <v>7.0000000000000007E-2</v>
          </cell>
          <cell r="J269">
            <v>0</v>
          </cell>
          <cell r="K269">
            <v>7.0000000000000007E-2</v>
          </cell>
          <cell r="P269">
            <v>2</v>
          </cell>
        </row>
        <row r="270">
          <cell r="B270" t="str">
            <v>80S</v>
          </cell>
          <cell r="C270">
            <v>0.75</v>
          </cell>
          <cell r="D270">
            <v>3.91</v>
          </cell>
          <cell r="E270">
            <v>1</v>
          </cell>
          <cell r="I270">
            <v>7.0000000000000007E-2</v>
          </cell>
          <cell r="J270">
            <v>0</v>
          </cell>
          <cell r="K270">
            <v>7.0000000000000007E-2</v>
          </cell>
          <cell r="P270">
            <v>2</v>
          </cell>
        </row>
        <row r="271">
          <cell r="B271" t="str">
            <v>80S</v>
          </cell>
          <cell r="C271">
            <v>0.75</v>
          </cell>
          <cell r="D271">
            <v>3.91</v>
          </cell>
          <cell r="E271">
            <v>1</v>
          </cell>
          <cell r="I271">
            <v>7.0000000000000007E-2</v>
          </cell>
          <cell r="J271">
            <v>0</v>
          </cell>
          <cell r="K271">
            <v>7.0000000000000007E-2</v>
          </cell>
          <cell r="P271">
            <v>2</v>
          </cell>
        </row>
        <row r="272">
          <cell r="B272" t="str">
            <v>80S</v>
          </cell>
          <cell r="C272">
            <v>1</v>
          </cell>
          <cell r="D272">
            <v>4.55</v>
          </cell>
          <cell r="E272">
            <v>1</v>
          </cell>
          <cell r="I272">
            <v>0.15</v>
          </cell>
          <cell r="J272">
            <v>0</v>
          </cell>
          <cell r="K272">
            <v>0.15</v>
          </cell>
          <cell r="P272">
            <v>2</v>
          </cell>
        </row>
        <row r="273">
          <cell r="B273" t="str">
            <v>80S</v>
          </cell>
          <cell r="C273">
            <v>1</v>
          </cell>
          <cell r="D273">
            <v>4.55</v>
          </cell>
          <cell r="E273">
            <v>1</v>
          </cell>
          <cell r="I273">
            <v>0.15</v>
          </cell>
          <cell r="J273">
            <v>0</v>
          </cell>
          <cell r="K273">
            <v>0.15</v>
          </cell>
          <cell r="P273">
            <v>2</v>
          </cell>
        </row>
        <row r="274">
          <cell r="B274" t="str">
            <v>80S</v>
          </cell>
          <cell r="C274">
            <v>1</v>
          </cell>
          <cell r="D274">
            <v>4.55</v>
          </cell>
          <cell r="E274">
            <v>1</v>
          </cell>
          <cell r="I274">
            <v>0.15</v>
          </cell>
          <cell r="J274">
            <v>0</v>
          </cell>
          <cell r="K274">
            <v>0.15</v>
          </cell>
          <cell r="P274">
            <v>2</v>
          </cell>
        </row>
        <row r="275">
          <cell r="B275" t="str">
            <v>80S</v>
          </cell>
          <cell r="C275">
            <v>1.25</v>
          </cell>
          <cell r="D275">
            <v>4.8499999999999996</v>
          </cell>
          <cell r="E275">
            <v>1</v>
          </cell>
          <cell r="I275">
            <v>0.13</v>
          </cell>
          <cell r="J275">
            <v>0.17</v>
          </cell>
          <cell r="K275">
            <v>0.30000000000000004</v>
          </cell>
          <cell r="P275">
            <v>2</v>
          </cell>
        </row>
        <row r="276">
          <cell r="B276" t="str">
            <v>80S</v>
          </cell>
          <cell r="C276">
            <v>1.25</v>
          </cell>
          <cell r="D276">
            <v>4.8499999999999996</v>
          </cell>
          <cell r="E276">
            <v>1</v>
          </cell>
          <cell r="I276">
            <v>0.13</v>
          </cell>
          <cell r="J276">
            <v>0.17</v>
          </cell>
          <cell r="K276">
            <v>0.30000000000000004</v>
          </cell>
          <cell r="P276">
            <v>2</v>
          </cell>
        </row>
        <row r="277">
          <cell r="B277" t="str">
            <v>80S</v>
          </cell>
          <cell r="C277">
            <v>1.25</v>
          </cell>
          <cell r="D277">
            <v>4.8499999999999996</v>
          </cell>
          <cell r="E277">
            <v>1</v>
          </cell>
          <cell r="I277">
            <v>0.13</v>
          </cell>
          <cell r="J277">
            <v>0.17</v>
          </cell>
          <cell r="K277">
            <v>0.30000000000000004</v>
          </cell>
          <cell r="P277">
            <v>2</v>
          </cell>
        </row>
        <row r="278">
          <cell r="B278" t="str">
            <v>80S</v>
          </cell>
          <cell r="C278">
            <v>1.5</v>
          </cell>
          <cell r="D278">
            <v>5.08</v>
          </cell>
          <cell r="E278">
            <v>1</v>
          </cell>
          <cell r="I278">
            <v>0.15</v>
          </cell>
          <cell r="J278">
            <v>0.15</v>
          </cell>
          <cell r="K278">
            <v>0.3</v>
          </cell>
          <cell r="P278">
            <v>2</v>
          </cell>
        </row>
        <row r="279">
          <cell r="B279" t="str">
            <v>80S</v>
          </cell>
          <cell r="C279">
            <v>1.5</v>
          </cell>
          <cell r="D279">
            <v>5.08</v>
          </cell>
          <cell r="E279">
            <v>1</v>
          </cell>
          <cell r="I279">
            <v>0.15</v>
          </cell>
          <cell r="J279">
            <v>0.15</v>
          </cell>
          <cell r="K279">
            <v>0.3</v>
          </cell>
          <cell r="P279">
            <v>2</v>
          </cell>
        </row>
        <row r="280">
          <cell r="B280" t="str">
            <v>80S</v>
          </cell>
          <cell r="C280">
            <v>1.5</v>
          </cell>
          <cell r="D280">
            <v>5.08</v>
          </cell>
          <cell r="E280">
            <v>1</v>
          </cell>
          <cell r="I280">
            <v>0.15</v>
          </cell>
          <cell r="J280">
            <v>0.15</v>
          </cell>
          <cell r="K280">
            <v>0.3</v>
          </cell>
          <cell r="P280">
            <v>2</v>
          </cell>
        </row>
        <row r="281">
          <cell r="B281" t="str">
            <v>80S</v>
          </cell>
          <cell r="C281">
            <v>2</v>
          </cell>
          <cell r="D281">
            <v>5.54</v>
          </cell>
          <cell r="E281">
            <v>1</v>
          </cell>
          <cell r="I281">
            <v>0.2</v>
          </cell>
          <cell r="J281">
            <v>0.25</v>
          </cell>
          <cell r="K281">
            <v>0.45</v>
          </cell>
          <cell r="P281">
            <v>2</v>
          </cell>
        </row>
        <row r="282">
          <cell r="B282" t="str">
            <v>80S</v>
          </cell>
          <cell r="C282">
            <v>2</v>
          </cell>
          <cell r="D282">
            <v>5.54</v>
          </cell>
          <cell r="E282">
            <v>1</v>
          </cell>
          <cell r="I282">
            <v>0.2</v>
          </cell>
          <cell r="J282">
            <v>0.25</v>
          </cell>
          <cell r="K282">
            <v>0.45</v>
          </cell>
          <cell r="P282">
            <v>2</v>
          </cell>
        </row>
        <row r="283">
          <cell r="B283" t="str">
            <v>80S</v>
          </cell>
          <cell r="C283">
            <v>2</v>
          </cell>
          <cell r="D283">
            <v>5.54</v>
          </cell>
          <cell r="E283">
            <v>1</v>
          </cell>
          <cell r="I283">
            <v>0.2</v>
          </cell>
          <cell r="J283">
            <v>0.25</v>
          </cell>
          <cell r="K283">
            <v>0.45</v>
          </cell>
          <cell r="P283">
            <v>2</v>
          </cell>
        </row>
        <row r="284">
          <cell r="B284" t="str">
            <v>80S</v>
          </cell>
          <cell r="C284">
            <v>2.5</v>
          </cell>
          <cell r="D284">
            <v>7.01</v>
          </cell>
          <cell r="E284">
            <v>1</v>
          </cell>
          <cell r="I284">
            <v>0.25</v>
          </cell>
          <cell r="J284">
            <v>0.5</v>
          </cell>
          <cell r="K284">
            <v>0.75</v>
          </cell>
          <cell r="P284">
            <v>2</v>
          </cell>
        </row>
        <row r="285">
          <cell r="B285" t="str">
            <v>80S</v>
          </cell>
          <cell r="C285">
            <v>3</v>
          </cell>
          <cell r="D285">
            <v>7.62</v>
          </cell>
          <cell r="E285">
            <v>1</v>
          </cell>
          <cell r="I285">
            <v>0.3</v>
          </cell>
          <cell r="J285">
            <v>0.6</v>
          </cell>
          <cell r="K285">
            <v>0.89999999999999991</v>
          </cell>
          <cell r="P285">
            <v>2</v>
          </cell>
        </row>
        <row r="286">
          <cell r="B286" t="str">
            <v>80S</v>
          </cell>
          <cell r="C286">
            <v>3.5</v>
          </cell>
          <cell r="D286">
            <v>8.08</v>
          </cell>
          <cell r="E286">
            <v>1</v>
          </cell>
          <cell r="I286">
            <v>0.35</v>
          </cell>
          <cell r="J286">
            <v>0.85</v>
          </cell>
          <cell r="K286">
            <v>1.2</v>
          </cell>
          <cell r="P286">
            <v>3</v>
          </cell>
        </row>
        <row r="287">
          <cell r="B287" t="str">
            <v>80S</v>
          </cell>
          <cell r="C287">
            <v>4</v>
          </cell>
          <cell r="D287">
            <v>8.56</v>
          </cell>
          <cell r="E287">
            <v>1</v>
          </cell>
          <cell r="I287">
            <v>0.41</v>
          </cell>
          <cell r="J287">
            <v>0.93</v>
          </cell>
          <cell r="K287">
            <v>1.34</v>
          </cell>
          <cell r="P287">
            <v>3</v>
          </cell>
        </row>
        <row r="288">
          <cell r="B288" t="str">
            <v>80S</v>
          </cell>
          <cell r="C288">
            <v>5</v>
          </cell>
          <cell r="D288">
            <v>9.5299999999999994</v>
          </cell>
          <cell r="E288">
            <v>1</v>
          </cell>
          <cell r="I288">
            <v>0.51</v>
          </cell>
          <cell r="J288">
            <v>1.59</v>
          </cell>
          <cell r="K288">
            <v>2.1</v>
          </cell>
          <cell r="P288">
            <v>4</v>
          </cell>
        </row>
        <row r="289">
          <cell r="B289" t="str">
            <v>80S</v>
          </cell>
          <cell r="C289">
            <v>6</v>
          </cell>
          <cell r="D289">
            <v>10.97</v>
          </cell>
          <cell r="E289">
            <v>1.25</v>
          </cell>
          <cell r="I289">
            <v>0.61</v>
          </cell>
          <cell r="J289">
            <v>2.69</v>
          </cell>
          <cell r="K289">
            <v>3.3</v>
          </cell>
          <cell r="P289">
            <v>4</v>
          </cell>
        </row>
        <row r="290">
          <cell r="B290" t="str">
            <v>80S</v>
          </cell>
          <cell r="C290">
            <v>8</v>
          </cell>
          <cell r="D290">
            <v>12.7</v>
          </cell>
          <cell r="E290">
            <v>1.25</v>
          </cell>
          <cell r="I290">
            <v>0.81</v>
          </cell>
          <cell r="J290">
            <v>4.58</v>
          </cell>
          <cell r="K290">
            <v>5.3900000000000006</v>
          </cell>
          <cell r="P290">
            <v>4</v>
          </cell>
        </row>
        <row r="291">
          <cell r="B291" t="str">
            <v>80S</v>
          </cell>
          <cell r="C291">
            <v>10</v>
          </cell>
          <cell r="D291">
            <v>12.7</v>
          </cell>
          <cell r="E291">
            <v>1.25</v>
          </cell>
          <cell r="I291">
            <v>1.01</v>
          </cell>
          <cell r="J291">
            <v>5.74</v>
          </cell>
          <cell r="K291">
            <v>6.75</v>
          </cell>
          <cell r="P291">
            <v>4</v>
          </cell>
        </row>
        <row r="292">
          <cell r="B292" t="str">
            <v>80S</v>
          </cell>
          <cell r="C292">
            <v>12</v>
          </cell>
          <cell r="D292">
            <v>12.7</v>
          </cell>
          <cell r="E292">
            <v>1.25</v>
          </cell>
          <cell r="I292">
            <v>1.22</v>
          </cell>
          <cell r="J292">
            <v>6.73</v>
          </cell>
          <cell r="K292">
            <v>7.95</v>
          </cell>
          <cell r="P292">
            <v>6</v>
          </cell>
        </row>
        <row r="293">
          <cell r="B293">
            <v>100</v>
          </cell>
          <cell r="C293">
            <v>8</v>
          </cell>
          <cell r="D293">
            <v>15.09</v>
          </cell>
          <cell r="E293">
            <v>1.5</v>
          </cell>
          <cell r="I293">
            <v>0.81</v>
          </cell>
          <cell r="J293">
            <v>6.09</v>
          </cell>
          <cell r="K293">
            <v>6.9</v>
          </cell>
          <cell r="P293">
            <v>4</v>
          </cell>
        </row>
        <row r="294">
          <cell r="B294">
            <v>100</v>
          </cell>
          <cell r="C294">
            <v>10</v>
          </cell>
          <cell r="D294">
            <v>18.260000000000002</v>
          </cell>
          <cell r="E294">
            <v>1.5</v>
          </cell>
          <cell r="I294">
            <v>1.01</v>
          </cell>
          <cell r="J294">
            <v>11.44</v>
          </cell>
          <cell r="K294">
            <v>12.45</v>
          </cell>
          <cell r="P294">
            <v>4</v>
          </cell>
        </row>
        <row r="295">
          <cell r="B295">
            <v>100</v>
          </cell>
          <cell r="C295">
            <v>12</v>
          </cell>
          <cell r="D295">
            <v>21.44</v>
          </cell>
          <cell r="E295">
            <v>2</v>
          </cell>
          <cell r="I295">
            <v>1.22</v>
          </cell>
          <cell r="J295">
            <v>15.28</v>
          </cell>
          <cell r="K295">
            <v>16.5</v>
          </cell>
          <cell r="P295">
            <v>6</v>
          </cell>
        </row>
        <row r="296">
          <cell r="B296">
            <v>100</v>
          </cell>
          <cell r="C296">
            <v>14</v>
          </cell>
          <cell r="D296">
            <v>23.83</v>
          </cell>
          <cell r="E296">
            <v>2</v>
          </cell>
          <cell r="I296">
            <v>1.42</v>
          </cell>
          <cell r="J296">
            <v>21.07</v>
          </cell>
          <cell r="K296">
            <v>22.490000000000002</v>
          </cell>
          <cell r="P296">
            <v>6</v>
          </cell>
        </row>
        <row r="297">
          <cell r="B297">
            <v>100</v>
          </cell>
          <cell r="C297">
            <v>16</v>
          </cell>
          <cell r="D297">
            <v>26.19</v>
          </cell>
          <cell r="E297" t="str">
            <v>N</v>
          </cell>
          <cell r="I297">
            <v>1.62</v>
          </cell>
          <cell r="J297">
            <v>28.38</v>
          </cell>
          <cell r="K297">
            <v>30</v>
          </cell>
          <cell r="P297">
            <v>6</v>
          </cell>
        </row>
        <row r="298">
          <cell r="B298">
            <v>100</v>
          </cell>
          <cell r="C298">
            <v>18</v>
          </cell>
          <cell r="D298">
            <v>29.36</v>
          </cell>
          <cell r="E298" t="str">
            <v>N</v>
          </cell>
          <cell r="I298">
            <v>1.82</v>
          </cell>
          <cell r="J298">
            <v>37.17</v>
          </cell>
          <cell r="K298">
            <v>38.99</v>
          </cell>
          <cell r="P298">
            <v>6</v>
          </cell>
        </row>
        <row r="299">
          <cell r="B299">
            <v>100</v>
          </cell>
          <cell r="C299">
            <v>20</v>
          </cell>
          <cell r="D299">
            <v>32.54</v>
          </cell>
          <cell r="E299" t="str">
            <v>N</v>
          </cell>
          <cell r="I299">
            <v>2.0299999999999998</v>
          </cell>
          <cell r="J299">
            <v>45.97</v>
          </cell>
          <cell r="K299">
            <v>48</v>
          </cell>
          <cell r="P299">
            <v>7</v>
          </cell>
        </row>
        <row r="300">
          <cell r="B300">
            <v>100</v>
          </cell>
          <cell r="C300">
            <v>22</v>
          </cell>
          <cell r="D300">
            <v>34.93</v>
          </cell>
          <cell r="E300" t="str">
            <v>N</v>
          </cell>
          <cell r="I300">
            <v>2.23</v>
          </cell>
          <cell r="J300">
            <v>65.27</v>
          </cell>
          <cell r="K300">
            <v>67.5</v>
          </cell>
          <cell r="P300">
            <v>8</v>
          </cell>
        </row>
        <row r="301">
          <cell r="B301">
            <v>100</v>
          </cell>
          <cell r="C301">
            <v>24</v>
          </cell>
          <cell r="D301">
            <v>38.89</v>
          </cell>
          <cell r="E301" t="str">
            <v>N</v>
          </cell>
          <cell r="I301">
            <v>2.4300000000000002</v>
          </cell>
          <cell r="J301">
            <v>75.56</v>
          </cell>
          <cell r="K301">
            <v>77.990000000000009</v>
          </cell>
          <cell r="P301">
            <v>8</v>
          </cell>
        </row>
        <row r="302">
          <cell r="B302">
            <v>120</v>
          </cell>
          <cell r="C302">
            <v>4</v>
          </cell>
          <cell r="D302">
            <v>11.13</v>
          </cell>
          <cell r="E302">
            <v>1.25</v>
          </cell>
          <cell r="I302">
            <v>0.41</v>
          </cell>
          <cell r="J302">
            <v>1.84</v>
          </cell>
          <cell r="K302">
            <v>2.25</v>
          </cell>
          <cell r="P302">
            <v>4</v>
          </cell>
        </row>
        <row r="303">
          <cell r="B303">
            <v>120</v>
          </cell>
          <cell r="C303">
            <v>5</v>
          </cell>
          <cell r="D303">
            <v>12.7</v>
          </cell>
          <cell r="E303">
            <v>1.25</v>
          </cell>
          <cell r="I303">
            <v>0.51</v>
          </cell>
          <cell r="J303">
            <v>2.94</v>
          </cell>
          <cell r="K303">
            <v>3.45</v>
          </cell>
          <cell r="P303">
            <v>4</v>
          </cell>
        </row>
        <row r="304">
          <cell r="B304">
            <v>120</v>
          </cell>
          <cell r="C304">
            <v>6</v>
          </cell>
          <cell r="D304">
            <v>14.27</v>
          </cell>
          <cell r="E304">
            <v>1.25</v>
          </cell>
          <cell r="I304">
            <v>0.61</v>
          </cell>
          <cell r="J304">
            <v>4.1900000000000004</v>
          </cell>
          <cell r="K304">
            <v>4.8000000000000007</v>
          </cell>
          <cell r="P304">
            <v>4</v>
          </cell>
        </row>
        <row r="305">
          <cell r="B305">
            <v>120</v>
          </cell>
          <cell r="C305">
            <v>8</v>
          </cell>
          <cell r="D305">
            <v>18.260000000000002</v>
          </cell>
          <cell r="E305">
            <v>1.5</v>
          </cell>
          <cell r="I305">
            <v>0.81</v>
          </cell>
          <cell r="J305">
            <v>9.23</v>
          </cell>
          <cell r="K305">
            <v>10.040000000000001</v>
          </cell>
          <cell r="P305">
            <v>4</v>
          </cell>
        </row>
        <row r="306">
          <cell r="B306">
            <v>120</v>
          </cell>
          <cell r="C306">
            <v>10</v>
          </cell>
          <cell r="D306">
            <v>21.44</v>
          </cell>
          <cell r="E306">
            <v>2</v>
          </cell>
          <cell r="I306">
            <v>1.01</v>
          </cell>
          <cell r="J306">
            <v>12.49</v>
          </cell>
          <cell r="K306">
            <v>13.5</v>
          </cell>
          <cell r="P306">
            <v>4</v>
          </cell>
        </row>
        <row r="307">
          <cell r="B307">
            <v>120</v>
          </cell>
          <cell r="C307">
            <v>12</v>
          </cell>
          <cell r="D307">
            <v>25.4</v>
          </cell>
          <cell r="E307" t="str">
            <v>N</v>
          </cell>
          <cell r="I307">
            <v>1.22</v>
          </cell>
          <cell r="J307">
            <v>21.27</v>
          </cell>
          <cell r="K307">
            <v>22.49</v>
          </cell>
          <cell r="P307">
            <v>6</v>
          </cell>
        </row>
        <row r="308">
          <cell r="B308">
            <v>120</v>
          </cell>
          <cell r="C308">
            <v>14</v>
          </cell>
          <cell r="D308">
            <v>27.79</v>
          </cell>
          <cell r="E308" t="str">
            <v>N</v>
          </cell>
          <cell r="I308">
            <v>1.42</v>
          </cell>
          <cell r="J308">
            <v>25.58</v>
          </cell>
          <cell r="K308">
            <v>27</v>
          </cell>
          <cell r="P308">
            <v>6</v>
          </cell>
        </row>
        <row r="309">
          <cell r="B309">
            <v>120</v>
          </cell>
          <cell r="C309">
            <v>16</v>
          </cell>
          <cell r="D309">
            <v>30.96</v>
          </cell>
          <cell r="E309" t="str">
            <v>N</v>
          </cell>
          <cell r="I309">
            <v>1.62</v>
          </cell>
          <cell r="J309">
            <v>35.880000000000003</v>
          </cell>
          <cell r="K309">
            <v>37.5</v>
          </cell>
          <cell r="P309">
            <v>6</v>
          </cell>
        </row>
        <row r="310">
          <cell r="B310">
            <v>120</v>
          </cell>
          <cell r="C310">
            <v>18</v>
          </cell>
          <cell r="D310">
            <v>34.93</v>
          </cell>
          <cell r="E310" t="str">
            <v>N</v>
          </cell>
          <cell r="I310">
            <v>1.82</v>
          </cell>
          <cell r="J310">
            <v>47.68</v>
          </cell>
          <cell r="K310">
            <v>49.5</v>
          </cell>
          <cell r="P310">
            <v>6</v>
          </cell>
        </row>
        <row r="311">
          <cell r="B311">
            <v>120</v>
          </cell>
          <cell r="C311">
            <v>20</v>
          </cell>
          <cell r="D311">
            <v>38.1</v>
          </cell>
          <cell r="E311" t="str">
            <v>N</v>
          </cell>
          <cell r="I311">
            <v>2.0299999999999998</v>
          </cell>
          <cell r="J311">
            <v>62.47</v>
          </cell>
          <cell r="K311">
            <v>64.5</v>
          </cell>
          <cell r="P311">
            <v>7</v>
          </cell>
        </row>
        <row r="312">
          <cell r="B312">
            <v>120</v>
          </cell>
          <cell r="C312">
            <v>22</v>
          </cell>
          <cell r="D312">
            <v>41.28</v>
          </cell>
          <cell r="E312" t="str">
            <v>N</v>
          </cell>
          <cell r="I312">
            <v>2.23</v>
          </cell>
          <cell r="J312">
            <v>84.76</v>
          </cell>
          <cell r="K312">
            <v>86.990000000000009</v>
          </cell>
          <cell r="P312">
            <v>8</v>
          </cell>
        </row>
        <row r="313">
          <cell r="B313">
            <v>120</v>
          </cell>
          <cell r="C313">
            <v>24</v>
          </cell>
          <cell r="D313">
            <v>46.02</v>
          </cell>
          <cell r="E313" t="str">
            <v>N</v>
          </cell>
          <cell r="I313">
            <v>2.4300000000000002</v>
          </cell>
          <cell r="J313">
            <v>98.07</v>
          </cell>
          <cell r="K313">
            <v>100.5</v>
          </cell>
          <cell r="P313">
            <v>8</v>
          </cell>
        </row>
        <row r="314">
          <cell r="B314">
            <v>140</v>
          </cell>
          <cell r="C314">
            <v>8</v>
          </cell>
          <cell r="D314">
            <v>20.62</v>
          </cell>
          <cell r="E314">
            <v>2</v>
          </cell>
          <cell r="I314">
            <v>0.81</v>
          </cell>
          <cell r="J314">
            <v>10.130000000000001</v>
          </cell>
          <cell r="K314">
            <v>10.940000000000001</v>
          </cell>
          <cell r="P314">
            <v>4</v>
          </cell>
        </row>
        <row r="315">
          <cell r="B315">
            <v>140</v>
          </cell>
          <cell r="C315">
            <v>10</v>
          </cell>
          <cell r="D315">
            <v>25.4</v>
          </cell>
          <cell r="E315" t="str">
            <v>N</v>
          </cell>
          <cell r="I315">
            <v>1.01</v>
          </cell>
          <cell r="J315">
            <v>18.48</v>
          </cell>
          <cell r="K315">
            <v>19.490000000000002</v>
          </cell>
          <cell r="P315">
            <v>4</v>
          </cell>
        </row>
        <row r="316">
          <cell r="B316">
            <v>140</v>
          </cell>
          <cell r="C316">
            <v>12</v>
          </cell>
          <cell r="D316">
            <v>28.58</v>
          </cell>
          <cell r="E316" t="str">
            <v>N</v>
          </cell>
          <cell r="I316">
            <v>1.22</v>
          </cell>
          <cell r="J316">
            <v>25.78</v>
          </cell>
          <cell r="K316">
            <v>27</v>
          </cell>
          <cell r="P316">
            <v>6</v>
          </cell>
        </row>
        <row r="317">
          <cell r="B317">
            <v>140</v>
          </cell>
          <cell r="C317">
            <v>14</v>
          </cell>
          <cell r="D317">
            <v>31.75</v>
          </cell>
          <cell r="E317" t="str">
            <v>N</v>
          </cell>
          <cell r="I317">
            <v>1.42</v>
          </cell>
          <cell r="J317">
            <v>31.58</v>
          </cell>
          <cell r="K317">
            <v>33</v>
          </cell>
          <cell r="P317">
            <v>6</v>
          </cell>
        </row>
        <row r="318">
          <cell r="B318">
            <v>140</v>
          </cell>
          <cell r="C318">
            <v>16</v>
          </cell>
          <cell r="D318">
            <v>36.53</v>
          </cell>
          <cell r="E318" t="str">
            <v>N</v>
          </cell>
          <cell r="I318">
            <v>1.62</v>
          </cell>
          <cell r="J318">
            <v>44.87</v>
          </cell>
          <cell r="K318">
            <v>46.489999999999995</v>
          </cell>
          <cell r="P318">
            <v>6</v>
          </cell>
        </row>
        <row r="319">
          <cell r="B319">
            <v>140</v>
          </cell>
          <cell r="C319">
            <v>18</v>
          </cell>
          <cell r="D319">
            <v>39.67</v>
          </cell>
          <cell r="E319" t="str">
            <v>N</v>
          </cell>
          <cell r="I319">
            <v>1.82</v>
          </cell>
          <cell r="J319">
            <v>59.68</v>
          </cell>
          <cell r="K319">
            <v>61.5</v>
          </cell>
          <cell r="P319">
            <v>6</v>
          </cell>
        </row>
        <row r="320">
          <cell r="B320">
            <v>140</v>
          </cell>
          <cell r="C320">
            <v>20</v>
          </cell>
          <cell r="D320">
            <v>44.45</v>
          </cell>
          <cell r="E320" t="str">
            <v>N</v>
          </cell>
          <cell r="I320">
            <v>2.0299999999999998</v>
          </cell>
          <cell r="J320">
            <v>78.959999999999994</v>
          </cell>
          <cell r="K320">
            <v>80.989999999999995</v>
          </cell>
          <cell r="P320">
            <v>7</v>
          </cell>
        </row>
        <row r="321">
          <cell r="B321">
            <v>140</v>
          </cell>
          <cell r="C321">
            <v>22</v>
          </cell>
          <cell r="D321">
            <v>47.63</v>
          </cell>
          <cell r="E321" t="str">
            <v>N</v>
          </cell>
          <cell r="I321">
            <v>2.23</v>
          </cell>
          <cell r="J321">
            <v>108.77</v>
          </cell>
          <cell r="K321">
            <v>111</v>
          </cell>
          <cell r="P321">
            <v>8</v>
          </cell>
        </row>
        <row r="322">
          <cell r="B322">
            <v>140</v>
          </cell>
          <cell r="C322">
            <v>24</v>
          </cell>
          <cell r="D322">
            <v>52.37</v>
          </cell>
          <cell r="E322" t="str">
            <v>N</v>
          </cell>
          <cell r="I322">
            <v>2.4300000000000002</v>
          </cell>
          <cell r="J322">
            <v>126.57</v>
          </cell>
          <cell r="K322">
            <v>129</v>
          </cell>
          <cell r="P322">
            <v>8</v>
          </cell>
        </row>
        <row r="323">
          <cell r="B323">
            <v>160</v>
          </cell>
          <cell r="C323">
            <v>0.5</v>
          </cell>
          <cell r="D323">
            <v>4.78</v>
          </cell>
          <cell r="E323">
            <v>1</v>
          </cell>
          <cell r="I323">
            <v>7.0000000000000007E-2</v>
          </cell>
          <cell r="J323">
            <v>0.08</v>
          </cell>
          <cell r="K323">
            <v>0.15000000000000002</v>
          </cell>
          <cell r="P323">
            <v>2</v>
          </cell>
        </row>
        <row r="324">
          <cell r="B324">
            <v>160</v>
          </cell>
          <cell r="C324">
            <v>0.5</v>
          </cell>
          <cell r="D324">
            <v>4.78</v>
          </cell>
          <cell r="E324">
            <v>1</v>
          </cell>
          <cell r="I324">
            <v>7.0000000000000007E-2</v>
          </cell>
          <cell r="J324">
            <v>0.08</v>
          </cell>
          <cell r="K324">
            <v>0.15000000000000002</v>
          </cell>
          <cell r="P324">
            <v>2</v>
          </cell>
        </row>
        <row r="325">
          <cell r="B325">
            <v>160</v>
          </cell>
          <cell r="C325">
            <v>0.5</v>
          </cell>
          <cell r="D325">
            <v>4.78</v>
          </cell>
          <cell r="E325">
            <v>1</v>
          </cell>
          <cell r="I325">
            <v>7.0000000000000007E-2</v>
          </cell>
          <cell r="J325">
            <v>0.08</v>
          </cell>
          <cell r="K325">
            <v>0.15000000000000002</v>
          </cell>
          <cell r="P325">
            <v>2</v>
          </cell>
        </row>
        <row r="326">
          <cell r="B326">
            <v>160</v>
          </cell>
          <cell r="C326">
            <v>0.75</v>
          </cell>
          <cell r="D326">
            <v>5.56</v>
          </cell>
          <cell r="E326">
            <v>1</v>
          </cell>
          <cell r="I326">
            <v>0.08</v>
          </cell>
          <cell r="J326">
            <v>7.0000000000000007E-2</v>
          </cell>
          <cell r="K326">
            <v>0.15000000000000002</v>
          </cell>
          <cell r="P326">
            <v>2</v>
          </cell>
        </row>
        <row r="327">
          <cell r="B327">
            <v>160</v>
          </cell>
          <cell r="C327">
            <v>0.75</v>
          </cell>
          <cell r="D327">
            <v>5.56</v>
          </cell>
          <cell r="E327">
            <v>1</v>
          </cell>
          <cell r="I327">
            <v>0.08</v>
          </cell>
          <cell r="J327">
            <v>7.0000000000000007E-2</v>
          </cell>
          <cell r="K327">
            <v>0.15000000000000002</v>
          </cell>
          <cell r="P327">
            <v>2</v>
          </cell>
        </row>
        <row r="328">
          <cell r="B328">
            <v>160</v>
          </cell>
          <cell r="C328">
            <v>0.75</v>
          </cell>
          <cell r="D328">
            <v>5.56</v>
          </cell>
          <cell r="E328">
            <v>1</v>
          </cell>
          <cell r="I328">
            <v>0.08</v>
          </cell>
          <cell r="J328">
            <v>7.0000000000000007E-2</v>
          </cell>
          <cell r="K328">
            <v>0.15000000000000002</v>
          </cell>
          <cell r="P328">
            <v>2</v>
          </cell>
        </row>
        <row r="329">
          <cell r="B329">
            <v>160</v>
          </cell>
          <cell r="C329">
            <v>1</v>
          </cell>
          <cell r="D329">
            <v>6.35</v>
          </cell>
          <cell r="E329">
            <v>1</v>
          </cell>
          <cell r="I329">
            <v>0.1</v>
          </cell>
          <cell r="J329">
            <v>0.35</v>
          </cell>
          <cell r="K329">
            <v>0.44999999999999996</v>
          </cell>
          <cell r="P329">
            <v>2</v>
          </cell>
        </row>
        <row r="330">
          <cell r="B330">
            <v>160</v>
          </cell>
          <cell r="C330">
            <v>1</v>
          </cell>
          <cell r="D330">
            <v>6.35</v>
          </cell>
          <cell r="E330">
            <v>1</v>
          </cell>
          <cell r="I330">
            <v>0.1</v>
          </cell>
          <cell r="J330">
            <v>0.35</v>
          </cell>
          <cell r="K330">
            <v>0.44999999999999996</v>
          </cell>
          <cell r="P330">
            <v>2</v>
          </cell>
        </row>
        <row r="331">
          <cell r="B331">
            <v>160</v>
          </cell>
          <cell r="C331">
            <v>1</v>
          </cell>
          <cell r="D331">
            <v>6.35</v>
          </cell>
          <cell r="E331">
            <v>1</v>
          </cell>
          <cell r="I331">
            <v>0.1</v>
          </cell>
          <cell r="J331">
            <v>0.35</v>
          </cell>
          <cell r="K331">
            <v>0.44999999999999996</v>
          </cell>
          <cell r="P331">
            <v>2</v>
          </cell>
        </row>
        <row r="332">
          <cell r="B332">
            <v>160</v>
          </cell>
          <cell r="C332">
            <v>1.25</v>
          </cell>
          <cell r="D332">
            <v>6.35</v>
          </cell>
          <cell r="E332">
            <v>1</v>
          </cell>
          <cell r="I332">
            <v>0.13</v>
          </cell>
          <cell r="J332">
            <v>0.32</v>
          </cell>
          <cell r="K332">
            <v>0.45</v>
          </cell>
          <cell r="P332">
            <v>2</v>
          </cell>
        </row>
        <row r="333">
          <cell r="B333">
            <v>160</v>
          </cell>
          <cell r="C333">
            <v>1.25</v>
          </cell>
          <cell r="D333">
            <v>6.35</v>
          </cell>
          <cell r="E333">
            <v>1</v>
          </cell>
          <cell r="I333">
            <v>0.13</v>
          </cell>
          <cell r="J333">
            <v>0.32</v>
          </cell>
          <cell r="K333">
            <v>0.45</v>
          </cell>
          <cell r="P333">
            <v>2</v>
          </cell>
        </row>
        <row r="334">
          <cell r="B334">
            <v>160</v>
          </cell>
          <cell r="C334">
            <v>1.25</v>
          </cell>
          <cell r="D334">
            <v>6.35</v>
          </cell>
          <cell r="E334">
            <v>1</v>
          </cell>
          <cell r="I334">
            <v>0.13</v>
          </cell>
          <cell r="J334">
            <v>0.32</v>
          </cell>
          <cell r="K334">
            <v>0.45</v>
          </cell>
          <cell r="P334">
            <v>2</v>
          </cell>
        </row>
        <row r="335">
          <cell r="B335">
            <v>160</v>
          </cell>
          <cell r="C335">
            <v>1.5</v>
          </cell>
          <cell r="D335">
            <v>7.14</v>
          </cell>
          <cell r="E335">
            <v>1</v>
          </cell>
          <cell r="I335">
            <v>0.15</v>
          </cell>
          <cell r="J335">
            <v>0.45</v>
          </cell>
          <cell r="K335">
            <v>0.6</v>
          </cell>
          <cell r="P335">
            <v>2</v>
          </cell>
        </row>
        <row r="336">
          <cell r="B336">
            <v>160</v>
          </cell>
          <cell r="C336">
            <v>1.5</v>
          </cell>
          <cell r="D336">
            <v>7.14</v>
          </cell>
          <cell r="E336">
            <v>1</v>
          </cell>
          <cell r="I336">
            <v>0.15</v>
          </cell>
          <cell r="J336">
            <v>0.45</v>
          </cell>
          <cell r="K336">
            <v>0.6</v>
          </cell>
          <cell r="P336">
            <v>2</v>
          </cell>
        </row>
        <row r="337">
          <cell r="B337">
            <v>160</v>
          </cell>
          <cell r="C337">
            <v>1.5</v>
          </cell>
          <cell r="D337">
            <v>7.14</v>
          </cell>
          <cell r="E337">
            <v>1</v>
          </cell>
          <cell r="I337">
            <v>0.15</v>
          </cell>
          <cell r="J337">
            <v>0.45</v>
          </cell>
          <cell r="K337">
            <v>0.6</v>
          </cell>
          <cell r="P337">
            <v>2</v>
          </cell>
        </row>
        <row r="338">
          <cell r="B338">
            <v>160</v>
          </cell>
          <cell r="C338">
            <v>2</v>
          </cell>
          <cell r="D338">
            <v>8.74</v>
          </cell>
          <cell r="E338">
            <v>1</v>
          </cell>
          <cell r="I338">
            <v>0.2</v>
          </cell>
          <cell r="J338">
            <v>0.7</v>
          </cell>
          <cell r="K338">
            <v>0.89999999999999991</v>
          </cell>
          <cell r="P338">
            <v>4</v>
          </cell>
        </row>
        <row r="339">
          <cell r="B339">
            <v>160</v>
          </cell>
          <cell r="C339">
            <v>2</v>
          </cell>
          <cell r="D339">
            <v>8.74</v>
          </cell>
          <cell r="E339">
            <v>1</v>
          </cell>
          <cell r="I339">
            <v>0.2</v>
          </cell>
          <cell r="J339">
            <v>0.7</v>
          </cell>
          <cell r="K339">
            <v>0.89999999999999991</v>
          </cell>
          <cell r="P339">
            <v>4</v>
          </cell>
        </row>
        <row r="340">
          <cell r="B340">
            <v>160</v>
          </cell>
          <cell r="C340">
            <v>2</v>
          </cell>
          <cell r="D340">
            <v>8.74</v>
          </cell>
          <cell r="E340">
            <v>1</v>
          </cell>
          <cell r="I340">
            <v>0.2</v>
          </cell>
          <cell r="J340">
            <v>0.7</v>
          </cell>
          <cell r="K340">
            <v>0.89999999999999991</v>
          </cell>
          <cell r="P340">
            <v>4</v>
          </cell>
        </row>
        <row r="341">
          <cell r="B341">
            <v>160</v>
          </cell>
          <cell r="C341">
            <v>2.5</v>
          </cell>
          <cell r="D341">
            <v>9.5299999999999994</v>
          </cell>
          <cell r="E341">
            <v>1</v>
          </cell>
          <cell r="I341">
            <v>0.25</v>
          </cell>
          <cell r="J341">
            <v>0.8</v>
          </cell>
          <cell r="K341">
            <v>1.05</v>
          </cell>
          <cell r="P341">
            <v>4</v>
          </cell>
        </row>
        <row r="342">
          <cell r="B342">
            <v>160</v>
          </cell>
          <cell r="C342">
            <v>3</v>
          </cell>
          <cell r="D342">
            <v>11.13</v>
          </cell>
          <cell r="E342">
            <v>1.25</v>
          </cell>
          <cell r="I342">
            <v>0.3</v>
          </cell>
          <cell r="J342">
            <v>1.5</v>
          </cell>
          <cell r="K342">
            <v>1.8</v>
          </cell>
          <cell r="P342">
            <v>4</v>
          </cell>
        </row>
        <row r="343">
          <cell r="B343">
            <v>160</v>
          </cell>
          <cell r="C343">
            <v>4</v>
          </cell>
          <cell r="D343">
            <v>13.49</v>
          </cell>
          <cell r="E343">
            <v>1.25</v>
          </cell>
          <cell r="I343">
            <v>0.41</v>
          </cell>
          <cell r="J343">
            <v>2.59</v>
          </cell>
          <cell r="K343">
            <v>3</v>
          </cell>
          <cell r="P343">
            <v>4</v>
          </cell>
        </row>
        <row r="344">
          <cell r="B344">
            <v>160</v>
          </cell>
          <cell r="C344">
            <v>5</v>
          </cell>
          <cell r="D344">
            <v>15.88</v>
          </cell>
          <cell r="E344">
            <v>1.5</v>
          </cell>
          <cell r="I344">
            <v>0.51</v>
          </cell>
          <cell r="J344">
            <v>4.29</v>
          </cell>
          <cell r="K344">
            <v>4.8</v>
          </cell>
          <cell r="P344">
            <v>4</v>
          </cell>
        </row>
        <row r="345">
          <cell r="B345">
            <v>160</v>
          </cell>
          <cell r="C345">
            <v>6</v>
          </cell>
          <cell r="D345">
            <v>18.260000000000002</v>
          </cell>
          <cell r="E345">
            <v>1.5</v>
          </cell>
          <cell r="I345">
            <v>0.61</v>
          </cell>
          <cell r="J345">
            <v>7.04</v>
          </cell>
          <cell r="K345">
            <v>7.65</v>
          </cell>
          <cell r="P345">
            <v>4</v>
          </cell>
        </row>
        <row r="346">
          <cell r="B346">
            <v>160</v>
          </cell>
          <cell r="C346">
            <v>8</v>
          </cell>
          <cell r="D346">
            <v>23.01</v>
          </cell>
          <cell r="E346">
            <v>2</v>
          </cell>
          <cell r="I346">
            <v>0.81</v>
          </cell>
          <cell r="J346">
            <v>11.19</v>
          </cell>
          <cell r="K346">
            <v>12</v>
          </cell>
          <cell r="P346">
            <v>4</v>
          </cell>
        </row>
        <row r="347">
          <cell r="B347">
            <v>160</v>
          </cell>
          <cell r="C347">
            <v>10</v>
          </cell>
          <cell r="D347">
            <v>28.58</v>
          </cell>
          <cell r="E347" t="str">
            <v>N</v>
          </cell>
          <cell r="I347">
            <v>1.01</v>
          </cell>
          <cell r="J347">
            <v>21.48</v>
          </cell>
          <cell r="K347">
            <v>22.490000000000002</v>
          </cell>
          <cell r="P347">
            <v>4</v>
          </cell>
        </row>
        <row r="348">
          <cell r="B348">
            <v>160</v>
          </cell>
          <cell r="C348">
            <v>12</v>
          </cell>
          <cell r="D348">
            <v>33.32</v>
          </cell>
          <cell r="E348" t="str">
            <v>N</v>
          </cell>
          <cell r="I348">
            <v>1.22</v>
          </cell>
          <cell r="J348">
            <v>31.78</v>
          </cell>
          <cell r="K348">
            <v>33</v>
          </cell>
          <cell r="P348">
            <v>6</v>
          </cell>
        </row>
        <row r="349">
          <cell r="B349">
            <v>160</v>
          </cell>
          <cell r="C349">
            <v>14</v>
          </cell>
          <cell r="D349">
            <v>35.71</v>
          </cell>
          <cell r="E349" t="str">
            <v>N</v>
          </cell>
          <cell r="I349">
            <v>1.42</v>
          </cell>
          <cell r="J349">
            <v>39.07</v>
          </cell>
          <cell r="K349">
            <v>40.49</v>
          </cell>
          <cell r="P349">
            <v>6</v>
          </cell>
        </row>
        <row r="350">
          <cell r="B350">
            <v>160</v>
          </cell>
          <cell r="C350">
            <v>16</v>
          </cell>
          <cell r="D350">
            <v>40.49</v>
          </cell>
          <cell r="E350" t="str">
            <v>N</v>
          </cell>
          <cell r="I350">
            <v>1.62</v>
          </cell>
          <cell r="J350">
            <v>53.88</v>
          </cell>
          <cell r="K350">
            <v>55.5</v>
          </cell>
          <cell r="P350">
            <v>6</v>
          </cell>
        </row>
        <row r="351">
          <cell r="B351">
            <v>160</v>
          </cell>
          <cell r="C351">
            <v>18</v>
          </cell>
          <cell r="D351">
            <v>45.24</v>
          </cell>
          <cell r="E351" t="str">
            <v>N</v>
          </cell>
          <cell r="I351">
            <v>1.82</v>
          </cell>
          <cell r="J351">
            <v>71.680000000000007</v>
          </cell>
          <cell r="K351">
            <v>73.5</v>
          </cell>
          <cell r="P351">
            <v>6</v>
          </cell>
        </row>
        <row r="352">
          <cell r="B352">
            <v>160</v>
          </cell>
          <cell r="C352">
            <v>20</v>
          </cell>
          <cell r="D352">
            <v>50.01</v>
          </cell>
          <cell r="E352" t="str">
            <v>N</v>
          </cell>
          <cell r="I352">
            <v>2.0299999999999998</v>
          </cell>
          <cell r="J352">
            <v>93.97</v>
          </cell>
          <cell r="K352">
            <v>96</v>
          </cell>
          <cell r="P352">
            <v>7</v>
          </cell>
        </row>
        <row r="353">
          <cell r="B353">
            <v>160</v>
          </cell>
          <cell r="C353">
            <v>22</v>
          </cell>
          <cell r="D353">
            <v>53.98</v>
          </cell>
          <cell r="E353" t="str">
            <v>N</v>
          </cell>
          <cell r="I353">
            <v>2.23</v>
          </cell>
          <cell r="J353">
            <v>132.77000000000001</v>
          </cell>
          <cell r="K353">
            <v>135</v>
          </cell>
          <cell r="P353">
            <v>8</v>
          </cell>
        </row>
        <row r="354">
          <cell r="B354">
            <v>160</v>
          </cell>
          <cell r="C354">
            <v>24</v>
          </cell>
          <cell r="D354">
            <v>59.54</v>
          </cell>
          <cell r="E354" t="str">
            <v>N</v>
          </cell>
          <cell r="I354">
            <v>2.4300000000000002</v>
          </cell>
          <cell r="J354">
            <v>162.56</v>
          </cell>
          <cell r="K354">
            <v>164.99</v>
          </cell>
          <cell r="P354">
            <v>8</v>
          </cell>
        </row>
        <row r="355">
          <cell r="B355" t="str">
            <v>STD</v>
          </cell>
          <cell r="C355">
            <v>0.125</v>
          </cell>
          <cell r="D355">
            <v>1.73</v>
          </cell>
          <cell r="E355">
            <v>1</v>
          </cell>
          <cell r="I355">
            <v>7.0000000000000007E-2</v>
          </cell>
          <cell r="K355">
            <v>7.0000000000000007E-2</v>
          </cell>
          <cell r="P355">
            <v>2</v>
          </cell>
        </row>
        <row r="356">
          <cell r="B356" t="str">
            <v>STD</v>
          </cell>
          <cell r="C356">
            <v>0.125</v>
          </cell>
          <cell r="D356">
            <v>1.73</v>
          </cell>
          <cell r="E356">
            <v>1</v>
          </cell>
          <cell r="I356">
            <v>7.0000000000000007E-2</v>
          </cell>
          <cell r="K356">
            <v>7.0000000000000007E-2</v>
          </cell>
          <cell r="P356">
            <v>2</v>
          </cell>
        </row>
        <row r="357">
          <cell r="B357" t="str">
            <v>STD</v>
          </cell>
          <cell r="C357">
            <v>0.125</v>
          </cell>
          <cell r="D357">
            <v>1.73</v>
          </cell>
          <cell r="E357">
            <v>1</v>
          </cell>
          <cell r="I357">
            <v>7.0000000000000007E-2</v>
          </cell>
          <cell r="K357">
            <v>7.0000000000000007E-2</v>
          </cell>
          <cell r="P357">
            <v>2</v>
          </cell>
        </row>
        <row r="358">
          <cell r="B358" t="str">
            <v>STD</v>
          </cell>
          <cell r="C358">
            <v>0.25</v>
          </cell>
          <cell r="D358">
            <v>2.2400000000000002</v>
          </cell>
          <cell r="E358">
            <v>1</v>
          </cell>
          <cell r="I358">
            <v>7.0000000000000007E-2</v>
          </cell>
          <cell r="K358">
            <v>7.0000000000000007E-2</v>
          </cell>
          <cell r="P358">
            <v>2</v>
          </cell>
        </row>
        <row r="359">
          <cell r="B359" t="str">
            <v>STD</v>
          </cell>
          <cell r="C359">
            <v>0.25</v>
          </cell>
          <cell r="D359">
            <v>2.2400000000000002</v>
          </cell>
          <cell r="E359">
            <v>1</v>
          </cell>
          <cell r="I359">
            <v>7.0000000000000007E-2</v>
          </cell>
          <cell r="K359">
            <v>7.0000000000000007E-2</v>
          </cell>
          <cell r="P359">
            <v>2</v>
          </cell>
        </row>
        <row r="360">
          <cell r="B360" t="str">
            <v>STD</v>
          </cell>
          <cell r="C360">
            <v>0.25</v>
          </cell>
          <cell r="D360">
            <v>2.2400000000000002</v>
          </cell>
          <cell r="E360">
            <v>1</v>
          </cell>
          <cell r="I360">
            <v>7.0000000000000007E-2</v>
          </cell>
          <cell r="K360">
            <v>7.0000000000000007E-2</v>
          </cell>
          <cell r="P360">
            <v>2</v>
          </cell>
        </row>
        <row r="361">
          <cell r="B361" t="str">
            <v>STD</v>
          </cell>
          <cell r="C361">
            <v>0.375</v>
          </cell>
          <cell r="D361">
            <v>2.31</v>
          </cell>
          <cell r="E361">
            <v>1</v>
          </cell>
          <cell r="I361">
            <v>7.0000000000000007E-2</v>
          </cell>
          <cell r="J361">
            <v>0</v>
          </cell>
          <cell r="K361">
            <v>7.0000000000000007E-2</v>
          </cell>
          <cell r="P361">
            <v>2</v>
          </cell>
        </row>
        <row r="362">
          <cell r="B362" t="str">
            <v>STD</v>
          </cell>
          <cell r="C362">
            <v>0.375</v>
          </cell>
          <cell r="D362">
            <v>2.31</v>
          </cell>
          <cell r="E362">
            <v>1</v>
          </cell>
          <cell r="I362">
            <v>7.0000000000000007E-2</v>
          </cell>
          <cell r="J362">
            <v>0</v>
          </cell>
          <cell r="K362">
            <v>7.0000000000000007E-2</v>
          </cell>
          <cell r="P362">
            <v>2</v>
          </cell>
        </row>
        <row r="363">
          <cell r="B363" t="str">
            <v>STD</v>
          </cell>
          <cell r="C363">
            <v>0.375</v>
          </cell>
          <cell r="D363">
            <v>2.31</v>
          </cell>
          <cell r="E363">
            <v>1</v>
          </cell>
          <cell r="I363">
            <v>7.0000000000000007E-2</v>
          </cell>
          <cell r="J363">
            <v>0</v>
          </cell>
          <cell r="K363">
            <v>7.0000000000000007E-2</v>
          </cell>
          <cell r="P363">
            <v>2</v>
          </cell>
        </row>
        <row r="364">
          <cell r="B364" t="str">
            <v>STD</v>
          </cell>
          <cell r="C364">
            <v>0.5</v>
          </cell>
          <cell r="D364">
            <v>2.77</v>
          </cell>
          <cell r="E364">
            <v>1</v>
          </cell>
          <cell r="I364">
            <v>7.0000000000000007E-2</v>
          </cell>
          <cell r="J364">
            <v>0</v>
          </cell>
          <cell r="K364">
            <v>7.0000000000000007E-2</v>
          </cell>
          <cell r="P364">
            <v>2</v>
          </cell>
        </row>
        <row r="365">
          <cell r="B365" t="str">
            <v>STD</v>
          </cell>
          <cell r="C365">
            <v>0.5</v>
          </cell>
          <cell r="D365">
            <v>2.77</v>
          </cell>
          <cell r="E365">
            <v>1</v>
          </cell>
          <cell r="I365">
            <v>7.0000000000000007E-2</v>
          </cell>
          <cell r="J365">
            <v>0</v>
          </cell>
          <cell r="K365">
            <v>7.0000000000000007E-2</v>
          </cell>
          <cell r="P365">
            <v>2</v>
          </cell>
        </row>
        <row r="366">
          <cell r="B366" t="str">
            <v>STD</v>
          </cell>
          <cell r="C366">
            <v>0.5</v>
          </cell>
          <cell r="D366">
            <v>2.77</v>
          </cell>
          <cell r="E366">
            <v>1</v>
          </cell>
          <cell r="I366">
            <v>7.0000000000000007E-2</v>
          </cell>
          <cell r="J366">
            <v>0</v>
          </cell>
          <cell r="K366">
            <v>7.0000000000000007E-2</v>
          </cell>
          <cell r="P366">
            <v>2</v>
          </cell>
        </row>
        <row r="367">
          <cell r="B367" t="str">
            <v>STD</v>
          </cell>
          <cell r="C367">
            <v>0.75</v>
          </cell>
          <cell r="D367">
            <v>2.87</v>
          </cell>
          <cell r="E367">
            <v>1</v>
          </cell>
          <cell r="I367">
            <v>7.0000000000000007E-2</v>
          </cell>
          <cell r="J367">
            <v>0</v>
          </cell>
          <cell r="K367">
            <v>7.0000000000000007E-2</v>
          </cell>
          <cell r="P367">
            <v>2</v>
          </cell>
        </row>
        <row r="368">
          <cell r="B368" t="str">
            <v>STD</v>
          </cell>
          <cell r="C368">
            <v>0.75</v>
          </cell>
          <cell r="D368">
            <v>2.87</v>
          </cell>
          <cell r="E368">
            <v>1</v>
          </cell>
          <cell r="I368">
            <v>7.0000000000000007E-2</v>
          </cell>
          <cell r="J368">
            <v>0</v>
          </cell>
          <cell r="K368">
            <v>7.0000000000000007E-2</v>
          </cell>
          <cell r="P368">
            <v>2</v>
          </cell>
        </row>
        <row r="369">
          <cell r="B369" t="str">
            <v>STD</v>
          </cell>
          <cell r="C369">
            <v>0.75</v>
          </cell>
          <cell r="D369">
            <v>2.87</v>
          </cell>
          <cell r="E369">
            <v>1</v>
          </cell>
          <cell r="I369">
            <v>7.0000000000000007E-2</v>
          </cell>
          <cell r="J369">
            <v>0</v>
          </cell>
          <cell r="K369">
            <v>7.0000000000000007E-2</v>
          </cell>
          <cell r="P369">
            <v>2</v>
          </cell>
        </row>
        <row r="370">
          <cell r="B370" t="str">
            <v>STD</v>
          </cell>
          <cell r="C370">
            <v>1</v>
          </cell>
          <cell r="D370">
            <v>3.38</v>
          </cell>
          <cell r="E370">
            <v>1</v>
          </cell>
          <cell r="I370">
            <v>0.12</v>
          </cell>
          <cell r="J370">
            <v>0</v>
          </cell>
          <cell r="K370">
            <v>0.12</v>
          </cell>
          <cell r="P370">
            <v>2</v>
          </cell>
        </row>
        <row r="371">
          <cell r="B371" t="str">
            <v>STD</v>
          </cell>
          <cell r="C371">
            <v>1</v>
          </cell>
          <cell r="D371">
            <v>3.38</v>
          </cell>
          <cell r="E371">
            <v>1</v>
          </cell>
          <cell r="I371">
            <v>0.12</v>
          </cell>
          <cell r="J371">
            <v>0</v>
          </cell>
          <cell r="K371">
            <v>0.12</v>
          </cell>
          <cell r="P371">
            <v>2</v>
          </cell>
        </row>
        <row r="372">
          <cell r="B372" t="str">
            <v>STD</v>
          </cell>
          <cell r="C372">
            <v>1</v>
          </cell>
          <cell r="D372">
            <v>3.38</v>
          </cell>
          <cell r="E372">
            <v>1</v>
          </cell>
          <cell r="I372">
            <v>0.12</v>
          </cell>
          <cell r="J372">
            <v>0</v>
          </cell>
          <cell r="K372">
            <v>0.12</v>
          </cell>
          <cell r="P372">
            <v>2</v>
          </cell>
        </row>
        <row r="373">
          <cell r="B373" t="str">
            <v>STD</v>
          </cell>
          <cell r="C373">
            <v>1.25</v>
          </cell>
          <cell r="D373">
            <v>3.56</v>
          </cell>
          <cell r="E373">
            <v>1</v>
          </cell>
          <cell r="I373">
            <v>0.15</v>
          </cell>
          <cell r="K373">
            <v>0.15</v>
          </cell>
          <cell r="P373">
            <v>2</v>
          </cell>
        </row>
        <row r="374">
          <cell r="B374" t="str">
            <v>STD</v>
          </cell>
          <cell r="C374">
            <v>1.25</v>
          </cell>
          <cell r="D374">
            <v>3.56</v>
          </cell>
          <cell r="E374">
            <v>1</v>
          </cell>
          <cell r="I374">
            <v>0.15</v>
          </cell>
          <cell r="K374">
            <v>0.15</v>
          </cell>
          <cell r="P374">
            <v>2</v>
          </cell>
        </row>
        <row r="375">
          <cell r="B375" t="str">
            <v>STD</v>
          </cell>
          <cell r="C375">
            <v>1.25</v>
          </cell>
          <cell r="D375">
            <v>3.56</v>
          </cell>
          <cell r="E375">
            <v>1</v>
          </cell>
          <cell r="I375">
            <v>0.15</v>
          </cell>
          <cell r="K375">
            <v>0.15</v>
          </cell>
          <cell r="P375">
            <v>2</v>
          </cell>
        </row>
        <row r="376">
          <cell r="B376" t="str">
            <v>STD</v>
          </cell>
          <cell r="C376">
            <v>1.5</v>
          </cell>
          <cell r="D376">
            <v>3.68</v>
          </cell>
          <cell r="E376">
            <v>1</v>
          </cell>
          <cell r="I376">
            <v>0.15</v>
          </cell>
          <cell r="J376">
            <v>0</v>
          </cell>
          <cell r="K376">
            <v>0.15</v>
          </cell>
          <cell r="P376">
            <v>2</v>
          </cell>
        </row>
        <row r="377">
          <cell r="B377" t="str">
            <v>STD</v>
          </cell>
          <cell r="C377">
            <v>1.5</v>
          </cell>
          <cell r="D377">
            <v>3.68</v>
          </cell>
          <cell r="E377">
            <v>1</v>
          </cell>
          <cell r="I377">
            <v>0.15</v>
          </cell>
          <cell r="J377">
            <v>0</v>
          </cell>
          <cell r="K377">
            <v>0.15</v>
          </cell>
          <cell r="P377">
            <v>2</v>
          </cell>
        </row>
        <row r="378">
          <cell r="B378" t="str">
            <v>STD</v>
          </cell>
          <cell r="C378">
            <v>1.5</v>
          </cell>
          <cell r="D378">
            <v>3.68</v>
          </cell>
          <cell r="E378">
            <v>1</v>
          </cell>
          <cell r="I378">
            <v>0.15</v>
          </cell>
          <cell r="J378">
            <v>0</v>
          </cell>
          <cell r="K378">
            <v>0.15</v>
          </cell>
          <cell r="P378">
            <v>2</v>
          </cell>
        </row>
        <row r="379">
          <cell r="B379" t="str">
            <v>STD</v>
          </cell>
          <cell r="C379">
            <v>2</v>
          </cell>
          <cell r="D379">
            <v>3.91</v>
          </cell>
          <cell r="E379">
            <v>1</v>
          </cell>
          <cell r="I379">
            <v>0.3</v>
          </cell>
          <cell r="J379">
            <v>0</v>
          </cell>
          <cell r="K379">
            <v>0.3</v>
          </cell>
          <cell r="P379">
            <v>2</v>
          </cell>
        </row>
        <row r="380">
          <cell r="B380" t="str">
            <v>STD</v>
          </cell>
          <cell r="C380">
            <v>2</v>
          </cell>
          <cell r="D380">
            <v>3.91</v>
          </cell>
          <cell r="E380">
            <v>1</v>
          </cell>
          <cell r="I380">
            <v>0.3</v>
          </cell>
          <cell r="J380">
            <v>0</v>
          </cell>
          <cell r="K380">
            <v>0.3</v>
          </cell>
          <cell r="P380">
            <v>2</v>
          </cell>
        </row>
        <row r="381">
          <cell r="B381" t="str">
            <v>STD</v>
          </cell>
          <cell r="C381">
            <v>2</v>
          </cell>
          <cell r="D381">
            <v>3.91</v>
          </cell>
          <cell r="E381">
            <v>1</v>
          </cell>
          <cell r="I381">
            <v>0.3</v>
          </cell>
          <cell r="J381">
            <v>0</v>
          </cell>
          <cell r="K381">
            <v>0.3</v>
          </cell>
          <cell r="P381">
            <v>2</v>
          </cell>
        </row>
        <row r="382">
          <cell r="B382" t="str">
            <v>STD</v>
          </cell>
          <cell r="C382">
            <v>2.5</v>
          </cell>
          <cell r="D382">
            <v>5.16</v>
          </cell>
          <cell r="E382">
            <v>1</v>
          </cell>
          <cell r="I382">
            <v>0.25</v>
          </cell>
          <cell r="J382">
            <v>0.2</v>
          </cell>
          <cell r="K382">
            <v>0.45</v>
          </cell>
          <cell r="P382">
            <v>2</v>
          </cell>
        </row>
        <row r="383">
          <cell r="B383" t="str">
            <v>STD</v>
          </cell>
          <cell r="C383">
            <v>3</v>
          </cell>
          <cell r="D383">
            <v>5.49</v>
          </cell>
          <cell r="E383">
            <v>1</v>
          </cell>
          <cell r="I383">
            <v>0.3</v>
          </cell>
          <cell r="J383">
            <v>0.3</v>
          </cell>
          <cell r="K383">
            <v>0.6</v>
          </cell>
          <cell r="P383">
            <v>2</v>
          </cell>
        </row>
        <row r="384">
          <cell r="B384" t="str">
            <v>STD</v>
          </cell>
          <cell r="C384">
            <v>3.5</v>
          </cell>
          <cell r="D384">
            <v>5.74</v>
          </cell>
          <cell r="E384">
            <v>1</v>
          </cell>
          <cell r="I384">
            <v>0.35</v>
          </cell>
          <cell r="J384">
            <v>0.4</v>
          </cell>
          <cell r="K384">
            <v>0.75</v>
          </cell>
          <cell r="P384">
            <v>3</v>
          </cell>
        </row>
        <row r="385">
          <cell r="B385" t="str">
            <v>STD</v>
          </cell>
          <cell r="C385">
            <v>4</v>
          </cell>
          <cell r="D385">
            <v>6.02</v>
          </cell>
          <cell r="E385">
            <v>1</v>
          </cell>
          <cell r="I385">
            <v>0.41</v>
          </cell>
          <cell r="J385">
            <v>0.49</v>
          </cell>
          <cell r="K385">
            <v>0.89999999999999991</v>
          </cell>
          <cell r="P385">
            <v>3</v>
          </cell>
        </row>
        <row r="386">
          <cell r="B386" t="str">
            <v>STD</v>
          </cell>
          <cell r="C386">
            <v>5</v>
          </cell>
          <cell r="D386">
            <v>6.55</v>
          </cell>
          <cell r="E386">
            <v>1</v>
          </cell>
          <cell r="I386">
            <v>0.51</v>
          </cell>
          <cell r="J386">
            <v>0.54</v>
          </cell>
          <cell r="K386">
            <v>1.05</v>
          </cell>
          <cell r="P386">
            <v>4</v>
          </cell>
        </row>
        <row r="387">
          <cell r="B387" t="str">
            <v>STD</v>
          </cell>
          <cell r="C387">
            <v>6</v>
          </cell>
          <cell r="D387">
            <v>7.11</v>
          </cell>
          <cell r="E387">
            <v>1</v>
          </cell>
          <cell r="I387">
            <v>0.61</v>
          </cell>
          <cell r="J387">
            <v>1.04</v>
          </cell>
          <cell r="K387">
            <v>1.65</v>
          </cell>
          <cell r="P387">
            <v>4</v>
          </cell>
        </row>
        <row r="388">
          <cell r="B388" t="str">
            <v>STD</v>
          </cell>
          <cell r="C388">
            <v>8</v>
          </cell>
          <cell r="D388">
            <v>8.18</v>
          </cell>
          <cell r="E388">
            <v>1</v>
          </cell>
          <cell r="I388">
            <v>0.81</v>
          </cell>
          <cell r="J388">
            <v>1.73</v>
          </cell>
          <cell r="K388">
            <v>2.54</v>
          </cell>
          <cell r="P388">
            <v>4</v>
          </cell>
        </row>
        <row r="389">
          <cell r="B389" t="str">
            <v>STD</v>
          </cell>
          <cell r="C389">
            <v>10</v>
          </cell>
          <cell r="D389">
            <v>9.27</v>
          </cell>
          <cell r="E389">
            <v>1</v>
          </cell>
          <cell r="I389">
            <v>1.01</v>
          </cell>
          <cell r="J389">
            <v>3.04</v>
          </cell>
          <cell r="K389">
            <v>4.05</v>
          </cell>
          <cell r="P389">
            <v>4</v>
          </cell>
        </row>
        <row r="390">
          <cell r="B390" t="str">
            <v>STD</v>
          </cell>
          <cell r="C390">
            <v>12</v>
          </cell>
          <cell r="D390">
            <v>9.5299999999999994</v>
          </cell>
          <cell r="E390">
            <v>1</v>
          </cell>
          <cell r="I390">
            <v>1.22</v>
          </cell>
          <cell r="J390">
            <v>3.28</v>
          </cell>
          <cell r="K390">
            <v>4.5</v>
          </cell>
          <cell r="P390">
            <v>6</v>
          </cell>
        </row>
        <row r="391">
          <cell r="B391" t="str">
            <v>STD</v>
          </cell>
          <cell r="C391">
            <v>14</v>
          </cell>
          <cell r="D391">
            <v>9.5299999999999994</v>
          </cell>
          <cell r="E391">
            <v>1</v>
          </cell>
          <cell r="I391">
            <v>1.42</v>
          </cell>
          <cell r="J391">
            <v>3.97</v>
          </cell>
          <cell r="K391">
            <v>5.3900000000000006</v>
          </cell>
          <cell r="P391">
            <v>6</v>
          </cell>
        </row>
        <row r="392">
          <cell r="B392" t="str">
            <v>STD</v>
          </cell>
          <cell r="C392">
            <v>16</v>
          </cell>
          <cell r="D392">
            <v>9.5299999999999994</v>
          </cell>
          <cell r="E392">
            <v>1</v>
          </cell>
          <cell r="I392">
            <v>1.62</v>
          </cell>
          <cell r="J392">
            <v>4.68</v>
          </cell>
          <cell r="K392">
            <v>6.3</v>
          </cell>
          <cell r="P392">
            <v>6</v>
          </cell>
        </row>
        <row r="393">
          <cell r="B393" t="str">
            <v>STD</v>
          </cell>
          <cell r="C393">
            <v>18</v>
          </cell>
          <cell r="D393">
            <v>9.5299999999999994</v>
          </cell>
          <cell r="E393">
            <v>1</v>
          </cell>
          <cell r="I393">
            <v>1.82</v>
          </cell>
          <cell r="J393">
            <v>5.38</v>
          </cell>
          <cell r="K393">
            <v>7.2</v>
          </cell>
          <cell r="P393">
            <v>6</v>
          </cell>
        </row>
        <row r="394">
          <cell r="B394" t="str">
            <v>STD</v>
          </cell>
          <cell r="C394">
            <v>20</v>
          </cell>
          <cell r="D394">
            <v>9.5299999999999994</v>
          </cell>
          <cell r="E394">
            <v>1</v>
          </cell>
          <cell r="I394">
            <v>2.0299999999999998</v>
          </cell>
          <cell r="J394">
            <v>5.47</v>
          </cell>
          <cell r="K394">
            <v>7.5</v>
          </cell>
          <cell r="P394">
            <v>7</v>
          </cell>
        </row>
        <row r="395">
          <cell r="B395" t="str">
            <v>STD</v>
          </cell>
          <cell r="C395">
            <v>22</v>
          </cell>
          <cell r="D395">
            <v>9.5299999999999994</v>
          </cell>
          <cell r="E395">
            <v>1</v>
          </cell>
          <cell r="I395">
            <v>2.23</v>
          </cell>
          <cell r="J395">
            <v>6.47</v>
          </cell>
          <cell r="K395">
            <v>8.6999999999999993</v>
          </cell>
          <cell r="P395">
            <v>8</v>
          </cell>
        </row>
        <row r="396">
          <cell r="B396" t="str">
            <v>STD</v>
          </cell>
          <cell r="C396">
            <v>24</v>
          </cell>
          <cell r="D396">
            <v>9.5299999999999994</v>
          </cell>
          <cell r="E396">
            <v>1</v>
          </cell>
          <cell r="I396">
            <v>2.4300000000000002</v>
          </cell>
          <cell r="J396">
            <v>6.57</v>
          </cell>
          <cell r="K396">
            <v>9</v>
          </cell>
          <cell r="P396">
            <v>8</v>
          </cell>
        </row>
        <row r="397">
          <cell r="B397" t="str">
            <v>STD</v>
          </cell>
          <cell r="C397">
            <v>26</v>
          </cell>
          <cell r="D397">
            <v>9.5299999999999994</v>
          </cell>
          <cell r="E397">
            <v>1</v>
          </cell>
          <cell r="I397">
            <v>2.64</v>
          </cell>
          <cell r="J397">
            <v>7.7</v>
          </cell>
          <cell r="K397">
            <v>10.34</v>
          </cell>
          <cell r="P397">
            <v>9</v>
          </cell>
        </row>
        <row r="398">
          <cell r="B398" t="str">
            <v>STD</v>
          </cell>
          <cell r="C398">
            <v>28</v>
          </cell>
          <cell r="D398">
            <v>9.5299999999999994</v>
          </cell>
          <cell r="E398">
            <v>1</v>
          </cell>
          <cell r="I398">
            <v>2.84</v>
          </cell>
          <cell r="J398">
            <v>8.25</v>
          </cell>
          <cell r="K398">
            <v>11.09</v>
          </cell>
          <cell r="P398">
            <v>9</v>
          </cell>
        </row>
        <row r="399">
          <cell r="B399" t="str">
            <v>STD</v>
          </cell>
          <cell r="C399">
            <v>30</v>
          </cell>
          <cell r="D399">
            <v>9.5299999999999994</v>
          </cell>
          <cell r="E399">
            <v>1</v>
          </cell>
          <cell r="I399">
            <v>3.04</v>
          </cell>
          <cell r="J399">
            <v>8.9600000000000009</v>
          </cell>
          <cell r="K399">
            <v>12</v>
          </cell>
          <cell r="P399">
            <v>10</v>
          </cell>
        </row>
        <row r="400">
          <cell r="B400" t="str">
            <v>STD</v>
          </cell>
          <cell r="C400">
            <v>32</v>
          </cell>
          <cell r="D400">
            <v>9.5299999999999994</v>
          </cell>
          <cell r="E400">
            <v>1</v>
          </cell>
          <cell r="I400">
            <v>3.24</v>
          </cell>
          <cell r="J400">
            <v>9.51</v>
          </cell>
          <cell r="K400">
            <v>12.75</v>
          </cell>
          <cell r="P400">
            <v>11</v>
          </cell>
        </row>
        <row r="401">
          <cell r="B401" t="str">
            <v>STD</v>
          </cell>
          <cell r="C401">
            <v>34</v>
          </cell>
          <cell r="D401">
            <v>9.5299999999999994</v>
          </cell>
          <cell r="E401">
            <v>1</v>
          </cell>
          <cell r="I401">
            <v>3.45</v>
          </cell>
          <cell r="J401">
            <v>10.050000000000001</v>
          </cell>
          <cell r="K401">
            <v>13.5</v>
          </cell>
          <cell r="P401">
            <v>12</v>
          </cell>
        </row>
        <row r="402">
          <cell r="B402" t="str">
            <v>STD</v>
          </cell>
          <cell r="C402">
            <v>36</v>
          </cell>
          <cell r="D402">
            <v>9.5299999999999994</v>
          </cell>
          <cell r="E402">
            <v>1</v>
          </cell>
          <cell r="I402">
            <v>3.65</v>
          </cell>
          <cell r="J402">
            <v>10.6</v>
          </cell>
          <cell r="K402">
            <v>14.25</v>
          </cell>
          <cell r="P402">
            <v>12</v>
          </cell>
        </row>
        <row r="403">
          <cell r="B403" t="str">
            <v>STD</v>
          </cell>
          <cell r="C403">
            <v>38</v>
          </cell>
          <cell r="D403">
            <v>9.5299999999999994</v>
          </cell>
          <cell r="E403">
            <v>1</v>
          </cell>
          <cell r="I403">
            <v>3.85</v>
          </cell>
          <cell r="J403">
            <v>11.23</v>
          </cell>
          <cell r="K403">
            <v>15.08</v>
          </cell>
          <cell r="P403">
            <v>13</v>
          </cell>
        </row>
        <row r="404">
          <cell r="B404" t="str">
            <v>STD</v>
          </cell>
          <cell r="C404">
            <v>40</v>
          </cell>
          <cell r="D404">
            <v>9.5299999999999994</v>
          </cell>
          <cell r="E404">
            <v>1</v>
          </cell>
          <cell r="I404">
            <v>4.0599999999999996</v>
          </cell>
          <cell r="J404">
            <v>11.66</v>
          </cell>
          <cell r="K404">
            <v>15.719999999999999</v>
          </cell>
          <cell r="P404">
            <v>14</v>
          </cell>
        </row>
        <row r="405">
          <cell r="B405" t="str">
            <v>STD</v>
          </cell>
          <cell r="C405">
            <v>42</v>
          </cell>
          <cell r="D405">
            <v>9.5299999999999994</v>
          </cell>
          <cell r="E405">
            <v>1</v>
          </cell>
          <cell r="I405">
            <v>4.26</v>
          </cell>
          <cell r="J405">
            <v>12.24</v>
          </cell>
          <cell r="K405">
            <v>16.5</v>
          </cell>
          <cell r="P405">
            <v>14</v>
          </cell>
        </row>
        <row r="406">
          <cell r="B406" t="str">
            <v>STD</v>
          </cell>
          <cell r="C406">
            <v>44</v>
          </cell>
          <cell r="D406">
            <v>9.5299999999999994</v>
          </cell>
          <cell r="E406">
            <v>1</v>
          </cell>
          <cell r="I406">
            <v>4.47</v>
          </cell>
          <cell r="J406">
            <v>17.54</v>
          </cell>
          <cell r="K406">
            <v>22.009999999999998</v>
          </cell>
          <cell r="P406">
            <v>15</v>
          </cell>
        </row>
        <row r="407">
          <cell r="B407" t="str">
            <v>STD</v>
          </cell>
          <cell r="C407">
            <v>46</v>
          </cell>
          <cell r="D407">
            <v>9.5299999999999994</v>
          </cell>
          <cell r="E407">
            <v>1</v>
          </cell>
          <cell r="I407">
            <v>4.67</v>
          </cell>
          <cell r="J407">
            <v>18.329999999999998</v>
          </cell>
          <cell r="K407">
            <v>23</v>
          </cell>
          <cell r="P407">
            <v>16</v>
          </cell>
        </row>
        <row r="408">
          <cell r="B408" t="str">
            <v>STD</v>
          </cell>
          <cell r="C408">
            <v>48</v>
          </cell>
          <cell r="D408">
            <v>9.5299999999999994</v>
          </cell>
          <cell r="E408">
            <v>1</v>
          </cell>
          <cell r="I408">
            <v>4.87</v>
          </cell>
          <cell r="J408">
            <v>19.13</v>
          </cell>
          <cell r="K408">
            <v>24</v>
          </cell>
          <cell r="P408">
            <v>16</v>
          </cell>
        </row>
        <row r="409">
          <cell r="B409" t="str">
            <v xml:space="preserve">XS </v>
          </cell>
          <cell r="C409">
            <v>0.125</v>
          </cell>
          <cell r="D409">
            <v>2.41</v>
          </cell>
          <cell r="E409">
            <v>1</v>
          </cell>
          <cell r="I409">
            <v>7.0000000000000007E-2</v>
          </cell>
          <cell r="K409">
            <v>7.0000000000000007E-2</v>
          </cell>
          <cell r="P409">
            <v>2</v>
          </cell>
        </row>
        <row r="410">
          <cell r="B410" t="str">
            <v xml:space="preserve">XS </v>
          </cell>
          <cell r="C410">
            <v>0.125</v>
          </cell>
          <cell r="D410">
            <v>2.41</v>
          </cell>
          <cell r="E410">
            <v>1</v>
          </cell>
          <cell r="I410">
            <v>7.0000000000000007E-2</v>
          </cell>
          <cell r="K410">
            <v>7.0000000000000007E-2</v>
          </cell>
          <cell r="P410">
            <v>2</v>
          </cell>
        </row>
        <row r="411">
          <cell r="B411" t="str">
            <v xml:space="preserve">XS </v>
          </cell>
          <cell r="C411">
            <v>0.125</v>
          </cell>
          <cell r="D411">
            <v>2.41</v>
          </cell>
          <cell r="E411">
            <v>1</v>
          </cell>
          <cell r="I411">
            <v>7.0000000000000007E-2</v>
          </cell>
          <cell r="K411">
            <v>7.0000000000000007E-2</v>
          </cell>
          <cell r="P411">
            <v>2</v>
          </cell>
        </row>
        <row r="412">
          <cell r="B412" t="str">
            <v xml:space="preserve">XS </v>
          </cell>
          <cell r="C412">
            <v>0.25</v>
          </cell>
          <cell r="D412">
            <v>3.02</v>
          </cell>
          <cell r="E412">
            <v>1</v>
          </cell>
          <cell r="I412">
            <v>7.0000000000000007E-2</v>
          </cell>
          <cell r="K412">
            <v>7.0000000000000007E-2</v>
          </cell>
          <cell r="P412">
            <v>2</v>
          </cell>
        </row>
        <row r="413">
          <cell r="B413" t="str">
            <v xml:space="preserve">XS </v>
          </cell>
          <cell r="C413">
            <v>0.25</v>
          </cell>
          <cell r="D413">
            <v>3.02</v>
          </cell>
          <cell r="E413">
            <v>1</v>
          </cell>
          <cell r="I413">
            <v>7.0000000000000007E-2</v>
          </cell>
          <cell r="K413">
            <v>7.0000000000000007E-2</v>
          </cell>
          <cell r="P413">
            <v>2</v>
          </cell>
        </row>
        <row r="414">
          <cell r="B414" t="str">
            <v xml:space="preserve">XS </v>
          </cell>
          <cell r="C414">
            <v>0.25</v>
          </cell>
          <cell r="D414">
            <v>3.02</v>
          </cell>
          <cell r="E414">
            <v>1</v>
          </cell>
          <cell r="I414">
            <v>7.0000000000000007E-2</v>
          </cell>
          <cell r="K414">
            <v>7.0000000000000007E-2</v>
          </cell>
          <cell r="P414">
            <v>2</v>
          </cell>
        </row>
        <row r="415">
          <cell r="B415" t="str">
            <v xml:space="preserve">XS </v>
          </cell>
          <cell r="C415">
            <v>0.375</v>
          </cell>
          <cell r="D415">
            <v>3.2</v>
          </cell>
          <cell r="E415">
            <v>1</v>
          </cell>
          <cell r="I415">
            <v>7.0000000000000007E-2</v>
          </cell>
          <cell r="J415">
            <v>0</v>
          </cell>
          <cell r="K415">
            <v>7.0000000000000007E-2</v>
          </cell>
          <cell r="P415">
            <v>2</v>
          </cell>
        </row>
        <row r="416">
          <cell r="B416" t="str">
            <v xml:space="preserve">XS </v>
          </cell>
          <cell r="C416">
            <v>0.375</v>
          </cell>
          <cell r="D416">
            <v>3.2</v>
          </cell>
          <cell r="E416">
            <v>1</v>
          </cell>
          <cell r="I416">
            <v>7.0000000000000007E-2</v>
          </cell>
          <cell r="J416">
            <v>0</v>
          </cell>
          <cell r="K416">
            <v>7.0000000000000007E-2</v>
          </cell>
          <cell r="P416">
            <v>2</v>
          </cell>
        </row>
        <row r="417">
          <cell r="B417" t="str">
            <v xml:space="preserve">XS </v>
          </cell>
          <cell r="C417">
            <v>0.375</v>
          </cell>
          <cell r="D417">
            <v>3.2</v>
          </cell>
          <cell r="E417">
            <v>1</v>
          </cell>
          <cell r="I417">
            <v>7.0000000000000007E-2</v>
          </cell>
          <cell r="J417">
            <v>0</v>
          </cell>
          <cell r="K417">
            <v>7.0000000000000007E-2</v>
          </cell>
          <cell r="P417">
            <v>2</v>
          </cell>
        </row>
        <row r="418">
          <cell r="B418" t="str">
            <v xml:space="preserve">XS </v>
          </cell>
          <cell r="C418">
            <v>0.5</v>
          </cell>
          <cell r="D418">
            <v>3.73</v>
          </cell>
          <cell r="E418">
            <v>1</v>
          </cell>
          <cell r="I418">
            <v>7.0000000000000007E-2</v>
          </cell>
          <cell r="J418">
            <v>0</v>
          </cell>
          <cell r="K418">
            <v>7.0000000000000007E-2</v>
          </cell>
          <cell r="P418">
            <v>2</v>
          </cell>
        </row>
        <row r="419">
          <cell r="B419" t="str">
            <v xml:space="preserve">XS </v>
          </cell>
          <cell r="C419">
            <v>0.5</v>
          </cell>
          <cell r="D419">
            <v>3.73</v>
          </cell>
          <cell r="E419">
            <v>1</v>
          </cell>
          <cell r="I419">
            <v>7.0000000000000007E-2</v>
          </cell>
          <cell r="J419">
            <v>0</v>
          </cell>
          <cell r="K419">
            <v>7.0000000000000007E-2</v>
          </cell>
          <cell r="P419">
            <v>2</v>
          </cell>
        </row>
        <row r="420">
          <cell r="B420" t="str">
            <v xml:space="preserve">XS </v>
          </cell>
          <cell r="C420">
            <v>0.5</v>
          </cell>
          <cell r="D420">
            <v>3.73</v>
          </cell>
          <cell r="E420">
            <v>1</v>
          </cell>
          <cell r="I420">
            <v>7.0000000000000007E-2</v>
          </cell>
          <cell r="J420">
            <v>0</v>
          </cell>
          <cell r="K420">
            <v>7.0000000000000007E-2</v>
          </cell>
          <cell r="P420">
            <v>2</v>
          </cell>
        </row>
        <row r="421">
          <cell r="B421" t="str">
            <v xml:space="preserve">XS </v>
          </cell>
          <cell r="C421">
            <v>0.75</v>
          </cell>
          <cell r="D421">
            <v>3.91</v>
          </cell>
          <cell r="E421">
            <v>1</v>
          </cell>
          <cell r="I421">
            <v>7.0000000000000007E-2</v>
          </cell>
          <cell r="J421">
            <v>0</v>
          </cell>
          <cell r="K421">
            <v>7.0000000000000007E-2</v>
          </cell>
          <cell r="P421">
            <v>2</v>
          </cell>
        </row>
        <row r="422">
          <cell r="B422" t="str">
            <v xml:space="preserve">XS </v>
          </cell>
          <cell r="C422">
            <v>0.75</v>
          </cell>
          <cell r="D422">
            <v>3.91</v>
          </cell>
          <cell r="E422">
            <v>1</v>
          </cell>
          <cell r="I422">
            <v>7.0000000000000007E-2</v>
          </cell>
          <cell r="J422">
            <v>0</v>
          </cell>
          <cell r="K422">
            <v>7.0000000000000007E-2</v>
          </cell>
          <cell r="P422">
            <v>2</v>
          </cell>
        </row>
        <row r="423">
          <cell r="B423" t="str">
            <v xml:space="preserve">XS </v>
          </cell>
          <cell r="C423">
            <v>0.75</v>
          </cell>
          <cell r="D423">
            <v>3.91</v>
          </cell>
          <cell r="E423">
            <v>1</v>
          </cell>
          <cell r="I423">
            <v>7.0000000000000007E-2</v>
          </cell>
          <cell r="J423">
            <v>0</v>
          </cell>
          <cell r="K423">
            <v>7.0000000000000007E-2</v>
          </cell>
          <cell r="P423">
            <v>2</v>
          </cell>
        </row>
        <row r="424">
          <cell r="B424" t="str">
            <v xml:space="preserve">XS </v>
          </cell>
          <cell r="C424">
            <v>1</v>
          </cell>
          <cell r="D424">
            <v>4.55</v>
          </cell>
          <cell r="E424">
            <v>1</v>
          </cell>
          <cell r="I424">
            <v>0.15</v>
          </cell>
          <cell r="J424">
            <v>0</v>
          </cell>
          <cell r="K424">
            <v>0.15</v>
          </cell>
          <cell r="P424">
            <v>2</v>
          </cell>
        </row>
        <row r="425">
          <cell r="B425" t="str">
            <v xml:space="preserve">XS </v>
          </cell>
          <cell r="C425">
            <v>1</v>
          </cell>
          <cell r="D425">
            <v>4.55</v>
          </cell>
          <cell r="E425">
            <v>1</v>
          </cell>
          <cell r="I425">
            <v>0.15</v>
          </cell>
          <cell r="J425">
            <v>0</v>
          </cell>
          <cell r="K425">
            <v>0.15</v>
          </cell>
          <cell r="P425">
            <v>2</v>
          </cell>
        </row>
        <row r="426">
          <cell r="B426" t="str">
            <v xml:space="preserve">XS </v>
          </cell>
          <cell r="C426">
            <v>1</v>
          </cell>
          <cell r="D426">
            <v>4.55</v>
          </cell>
          <cell r="E426">
            <v>1</v>
          </cell>
          <cell r="I426">
            <v>0.15</v>
          </cell>
          <cell r="J426">
            <v>0</v>
          </cell>
          <cell r="K426">
            <v>0.15</v>
          </cell>
          <cell r="P426">
            <v>2</v>
          </cell>
        </row>
        <row r="427">
          <cell r="B427" t="str">
            <v xml:space="preserve">XS </v>
          </cell>
          <cell r="C427">
            <v>1.25</v>
          </cell>
          <cell r="D427">
            <v>4.8499999999999996</v>
          </cell>
          <cell r="E427">
            <v>1</v>
          </cell>
          <cell r="I427">
            <v>0.13</v>
          </cell>
          <cell r="J427">
            <v>0.17</v>
          </cell>
          <cell r="K427">
            <v>0.30000000000000004</v>
          </cell>
          <cell r="P427">
            <v>2</v>
          </cell>
        </row>
        <row r="428">
          <cell r="B428" t="str">
            <v xml:space="preserve">XS </v>
          </cell>
          <cell r="C428">
            <v>1.25</v>
          </cell>
          <cell r="D428">
            <v>4.8499999999999996</v>
          </cell>
          <cell r="E428">
            <v>1</v>
          </cell>
          <cell r="I428">
            <v>0.13</v>
          </cell>
          <cell r="J428">
            <v>0.17</v>
          </cell>
          <cell r="K428">
            <v>0.30000000000000004</v>
          </cell>
          <cell r="P428">
            <v>2</v>
          </cell>
        </row>
        <row r="429">
          <cell r="B429" t="str">
            <v xml:space="preserve">XS </v>
          </cell>
          <cell r="C429">
            <v>1.25</v>
          </cell>
          <cell r="D429">
            <v>4.8499999999999996</v>
          </cell>
          <cell r="E429">
            <v>1</v>
          </cell>
          <cell r="I429">
            <v>0.13</v>
          </cell>
          <cell r="J429">
            <v>0.17</v>
          </cell>
          <cell r="K429">
            <v>0.30000000000000004</v>
          </cell>
          <cell r="P429">
            <v>2</v>
          </cell>
        </row>
        <row r="430">
          <cell r="B430" t="str">
            <v xml:space="preserve">XS </v>
          </cell>
          <cell r="C430">
            <v>1.5</v>
          </cell>
          <cell r="D430">
            <v>5.08</v>
          </cell>
          <cell r="E430">
            <v>1</v>
          </cell>
          <cell r="I430">
            <v>0.15</v>
          </cell>
          <cell r="J430">
            <v>0.15</v>
          </cell>
          <cell r="K430">
            <v>0.3</v>
          </cell>
          <cell r="P430">
            <v>2</v>
          </cell>
        </row>
        <row r="431">
          <cell r="B431" t="str">
            <v xml:space="preserve">XS </v>
          </cell>
          <cell r="C431">
            <v>1.5</v>
          </cell>
          <cell r="D431">
            <v>5.08</v>
          </cell>
          <cell r="E431">
            <v>1</v>
          </cell>
          <cell r="I431">
            <v>0.15</v>
          </cell>
          <cell r="J431">
            <v>0.15</v>
          </cell>
          <cell r="K431">
            <v>0.3</v>
          </cell>
          <cell r="P431">
            <v>2</v>
          </cell>
        </row>
        <row r="432">
          <cell r="B432" t="str">
            <v xml:space="preserve">XS </v>
          </cell>
          <cell r="C432">
            <v>1.5</v>
          </cell>
          <cell r="D432">
            <v>5.08</v>
          </cell>
          <cell r="E432">
            <v>1</v>
          </cell>
          <cell r="I432">
            <v>0.15</v>
          </cell>
          <cell r="J432">
            <v>0.15</v>
          </cell>
          <cell r="K432">
            <v>0.3</v>
          </cell>
          <cell r="P432">
            <v>2</v>
          </cell>
        </row>
        <row r="433">
          <cell r="B433" t="str">
            <v xml:space="preserve">XS </v>
          </cell>
          <cell r="C433">
            <v>2</v>
          </cell>
          <cell r="D433">
            <v>5.54</v>
          </cell>
          <cell r="E433">
            <v>1</v>
          </cell>
          <cell r="I433">
            <v>0.2</v>
          </cell>
          <cell r="J433">
            <v>0.25</v>
          </cell>
          <cell r="K433">
            <v>0.45</v>
          </cell>
          <cell r="P433">
            <v>2</v>
          </cell>
        </row>
        <row r="434">
          <cell r="B434" t="str">
            <v xml:space="preserve">XS </v>
          </cell>
          <cell r="C434">
            <v>2</v>
          </cell>
          <cell r="D434">
            <v>5.54</v>
          </cell>
          <cell r="E434">
            <v>1</v>
          </cell>
          <cell r="I434">
            <v>0.2</v>
          </cell>
          <cell r="J434">
            <v>0.25</v>
          </cell>
          <cell r="K434">
            <v>0.45</v>
          </cell>
          <cell r="P434">
            <v>2</v>
          </cell>
        </row>
        <row r="435">
          <cell r="B435" t="str">
            <v xml:space="preserve">XS </v>
          </cell>
          <cell r="C435">
            <v>2</v>
          </cell>
          <cell r="D435">
            <v>5.54</v>
          </cell>
          <cell r="E435">
            <v>1</v>
          </cell>
          <cell r="I435">
            <v>0.2</v>
          </cell>
          <cell r="J435">
            <v>0.25</v>
          </cell>
          <cell r="K435">
            <v>0.45</v>
          </cell>
          <cell r="P435">
            <v>2</v>
          </cell>
        </row>
        <row r="436">
          <cell r="B436" t="str">
            <v xml:space="preserve">XS </v>
          </cell>
          <cell r="C436">
            <v>2.5</v>
          </cell>
          <cell r="D436">
            <v>7.01</v>
          </cell>
          <cell r="E436">
            <v>1</v>
          </cell>
          <cell r="I436">
            <v>0.25</v>
          </cell>
          <cell r="J436">
            <v>0.5</v>
          </cell>
          <cell r="K436">
            <v>0.75</v>
          </cell>
          <cell r="P436">
            <v>2</v>
          </cell>
        </row>
        <row r="437">
          <cell r="B437" t="str">
            <v xml:space="preserve">XS </v>
          </cell>
          <cell r="C437">
            <v>3</v>
          </cell>
          <cell r="D437">
            <v>7.62</v>
          </cell>
          <cell r="E437">
            <v>1</v>
          </cell>
          <cell r="I437">
            <v>0.3</v>
          </cell>
          <cell r="J437">
            <v>0.6</v>
          </cell>
          <cell r="K437">
            <v>0.89999999999999991</v>
          </cell>
          <cell r="P437">
            <v>2</v>
          </cell>
        </row>
        <row r="438">
          <cell r="B438" t="str">
            <v xml:space="preserve">XS </v>
          </cell>
          <cell r="C438">
            <v>3.5</v>
          </cell>
          <cell r="D438">
            <v>8.08</v>
          </cell>
          <cell r="E438">
            <v>1</v>
          </cell>
          <cell r="I438">
            <v>0.35</v>
          </cell>
          <cell r="J438">
            <v>0.85</v>
          </cell>
          <cell r="K438">
            <v>1.2</v>
          </cell>
          <cell r="P438">
            <v>3</v>
          </cell>
        </row>
        <row r="439">
          <cell r="B439" t="str">
            <v xml:space="preserve">XS </v>
          </cell>
          <cell r="C439">
            <v>4</v>
          </cell>
          <cell r="D439">
            <v>8.56</v>
          </cell>
          <cell r="E439">
            <v>1</v>
          </cell>
          <cell r="I439">
            <v>0.41</v>
          </cell>
          <cell r="J439">
            <v>0.93</v>
          </cell>
          <cell r="K439">
            <v>1.34</v>
          </cell>
          <cell r="P439">
            <v>3</v>
          </cell>
        </row>
        <row r="440">
          <cell r="B440" t="str">
            <v xml:space="preserve">XS </v>
          </cell>
          <cell r="C440">
            <v>5</v>
          </cell>
          <cell r="D440">
            <v>9.5299999999999994</v>
          </cell>
          <cell r="E440">
            <v>1</v>
          </cell>
          <cell r="I440">
            <v>0.51</v>
          </cell>
          <cell r="J440">
            <v>1.59</v>
          </cell>
          <cell r="K440">
            <v>2.1</v>
          </cell>
          <cell r="P440">
            <v>4</v>
          </cell>
        </row>
        <row r="441">
          <cell r="B441" t="str">
            <v xml:space="preserve">XS </v>
          </cell>
          <cell r="C441">
            <v>6</v>
          </cell>
          <cell r="D441">
            <v>10.97</v>
          </cell>
          <cell r="E441">
            <v>1.25</v>
          </cell>
          <cell r="I441">
            <v>0.61</v>
          </cell>
          <cell r="J441">
            <v>2.69</v>
          </cell>
          <cell r="K441">
            <v>3.3</v>
          </cell>
          <cell r="P441">
            <v>4</v>
          </cell>
        </row>
        <row r="442">
          <cell r="B442" t="str">
            <v xml:space="preserve">XS </v>
          </cell>
          <cell r="C442">
            <v>8</v>
          </cell>
          <cell r="D442">
            <v>12.7</v>
          </cell>
          <cell r="E442">
            <v>1.25</v>
          </cell>
          <cell r="I442">
            <v>0.81</v>
          </cell>
          <cell r="J442">
            <v>4.58</v>
          </cell>
          <cell r="K442">
            <v>5.3900000000000006</v>
          </cell>
          <cell r="P442">
            <v>4</v>
          </cell>
        </row>
        <row r="443">
          <cell r="B443" t="str">
            <v xml:space="preserve">XS </v>
          </cell>
          <cell r="C443">
            <v>10</v>
          </cell>
          <cell r="D443">
            <v>12.7</v>
          </cell>
          <cell r="E443">
            <v>1.25</v>
          </cell>
          <cell r="I443">
            <v>1.01</v>
          </cell>
          <cell r="J443">
            <v>5.74</v>
          </cell>
          <cell r="K443">
            <v>6.75</v>
          </cell>
          <cell r="P443">
            <v>4</v>
          </cell>
        </row>
        <row r="444">
          <cell r="B444" t="str">
            <v xml:space="preserve">XS </v>
          </cell>
          <cell r="C444">
            <v>12</v>
          </cell>
          <cell r="D444">
            <v>12.7</v>
          </cell>
          <cell r="E444">
            <v>1.25</v>
          </cell>
          <cell r="I444">
            <v>1.22</v>
          </cell>
          <cell r="J444">
            <v>6.73</v>
          </cell>
          <cell r="K444">
            <v>7.95</v>
          </cell>
          <cell r="P444">
            <v>6</v>
          </cell>
        </row>
        <row r="445">
          <cell r="B445" t="str">
            <v xml:space="preserve">XS </v>
          </cell>
          <cell r="C445">
            <v>14</v>
          </cell>
          <cell r="D445">
            <v>12.7</v>
          </cell>
          <cell r="E445">
            <v>1.25</v>
          </cell>
          <cell r="I445">
            <v>1.42</v>
          </cell>
          <cell r="J445">
            <v>7.28</v>
          </cell>
          <cell r="K445">
            <v>8.6999999999999993</v>
          </cell>
          <cell r="P445">
            <v>6</v>
          </cell>
        </row>
        <row r="446">
          <cell r="B446" t="str">
            <v xml:space="preserve">XS </v>
          </cell>
          <cell r="C446">
            <v>16</v>
          </cell>
          <cell r="D446">
            <v>12.7</v>
          </cell>
          <cell r="E446">
            <v>1.25</v>
          </cell>
          <cell r="I446">
            <v>1.62</v>
          </cell>
          <cell r="J446">
            <v>8.42</v>
          </cell>
          <cell r="K446">
            <v>10.039999999999999</v>
          </cell>
          <cell r="P446">
            <v>6</v>
          </cell>
        </row>
        <row r="447">
          <cell r="B447" t="str">
            <v xml:space="preserve">XS </v>
          </cell>
          <cell r="C447">
            <v>18</v>
          </cell>
          <cell r="D447">
            <v>12.7</v>
          </cell>
          <cell r="E447">
            <v>1.25</v>
          </cell>
          <cell r="I447">
            <v>1.82</v>
          </cell>
          <cell r="J447">
            <v>9.42</v>
          </cell>
          <cell r="K447">
            <v>11.24</v>
          </cell>
          <cell r="P447">
            <v>6</v>
          </cell>
        </row>
        <row r="448">
          <cell r="B448" t="str">
            <v xml:space="preserve">XS </v>
          </cell>
          <cell r="C448">
            <v>20</v>
          </cell>
          <cell r="D448">
            <v>12.7</v>
          </cell>
          <cell r="E448">
            <v>1.25</v>
          </cell>
          <cell r="I448">
            <v>2.0299999999999998</v>
          </cell>
          <cell r="J448">
            <v>10.42</v>
          </cell>
          <cell r="K448">
            <v>12.45</v>
          </cell>
          <cell r="P448">
            <v>7</v>
          </cell>
        </row>
        <row r="449">
          <cell r="B449" t="str">
            <v xml:space="preserve">XS </v>
          </cell>
          <cell r="C449">
            <v>22</v>
          </cell>
          <cell r="D449">
            <v>12.7</v>
          </cell>
          <cell r="E449">
            <v>1.25</v>
          </cell>
          <cell r="I449">
            <v>2.23</v>
          </cell>
          <cell r="J449">
            <v>11.72</v>
          </cell>
          <cell r="K449">
            <v>13.950000000000001</v>
          </cell>
          <cell r="P449">
            <v>8</v>
          </cell>
        </row>
        <row r="450">
          <cell r="B450" t="str">
            <v xml:space="preserve">XS </v>
          </cell>
          <cell r="C450">
            <v>24</v>
          </cell>
          <cell r="D450">
            <v>12.7</v>
          </cell>
          <cell r="E450">
            <v>1.25</v>
          </cell>
          <cell r="I450">
            <v>2.4300000000000002</v>
          </cell>
          <cell r="J450">
            <v>12.57</v>
          </cell>
          <cell r="K450">
            <v>15</v>
          </cell>
          <cell r="P450">
            <v>8</v>
          </cell>
        </row>
        <row r="451">
          <cell r="B451" t="str">
            <v xml:space="preserve">XS </v>
          </cell>
          <cell r="C451">
            <v>26</v>
          </cell>
          <cell r="D451">
            <v>12.7</v>
          </cell>
          <cell r="E451">
            <v>1.25</v>
          </cell>
          <cell r="I451">
            <v>2.64</v>
          </cell>
          <cell r="J451">
            <v>13.86</v>
          </cell>
          <cell r="K451">
            <v>16.5</v>
          </cell>
          <cell r="P451">
            <v>9</v>
          </cell>
        </row>
        <row r="452">
          <cell r="B452" t="str">
            <v xml:space="preserve">XS </v>
          </cell>
          <cell r="C452">
            <v>28</v>
          </cell>
          <cell r="D452">
            <v>12.7</v>
          </cell>
          <cell r="E452">
            <v>1.25</v>
          </cell>
          <cell r="I452">
            <v>2.84</v>
          </cell>
          <cell r="J452">
            <v>15.16</v>
          </cell>
          <cell r="K452">
            <v>18</v>
          </cell>
          <cell r="P452">
            <v>9</v>
          </cell>
        </row>
        <row r="453">
          <cell r="B453" t="str">
            <v xml:space="preserve">XS </v>
          </cell>
          <cell r="C453">
            <v>30</v>
          </cell>
          <cell r="D453">
            <v>12.7</v>
          </cell>
          <cell r="E453">
            <v>1.25</v>
          </cell>
          <cell r="I453">
            <v>3.04</v>
          </cell>
          <cell r="J453">
            <v>16.45</v>
          </cell>
          <cell r="K453">
            <v>19.489999999999998</v>
          </cell>
          <cell r="P453">
            <v>10</v>
          </cell>
        </row>
        <row r="454">
          <cell r="B454" t="str">
            <v xml:space="preserve">XS </v>
          </cell>
          <cell r="C454">
            <v>32</v>
          </cell>
          <cell r="D454">
            <v>12.7</v>
          </cell>
          <cell r="E454">
            <v>1.25</v>
          </cell>
          <cell r="I454">
            <v>3.24</v>
          </cell>
          <cell r="J454">
            <v>17.75</v>
          </cell>
          <cell r="K454">
            <v>20.990000000000002</v>
          </cell>
          <cell r="P454">
            <v>11</v>
          </cell>
        </row>
        <row r="455">
          <cell r="B455" t="str">
            <v xml:space="preserve">XS </v>
          </cell>
          <cell r="C455">
            <v>34</v>
          </cell>
          <cell r="D455">
            <v>12.7</v>
          </cell>
          <cell r="E455">
            <v>1.25</v>
          </cell>
          <cell r="I455">
            <v>3.45</v>
          </cell>
          <cell r="J455">
            <v>18.54</v>
          </cell>
          <cell r="K455">
            <v>21.99</v>
          </cell>
          <cell r="P455">
            <v>12</v>
          </cell>
        </row>
        <row r="456">
          <cell r="B456" t="str">
            <v xml:space="preserve">XS </v>
          </cell>
          <cell r="C456">
            <v>36</v>
          </cell>
          <cell r="D456">
            <v>12.7</v>
          </cell>
          <cell r="E456">
            <v>1.25</v>
          </cell>
          <cell r="I456">
            <v>3.65</v>
          </cell>
          <cell r="J456">
            <v>18.84</v>
          </cell>
          <cell r="K456">
            <v>22.49</v>
          </cell>
          <cell r="P456">
            <v>12</v>
          </cell>
        </row>
        <row r="457">
          <cell r="B457" t="str">
            <v xml:space="preserve">XS </v>
          </cell>
          <cell r="C457">
            <v>38</v>
          </cell>
          <cell r="D457">
            <v>12.7</v>
          </cell>
          <cell r="E457">
            <v>1.25</v>
          </cell>
          <cell r="I457">
            <v>3.85</v>
          </cell>
          <cell r="J457">
            <v>19.89</v>
          </cell>
          <cell r="K457">
            <v>23.740000000000002</v>
          </cell>
          <cell r="P457">
            <v>13</v>
          </cell>
        </row>
        <row r="458">
          <cell r="B458" t="str">
            <v xml:space="preserve">XS </v>
          </cell>
          <cell r="C458">
            <v>40</v>
          </cell>
          <cell r="D458">
            <v>12.7</v>
          </cell>
          <cell r="E458">
            <v>1.25</v>
          </cell>
          <cell r="I458">
            <v>4.0599999999999996</v>
          </cell>
          <cell r="J458">
            <v>21.66</v>
          </cell>
          <cell r="K458">
            <v>25.72</v>
          </cell>
          <cell r="P458">
            <v>14</v>
          </cell>
        </row>
        <row r="459">
          <cell r="B459" t="str">
            <v xml:space="preserve">XS </v>
          </cell>
          <cell r="C459">
            <v>42</v>
          </cell>
          <cell r="D459">
            <v>12.7</v>
          </cell>
          <cell r="E459">
            <v>1.25</v>
          </cell>
          <cell r="I459">
            <v>4.26</v>
          </cell>
          <cell r="J459">
            <v>22.74</v>
          </cell>
          <cell r="K459">
            <v>27</v>
          </cell>
          <cell r="P459">
            <v>14</v>
          </cell>
        </row>
        <row r="460">
          <cell r="B460" t="str">
            <v xml:space="preserve">XS </v>
          </cell>
          <cell r="C460">
            <v>44</v>
          </cell>
          <cell r="D460">
            <v>12.7</v>
          </cell>
          <cell r="E460">
            <v>1.25</v>
          </cell>
          <cell r="I460">
            <v>4.47</v>
          </cell>
          <cell r="J460">
            <v>27.16</v>
          </cell>
          <cell r="K460">
            <v>31.63</v>
          </cell>
          <cell r="P460">
            <v>15</v>
          </cell>
        </row>
        <row r="461">
          <cell r="B461" t="str">
            <v xml:space="preserve">XS </v>
          </cell>
          <cell r="C461">
            <v>46</v>
          </cell>
          <cell r="D461">
            <v>12.7</v>
          </cell>
          <cell r="E461">
            <v>1.25</v>
          </cell>
          <cell r="I461">
            <v>4.67</v>
          </cell>
          <cell r="J461">
            <v>28.4</v>
          </cell>
          <cell r="K461">
            <v>33.07</v>
          </cell>
          <cell r="P461">
            <v>16</v>
          </cell>
        </row>
        <row r="462">
          <cell r="B462" t="str">
            <v xml:space="preserve">XS </v>
          </cell>
          <cell r="C462">
            <v>48</v>
          </cell>
          <cell r="D462">
            <v>12.7</v>
          </cell>
          <cell r="E462">
            <v>1.25</v>
          </cell>
          <cell r="I462">
            <v>4.87</v>
          </cell>
          <cell r="J462">
            <v>29.63</v>
          </cell>
          <cell r="K462">
            <v>34.5</v>
          </cell>
          <cell r="P462">
            <v>16</v>
          </cell>
        </row>
        <row r="463">
          <cell r="B463" t="str">
            <v>XXS</v>
          </cell>
          <cell r="C463">
            <v>0.5</v>
          </cell>
          <cell r="D463">
            <v>7.47</v>
          </cell>
          <cell r="E463">
            <v>1</v>
          </cell>
          <cell r="I463">
            <v>7.0000000000000007E-2</v>
          </cell>
          <cell r="J463">
            <v>0.23</v>
          </cell>
          <cell r="K463">
            <v>0.30000000000000004</v>
          </cell>
          <cell r="P463">
            <v>2</v>
          </cell>
        </row>
        <row r="464">
          <cell r="B464" t="str">
            <v>XXS</v>
          </cell>
          <cell r="C464">
            <v>0.5</v>
          </cell>
          <cell r="D464">
            <v>7.47</v>
          </cell>
          <cell r="E464">
            <v>1</v>
          </cell>
          <cell r="I464">
            <v>7.0000000000000007E-2</v>
          </cell>
          <cell r="J464">
            <v>0.23</v>
          </cell>
          <cell r="K464">
            <v>0.30000000000000004</v>
          </cell>
          <cell r="P464">
            <v>2</v>
          </cell>
        </row>
        <row r="465">
          <cell r="B465" t="str">
            <v>XXS</v>
          </cell>
          <cell r="C465">
            <v>0.5</v>
          </cell>
          <cell r="D465">
            <v>7.47</v>
          </cell>
          <cell r="E465">
            <v>1</v>
          </cell>
          <cell r="I465">
            <v>7.0000000000000007E-2</v>
          </cell>
          <cell r="J465">
            <v>0.23</v>
          </cell>
          <cell r="K465">
            <v>0.30000000000000004</v>
          </cell>
          <cell r="P465">
            <v>2</v>
          </cell>
        </row>
        <row r="466">
          <cell r="B466" t="str">
            <v>XXS</v>
          </cell>
          <cell r="C466">
            <v>0.75</v>
          </cell>
          <cell r="D466">
            <v>7.82</v>
          </cell>
          <cell r="E466">
            <v>1</v>
          </cell>
          <cell r="I466">
            <v>0.08</v>
          </cell>
          <cell r="J466">
            <v>0.22</v>
          </cell>
          <cell r="K466">
            <v>0.3</v>
          </cell>
          <cell r="P466">
            <v>2</v>
          </cell>
        </row>
        <row r="467">
          <cell r="B467" t="str">
            <v>XXS</v>
          </cell>
          <cell r="C467">
            <v>0.75</v>
          </cell>
          <cell r="D467">
            <v>7.82</v>
          </cell>
          <cell r="E467">
            <v>1</v>
          </cell>
          <cell r="I467">
            <v>0.08</v>
          </cell>
          <cell r="J467">
            <v>0.22</v>
          </cell>
          <cell r="K467">
            <v>0.3</v>
          </cell>
          <cell r="P467">
            <v>2</v>
          </cell>
        </row>
        <row r="468">
          <cell r="B468" t="str">
            <v>XXS</v>
          </cell>
          <cell r="C468">
            <v>0.75</v>
          </cell>
          <cell r="D468">
            <v>7.82</v>
          </cell>
          <cell r="E468">
            <v>1</v>
          </cell>
          <cell r="I468">
            <v>0.08</v>
          </cell>
          <cell r="J468">
            <v>0.22</v>
          </cell>
          <cell r="K468">
            <v>0.3</v>
          </cell>
          <cell r="P468">
            <v>2</v>
          </cell>
        </row>
        <row r="469">
          <cell r="B469" t="str">
            <v>XXS</v>
          </cell>
          <cell r="C469">
            <v>1</v>
          </cell>
          <cell r="D469">
            <v>9.09</v>
          </cell>
          <cell r="E469">
            <v>1</v>
          </cell>
          <cell r="I469">
            <v>0.1</v>
          </cell>
          <cell r="J469">
            <v>0.5</v>
          </cell>
          <cell r="K469">
            <v>0.6</v>
          </cell>
          <cell r="P469">
            <v>2</v>
          </cell>
        </row>
        <row r="470">
          <cell r="B470" t="str">
            <v>XXS</v>
          </cell>
          <cell r="C470">
            <v>1</v>
          </cell>
          <cell r="D470">
            <v>9.09</v>
          </cell>
          <cell r="E470">
            <v>1</v>
          </cell>
          <cell r="I470">
            <v>0.1</v>
          </cell>
          <cell r="J470">
            <v>0.5</v>
          </cell>
          <cell r="K470">
            <v>0.6</v>
          </cell>
          <cell r="P470">
            <v>2</v>
          </cell>
        </row>
        <row r="471">
          <cell r="B471" t="str">
            <v>XXS</v>
          </cell>
          <cell r="C471">
            <v>1</v>
          </cell>
          <cell r="D471">
            <v>9.09</v>
          </cell>
          <cell r="E471">
            <v>1</v>
          </cell>
          <cell r="I471">
            <v>0.1</v>
          </cell>
          <cell r="J471">
            <v>0.5</v>
          </cell>
          <cell r="K471">
            <v>0.6</v>
          </cell>
          <cell r="P471">
            <v>2</v>
          </cell>
        </row>
        <row r="472">
          <cell r="B472" t="str">
            <v>XXS</v>
          </cell>
          <cell r="C472">
            <v>1.25</v>
          </cell>
          <cell r="D472">
            <v>9.6999999999999993</v>
          </cell>
          <cell r="E472">
            <v>1</v>
          </cell>
          <cell r="I472">
            <v>0.13</v>
          </cell>
          <cell r="J472">
            <v>0.67</v>
          </cell>
          <cell r="K472">
            <v>0.8</v>
          </cell>
          <cell r="P472">
            <v>2</v>
          </cell>
        </row>
        <row r="473">
          <cell r="B473" t="str">
            <v>XXS</v>
          </cell>
          <cell r="C473">
            <v>1.25</v>
          </cell>
          <cell r="D473">
            <v>9.6999999999999993</v>
          </cell>
          <cell r="E473">
            <v>1</v>
          </cell>
          <cell r="I473">
            <v>0.13</v>
          </cell>
          <cell r="J473">
            <v>0.67</v>
          </cell>
          <cell r="K473">
            <v>0.8</v>
          </cell>
          <cell r="P473">
            <v>2</v>
          </cell>
        </row>
        <row r="474">
          <cell r="B474" t="str">
            <v>XXS</v>
          </cell>
          <cell r="C474">
            <v>1.25</v>
          </cell>
          <cell r="D474">
            <v>9.6999999999999993</v>
          </cell>
          <cell r="E474">
            <v>1</v>
          </cell>
          <cell r="I474">
            <v>0.13</v>
          </cell>
          <cell r="J474">
            <v>0.67</v>
          </cell>
          <cell r="K474">
            <v>0.8</v>
          </cell>
          <cell r="P474">
            <v>2</v>
          </cell>
        </row>
        <row r="475">
          <cell r="B475" t="str">
            <v>XXS</v>
          </cell>
          <cell r="C475">
            <v>1.5</v>
          </cell>
          <cell r="D475">
            <v>10.15</v>
          </cell>
          <cell r="E475">
            <v>1.25</v>
          </cell>
          <cell r="I475">
            <v>0.15</v>
          </cell>
          <cell r="J475">
            <v>0.75</v>
          </cell>
          <cell r="K475">
            <v>0.9</v>
          </cell>
          <cell r="P475">
            <v>2</v>
          </cell>
        </row>
        <row r="476">
          <cell r="B476" t="str">
            <v>XXS</v>
          </cell>
          <cell r="C476">
            <v>1.5</v>
          </cell>
          <cell r="D476">
            <v>10.15</v>
          </cell>
          <cell r="E476">
            <v>1.25</v>
          </cell>
          <cell r="I476">
            <v>0.15</v>
          </cell>
          <cell r="J476">
            <v>0.75</v>
          </cell>
          <cell r="K476">
            <v>0.9</v>
          </cell>
          <cell r="P476">
            <v>2</v>
          </cell>
        </row>
        <row r="477">
          <cell r="B477" t="str">
            <v>XXS</v>
          </cell>
          <cell r="C477">
            <v>1.5</v>
          </cell>
          <cell r="D477">
            <v>10.15</v>
          </cell>
          <cell r="E477">
            <v>1.25</v>
          </cell>
          <cell r="I477">
            <v>0.15</v>
          </cell>
          <cell r="J477">
            <v>0.75</v>
          </cell>
          <cell r="K477">
            <v>0.9</v>
          </cell>
          <cell r="P477">
            <v>2</v>
          </cell>
        </row>
        <row r="478">
          <cell r="B478" t="str">
            <v>XXS</v>
          </cell>
          <cell r="C478">
            <v>2</v>
          </cell>
          <cell r="D478">
            <v>11.07</v>
          </cell>
          <cell r="E478">
            <v>1.25</v>
          </cell>
          <cell r="I478">
            <v>0.2</v>
          </cell>
          <cell r="J478">
            <v>1</v>
          </cell>
          <cell r="K478">
            <v>1.2</v>
          </cell>
          <cell r="P478">
            <v>4</v>
          </cell>
        </row>
        <row r="479">
          <cell r="B479" t="str">
            <v>XXS</v>
          </cell>
          <cell r="C479">
            <v>2</v>
          </cell>
          <cell r="D479">
            <v>11.07</v>
          </cell>
          <cell r="E479">
            <v>1.25</v>
          </cell>
          <cell r="I479">
            <v>0.2</v>
          </cell>
          <cell r="J479">
            <v>1</v>
          </cell>
          <cell r="K479">
            <v>1.2</v>
          </cell>
          <cell r="P479">
            <v>4</v>
          </cell>
        </row>
        <row r="480">
          <cell r="B480" t="str">
            <v>XXS</v>
          </cell>
          <cell r="C480">
            <v>2</v>
          </cell>
          <cell r="D480">
            <v>11.07</v>
          </cell>
          <cell r="E480">
            <v>1.25</v>
          </cell>
          <cell r="I480">
            <v>0.2</v>
          </cell>
          <cell r="J480">
            <v>1</v>
          </cell>
          <cell r="K480">
            <v>1.2</v>
          </cell>
          <cell r="P480">
            <v>4</v>
          </cell>
        </row>
        <row r="481">
          <cell r="B481" t="str">
            <v>XXS</v>
          </cell>
          <cell r="C481">
            <v>2.5</v>
          </cell>
          <cell r="D481">
            <v>14.02</v>
          </cell>
          <cell r="E481">
            <v>1.25</v>
          </cell>
          <cell r="I481">
            <v>0.25</v>
          </cell>
          <cell r="J481">
            <v>1.7</v>
          </cell>
          <cell r="K481">
            <v>1.95</v>
          </cell>
          <cell r="P481">
            <v>4</v>
          </cell>
        </row>
        <row r="482">
          <cell r="B482" t="str">
            <v>XXS</v>
          </cell>
          <cell r="C482">
            <v>3</v>
          </cell>
          <cell r="D482">
            <v>15.24</v>
          </cell>
          <cell r="E482">
            <v>1.5</v>
          </cell>
          <cell r="I482">
            <v>0.3</v>
          </cell>
          <cell r="J482">
            <v>2.39</v>
          </cell>
          <cell r="K482">
            <v>2.69</v>
          </cell>
          <cell r="P482">
            <v>4</v>
          </cell>
        </row>
        <row r="483">
          <cell r="B483" t="str">
            <v>XXS</v>
          </cell>
          <cell r="C483">
            <v>4</v>
          </cell>
          <cell r="D483">
            <v>17.12</v>
          </cell>
          <cell r="E483">
            <v>1.5</v>
          </cell>
          <cell r="I483">
            <v>0.41</v>
          </cell>
          <cell r="J483">
            <v>4.09</v>
          </cell>
          <cell r="K483">
            <v>4.5</v>
          </cell>
          <cell r="P483">
            <v>4</v>
          </cell>
        </row>
        <row r="484">
          <cell r="B484" t="str">
            <v>XXS</v>
          </cell>
          <cell r="C484">
            <v>5</v>
          </cell>
          <cell r="D484">
            <v>19.05</v>
          </cell>
          <cell r="E484">
            <v>2</v>
          </cell>
          <cell r="I484">
            <v>0.51</v>
          </cell>
          <cell r="J484">
            <v>4.43</v>
          </cell>
          <cell r="K484">
            <v>4.9399999999999995</v>
          </cell>
          <cell r="P484">
            <v>4</v>
          </cell>
        </row>
        <row r="485">
          <cell r="B485" t="str">
            <v>XXS</v>
          </cell>
          <cell r="C485">
            <v>6</v>
          </cell>
          <cell r="D485">
            <v>21.95</v>
          </cell>
          <cell r="E485">
            <v>2</v>
          </cell>
          <cell r="I485">
            <v>0.61</v>
          </cell>
          <cell r="J485">
            <v>8.09</v>
          </cell>
          <cell r="K485">
            <v>8.6999999999999993</v>
          </cell>
          <cell r="P485">
            <v>4</v>
          </cell>
        </row>
        <row r="486">
          <cell r="B486" t="str">
            <v>XXS</v>
          </cell>
          <cell r="C486">
            <v>8</v>
          </cell>
          <cell r="D486">
            <v>22.23</v>
          </cell>
          <cell r="E486">
            <v>2</v>
          </cell>
          <cell r="I486">
            <v>0.81</v>
          </cell>
          <cell r="J486">
            <v>11.49</v>
          </cell>
          <cell r="K486">
            <v>12.3</v>
          </cell>
          <cell r="P486">
            <v>4</v>
          </cell>
        </row>
        <row r="487">
          <cell r="B487" t="str">
            <v>XXS</v>
          </cell>
          <cell r="C487">
            <v>10</v>
          </cell>
          <cell r="D487">
            <v>25.4</v>
          </cell>
          <cell r="E487" t="str">
            <v>N</v>
          </cell>
          <cell r="I487">
            <v>1.01</v>
          </cell>
          <cell r="J487">
            <v>18.489999999999998</v>
          </cell>
          <cell r="K487">
            <v>19.5</v>
          </cell>
          <cell r="P487">
            <v>4</v>
          </cell>
        </row>
        <row r="488">
          <cell r="B488" t="str">
            <v>XXS</v>
          </cell>
          <cell r="C488">
            <v>12</v>
          </cell>
          <cell r="D488">
            <v>25.4</v>
          </cell>
          <cell r="E488" t="str">
            <v>N</v>
          </cell>
          <cell r="I488">
            <v>1.22</v>
          </cell>
          <cell r="J488">
            <v>21.27</v>
          </cell>
          <cell r="K488">
            <v>22.49</v>
          </cell>
          <cell r="P488">
            <v>6</v>
          </cell>
        </row>
        <row r="489">
          <cell r="B489">
            <v>8.73</v>
          </cell>
          <cell r="C489">
            <v>64</v>
          </cell>
          <cell r="D489">
            <v>8.73</v>
          </cell>
          <cell r="E489">
            <v>1</v>
          </cell>
          <cell r="I489">
            <v>6.49</v>
          </cell>
          <cell r="J489">
            <v>20.29</v>
          </cell>
          <cell r="K489">
            <v>26.78</v>
          </cell>
          <cell r="P489">
            <v>21</v>
          </cell>
        </row>
      </sheetData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切割 MTL"/>
      <sheetName val="切割 DI"/>
      <sheetName val="ESTI."/>
      <sheetName val="DI-ESTI"/>
    </sheetNames>
    <sheetDataSet>
      <sheetData sheetId="0" refreshError="1"/>
      <sheetData sheetId="1" refreshError="1"/>
      <sheetData sheetId="2"/>
      <sheetData sheetId="3">
        <row r="8">
          <cell r="B8" t="str">
            <v>5S</v>
          </cell>
          <cell r="C8">
            <v>0.5</v>
          </cell>
          <cell r="D8">
            <v>1.65</v>
          </cell>
          <cell r="E8">
            <v>1</v>
          </cell>
          <cell r="I8">
            <v>7.0000000000000007E-2</v>
          </cell>
          <cell r="J8">
            <v>0</v>
          </cell>
          <cell r="K8">
            <v>7.0000000000000007E-2</v>
          </cell>
          <cell r="P8">
            <v>2</v>
          </cell>
        </row>
        <row r="9">
          <cell r="B9" t="str">
            <v>5S</v>
          </cell>
          <cell r="C9">
            <v>0.5</v>
          </cell>
          <cell r="D9">
            <v>1.65</v>
          </cell>
          <cell r="E9">
            <v>1</v>
          </cell>
          <cell r="I9">
            <v>7.0000000000000007E-2</v>
          </cell>
          <cell r="J9">
            <v>0</v>
          </cell>
          <cell r="K9">
            <v>7.0000000000000007E-2</v>
          </cell>
          <cell r="P9">
            <v>2</v>
          </cell>
        </row>
        <row r="10">
          <cell r="B10" t="str">
            <v>5S</v>
          </cell>
          <cell r="C10">
            <v>0.5</v>
          </cell>
          <cell r="D10">
            <v>1.65</v>
          </cell>
          <cell r="E10">
            <v>1</v>
          </cell>
          <cell r="I10">
            <v>7.0000000000000007E-2</v>
          </cell>
          <cell r="J10">
            <v>0</v>
          </cell>
          <cell r="K10">
            <v>7.0000000000000007E-2</v>
          </cell>
          <cell r="P10">
            <v>2</v>
          </cell>
        </row>
        <row r="11">
          <cell r="B11" t="str">
            <v>5S</v>
          </cell>
          <cell r="C11">
            <v>0.75</v>
          </cell>
          <cell r="D11">
            <v>1.65</v>
          </cell>
          <cell r="E11">
            <v>1</v>
          </cell>
          <cell r="I11">
            <v>7.0000000000000007E-2</v>
          </cell>
          <cell r="J11">
            <v>0</v>
          </cell>
          <cell r="K11">
            <v>7.0000000000000007E-2</v>
          </cell>
          <cell r="P11">
            <v>2</v>
          </cell>
        </row>
        <row r="12">
          <cell r="B12" t="str">
            <v>5S</v>
          </cell>
          <cell r="C12">
            <v>0.75</v>
          </cell>
          <cell r="D12">
            <v>1.65</v>
          </cell>
          <cell r="E12">
            <v>1</v>
          </cell>
          <cell r="I12">
            <v>7.0000000000000007E-2</v>
          </cell>
          <cell r="J12">
            <v>0</v>
          </cell>
          <cell r="K12">
            <v>7.0000000000000007E-2</v>
          </cell>
          <cell r="P12">
            <v>2</v>
          </cell>
        </row>
        <row r="13">
          <cell r="B13" t="str">
            <v>5S</v>
          </cell>
          <cell r="C13">
            <v>0.75</v>
          </cell>
          <cell r="D13">
            <v>1.65</v>
          </cell>
          <cell r="E13">
            <v>1</v>
          </cell>
          <cell r="I13">
            <v>7.0000000000000007E-2</v>
          </cell>
          <cell r="J13">
            <v>0</v>
          </cell>
          <cell r="K13">
            <v>7.0000000000000007E-2</v>
          </cell>
          <cell r="P13">
            <v>2</v>
          </cell>
        </row>
        <row r="14">
          <cell r="B14" t="str">
            <v>5S</v>
          </cell>
          <cell r="C14">
            <v>1</v>
          </cell>
          <cell r="D14">
            <v>1.65</v>
          </cell>
          <cell r="E14">
            <v>1</v>
          </cell>
          <cell r="I14">
            <v>0.12</v>
          </cell>
          <cell r="J14">
            <v>0</v>
          </cell>
          <cell r="K14">
            <v>0.12</v>
          </cell>
          <cell r="P14">
            <v>2</v>
          </cell>
        </row>
        <row r="15">
          <cell r="B15" t="str">
            <v>5S</v>
          </cell>
          <cell r="C15">
            <v>1</v>
          </cell>
          <cell r="D15">
            <v>1.65</v>
          </cell>
          <cell r="E15">
            <v>1</v>
          </cell>
          <cell r="I15">
            <v>0.12</v>
          </cell>
          <cell r="J15">
            <v>0</v>
          </cell>
          <cell r="K15">
            <v>0.12</v>
          </cell>
          <cell r="P15">
            <v>2</v>
          </cell>
        </row>
        <row r="16">
          <cell r="B16" t="str">
            <v>5S</v>
          </cell>
          <cell r="C16">
            <v>1</v>
          </cell>
          <cell r="D16">
            <v>1.65</v>
          </cell>
          <cell r="E16">
            <v>1</v>
          </cell>
          <cell r="I16">
            <v>0.12</v>
          </cell>
          <cell r="J16">
            <v>0</v>
          </cell>
          <cell r="K16">
            <v>0.12</v>
          </cell>
          <cell r="P16">
            <v>2</v>
          </cell>
        </row>
        <row r="17">
          <cell r="B17" t="str">
            <v>5S</v>
          </cell>
          <cell r="C17">
            <v>1.25</v>
          </cell>
          <cell r="D17">
            <v>1.65</v>
          </cell>
          <cell r="E17">
            <v>1</v>
          </cell>
          <cell r="I17">
            <v>0.15</v>
          </cell>
          <cell r="K17">
            <v>0.15</v>
          </cell>
          <cell r="P17">
            <v>2</v>
          </cell>
        </row>
        <row r="18">
          <cell r="B18" t="str">
            <v>5S</v>
          </cell>
          <cell r="C18">
            <v>1.25</v>
          </cell>
          <cell r="D18">
            <v>1.65</v>
          </cell>
          <cell r="E18">
            <v>1</v>
          </cell>
          <cell r="I18">
            <v>0.15</v>
          </cell>
          <cell r="K18">
            <v>0.15</v>
          </cell>
          <cell r="P18">
            <v>2</v>
          </cell>
        </row>
        <row r="19">
          <cell r="B19" t="str">
            <v>5S</v>
          </cell>
          <cell r="C19">
            <v>1.25</v>
          </cell>
          <cell r="D19">
            <v>1.65</v>
          </cell>
          <cell r="E19">
            <v>1</v>
          </cell>
          <cell r="I19">
            <v>0.15</v>
          </cell>
          <cell r="K19">
            <v>0.15</v>
          </cell>
          <cell r="P19">
            <v>2</v>
          </cell>
        </row>
        <row r="20">
          <cell r="B20" t="str">
            <v>5S</v>
          </cell>
          <cell r="C20">
            <v>1.5</v>
          </cell>
          <cell r="D20">
            <v>1.65</v>
          </cell>
          <cell r="E20">
            <v>1</v>
          </cell>
          <cell r="I20">
            <v>0.15</v>
          </cell>
          <cell r="J20">
            <v>0</v>
          </cell>
          <cell r="K20">
            <v>0.15</v>
          </cell>
          <cell r="P20">
            <v>2</v>
          </cell>
        </row>
        <row r="21">
          <cell r="B21" t="str">
            <v>5S</v>
          </cell>
          <cell r="C21">
            <v>1.5</v>
          </cell>
          <cell r="D21">
            <v>1.65</v>
          </cell>
          <cell r="E21">
            <v>1</v>
          </cell>
          <cell r="I21">
            <v>0.15</v>
          </cell>
          <cell r="J21">
            <v>0</v>
          </cell>
          <cell r="K21">
            <v>0.15</v>
          </cell>
          <cell r="P21">
            <v>2</v>
          </cell>
        </row>
        <row r="22">
          <cell r="B22" t="str">
            <v>5S</v>
          </cell>
          <cell r="C22">
            <v>1.5</v>
          </cell>
          <cell r="D22">
            <v>1.65</v>
          </cell>
          <cell r="E22">
            <v>1</v>
          </cell>
          <cell r="I22">
            <v>0.15</v>
          </cell>
          <cell r="J22">
            <v>0</v>
          </cell>
          <cell r="K22">
            <v>0.15</v>
          </cell>
          <cell r="P22">
            <v>2</v>
          </cell>
        </row>
        <row r="23">
          <cell r="B23" t="str">
            <v>5S</v>
          </cell>
          <cell r="C23">
            <v>2</v>
          </cell>
          <cell r="D23">
            <v>1.65</v>
          </cell>
          <cell r="E23">
            <v>1</v>
          </cell>
          <cell r="I23">
            <v>0.15</v>
          </cell>
          <cell r="J23">
            <v>0</v>
          </cell>
          <cell r="K23">
            <v>0.15</v>
          </cell>
          <cell r="P23">
            <v>2</v>
          </cell>
        </row>
        <row r="24">
          <cell r="B24" t="str">
            <v>5S</v>
          </cell>
          <cell r="C24">
            <v>2</v>
          </cell>
          <cell r="D24">
            <v>1.65</v>
          </cell>
          <cell r="E24">
            <v>1</v>
          </cell>
          <cell r="I24">
            <v>0.15</v>
          </cell>
          <cell r="J24">
            <v>0</v>
          </cell>
          <cell r="K24">
            <v>0.15</v>
          </cell>
          <cell r="P24">
            <v>2</v>
          </cell>
        </row>
        <row r="25">
          <cell r="B25" t="str">
            <v>5S</v>
          </cell>
          <cell r="C25">
            <v>2</v>
          </cell>
          <cell r="D25">
            <v>1.65</v>
          </cell>
          <cell r="E25">
            <v>1</v>
          </cell>
          <cell r="I25">
            <v>0.15</v>
          </cell>
          <cell r="J25">
            <v>0</v>
          </cell>
          <cell r="K25">
            <v>0.15</v>
          </cell>
          <cell r="P25">
            <v>2</v>
          </cell>
        </row>
        <row r="26">
          <cell r="B26" t="str">
            <v>5S</v>
          </cell>
          <cell r="C26">
            <v>2.5</v>
          </cell>
          <cell r="D26">
            <v>2.11</v>
          </cell>
          <cell r="E26">
            <v>1</v>
          </cell>
          <cell r="I26">
            <v>0.15</v>
          </cell>
          <cell r="J26">
            <v>0</v>
          </cell>
          <cell r="K26">
            <v>0.15</v>
          </cell>
          <cell r="P26">
            <v>2</v>
          </cell>
        </row>
        <row r="27">
          <cell r="B27" t="str">
            <v>5S</v>
          </cell>
          <cell r="C27">
            <v>3</v>
          </cell>
          <cell r="D27">
            <v>2.11</v>
          </cell>
          <cell r="E27">
            <v>1</v>
          </cell>
          <cell r="I27">
            <v>0.3</v>
          </cell>
          <cell r="J27">
            <v>0</v>
          </cell>
          <cell r="K27">
            <v>0.3</v>
          </cell>
          <cell r="P27">
            <v>2</v>
          </cell>
        </row>
        <row r="28">
          <cell r="B28" t="str">
            <v>5S</v>
          </cell>
          <cell r="C28">
            <v>3.5</v>
          </cell>
          <cell r="D28">
            <v>2.11</v>
          </cell>
          <cell r="E28">
            <v>1</v>
          </cell>
          <cell r="I28">
            <v>0.3</v>
          </cell>
          <cell r="K28">
            <v>0.3</v>
          </cell>
          <cell r="P28">
            <v>3</v>
          </cell>
        </row>
        <row r="29">
          <cell r="B29" t="str">
            <v>5S</v>
          </cell>
          <cell r="C29">
            <v>4</v>
          </cell>
          <cell r="D29">
            <v>2.11</v>
          </cell>
          <cell r="E29">
            <v>1</v>
          </cell>
          <cell r="I29">
            <v>0.3</v>
          </cell>
          <cell r="J29">
            <v>0</v>
          </cell>
          <cell r="K29">
            <v>0.3</v>
          </cell>
          <cell r="P29">
            <v>3</v>
          </cell>
        </row>
        <row r="30">
          <cell r="B30" t="str">
            <v>5S</v>
          </cell>
          <cell r="C30">
            <v>5</v>
          </cell>
          <cell r="D30">
            <v>2.77</v>
          </cell>
          <cell r="E30">
            <v>1</v>
          </cell>
          <cell r="I30">
            <v>0.3</v>
          </cell>
          <cell r="K30">
            <v>0.3</v>
          </cell>
          <cell r="P30">
            <v>4</v>
          </cell>
        </row>
        <row r="31">
          <cell r="B31" t="str">
            <v>5S</v>
          </cell>
          <cell r="C31">
            <v>6</v>
          </cell>
          <cell r="D31">
            <v>2.77</v>
          </cell>
          <cell r="E31">
            <v>1</v>
          </cell>
          <cell r="I31">
            <v>0.45</v>
          </cell>
          <cell r="J31">
            <v>0</v>
          </cell>
          <cell r="K31">
            <v>0.45</v>
          </cell>
          <cell r="P31">
            <v>4</v>
          </cell>
        </row>
        <row r="32">
          <cell r="B32" t="str">
            <v>5S</v>
          </cell>
          <cell r="C32">
            <v>8</v>
          </cell>
          <cell r="D32">
            <v>2.77</v>
          </cell>
          <cell r="E32">
            <v>1</v>
          </cell>
          <cell r="I32">
            <v>0.45</v>
          </cell>
          <cell r="J32">
            <v>0</v>
          </cell>
          <cell r="K32">
            <v>0.45</v>
          </cell>
          <cell r="P32">
            <v>4</v>
          </cell>
        </row>
        <row r="33">
          <cell r="B33" t="str">
            <v>5S</v>
          </cell>
          <cell r="C33">
            <v>10</v>
          </cell>
          <cell r="D33">
            <v>3.4</v>
          </cell>
          <cell r="E33">
            <v>1</v>
          </cell>
          <cell r="I33">
            <v>0.9</v>
          </cell>
          <cell r="J33">
            <v>0</v>
          </cell>
          <cell r="K33">
            <v>0.9</v>
          </cell>
          <cell r="P33">
            <v>4</v>
          </cell>
        </row>
        <row r="34">
          <cell r="B34" t="str">
            <v>5S</v>
          </cell>
          <cell r="C34">
            <v>12</v>
          </cell>
          <cell r="D34">
            <v>3.96</v>
          </cell>
          <cell r="E34">
            <v>1</v>
          </cell>
          <cell r="I34">
            <v>1.2</v>
          </cell>
          <cell r="J34">
            <v>0</v>
          </cell>
          <cell r="K34">
            <v>1.2</v>
          </cell>
          <cell r="P34">
            <v>6</v>
          </cell>
        </row>
        <row r="35">
          <cell r="B35" t="str">
            <v>5S</v>
          </cell>
          <cell r="C35">
            <v>14</v>
          </cell>
          <cell r="D35">
            <v>3.96</v>
          </cell>
          <cell r="E35">
            <v>1</v>
          </cell>
          <cell r="I35">
            <v>1.34</v>
          </cell>
          <cell r="J35">
            <v>0</v>
          </cell>
          <cell r="K35">
            <v>1.34</v>
          </cell>
          <cell r="P35">
            <v>6</v>
          </cell>
        </row>
        <row r="36">
          <cell r="B36" t="str">
            <v>5S</v>
          </cell>
          <cell r="C36">
            <v>16</v>
          </cell>
          <cell r="D36">
            <v>4.1900000000000004</v>
          </cell>
          <cell r="E36">
            <v>1</v>
          </cell>
          <cell r="I36">
            <v>1.65</v>
          </cell>
          <cell r="J36">
            <v>0</v>
          </cell>
          <cell r="K36">
            <v>1.65</v>
          </cell>
          <cell r="P36">
            <v>6</v>
          </cell>
        </row>
        <row r="37">
          <cell r="B37" t="str">
            <v>5S</v>
          </cell>
          <cell r="C37">
            <v>18</v>
          </cell>
          <cell r="D37">
            <v>4.1900000000000004</v>
          </cell>
          <cell r="E37">
            <v>1</v>
          </cell>
          <cell r="I37">
            <v>1.8</v>
          </cell>
          <cell r="J37">
            <v>0</v>
          </cell>
          <cell r="K37">
            <v>1.8</v>
          </cell>
          <cell r="P37">
            <v>6</v>
          </cell>
        </row>
        <row r="38">
          <cell r="B38" t="str">
            <v>5S</v>
          </cell>
          <cell r="C38">
            <v>20</v>
          </cell>
          <cell r="D38">
            <v>4.78</v>
          </cell>
          <cell r="E38">
            <v>1</v>
          </cell>
          <cell r="I38">
            <v>2.54</v>
          </cell>
          <cell r="J38">
            <v>0</v>
          </cell>
          <cell r="K38">
            <v>2.54</v>
          </cell>
          <cell r="P38">
            <v>7</v>
          </cell>
        </row>
        <row r="39">
          <cell r="B39" t="str">
            <v>5S</v>
          </cell>
          <cell r="C39">
            <v>22</v>
          </cell>
          <cell r="D39">
            <v>4.78</v>
          </cell>
          <cell r="E39">
            <v>1</v>
          </cell>
          <cell r="I39">
            <v>2.69</v>
          </cell>
          <cell r="J39">
            <v>0</v>
          </cell>
          <cell r="K39">
            <v>2.69</v>
          </cell>
          <cell r="P39">
            <v>8</v>
          </cell>
        </row>
        <row r="40">
          <cell r="B40" t="str">
            <v>5S</v>
          </cell>
          <cell r="C40">
            <v>24</v>
          </cell>
          <cell r="D40">
            <v>5.54</v>
          </cell>
          <cell r="E40">
            <v>1</v>
          </cell>
          <cell r="I40">
            <v>2.4300000000000002</v>
          </cell>
          <cell r="J40">
            <v>1.47</v>
          </cell>
          <cell r="K40">
            <v>3.9000000000000004</v>
          </cell>
          <cell r="P40">
            <v>8</v>
          </cell>
        </row>
        <row r="41">
          <cell r="B41" t="str">
            <v>5S</v>
          </cell>
          <cell r="C41">
            <v>30</v>
          </cell>
          <cell r="D41">
            <v>6.35</v>
          </cell>
          <cell r="E41">
            <v>1</v>
          </cell>
          <cell r="I41">
            <v>3.04</v>
          </cell>
          <cell r="J41">
            <v>3.11</v>
          </cell>
          <cell r="K41">
            <v>6.15</v>
          </cell>
          <cell r="P41">
            <v>10</v>
          </cell>
        </row>
        <row r="42">
          <cell r="B42">
            <v>10</v>
          </cell>
          <cell r="C42">
            <v>14</v>
          </cell>
          <cell r="D42">
            <v>6.35</v>
          </cell>
          <cell r="E42">
            <v>1</v>
          </cell>
          <cell r="I42">
            <v>1.42</v>
          </cell>
          <cell r="J42">
            <v>1.27</v>
          </cell>
          <cell r="K42">
            <v>2.69</v>
          </cell>
          <cell r="P42">
            <v>6</v>
          </cell>
        </row>
        <row r="43">
          <cell r="B43">
            <v>10</v>
          </cell>
          <cell r="C43">
            <v>16</v>
          </cell>
          <cell r="D43">
            <v>6.35</v>
          </cell>
          <cell r="E43">
            <v>1</v>
          </cell>
          <cell r="I43">
            <v>1.62</v>
          </cell>
          <cell r="J43">
            <v>1.38</v>
          </cell>
          <cell r="K43">
            <v>3</v>
          </cell>
          <cell r="P43">
            <v>6</v>
          </cell>
        </row>
        <row r="44">
          <cell r="B44">
            <v>10</v>
          </cell>
          <cell r="C44">
            <v>18</v>
          </cell>
          <cell r="D44">
            <v>6.35</v>
          </cell>
          <cell r="E44">
            <v>1</v>
          </cell>
          <cell r="I44">
            <v>1.82</v>
          </cell>
          <cell r="J44">
            <v>1.48</v>
          </cell>
          <cell r="K44">
            <v>3.3</v>
          </cell>
          <cell r="P44">
            <v>6</v>
          </cell>
        </row>
        <row r="45">
          <cell r="B45">
            <v>10</v>
          </cell>
          <cell r="C45">
            <v>20</v>
          </cell>
          <cell r="D45">
            <v>6.35</v>
          </cell>
          <cell r="E45">
            <v>1</v>
          </cell>
          <cell r="I45">
            <v>2.0299999999999998</v>
          </cell>
          <cell r="J45">
            <v>1.72</v>
          </cell>
          <cell r="K45">
            <v>3.75</v>
          </cell>
          <cell r="P45">
            <v>7</v>
          </cell>
        </row>
        <row r="46">
          <cell r="B46">
            <v>10</v>
          </cell>
          <cell r="C46">
            <v>22</v>
          </cell>
          <cell r="D46">
            <v>6.35</v>
          </cell>
          <cell r="E46">
            <v>1</v>
          </cell>
          <cell r="I46">
            <v>2.23</v>
          </cell>
          <cell r="J46">
            <v>2.27</v>
          </cell>
          <cell r="K46">
            <v>4.5</v>
          </cell>
          <cell r="P46">
            <v>8</v>
          </cell>
        </row>
        <row r="47">
          <cell r="B47">
            <v>10</v>
          </cell>
          <cell r="C47">
            <v>24</v>
          </cell>
          <cell r="D47">
            <v>6.35</v>
          </cell>
          <cell r="E47">
            <v>1</v>
          </cell>
          <cell r="I47">
            <v>2.4300000000000002</v>
          </cell>
          <cell r="J47">
            <v>2.0699999999999998</v>
          </cell>
          <cell r="K47">
            <v>4.5</v>
          </cell>
          <cell r="P47">
            <v>8</v>
          </cell>
        </row>
        <row r="48">
          <cell r="B48">
            <v>10</v>
          </cell>
          <cell r="C48">
            <v>26</v>
          </cell>
          <cell r="D48">
            <v>7.92</v>
          </cell>
          <cell r="E48">
            <v>1</v>
          </cell>
          <cell r="I48">
            <v>2.64</v>
          </cell>
          <cell r="J48">
            <v>4.8600000000000003</v>
          </cell>
          <cell r="K48">
            <v>7.5</v>
          </cell>
          <cell r="P48">
            <v>9</v>
          </cell>
        </row>
        <row r="49">
          <cell r="B49">
            <v>10</v>
          </cell>
          <cell r="C49">
            <v>28</v>
          </cell>
          <cell r="D49">
            <v>7.92</v>
          </cell>
          <cell r="E49">
            <v>1</v>
          </cell>
          <cell r="I49">
            <v>2.84</v>
          </cell>
          <cell r="J49">
            <v>5.26</v>
          </cell>
          <cell r="K49">
            <v>8.1</v>
          </cell>
          <cell r="P49">
            <v>9</v>
          </cell>
        </row>
        <row r="50">
          <cell r="B50">
            <v>10</v>
          </cell>
          <cell r="C50">
            <v>30</v>
          </cell>
          <cell r="D50">
            <v>7.92</v>
          </cell>
          <cell r="E50">
            <v>1</v>
          </cell>
          <cell r="I50">
            <v>3.04</v>
          </cell>
          <cell r="J50">
            <v>5.66</v>
          </cell>
          <cell r="K50">
            <v>8.6999999999999993</v>
          </cell>
          <cell r="P50">
            <v>10</v>
          </cell>
        </row>
        <row r="51">
          <cell r="B51">
            <v>10</v>
          </cell>
          <cell r="C51">
            <v>32</v>
          </cell>
          <cell r="D51">
            <v>7.92</v>
          </cell>
          <cell r="E51">
            <v>1</v>
          </cell>
          <cell r="I51">
            <v>3.24</v>
          </cell>
          <cell r="J51">
            <v>6.06</v>
          </cell>
          <cell r="K51">
            <v>9.3000000000000007</v>
          </cell>
          <cell r="P51">
            <v>11</v>
          </cell>
        </row>
        <row r="52">
          <cell r="B52">
            <v>10</v>
          </cell>
          <cell r="C52">
            <v>34</v>
          </cell>
          <cell r="D52">
            <v>7.92</v>
          </cell>
          <cell r="E52">
            <v>1</v>
          </cell>
          <cell r="I52">
            <v>3.45</v>
          </cell>
          <cell r="J52">
            <v>6.44</v>
          </cell>
          <cell r="K52">
            <v>9.89</v>
          </cell>
          <cell r="P52">
            <v>12</v>
          </cell>
        </row>
        <row r="53">
          <cell r="B53">
            <v>10</v>
          </cell>
          <cell r="C53">
            <v>36</v>
          </cell>
          <cell r="D53">
            <v>7.92</v>
          </cell>
          <cell r="E53">
            <v>1</v>
          </cell>
          <cell r="I53">
            <v>3.65</v>
          </cell>
          <cell r="J53">
            <v>6.84</v>
          </cell>
          <cell r="K53">
            <v>10.49</v>
          </cell>
          <cell r="P53">
            <v>12</v>
          </cell>
        </row>
        <row r="54">
          <cell r="B54" t="str">
            <v>10S</v>
          </cell>
          <cell r="C54">
            <v>0.125</v>
          </cell>
          <cell r="D54">
            <v>1.24</v>
          </cell>
          <cell r="E54">
            <v>1</v>
          </cell>
          <cell r="I54">
            <v>7.0000000000000007E-2</v>
          </cell>
          <cell r="K54">
            <v>7.0000000000000007E-2</v>
          </cell>
          <cell r="P54">
            <v>2</v>
          </cell>
        </row>
        <row r="55">
          <cell r="B55" t="str">
            <v>10S</v>
          </cell>
          <cell r="C55">
            <v>0.125</v>
          </cell>
          <cell r="D55">
            <v>1.24</v>
          </cell>
          <cell r="E55">
            <v>1</v>
          </cell>
          <cell r="I55">
            <v>7.0000000000000007E-2</v>
          </cell>
          <cell r="K55">
            <v>7.0000000000000007E-2</v>
          </cell>
          <cell r="P55">
            <v>2</v>
          </cell>
        </row>
        <row r="56">
          <cell r="B56" t="str">
            <v>10S</v>
          </cell>
          <cell r="C56">
            <v>0.125</v>
          </cell>
          <cell r="D56">
            <v>1.24</v>
          </cell>
          <cell r="E56">
            <v>1</v>
          </cell>
          <cell r="I56">
            <v>7.0000000000000007E-2</v>
          </cell>
          <cell r="K56">
            <v>7.0000000000000007E-2</v>
          </cell>
          <cell r="P56">
            <v>2</v>
          </cell>
        </row>
        <row r="57">
          <cell r="B57" t="str">
            <v>10S</v>
          </cell>
          <cell r="C57">
            <v>0.25</v>
          </cell>
          <cell r="D57">
            <v>1.65</v>
          </cell>
          <cell r="E57">
            <v>1</v>
          </cell>
          <cell r="I57">
            <v>7.0000000000000007E-2</v>
          </cell>
          <cell r="K57">
            <v>7.0000000000000007E-2</v>
          </cell>
          <cell r="P57">
            <v>2</v>
          </cell>
        </row>
        <row r="58">
          <cell r="B58" t="str">
            <v>10S</v>
          </cell>
          <cell r="C58">
            <v>0.25</v>
          </cell>
          <cell r="D58">
            <v>1.65</v>
          </cell>
          <cell r="E58">
            <v>1</v>
          </cell>
          <cell r="I58">
            <v>7.0000000000000007E-2</v>
          </cell>
          <cell r="K58">
            <v>7.0000000000000007E-2</v>
          </cell>
          <cell r="P58">
            <v>2</v>
          </cell>
        </row>
        <row r="59">
          <cell r="B59" t="str">
            <v>10S</v>
          </cell>
          <cell r="C59">
            <v>0.25</v>
          </cell>
          <cell r="D59">
            <v>1.65</v>
          </cell>
          <cell r="E59">
            <v>1</v>
          </cell>
          <cell r="I59">
            <v>7.0000000000000007E-2</v>
          </cell>
          <cell r="K59">
            <v>7.0000000000000007E-2</v>
          </cell>
          <cell r="P59">
            <v>2</v>
          </cell>
        </row>
        <row r="60">
          <cell r="B60" t="str">
            <v>10S</v>
          </cell>
          <cell r="C60">
            <v>0.375</v>
          </cell>
          <cell r="D60">
            <v>1.65</v>
          </cell>
          <cell r="E60">
            <v>1</v>
          </cell>
          <cell r="I60">
            <v>7.0000000000000007E-2</v>
          </cell>
          <cell r="J60">
            <v>0</v>
          </cell>
          <cell r="K60">
            <v>7.0000000000000007E-2</v>
          </cell>
          <cell r="P60">
            <v>2</v>
          </cell>
        </row>
        <row r="61">
          <cell r="B61" t="str">
            <v>10S</v>
          </cell>
          <cell r="C61">
            <v>0.375</v>
          </cell>
          <cell r="D61">
            <v>1.65</v>
          </cell>
          <cell r="E61">
            <v>1</v>
          </cell>
          <cell r="I61">
            <v>7.0000000000000007E-2</v>
          </cell>
          <cell r="J61">
            <v>0</v>
          </cell>
          <cell r="K61">
            <v>7.0000000000000007E-2</v>
          </cell>
          <cell r="P61">
            <v>2</v>
          </cell>
        </row>
        <row r="62">
          <cell r="B62" t="str">
            <v>10S</v>
          </cell>
          <cell r="C62">
            <v>0.375</v>
          </cell>
          <cell r="D62">
            <v>1.65</v>
          </cell>
          <cell r="E62">
            <v>1</v>
          </cell>
          <cell r="I62">
            <v>7.0000000000000007E-2</v>
          </cell>
          <cell r="J62">
            <v>0</v>
          </cell>
          <cell r="K62">
            <v>7.0000000000000007E-2</v>
          </cell>
          <cell r="P62">
            <v>2</v>
          </cell>
        </row>
        <row r="63">
          <cell r="B63" t="str">
            <v>10S</v>
          </cell>
          <cell r="C63">
            <v>0.5</v>
          </cell>
          <cell r="D63">
            <v>2.11</v>
          </cell>
          <cell r="E63">
            <v>1</v>
          </cell>
          <cell r="I63">
            <v>7.0000000000000007E-2</v>
          </cell>
          <cell r="J63">
            <v>0</v>
          </cell>
          <cell r="K63">
            <v>7.0000000000000007E-2</v>
          </cell>
          <cell r="P63">
            <v>2</v>
          </cell>
        </row>
        <row r="64">
          <cell r="B64" t="str">
            <v>10S</v>
          </cell>
          <cell r="C64">
            <v>0.5</v>
          </cell>
          <cell r="D64">
            <v>2.11</v>
          </cell>
          <cell r="E64">
            <v>1</v>
          </cell>
          <cell r="I64">
            <v>7.0000000000000007E-2</v>
          </cell>
          <cell r="J64">
            <v>0</v>
          </cell>
          <cell r="K64">
            <v>7.0000000000000007E-2</v>
          </cell>
          <cell r="P64">
            <v>2</v>
          </cell>
        </row>
        <row r="65">
          <cell r="B65" t="str">
            <v>10S</v>
          </cell>
          <cell r="C65">
            <v>0.5</v>
          </cell>
          <cell r="D65">
            <v>2.11</v>
          </cell>
          <cell r="E65">
            <v>1</v>
          </cell>
          <cell r="I65">
            <v>7.0000000000000007E-2</v>
          </cell>
          <cell r="J65">
            <v>0</v>
          </cell>
          <cell r="K65">
            <v>7.0000000000000007E-2</v>
          </cell>
          <cell r="P65">
            <v>2</v>
          </cell>
        </row>
        <row r="66">
          <cell r="B66" t="str">
            <v>10S</v>
          </cell>
          <cell r="C66">
            <v>0.75</v>
          </cell>
          <cell r="D66">
            <v>2.11</v>
          </cell>
          <cell r="E66">
            <v>1</v>
          </cell>
          <cell r="I66">
            <v>7.0000000000000007E-2</v>
          </cell>
          <cell r="J66">
            <v>0</v>
          </cell>
          <cell r="K66">
            <v>7.0000000000000007E-2</v>
          </cell>
          <cell r="P66">
            <v>2</v>
          </cell>
        </row>
        <row r="67">
          <cell r="B67" t="str">
            <v>10S</v>
          </cell>
          <cell r="C67">
            <v>0.75</v>
          </cell>
          <cell r="D67">
            <v>2.11</v>
          </cell>
          <cell r="E67">
            <v>1</v>
          </cell>
          <cell r="I67">
            <v>7.0000000000000007E-2</v>
          </cell>
          <cell r="J67">
            <v>0</v>
          </cell>
          <cell r="K67">
            <v>7.0000000000000007E-2</v>
          </cell>
          <cell r="P67">
            <v>2</v>
          </cell>
        </row>
        <row r="68">
          <cell r="B68" t="str">
            <v>10S</v>
          </cell>
          <cell r="C68">
            <v>0.75</v>
          </cell>
          <cell r="D68">
            <v>2.11</v>
          </cell>
          <cell r="E68">
            <v>1</v>
          </cell>
          <cell r="I68">
            <v>7.0000000000000007E-2</v>
          </cell>
          <cell r="J68">
            <v>0</v>
          </cell>
          <cell r="K68">
            <v>7.0000000000000007E-2</v>
          </cell>
          <cell r="P68">
            <v>2</v>
          </cell>
        </row>
        <row r="69">
          <cell r="B69" t="str">
            <v>10S</v>
          </cell>
          <cell r="C69">
            <v>1</v>
          </cell>
          <cell r="D69">
            <v>2.77</v>
          </cell>
          <cell r="E69">
            <v>1</v>
          </cell>
          <cell r="I69">
            <v>0.12</v>
          </cell>
          <cell r="J69">
            <v>0</v>
          </cell>
          <cell r="K69">
            <v>0.12</v>
          </cell>
          <cell r="P69">
            <v>2</v>
          </cell>
        </row>
        <row r="70">
          <cell r="B70" t="str">
            <v>10S</v>
          </cell>
          <cell r="C70">
            <v>1</v>
          </cell>
          <cell r="D70">
            <v>2.77</v>
          </cell>
          <cell r="E70">
            <v>1</v>
          </cell>
          <cell r="I70">
            <v>0.12</v>
          </cell>
          <cell r="J70">
            <v>0</v>
          </cell>
          <cell r="K70">
            <v>0.12</v>
          </cell>
          <cell r="P70">
            <v>2</v>
          </cell>
        </row>
        <row r="71">
          <cell r="B71" t="str">
            <v>10S</v>
          </cell>
          <cell r="C71">
            <v>1</v>
          </cell>
          <cell r="D71">
            <v>2.77</v>
          </cell>
          <cell r="E71">
            <v>1</v>
          </cell>
          <cell r="I71">
            <v>0.12</v>
          </cell>
          <cell r="J71">
            <v>0</v>
          </cell>
          <cell r="K71">
            <v>0.12</v>
          </cell>
          <cell r="P71">
            <v>2</v>
          </cell>
        </row>
        <row r="72">
          <cell r="B72" t="str">
            <v>10S</v>
          </cell>
          <cell r="C72">
            <v>1.25</v>
          </cell>
          <cell r="D72">
            <v>2.77</v>
          </cell>
          <cell r="E72">
            <v>1</v>
          </cell>
          <cell r="I72">
            <v>0.15</v>
          </cell>
          <cell r="K72">
            <v>0.15</v>
          </cell>
          <cell r="P72">
            <v>2</v>
          </cell>
        </row>
        <row r="73">
          <cell r="B73" t="str">
            <v>10S</v>
          </cell>
          <cell r="C73">
            <v>1.25</v>
          </cell>
          <cell r="D73">
            <v>2.77</v>
          </cell>
          <cell r="E73">
            <v>1</v>
          </cell>
          <cell r="I73">
            <v>0.15</v>
          </cell>
          <cell r="K73">
            <v>0.15</v>
          </cell>
          <cell r="P73">
            <v>2</v>
          </cell>
        </row>
        <row r="74">
          <cell r="B74" t="str">
            <v>10S</v>
          </cell>
          <cell r="C74">
            <v>1.25</v>
          </cell>
          <cell r="D74">
            <v>2.77</v>
          </cell>
          <cell r="E74">
            <v>1</v>
          </cell>
          <cell r="I74">
            <v>0.15</v>
          </cell>
          <cell r="K74">
            <v>0.15</v>
          </cell>
          <cell r="P74">
            <v>2</v>
          </cell>
        </row>
        <row r="75">
          <cell r="B75" t="str">
            <v>10S</v>
          </cell>
          <cell r="C75">
            <v>1.5</v>
          </cell>
          <cell r="D75">
            <v>2.77</v>
          </cell>
          <cell r="E75">
            <v>1</v>
          </cell>
          <cell r="I75">
            <v>0.15</v>
          </cell>
          <cell r="J75">
            <v>0</v>
          </cell>
          <cell r="K75">
            <v>0.15</v>
          </cell>
          <cell r="P75">
            <v>2</v>
          </cell>
        </row>
        <row r="76">
          <cell r="B76" t="str">
            <v>10S</v>
          </cell>
          <cell r="C76">
            <v>1.5</v>
          </cell>
          <cell r="D76">
            <v>2.77</v>
          </cell>
          <cell r="E76">
            <v>1</v>
          </cell>
          <cell r="I76">
            <v>0.15</v>
          </cell>
          <cell r="J76">
            <v>0</v>
          </cell>
          <cell r="K76">
            <v>0.15</v>
          </cell>
          <cell r="P76">
            <v>2</v>
          </cell>
        </row>
        <row r="77">
          <cell r="B77" t="str">
            <v>10S</v>
          </cell>
          <cell r="C77">
            <v>1.5</v>
          </cell>
          <cell r="D77">
            <v>2.77</v>
          </cell>
          <cell r="E77">
            <v>1</v>
          </cell>
          <cell r="I77">
            <v>0.15</v>
          </cell>
          <cell r="J77">
            <v>0</v>
          </cell>
          <cell r="K77">
            <v>0.15</v>
          </cell>
          <cell r="P77">
            <v>2</v>
          </cell>
        </row>
        <row r="78">
          <cell r="B78" t="str">
            <v>10S</v>
          </cell>
          <cell r="C78">
            <v>2</v>
          </cell>
          <cell r="D78">
            <v>2.77</v>
          </cell>
          <cell r="E78">
            <v>1</v>
          </cell>
          <cell r="I78">
            <v>0.15</v>
          </cell>
          <cell r="J78">
            <v>0</v>
          </cell>
          <cell r="K78">
            <v>0.15</v>
          </cell>
          <cell r="P78">
            <v>2</v>
          </cell>
        </row>
        <row r="79">
          <cell r="B79" t="str">
            <v>10S</v>
          </cell>
          <cell r="C79">
            <v>2</v>
          </cell>
          <cell r="D79">
            <v>2.77</v>
          </cell>
          <cell r="E79">
            <v>1</v>
          </cell>
          <cell r="I79">
            <v>0.15</v>
          </cell>
          <cell r="J79">
            <v>0</v>
          </cell>
          <cell r="K79">
            <v>0.15</v>
          </cell>
          <cell r="P79">
            <v>2</v>
          </cell>
        </row>
        <row r="80">
          <cell r="B80" t="str">
            <v>10S</v>
          </cell>
          <cell r="C80">
            <v>2</v>
          </cell>
          <cell r="D80">
            <v>2.77</v>
          </cell>
          <cell r="E80">
            <v>1</v>
          </cell>
          <cell r="I80">
            <v>0.15</v>
          </cell>
          <cell r="J80">
            <v>0</v>
          </cell>
          <cell r="K80">
            <v>0.15</v>
          </cell>
          <cell r="P80">
            <v>2</v>
          </cell>
        </row>
        <row r="81">
          <cell r="B81" t="str">
            <v>10S</v>
          </cell>
          <cell r="C81">
            <v>2.5</v>
          </cell>
          <cell r="D81">
            <v>3.05</v>
          </cell>
          <cell r="E81">
            <v>1</v>
          </cell>
          <cell r="I81">
            <v>0.15</v>
          </cell>
          <cell r="J81">
            <v>0</v>
          </cell>
          <cell r="K81">
            <v>0.15</v>
          </cell>
          <cell r="P81">
            <v>2</v>
          </cell>
        </row>
        <row r="82">
          <cell r="B82" t="str">
            <v>10S</v>
          </cell>
          <cell r="C82">
            <v>3</v>
          </cell>
          <cell r="D82">
            <v>3.05</v>
          </cell>
          <cell r="E82">
            <v>1</v>
          </cell>
          <cell r="I82">
            <v>0.3</v>
          </cell>
          <cell r="J82">
            <v>0</v>
          </cell>
          <cell r="K82">
            <v>0.3</v>
          </cell>
          <cell r="P82">
            <v>2</v>
          </cell>
        </row>
        <row r="83">
          <cell r="B83" t="str">
            <v>10S</v>
          </cell>
          <cell r="C83">
            <v>3.5</v>
          </cell>
          <cell r="D83">
            <v>3.05</v>
          </cell>
          <cell r="E83">
            <v>1</v>
          </cell>
          <cell r="I83">
            <v>0.3</v>
          </cell>
          <cell r="K83">
            <v>0.3</v>
          </cell>
          <cell r="P83">
            <v>3</v>
          </cell>
        </row>
        <row r="84">
          <cell r="B84" t="str">
            <v>10S</v>
          </cell>
          <cell r="C84">
            <v>4</v>
          </cell>
          <cell r="D84">
            <v>3.05</v>
          </cell>
          <cell r="E84">
            <v>1</v>
          </cell>
          <cell r="I84">
            <v>0.45</v>
          </cell>
          <cell r="J84">
            <v>0</v>
          </cell>
          <cell r="K84">
            <v>0.45</v>
          </cell>
          <cell r="P84">
            <v>3</v>
          </cell>
        </row>
        <row r="85">
          <cell r="B85" t="str">
            <v>10S</v>
          </cell>
          <cell r="C85">
            <v>5</v>
          </cell>
          <cell r="D85">
            <v>3.4</v>
          </cell>
          <cell r="E85">
            <v>1</v>
          </cell>
          <cell r="I85">
            <v>0.45</v>
          </cell>
          <cell r="K85">
            <v>0.45</v>
          </cell>
          <cell r="P85">
            <v>4</v>
          </cell>
        </row>
        <row r="86">
          <cell r="B86" t="str">
            <v>10S</v>
          </cell>
          <cell r="C86">
            <v>6</v>
          </cell>
          <cell r="D86">
            <v>3.4</v>
          </cell>
          <cell r="E86">
            <v>1</v>
          </cell>
          <cell r="I86">
            <v>0.6</v>
          </cell>
          <cell r="J86">
            <v>0</v>
          </cell>
          <cell r="K86">
            <v>0.6</v>
          </cell>
          <cell r="P86">
            <v>4</v>
          </cell>
        </row>
        <row r="87">
          <cell r="B87" t="str">
            <v>10S</v>
          </cell>
          <cell r="C87">
            <v>8</v>
          </cell>
          <cell r="D87">
            <v>3.76</v>
          </cell>
          <cell r="E87">
            <v>1</v>
          </cell>
          <cell r="I87">
            <v>0.6</v>
          </cell>
          <cell r="J87">
            <v>0</v>
          </cell>
          <cell r="K87">
            <v>0.6</v>
          </cell>
          <cell r="P87">
            <v>4</v>
          </cell>
        </row>
        <row r="88">
          <cell r="B88" t="str">
            <v>10S</v>
          </cell>
          <cell r="C88">
            <v>10</v>
          </cell>
          <cell r="D88">
            <v>4.1900000000000004</v>
          </cell>
          <cell r="E88">
            <v>1</v>
          </cell>
          <cell r="I88">
            <v>1.2</v>
          </cell>
          <cell r="J88">
            <v>0</v>
          </cell>
          <cell r="K88">
            <v>1.2</v>
          </cell>
          <cell r="P88">
            <v>4</v>
          </cell>
        </row>
        <row r="89">
          <cell r="B89" t="str">
            <v>10S</v>
          </cell>
          <cell r="C89">
            <v>12</v>
          </cell>
          <cell r="D89">
            <v>4.57</v>
          </cell>
          <cell r="E89">
            <v>1</v>
          </cell>
          <cell r="I89">
            <v>1.5</v>
          </cell>
          <cell r="J89">
            <v>0</v>
          </cell>
          <cell r="K89">
            <v>1.5</v>
          </cell>
          <cell r="P89">
            <v>6</v>
          </cell>
        </row>
        <row r="90">
          <cell r="B90" t="str">
            <v>10S</v>
          </cell>
          <cell r="C90">
            <v>14</v>
          </cell>
          <cell r="D90">
            <v>4.78</v>
          </cell>
          <cell r="E90">
            <v>1</v>
          </cell>
          <cell r="I90">
            <v>1.65</v>
          </cell>
          <cell r="J90">
            <v>0</v>
          </cell>
          <cell r="K90">
            <v>1.65</v>
          </cell>
          <cell r="P90">
            <v>6</v>
          </cell>
        </row>
        <row r="91">
          <cell r="B91" t="str">
            <v>10S</v>
          </cell>
          <cell r="C91">
            <v>16</v>
          </cell>
          <cell r="D91">
            <v>4.78</v>
          </cell>
          <cell r="E91">
            <v>1</v>
          </cell>
          <cell r="I91">
            <v>1.95</v>
          </cell>
          <cell r="J91">
            <v>0</v>
          </cell>
          <cell r="K91">
            <v>1.95</v>
          </cell>
          <cell r="P91">
            <v>6</v>
          </cell>
        </row>
        <row r="92">
          <cell r="B92" t="str">
            <v>10S</v>
          </cell>
          <cell r="C92">
            <v>18</v>
          </cell>
          <cell r="D92">
            <v>4.78</v>
          </cell>
          <cell r="E92">
            <v>1</v>
          </cell>
          <cell r="I92">
            <v>2.25</v>
          </cell>
          <cell r="J92">
            <v>0</v>
          </cell>
          <cell r="K92">
            <v>2.25</v>
          </cell>
          <cell r="P92">
            <v>6</v>
          </cell>
        </row>
        <row r="93">
          <cell r="B93" t="str">
            <v>10S</v>
          </cell>
          <cell r="C93">
            <v>20</v>
          </cell>
          <cell r="D93">
            <v>5.54</v>
          </cell>
          <cell r="E93">
            <v>1</v>
          </cell>
          <cell r="I93">
            <v>2.0299999999999998</v>
          </cell>
          <cell r="J93">
            <v>1.1200000000000001</v>
          </cell>
          <cell r="K93">
            <v>3.15</v>
          </cell>
          <cell r="P93">
            <v>7</v>
          </cell>
        </row>
        <row r="94">
          <cell r="B94" t="str">
            <v>10S</v>
          </cell>
          <cell r="C94">
            <v>22</v>
          </cell>
          <cell r="D94">
            <v>5.54</v>
          </cell>
          <cell r="E94">
            <v>1</v>
          </cell>
          <cell r="I94">
            <v>2.23</v>
          </cell>
          <cell r="J94">
            <v>1.37</v>
          </cell>
          <cell r="K94">
            <v>3.6</v>
          </cell>
          <cell r="P94">
            <v>8</v>
          </cell>
        </row>
        <row r="95">
          <cell r="B95" t="str">
            <v>10S</v>
          </cell>
          <cell r="C95">
            <v>24</v>
          </cell>
          <cell r="D95">
            <v>6.35</v>
          </cell>
          <cell r="E95">
            <v>1</v>
          </cell>
          <cell r="I95">
            <v>2.4300000000000002</v>
          </cell>
          <cell r="J95">
            <v>2.0699999999999998</v>
          </cell>
          <cell r="K95">
            <v>4.5</v>
          </cell>
          <cell r="P95">
            <v>8</v>
          </cell>
        </row>
        <row r="96">
          <cell r="B96" t="str">
            <v>10S</v>
          </cell>
          <cell r="C96">
            <v>30</v>
          </cell>
          <cell r="D96">
            <v>7.92</v>
          </cell>
          <cell r="E96">
            <v>1</v>
          </cell>
          <cell r="I96">
            <v>3.04</v>
          </cell>
          <cell r="J96">
            <v>5.66</v>
          </cell>
          <cell r="K96">
            <v>8.6999999999999993</v>
          </cell>
          <cell r="P96">
            <v>10</v>
          </cell>
        </row>
        <row r="97">
          <cell r="B97">
            <v>20</v>
          </cell>
          <cell r="C97">
            <v>8</v>
          </cell>
          <cell r="D97">
            <v>6.35</v>
          </cell>
          <cell r="E97">
            <v>1</v>
          </cell>
          <cell r="I97">
            <v>0.81</v>
          </cell>
          <cell r="J97">
            <v>0.99</v>
          </cell>
          <cell r="K97">
            <v>1.8</v>
          </cell>
          <cell r="P97">
            <v>4</v>
          </cell>
        </row>
        <row r="98">
          <cell r="B98">
            <v>20</v>
          </cell>
          <cell r="C98">
            <v>10</v>
          </cell>
          <cell r="D98">
            <v>6.35</v>
          </cell>
          <cell r="E98">
            <v>1</v>
          </cell>
          <cell r="I98">
            <v>1.01</v>
          </cell>
          <cell r="J98">
            <v>1.0900000000000001</v>
          </cell>
          <cell r="K98">
            <v>2.1</v>
          </cell>
          <cell r="P98">
            <v>4</v>
          </cell>
        </row>
        <row r="99">
          <cell r="B99">
            <v>20</v>
          </cell>
          <cell r="C99">
            <v>12</v>
          </cell>
          <cell r="D99">
            <v>6.35</v>
          </cell>
          <cell r="E99">
            <v>1</v>
          </cell>
          <cell r="I99">
            <v>1.22</v>
          </cell>
          <cell r="J99">
            <v>1.32</v>
          </cell>
          <cell r="K99">
            <v>2.54</v>
          </cell>
          <cell r="P99">
            <v>6</v>
          </cell>
        </row>
        <row r="100">
          <cell r="B100">
            <v>20</v>
          </cell>
          <cell r="C100">
            <v>14</v>
          </cell>
          <cell r="D100">
            <v>7.92</v>
          </cell>
          <cell r="E100">
            <v>1</v>
          </cell>
          <cell r="I100">
            <v>1.42</v>
          </cell>
          <cell r="J100">
            <v>2.48</v>
          </cell>
          <cell r="K100">
            <v>3.9</v>
          </cell>
          <cell r="P100">
            <v>6</v>
          </cell>
        </row>
        <row r="101">
          <cell r="B101">
            <v>20</v>
          </cell>
          <cell r="C101">
            <v>16</v>
          </cell>
          <cell r="D101">
            <v>7.92</v>
          </cell>
          <cell r="E101">
            <v>1</v>
          </cell>
          <cell r="I101">
            <v>1.62</v>
          </cell>
          <cell r="J101">
            <v>2.73</v>
          </cell>
          <cell r="K101">
            <v>4.3499999999999996</v>
          </cell>
          <cell r="P101">
            <v>6</v>
          </cell>
        </row>
        <row r="102">
          <cell r="B102">
            <v>20</v>
          </cell>
          <cell r="C102">
            <v>18</v>
          </cell>
          <cell r="D102">
            <v>7.92</v>
          </cell>
          <cell r="E102">
            <v>1</v>
          </cell>
          <cell r="I102">
            <v>1.82</v>
          </cell>
          <cell r="J102">
            <v>3.12</v>
          </cell>
          <cell r="K102">
            <v>4.9400000000000004</v>
          </cell>
          <cell r="P102">
            <v>6</v>
          </cell>
        </row>
        <row r="103">
          <cell r="B103">
            <v>20</v>
          </cell>
          <cell r="C103">
            <v>20</v>
          </cell>
          <cell r="D103">
            <v>9.5299999999999994</v>
          </cell>
          <cell r="E103">
            <v>1</v>
          </cell>
          <cell r="I103">
            <v>2.0299999999999998</v>
          </cell>
          <cell r="J103">
            <v>5.47</v>
          </cell>
          <cell r="K103">
            <v>7.5</v>
          </cell>
          <cell r="P103">
            <v>7</v>
          </cell>
        </row>
        <row r="104">
          <cell r="B104">
            <v>20</v>
          </cell>
          <cell r="C104">
            <v>22</v>
          </cell>
          <cell r="D104">
            <v>9.5299999999999994</v>
          </cell>
          <cell r="E104">
            <v>1</v>
          </cell>
          <cell r="I104">
            <v>2.23</v>
          </cell>
          <cell r="J104">
            <v>6.47</v>
          </cell>
          <cell r="K104">
            <v>8.6999999999999993</v>
          </cell>
          <cell r="P104">
            <v>8</v>
          </cell>
        </row>
        <row r="105">
          <cell r="B105">
            <v>20</v>
          </cell>
          <cell r="C105">
            <v>24</v>
          </cell>
          <cell r="D105">
            <v>9.5299999999999994</v>
          </cell>
          <cell r="E105">
            <v>1</v>
          </cell>
          <cell r="I105">
            <v>2.4300000000000002</v>
          </cell>
          <cell r="J105">
            <v>6.57</v>
          </cell>
          <cell r="K105">
            <v>9</v>
          </cell>
          <cell r="P105">
            <v>8</v>
          </cell>
        </row>
        <row r="106">
          <cell r="B106">
            <v>20</v>
          </cell>
          <cell r="C106">
            <v>26</v>
          </cell>
          <cell r="D106">
            <v>12.7</v>
          </cell>
          <cell r="E106">
            <v>1.25</v>
          </cell>
          <cell r="I106">
            <v>2.64</v>
          </cell>
          <cell r="J106">
            <v>13.86</v>
          </cell>
          <cell r="K106">
            <v>16.5</v>
          </cell>
          <cell r="P106">
            <v>9</v>
          </cell>
        </row>
        <row r="107">
          <cell r="B107">
            <v>20</v>
          </cell>
          <cell r="C107">
            <v>28</v>
          </cell>
          <cell r="D107">
            <v>12.7</v>
          </cell>
          <cell r="E107">
            <v>1.25</v>
          </cell>
          <cell r="I107">
            <v>2.84</v>
          </cell>
          <cell r="J107">
            <v>15.16</v>
          </cell>
          <cell r="K107">
            <v>18</v>
          </cell>
          <cell r="P107">
            <v>9</v>
          </cell>
        </row>
        <row r="108">
          <cell r="B108">
            <v>20</v>
          </cell>
          <cell r="C108">
            <v>30</v>
          </cell>
          <cell r="D108">
            <v>12.7</v>
          </cell>
          <cell r="E108">
            <v>1.25</v>
          </cell>
          <cell r="I108">
            <v>3.04</v>
          </cell>
          <cell r="J108">
            <v>16.45</v>
          </cell>
          <cell r="K108">
            <v>19.489999999999998</v>
          </cell>
          <cell r="P108">
            <v>10</v>
          </cell>
        </row>
        <row r="109">
          <cell r="B109">
            <v>20</v>
          </cell>
          <cell r="C109">
            <v>32</v>
          </cell>
          <cell r="D109">
            <v>12.7</v>
          </cell>
          <cell r="E109">
            <v>1.25</v>
          </cell>
          <cell r="I109">
            <v>3.24</v>
          </cell>
          <cell r="J109">
            <v>17.75</v>
          </cell>
          <cell r="K109">
            <v>20.990000000000002</v>
          </cell>
          <cell r="P109">
            <v>11</v>
          </cell>
        </row>
        <row r="110">
          <cell r="B110">
            <v>20</v>
          </cell>
          <cell r="C110">
            <v>34</v>
          </cell>
          <cell r="D110">
            <v>12.7</v>
          </cell>
          <cell r="E110">
            <v>1.25</v>
          </cell>
          <cell r="I110">
            <v>3.45</v>
          </cell>
          <cell r="J110">
            <v>18.54</v>
          </cell>
          <cell r="K110">
            <v>21.99</v>
          </cell>
          <cell r="P110">
            <v>12</v>
          </cell>
        </row>
        <row r="111">
          <cell r="B111">
            <v>20</v>
          </cell>
          <cell r="C111">
            <v>36</v>
          </cell>
          <cell r="D111">
            <v>12.7</v>
          </cell>
          <cell r="E111">
            <v>1.25</v>
          </cell>
          <cell r="I111">
            <v>3.65</v>
          </cell>
          <cell r="J111">
            <v>18.84</v>
          </cell>
          <cell r="K111">
            <v>22.49</v>
          </cell>
          <cell r="P111">
            <v>12</v>
          </cell>
        </row>
        <row r="112">
          <cell r="B112">
            <v>30</v>
          </cell>
          <cell r="C112">
            <v>8</v>
          </cell>
          <cell r="D112">
            <v>7.04</v>
          </cell>
          <cell r="E112">
            <v>1</v>
          </cell>
          <cell r="I112">
            <v>0.81</v>
          </cell>
          <cell r="J112">
            <v>1.1399999999999999</v>
          </cell>
          <cell r="K112">
            <v>1.95</v>
          </cell>
          <cell r="P112">
            <v>4</v>
          </cell>
        </row>
        <row r="113">
          <cell r="B113">
            <v>30</v>
          </cell>
          <cell r="C113">
            <v>10</v>
          </cell>
          <cell r="D113">
            <v>7.8</v>
          </cell>
          <cell r="E113">
            <v>1</v>
          </cell>
          <cell r="I113">
            <v>1.01</v>
          </cell>
          <cell r="J113">
            <v>1.99</v>
          </cell>
          <cell r="K113">
            <v>3</v>
          </cell>
          <cell r="P113">
            <v>4</v>
          </cell>
        </row>
        <row r="114">
          <cell r="B114">
            <v>30</v>
          </cell>
          <cell r="C114">
            <v>12</v>
          </cell>
          <cell r="D114">
            <v>8.3800000000000008</v>
          </cell>
          <cell r="E114">
            <v>1</v>
          </cell>
          <cell r="I114">
            <v>1.22</v>
          </cell>
          <cell r="J114">
            <v>2.68</v>
          </cell>
          <cell r="K114">
            <v>3.9000000000000004</v>
          </cell>
          <cell r="P114">
            <v>6</v>
          </cell>
        </row>
        <row r="115">
          <cell r="B115">
            <v>30</v>
          </cell>
          <cell r="C115">
            <v>14</v>
          </cell>
          <cell r="D115">
            <v>9.5299999999999994</v>
          </cell>
          <cell r="E115">
            <v>1</v>
          </cell>
          <cell r="I115">
            <v>1.42</v>
          </cell>
          <cell r="J115">
            <v>3.97</v>
          </cell>
          <cell r="K115">
            <v>5.3900000000000006</v>
          </cell>
          <cell r="P115">
            <v>6</v>
          </cell>
        </row>
        <row r="116">
          <cell r="B116">
            <v>30</v>
          </cell>
          <cell r="C116">
            <v>16</v>
          </cell>
          <cell r="D116">
            <v>9.5299999999999994</v>
          </cell>
          <cell r="E116">
            <v>1</v>
          </cell>
          <cell r="I116">
            <v>1.62</v>
          </cell>
          <cell r="J116">
            <v>4.68</v>
          </cell>
          <cell r="K116">
            <v>6.3</v>
          </cell>
          <cell r="P116">
            <v>6</v>
          </cell>
        </row>
        <row r="117">
          <cell r="B117">
            <v>30</v>
          </cell>
          <cell r="C117">
            <v>18</v>
          </cell>
          <cell r="D117">
            <v>11.13</v>
          </cell>
          <cell r="E117">
            <v>1.25</v>
          </cell>
          <cell r="I117">
            <v>1.82</v>
          </cell>
          <cell r="J117">
            <v>6.88</v>
          </cell>
          <cell r="K117">
            <v>8.6999999999999993</v>
          </cell>
          <cell r="P117">
            <v>6</v>
          </cell>
        </row>
        <row r="118">
          <cell r="B118">
            <v>30</v>
          </cell>
          <cell r="C118">
            <v>20</v>
          </cell>
          <cell r="D118">
            <v>12.7</v>
          </cell>
          <cell r="E118">
            <v>1.25</v>
          </cell>
          <cell r="I118">
            <v>2.0299999999999998</v>
          </cell>
          <cell r="J118">
            <v>10.42</v>
          </cell>
          <cell r="K118">
            <v>12.45</v>
          </cell>
          <cell r="P118">
            <v>7</v>
          </cell>
        </row>
        <row r="119">
          <cell r="B119">
            <v>30</v>
          </cell>
          <cell r="C119">
            <v>22</v>
          </cell>
          <cell r="D119">
            <v>12.7</v>
          </cell>
          <cell r="E119">
            <v>1.25</v>
          </cell>
          <cell r="I119">
            <v>2.23</v>
          </cell>
          <cell r="J119">
            <v>11.72</v>
          </cell>
          <cell r="K119">
            <v>13.950000000000001</v>
          </cell>
          <cell r="P119">
            <v>8</v>
          </cell>
        </row>
        <row r="120">
          <cell r="B120">
            <v>30</v>
          </cell>
          <cell r="C120">
            <v>24</v>
          </cell>
          <cell r="D120">
            <v>14.27</v>
          </cell>
          <cell r="E120">
            <v>1.25</v>
          </cell>
          <cell r="I120">
            <v>2.4300000000000002</v>
          </cell>
          <cell r="J120">
            <v>15.57</v>
          </cell>
          <cell r="K120">
            <v>18</v>
          </cell>
          <cell r="P120">
            <v>8</v>
          </cell>
        </row>
        <row r="121">
          <cell r="B121">
            <v>30</v>
          </cell>
          <cell r="C121">
            <v>28</v>
          </cell>
          <cell r="D121">
            <v>15.88</v>
          </cell>
          <cell r="E121">
            <v>1.5</v>
          </cell>
          <cell r="I121">
            <v>2.84</v>
          </cell>
          <cell r="J121">
            <v>22.65</v>
          </cell>
          <cell r="K121">
            <v>25.49</v>
          </cell>
          <cell r="P121">
            <v>9</v>
          </cell>
        </row>
        <row r="122">
          <cell r="B122">
            <v>30</v>
          </cell>
          <cell r="C122">
            <v>30</v>
          </cell>
          <cell r="D122">
            <v>15.88</v>
          </cell>
          <cell r="E122">
            <v>1.5</v>
          </cell>
          <cell r="I122">
            <v>3.04</v>
          </cell>
          <cell r="J122">
            <v>23.96</v>
          </cell>
          <cell r="K122">
            <v>27</v>
          </cell>
          <cell r="P122">
            <v>10</v>
          </cell>
        </row>
        <row r="123">
          <cell r="B123">
            <v>30</v>
          </cell>
          <cell r="C123">
            <v>32</v>
          </cell>
          <cell r="D123">
            <v>15.88</v>
          </cell>
          <cell r="E123">
            <v>1.5</v>
          </cell>
          <cell r="I123">
            <v>3.24</v>
          </cell>
          <cell r="J123">
            <v>26.76</v>
          </cell>
          <cell r="K123">
            <v>30</v>
          </cell>
          <cell r="P123">
            <v>11</v>
          </cell>
        </row>
        <row r="124">
          <cell r="B124">
            <v>30</v>
          </cell>
          <cell r="C124">
            <v>34</v>
          </cell>
          <cell r="D124">
            <v>15.88</v>
          </cell>
          <cell r="E124">
            <v>1.5</v>
          </cell>
          <cell r="I124">
            <v>3.45</v>
          </cell>
          <cell r="J124">
            <v>28.05</v>
          </cell>
          <cell r="K124">
            <v>31.5</v>
          </cell>
          <cell r="P124">
            <v>12</v>
          </cell>
        </row>
        <row r="125">
          <cell r="B125">
            <v>30</v>
          </cell>
          <cell r="C125">
            <v>36</v>
          </cell>
          <cell r="D125">
            <v>15.88</v>
          </cell>
          <cell r="E125">
            <v>1.5</v>
          </cell>
          <cell r="I125">
            <v>3.65</v>
          </cell>
          <cell r="J125">
            <v>29.35</v>
          </cell>
          <cell r="K125">
            <v>33</v>
          </cell>
          <cell r="P125">
            <v>12</v>
          </cell>
        </row>
        <row r="126">
          <cell r="B126">
            <v>40</v>
          </cell>
          <cell r="C126">
            <v>0.125</v>
          </cell>
          <cell r="D126">
            <v>1.73</v>
          </cell>
          <cell r="E126">
            <v>1</v>
          </cell>
          <cell r="I126">
            <v>7.0000000000000007E-2</v>
          </cell>
          <cell r="K126">
            <v>7.0000000000000007E-2</v>
          </cell>
          <cell r="P126">
            <v>2</v>
          </cell>
        </row>
        <row r="127">
          <cell r="B127">
            <v>40</v>
          </cell>
          <cell r="C127">
            <v>0.125</v>
          </cell>
          <cell r="D127">
            <v>1.73</v>
          </cell>
          <cell r="E127">
            <v>1</v>
          </cell>
          <cell r="I127">
            <v>7.0000000000000007E-2</v>
          </cell>
          <cell r="K127">
            <v>7.0000000000000007E-2</v>
          </cell>
          <cell r="P127">
            <v>2</v>
          </cell>
        </row>
        <row r="128">
          <cell r="B128">
            <v>40</v>
          </cell>
          <cell r="C128">
            <v>0.125</v>
          </cell>
          <cell r="D128">
            <v>1.73</v>
          </cell>
          <cell r="E128">
            <v>1</v>
          </cell>
          <cell r="I128">
            <v>7.0000000000000007E-2</v>
          </cell>
          <cell r="K128">
            <v>7.0000000000000007E-2</v>
          </cell>
          <cell r="P128">
            <v>2</v>
          </cell>
        </row>
        <row r="129">
          <cell r="B129">
            <v>40</v>
          </cell>
          <cell r="C129">
            <v>0.25</v>
          </cell>
          <cell r="D129">
            <v>2.2400000000000002</v>
          </cell>
          <cell r="E129">
            <v>1</v>
          </cell>
          <cell r="I129">
            <v>7.0000000000000007E-2</v>
          </cell>
          <cell r="K129">
            <v>7.0000000000000007E-2</v>
          </cell>
          <cell r="P129">
            <v>2</v>
          </cell>
        </row>
        <row r="130">
          <cell r="B130">
            <v>40</v>
          </cell>
          <cell r="C130">
            <v>0.25</v>
          </cell>
          <cell r="D130">
            <v>2.2400000000000002</v>
          </cell>
          <cell r="E130">
            <v>1</v>
          </cell>
          <cell r="I130">
            <v>7.0000000000000007E-2</v>
          </cell>
          <cell r="K130">
            <v>7.0000000000000007E-2</v>
          </cell>
          <cell r="P130">
            <v>2</v>
          </cell>
        </row>
        <row r="131">
          <cell r="B131">
            <v>40</v>
          </cell>
          <cell r="C131">
            <v>0.25</v>
          </cell>
          <cell r="D131">
            <v>2.2400000000000002</v>
          </cell>
          <cell r="E131">
            <v>1</v>
          </cell>
          <cell r="I131">
            <v>7.0000000000000007E-2</v>
          </cell>
          <cell r="K131">
            <v>7.0000000000000007E-2</v>
          </cell>
          <cell r="P131">
            <v>2</v>
          </cell>
        </row>
        <row r="132">
          <cell r="B132">
            <v>40</v>
          </cell>
          <cell r="C132">
            <v>0.375</v>
          </cell>
          <cell r="D132">
            <v>2.31</v>
          </cell>
          <cell r="E132">
            <v>1</v>
          </cell>
          <cell r="I132">
            <v>7.0000000000000007E-2</v>
          </cell>
          <cell r="J132">
            <v>0</v>
          </cell>
          <cell r="K132">
            <v>7.0000000000000007E-2</v>
          </cell>
          <cell r="P132">
            <v>2</v>
          </cell>
        </row>
        <row r="133">
          <cell r="B133">
            <v>40</v>
          </cell>
          <cell r="C133">
            <v>0.375</v>
          </cell>
          <cell r="D133">
            <v>2.31</v>
          </cell>
          <cell r="E133">
            <v>1</v>
          </cell>
          <cell r="I133">
            <v>7.0000000000000007E-2</v>
          </cell>
          <cell r="J133">
            <v>0</v>
          </cell>
          <cell r="K133">
            <v>7.0000000000000007E-2</v>
          </cell>
          <cell r="P133">
            <v>2</v>
          </cell>
        </row>
        <row r="134">
          <cell r="B134">
            <v>40</v>
          </cell>
          <cell r="C134">
            <v>0.375</v>
          </cell>
          <cell r="D134">
            <v>2.31</v>
          </cell>
          <cell r="E134">
            <v>1</v>
          </cell>
          <cell r="I134">
            <v>7.0000000000000007E-2</v>
          </cell>
          <cell r="J134">
            <v>0</v>
          </cell>
          <cell r="K134">
            <v>7.0000000000000007E-2</v>
          </cell>
          <cell r="P134">
            <v>2</v>
          </cell>
        </row>
        <row r="135">
          <cell r="B135">
            <v>40</v>
          </cell>
          <cell r="C135">
            <v>0.5</v>
          </cell>
          <cell r="D135">
            <v>2.77</v>
          </cell>
          <cell r="E135">
            <v>1</v>
          </cell>
          <cell r="I135">
            <v>7.0000000000000007E-2</v>
          </cell>
          <cell r="J135">
            <v>0</v>
          </cell>
          <cell r="K135">
            <v>7.0000000000000007E-2</v>
          </cell>
          <cell r="P135">
            <v>2</v>
          </cell>
        </row>
        <row r="136">
          <cell r="B136">
            <v>40</v>
          </cell>
          <cell r="C136">
            <v>0.5</v>
          </cell>
          <cell r="D136">
            <v>2.77</v>
          </cell>
          <cell r="E136">
            <v>1</v>
          </cell>
          <cell r="I136">
            <v>7.0000000000000007E-2</v>
          </cell>
          <cell r="J136">
            <v>0</v>
          </cell>
          <cell r="K136">
            <v>7.0000000000000007E-2</v>
          </cell>
          <cell r="P136">
            <v>2</v>
          </cell>
        </row>
        <row r="137">
          <cell r="B137">
            <v>40</v>
          </cell>
          <cell r="C137">
            <v>0.5</v>
          </cell>
          <cell r="D137">
            <v>2.77</v>
          </cell>
          <cell r="E137">
            <v>1</v>
          </cell>
          <cell r="I137">
            <v>7.0000000000000007E-2</v>
          </cell>
          <cell r="J137">
            <v>0</v>
          </cell>
          <cell r="K137">
            <v>7.0000000000000007E-2</v>
          </cell>
          <cell r="P137">
            <v>2</v>
          </cell>
        </row>
        <row r="138">
          <cell r="B138">
            <v>40</v>
          </cell>
          <cell r="C138">
            <v>0.75</v>
          </cell>
          <cell r="D138">
            <v>2.87</v>
          </cell>
          <cell r="E138">
            <v>1</v>
          </cell>
          <cell r="I138">
            <v>7.0000000000000007E-2</v>
          </cell>
          <cell r="J138">
            <v>0</v>
          </cell>
          <cell r="K138">
            <v>7.0000000000000007E-2</v>
          </cell>
          <cell r="P138">
            <v>2</v>
          </cell>
        </row>
        <row r="139">
          <cell r="B139">
            <v>40</v>
          </cell>
          <cell r="C139">
            <v>0.75</v>
          </cell>
          <cell r="D139">
            <v>2.87</v>
          </cell>
          <cell r="E139">
            <v>1</v>
          </cell>
          <cell r="I139">
            <v>7.0000000000000007E-2</v>
          </cell>
          <cell r="J139">
            <v>0</v>
          </cell>
          <cell r="K139">
            <v>7.0000000000000007E-2</v>
          </cell>
          <cell r="P139">
            <v>2</v>
          </cell>
        </row>
        <row r="140">
          <cell r="B140">
            <v>40</v>
          </cell>
          <cell r="C140">
            <v>0.75</v>
          </cell>
          <cell r="D140">
            <v>2.87</v>
          </cell>
          <cell r="E140">
            <v>1</v>
          </cell>
          <cell r="I140">
            <v>7.0000000000000007E-2</v>
          </cell>
          <cell r="J140">
            <v>0</v>
          </cell>
          <cell r="K140">
            <v>7.0000000000000007E-2</v>
          </cell>
          <cell r="P140">
            <v>2</v>
          </cell>
        </row>
        <row r="141">
          <cell r="B141">
            <v>40</v>
          </cell>
          <cell r="C141">
            <v>1</v>
          </cell>
          <cell r="D141">
            <v>3.38</v>
          </cell>
          <cell r="E141">
            <v>1</v>
          </cell>
          <cell r="I141">
            <v>0.12</v>
          </cell>
          <cell r="J141">
            <v>0</v>
          </cell>
          <cell r="K141">
            <v>0.12</v>
          </cell>
          <cell r="P141">
            <v>2</v>
          </cell>
        </row>
        <row r="142">
          <cell r="B142">
            <v>40</v>
          </cell>
          <cell r="C142">
            <v>1</v>
          </cell>
          <cell r="D142">
            <v>3.38</v>
          </cell>
          <cell r="E142">
            <v>1</v>
          </cell>
          <cell r="I142">
            <v>0.12</v>
          </cell>
          <cell r="J142">
            <v>0</v>
          </cell>
          <cell r="K142">
            <v>0.12</v>
          </cell>
          <cell r="P142">
            <v>2</v>
          </cell>
        </row>
        <row r="143">
          <cell r="B143">
            <v>40</v>
          </cell>
          <cell r="C143">
            <v>1</v>
          </cell>
          <cell r="D143">
            <v>3.38</v>
          </cell>
          <cell r="E143">
            <v>1</v>
          </cell>
          <cell r="I143">
            <v>0.12</v>
          </cell>
          <cell r="J143">
            <v>0</v>
          </cell>
          <cell r="K143">
            <v>0.12</v>
          </cell>
          <cell r="P143">
            <v>2</v>
          </cell>
        </row>
        <row r="144">
          <cell r="B144">
            <v>40</v>
          </cell>
          <cell r="C144">
            <v>1.25</v>
          </cell>
          <cell r="D144">
            <v>3.56</v>
          </cell>
          <cell r="E144">
            <v>1</v>
          </cell>
          <cell r="I144">
            <v>0.15</v>
          </cell>
          <cell r="K144">
            <v>0.15</v>
          </cell>
          <cell r="P144">
            <v>2</v>
          </cell>
        </row>
        <row r="145">
          <cell r="B145">
            <v>40</v>
          </cell>
          <cell r="C145">
            <v>1.25</v>
          </cell>
          <cell r="D145">
            <v>3.56</v>
          </cell>
          <cell r="E145">
            <v>1</v>
          </cell>
          <cell r="I145">
            <v>0.15</v>
          </cell>
          <cell r="K145">
            <v>0.15</v>
          </cell>
          <cell r="P145">
            <v>2</v>
          </cell>
        </row>
        <row r="146">
          <cell r="B146">
            <v>40</v>
          </cell>
          <cell r="C146">
            <v>1.25</v>
          </cell>
          <cell r="D146">
            <v>3.56</v>
          </cell>
          <cell r="E146">
            <v>1</v>
          </cell>
          <cell r="I146">
            <v>0.15</v>
          </cell>
          <cell r="K146">
            <v>0.15</v>
          </cell>
          <cell r="P146">
            <v>2</v>
          </cell>
        </row>
        <row r="147">
          <cell r="B147">
            <v>40</v>
          </cell>
          <cell r="C147">
            <v>1.5</v>
          </cell>
          <cell r="D147">
            <v>3.68</v>
          </cell>
          <cell r="E147">
            <v>1</v>
          </cell>
          <cell r="I147">
            <v>0.15</v>
          </cell>
          <cell r="J147">
            <v>0</v>
          </cell>
          <cell r="K147">
            <v>0.15</v>
          </cell>
          <cell r="P147">
            <v>2</v>
          </cell>
        </row>
        <row r="148">
          <cell r="B148">
            <v>40</v>
          </cell>
          <cell r="C148">
            <v>1.5</v>
          </cell>
          <cell r="D148">
            <v>3.68</v>
          </cell>
          <cell r="E148">
            <v>1</v>
          </cell>
          <cell r="I148">
            <v>0.15</v>
          </cell>
          <cell r="J148">
            <v>0</v>
          </cell>
          <cell r="K148">
            <v>0.15</v>
          </cell>
          <cell r="P148">
            <v>2</v>
          </cell>
        </row>
        <row r="149">
          <cell r="B149">
            <v>40</v>
          </cell>
          <cell r="C149">
            <v>1.5</v>
          </cell>
          <cell r="D149">
            <v>3.68</v>
          </cell>
          <cell r="E149">
            <v>1</v>
          </cell>
          <cell r="I149">
            <v>0.15</v>
          </cell>
          <cell r="J149">
            <v>0</v>
          </cell>
          <cell r="K149">
            <v>0.15</v>
          </cell>
          <cell r="P149">
            <v>2</v>
          </cell>
        </row>
        <row r="150">
          <cell r="B150">
            <v>40</v>
          </cell>
          <cell r="C150">
            <v>2</v>
          </cell>
          <cell r="D150">
            <v>3.91</v>
          </cell>
          <cell r="E150">
            <v>1</v>
          </cell>
          <cell r="I150">
            <v>0.3</v>
          </cell>
          <cell r="J150">
            <v>0</v>
          </cell>
          <cell r="K150">
            <v>0.3</v>
          </cell>
          <cell r="P150">
            <v>2</v>
          </cell>
        </row>
        <row r="151">
          <cell r="B151">
            <v>40</v>
          </cell>
          <cell r="C151">
            <v>2</v>
          </cell>
          <cell r="D151">
            <v>3.91</v>
          </cell>
          <cell r="E151">
            <v>1</v>
          </cell>
          <cell r="I151">
            <v>0.3</v>
          </cell>
          <cell r="J151">
            <v>0</v>
          </cell>
          <cell r="K151">
            <v>0.3</v>
          </cell>
          <cell r="P151">
            <v>2</v>
          </cell>
        </row>
        <row r="152">
          <cell r="B152">
            <v>40</v>
          </cell>
          <cell r="C152">
            <v>2</v>
          </cell>
          <cell r="D152">
            <v>3.91</v>
          </cell>
          <cell r="E152">
            <v>1</v>
          </cell>
          <cell r="I152">
            <v>0.3</v>
          </cell>
          <cell r="J152">
            <v>0</v>
          </cell>
          <cell r="K152">
            <v>0.3</v>
          </cell>
          <cell r="P152">
            <v>2</v>
          </cell>
        </row>
        <row r="153">
          <cell r="B153">
            <v>40</v>
          </cell>
          <cell r="C153">
            <v>2.5</v>
          </cell>
          <cell r="D153">
            <v>5.16</v>
          </cell>
          <cell r="E153">
            <v>1</v>
          </cell>
          <cell r="I153">
            <v>0.25</v>
          </cell>
          <cell r="J153">
            <v>0.2</v>
          </cell>
          <cell r="K153">
            <v>0.45</v>
          </cell>
          <cell r="P153">
            <v>2</v>
          </cell>
        </row>
        <row r="154">
          <cell r="B154">
            <v>40</v>
          </cell>
          <cell r="C154">
            <v>3</v>
          </cell>
          <cell r="D154">
            <v>5.49</v>
          </cell>
          <cell r="E154">
            <v>1</v>
          </cell>
          <cell r="I154">
            <v>0.3</v>
          </cell>
          <cell r="J154">
            <v>0.3</v>
          </cell>
          <cell r="K154">
            <v>0.6</v>
          </cell>
          <cell r="P154">
            <v>2</v>
          </cell>
        </row>
        <row r="155">
          <cell r="B155">
            <v>40</v>
          </cell>
          <cell r="C155">
            <v>3.5</v>
          </cell>
          <cell r="D155">
            <v>5.74</v>
          </cell>
          <cell r="E155">
            <v>1</v>
          </cell>
          <cell r="I155">
            <v>0.35</v>
          </cell>
          <cell r="J155">
            <v>0.4</v>
          </cell>
          <cell r="K155">
            <v>0.75</v>
          </cell>
          <cell r="P155">
            <v>3</v>
          </cell>
        </row>
        <row r="156">
          <cell r="B156">
            <v>40</v>
          </cell>
          <cell r="C156">
            <v>4</v>
          </cell>
          <cell r="D156">
            <v>6.02</v>
          </cell>
          <cell r="E156">
            <v>1</v>
          </cell>
          <cell r="I156">
            <v>0.41</v>
          </cell>
          <cell r="J156">
            <v>0.49</v>
          </cell>
          <cell r="K156">
            <v>0.89999999999999991</v>
          </cell>
          <cell r="P156">
            <v>3</v>
          </cell>
        </row>
        <row r="157">
          <cell r="B157">
            <v>40</v>
          </cell>
          <cell r="C157">
            <v>5</v>
          </cell>
          <cell r="D157">
            <v>6.55</v>
          </cell>
          <cell r="E157">
            <v>1</v>
          </cell>
          <cell r="I157">
            <v>0.51</v>
          </cell>
          <cell r="J157">
            <v>0.54</v>
          </cell>
          <cell r="K157">
            <v>1.05</v>
          </cell>
          <cell r="P157">
            <v>4</v>
          </cell>
        </row>
        <row r="158">
          <cell r="B158">
            <v>40</v>
          </cell>
          <cell r="C158">
            <v>6</v>
          </cell>
          <cell r="D158">
            <v>7.11</v>
          </cell>
          <cell r="E158">
            <v>1</v>
          </cell>
          <cell r="I158">
            <v>0.61</v>
          </cell>
          <cell r="J158">
            <v>1.04</v>
          </cell>
          <cell r="K158">
            <v>1.65</v>
          </cell>
          <cell r="P158">
            <v>4</v>
          </cell>
        </row>
        <row r="159">
          <cell r="B159">
            <v>40</v>
          </cell>
          <cell r="C159">
            <v>8</v>
          </cell>
          <cell r="D159">
            <v>8.18</v>
          </cell>
          <cell r="E159">
            <v>1</v>
          </cell>
          <cell r="I159">
            <v>0.81</v>
          </cell>
          <cell r="J159">
            <v>1.73</v>
          </cell>
          <cell r="K159">
            <v>2.54</v>
          </cell>
          <cell r="P159">
            <v>4</v>
          </cell>
        </row>
        <row r="160">
          <cell r="B160">
            <v>40</v>
          </cell>
          <cell r="C160">
            <v>10</v>
          </cell>
          <cell r="D160">
            <v>9.27</v>
          </cell>
          <cell r="E160">
            <v>1</v>
          </cell>
          <cell r="I160">
            <v>1.01</v>
          </cell>
          <cell r="J160">
            <v>3.04</v>
          </cell>
          <cell r="K160">
            <v>4.05</v>
          </cell>
          <cell r="P160">
            <v>4</v>
          </cell>
        </row>
        <row r="161">
          <cell r="B161">
            <v>40</v>
          </cell>
          <cell r="C161">
            <v>12</v>
          </cell>
          <cell r="D161">
            <v>10.31</v>
          </cell>
          <cell r="E161">
            <v>1.25</v>
          </cell>
          <cell r="I161">
            <v>1.22</v>
          </cell>
          <cell r="J161">
            <v>4.0199999999999996</v>
          </cell>
          <cell r="K161">
            <v>5.2399999999999993</v>
          </cell>
          <cell r="P161">
            <v>6</v>
          </cell>
        </row>
        <row r="162">
          <cell r="B162">
            <v>40</v>
          </cell>
          <cell r="C162">
            <v>14</v>
          </cell>
          <cell r="D162">
            <v>11.13</v>
          </cell>
          <cell r="E162">
            <v>1.25</v>
          </cell>
          <cell r="I162">
            <v>1.42</v>
          </cell>
          <cell r="J162">
            <v>5.33</v>
          </cell>
          <cell r="K162">
            <v>6.75</v>
          </cell>
          <cell r="P162">
            <v>6</v>
          </cell>
        </row>
        <row r="163">
          <cell r="B163">
            <v>40</v>
          </cell>
          <cell r="C163">
            <v>16</v>
          </cell>
          <cell r="D163">
            <v>12.7</v>
          </cell>
          <cell r="E163">
            <v>1.25</v>
          </cell>
          <cell r="I163">
            <v>1.62</v>
          </cell>
          <cell r="J163">
            <v>8.42</v>
          </cell>
          <cell r="K163">
            <v>10.039999999999999</v>
          </cell>
          <cell r="P163">
            <v>6</v>
          </cell>
        </row>
        <row r="164">
          <cell r="B164">
            <v>40</v>
          </cell>
          <cell r="C164">
            <v>18</v>
          </cell>
          <cell r="D164">
            <v>14.27</v>
          </cell>
          <cell r="E164">
            <v>1.25</v>
          </cell>
          <cell r="I164">
            <v>1.82</v>
          </cell>
          <cell r="J164">
            <v>11.53</v>
          </cell>
          <cell r="K164">
            <v>13.35</v>
          </cell>
          <cell r="P164">
            <v>6</v>
          </cell>
        </row>
        <row r="165">
          <cell r="B165">
            <v>40</v>
          </cell>
          <cell r="C165">
            <v>20</v>
          </cell>
          <cell r="D165">
            <v>15.09</v>
          </cell>
          <cell r="E165">
            <v>1.5</v>
          </cell>
          <cell r="I165">
            <v>2.0299999999999998</v>
          </cell>
          <cell r="J165">
            <v>14.47</v>
          </cell>
          <cell r="K165">
            <v>16.5</v>
          </cell>
          <cell r="P165">
            <v>7</v>
          </cell>
        </row>
        <row r="166">
          <cell r="B166">
            <v>40</v>
          </cell>
          <cell r="C166">
            <v>24</v>
          </cell>
          <cell r="D166">
            <v>17.48</v>
          </cell>
          <cell r="E166">
            <v>1.5</v>
          </cell>
          <cell r="I166">
            <v>2.4300000000000002</v>
          </cell>
          <cell r="J166">
            <v>24.57</v>
          </cell>
          <cell r="K166">
            <v>27</v>
          </cell>
          <cell r="P166">
            <v>8</v>
          </cell>
        </row>
        <row r="167">
          <cell r="B167">
            <v>40</v>
          </cell>
          <cell r="C167">
            <v>32</v>
          </cell>
          <cell r="D167">
            <v>17.48</v>
          </cell>
          <cell r="E167">
            <v>1.5</v>
          </cell>
          <cell r="I167">
            <v>3.24</v>
          </cell>
          <cell r="J167">
            <v>31.26</v>
          </cell>
          <cell r="K167">
            <v>34.5</v>
          </cell>
          <cell r="P167">
            <v>11</v>
          </cell>
        </row>
        <row r="168">
          <cell r="B168">
            <v>40</v>
          </cell>
          <cell r="C168">
            <v>34</v>
          </cell>
          <cell r="D168">
            <v>17.48</v>
          </cell>
          <cell r="E168">
            <v>1.5</v>
          </cell>
          <cell r="I168">
            <v>3.45</v>
          </cell>
          <cell r="J168">
            <v>34.049999999999997</v>
          </cell>
          <cell r="K168">
            <v>37.5</v>
          </cell>
          <cell r="P168">
            <v>12</v>
          </cell>
        </row>
        <row r="169">
          <cell r="B169">
            <v>40</v>
          </cell>
          <cell r="C169">
            <v>36</v>
          </cell>
          <cell r="D169">
            <v>19.05</v>
          </cell>
          <cell r="E169">
            <v>2</v>
          </cell>
          <cell r="I169">
            <v>3.65</v>
          </cell>
          <cell r="J169">
            <v>41.34</v>
          </cell>
          <cell r="K169">
            <v>44.99</v>
          </cell>
          <cell r="P169">
            <v>12</v>
          </cell>
        </row>
        <row r="170">
          <cell r="B170" t="str">
            <v>40S</v>
          </cell>
          <cell r="C170">
            <v>0.125</v>
          </cell>
          <cell r="D170">
            <v>1.73</v>
          </cell>
          <cell r="E170">
            <v>1</v>
          </cell>
          <cell r="I170">
            <v>7.0000000000000007E-2</v>
          </cell>
          <cell r="K170">
            <v>7.0000000000000007E-2</v>
          </cell>
          <cell r="P170">
            <v>2</v>
          </cell>
        </row>
        <row r="171">
          <cell r="B171" t="str">
            <v>40S</v>
          </cell>
          <cell r="C171">
            <v>0.125</v>
          </cell>
          <cell r="D171">
            <v>1.73</v>
          </cell>
          <cell r="E171">
            <v>1</v>
          </cell>
          <cell r="I171">
            <v>7.0000000000000007E-2</v>
          </cell>
          <cell r="K171">
            <v>7.0000000000000007E-2</v>
          </cell>
          <cell r="P171">
            <v>2</v>
          </cell>
        </row>
        <row r="172">
          <cell r="B172" t="str">
            <v>40S</v>
          </cell>
          <cell r="C172">
            <v>0.125</v>
          </cell>
          <cell r="D172">
            <v>1.73</v>
          </cell>
          <cell r="E172">
            <v>1</v>
          </cell>
          <cell r="I172">
            <v>7.0000000000000007E-2</v>
          </cell>
          <cell r="K172">
            <v>7.0000000000000007E-2</v>
          </cell>
          <cell r="P172">
            <v>2</v>
          </cell>
        </row>
        <row r="173">
          <cell r="B173" t="str">
            <v>40S</v>
          </cell>
          <cell r="C173">
            <v>0.25</v>
          </cell>
          <cell r="D173">
            <v>2.2400000000000002</v>
          </cell>
          <cell r="E173">
            <v>1</v>
          </cell>
          <cell r="I173">
            <v>7.0000000000000007E-2</v>
          </cell>
          <cell r="K173">
            <v>7.0000000000000007E-2</v>
          </cell>
          <cell r="P173">
            <v>2</v>
          </cell>
        </row>
        <row r="174">
          <cell r="B174" t="str">
            <v>40S</v>
          </cell>
          <cell r="C174">
            <v>0.25</v>
          </cell>
          <cell r="D174">
            <v>2.2400000000000002</v>
          </cell>
          <cell r="E174">
            <v>1</v>
          </cell>
          <cell r="I174">
            <v>7.0000000000000007E-2</v>
          </cell>
          <cell r="K174">
            <v>7.0000000000000007E-2</v>
          </cell>
          <cell r="P174">
            <v>2</v>
          </cell>
        </row>
        <row r="175">
          <cell r="B175" t="str">
            <v>40S</v>
          </cell>
          <cell r="C175">
            <v>0.25</v>
          </cell>
          <cell r="D175">
            <v>2.2400000000000002</v>
          </cell>
          <cell r="E175">
            <v>1</v>
          </cell>
          <cell r="I175">
            <v>7.0000000000000007E-2</v>
          </cell>
          <cell r="K175">
            <v>7.0000000000000007E-2</v>
          </cell>
          <cell r="P175">
            <v>2</v>
          </cell>
        </row>
        <row r="176">
          <cell r="B176" t="str">
            <v>40S</v>
          </cell>
          <cell r="C176">
            <v>0.375</v>
          </cell>
          <cell r="D176">
            <v>2.31</v>
          </cell>
          <cell r="E176">
            <v>1</v>
          </cell>
          <cell r="I176">
            <v>7.0000000000000007E-2</v>
          </cell>
          <cell r="K176">
            <v>7.0000000000000007E-2</v>
          </cell>
          <cell r="P176">
            <v>2</v>
          </cell>
        </row>
        <row r="177">
          <cell r="B177" t="str">
            <v>40S</v>
          </cell>
          <cell r="C177">
            <v>0.375</v>
          </cell>
          <cell r="D177">
            <v>2.31</v>
          </cell>
          <cell r="E177">
            <v>1</v>
          </cell>
          <cell r="I177">
            <v>7.0000000000000007E-2</v>
          </cell>
          <cell r="K177">
            <v>7.0000000000000007E-2</v>
          </cell>
          <cell r="P177">
            <v>2</v>
          </cell>
        </row>
        <row r="178">
          <cell r="B178" t="str">
            <v>40S</v>
          </cell>
          <cell r="C178">
            <v>0.375</v>
          </cell>
          <cell r="D178">
            <v>2.31</v>
          </cell>
          <cell r="E178">
            <v>1</v>
          </cell>
          <cell r="I178">
            <v>7.0000000000000007E-2</v>
          </cell>
          <cell r="K178">
            <v>7.0000000000000007E-2</v>
          </cell>
          <cell r="P178">
            <v>2</v>
          </cell>
        </row>
        <row r="179">
          <cell r="B179" t="str">
            <v>40S</v>
          </cell>
          <cell r="C179">
            <v>0.5</v>
          </cell>
          <cell r="D179">
            <v>2.77</v>
          </cell>
          <cell r="E179">
            <v>1</v>
          </cell>
          <cell r="I179">
            <v>7.0000000000000007E-2</v>
          </cell>
          <cell r="J179">
            <v>0</v>
          </cell>
          <cell r="K179">
            <v>7.0000000000000007E-2</v>
          </cell>
          <cell r="P179">
            <v>2</v>
          </cell>
        </row>
        <row r="180">
          <cell r="B180" t="str">
            <v>40S</v>
          </cell>
          <cell r="C180">
            <v>0.5</v>
          </cell>
          <cell r="D180">
            <v>2.77</v>
          </cell>
          <cell r="E180">
            <v>1</v>
          </cell>
          <cell r="I180">
            <v>7.0000000000000007E-2</v>
          </cell>
          <cell r="J180">
            <v>0</v>
          </cell>
          <cell r="K180">
            <v>7.0000000000000007E-2</v>
          </cell>
          <cell r="P180">
            <v>2</v>
          </cell>
        </row>
        <row r="181">
          <cell r="B181" t="str">
            <v>40S</v>
          </cell>
          <cell r="C181">
            <v>0.5</v>
          </cell>
          <cell r="D181">
            <v>2.77</v>
          </cell>
          <cell r="E181">
            <v>1</v>
          </cell>
          <cell r="I181">
            <v>7.0000000000000007E-2</v>
          </cell>
          <cell r="J181">
            <v>0</v>
          </cell>
          <cell r="K181">
            <v>7.0000000000000007E-2</v>
          </cell>
          <cell r="P181">
            <v>2</v>
          </cell>
        </row>
        <row r="182">
          <cell r="B182" t="str">
            <v>40S</v>
          </cell>
          <cell r="C182">
            <v>0.75</v>
          </cell>
          <cell r="D182">
            <v>2.87</v>
          </cell>
          <cell r="E182">
            <v>1</v>
          </cell>
          <cell r="I182">
            <v>7.0000000000000007E-2</v>
          </cell>
          <cell r="J182">
            <v>0</v>
          </cell>
          <cell r="K182">
            <v>7.0000000000000007E-2</v>
          </cell>
          <cell r="P182">
            <v>2</v>
          </cell>
        </row>
        <row r="183">
          <cell r="B183" t="str">
            <v>40S</v>
          </cell>
          <cell r="C183">
            <v>0.75</v>
          </cell>
          <cell r="D183">
            <v>2.87</v>
          </cell>
          <cell r="E183">
            <v>1</v>
          </cell>
          <cell r="I183">
            <v>7.0000000000000007E-2</v>
          </cell>
          <cell r="J183">
            <v>0</v>
          </cell>
          <cell r="K183">
            <v>7.0000000000000007E-2</v>
          </cell>
          <cell r="P183">
            <v>2</v>
          </cell>
        </row>
        <row r="184">
          <cell r="B184" t="str">
            <v>40S</v>
          </cell>
          <cell r="C184">
            <v>0.75</v>
          </cell>
          <cell r="D184">
            <v>2.87</v>
          </cell>
          <cell r="E184">
            <v>1</v>
          </cell>
          <cell r="I184">
            <v>7.0000000000000007E-2</v>
          </cell>
          <cell r="J184">
            <v>0</v>
          </cell>
          <cell r="K184">
            <v>7.0000000000000007E-2</v>
          </cell>
          <cell r="P184">
            <v>2</v>
          </cell>
        </row>
        <row r="185">
          <cell r="B185" t="str">
            <v>40S</v>
          </cell>
          <cell r="C185">
            <v>1</v>
          </cell>
          <cell r="D185">
            <v>3.38</v>
          </cell>
          <cell r="E185">
            <v>1</v>
          </cell>
          <cell r="I185">
            <v>0.12</v>
          </cell>
          <cell r="J185">
            <v>0</v>
          </cell>
          <cell r="K185">
            <v>0.12</v>
          </cell>
          <cell r="P185">
            <v>2</v>
          </cell>
        </row>
        <row r="186">
          <cell r="B186" t="str">
            <v>40S</v>
          </cell>
          <cell r="C186">
            <v>1</v>
          </cell>
          <cell r="D186">
            <v>3.38</v>
          </cell>
          <cell r="E186">
            <v>1</v>
          </cell>
          <cell r="I186">
            <v>0.12</v>
          </cell>
          <cell r="J186">
            <v>0</v>
          </cell>
          <cell r="K186">
            <v>0.12</v>
          </cell>
          <cell r="P186">
            <v>2</v>
          </cell>
        </row>
        <row r="187">
          <cell r="B187" t="str">
            <v>40S</v>
          </cell>
          <cell r="C187">
            <v>1</v>
          </cell>
          <cell r="D187">
            <v>3.38</v>
          </cell>
          <cell r="E187">
            <v>1</v>
          </cell>
          <cell r="I187">
            <v>0.12</v>
          </cell>
          <cell r="J187">
            <v>0</v>
          </cell>
          <cell r="K187">
            <v>0.12</v>
          </cell>
          <cell r="P187">
            <v>2</v>
          </cell>
        </row>
        <row r="188">
          <cell r="B188" t="str">
            <v>40S</v>
          </cell>
          <cell r="C188">
            <v>1.25</v>
          </cell>
          <cell r="D188">
            <v>3.56</v>
          </cell>
          <cell r="E188">
            <v>1</v>
          </cell>
          <cell r="I188">
            <v>0.15</v>
          </cell>
          <cell r="K188">
            <v>0.15</v>
          </cell>
          <cell r="P188">
            <v>2</v>
          </cell>
        </row>
        <row r="189">
          <cell r="B189" t="str">
            <v>40S</v>
          </cell>
          <cell r="C189">
            <v>1.25</v>
          </cell>
          <cell r="D189">
            <v>3.56</v>
          </cell>
          <cell r="E189">
            <v>1</v>
          </cell>
          <cell r="I189">
            <v>0.15</v>
          </cell>
          <cell r="K189">
            <v>0.15</v>
          </cell>
          <cell r="P189">
            <v>2</v>
          </cell>
        </row>
        <row r="190">
          <cell r="B190" t="str">
            <v>40S</v>
          </cell>
          <cell r="C190">
            <v>1.25</v>
          </cell>
          <cell r="D190">
            <v>3.56</v>
          </cell>
          <cell r="E190">
            <v>1</v>
          </cell>
          <cell r="I190">
            <v>0.15</v>
          </cell>
          <cell r="K190">
            <v>0.15</v>
          </cell>
          <cell r="P190">
            <v>2</v>
          </cell>
        </row>
        <row r="191">
          <cell r="B191" t="str">
            <v>40S</v>
          </cell>
          <cell r="C191">
            <v>1.5</v>
          </cell>
          <cell r="D191">
            <v>3.68</v>
          </cell>
          <cell r="E191">
            <v>1</v>
          </cell>
          <cell r="I191">
            <v>0.15</v>
          </cell>
          <cell r="J191">
            <v>0</v>
          </cell>
          <cell r="K191">
            <v>0.15</v>
          </cell>
          <cell r="P191">
            <v>2</v>
          </cell>
        </row>
        <row r="192">
          <cell r="B192" t="str">
            <v>40S</v>
          </cell>
          <cell r="C192">
            <v>1.5</v>
          </cell>
          <cell r="D192">
            <v>3.68</v>
          </cell>
          <cell r="E192">
            <v>1</v>
          </cell>
          <cell r="I192">
            <v>0.15</v>
          </cell>
          <cell r="J192">
            <v>0</v>
          </cell>
          <cell r="K192">
            <v>0.15</v>
          </cell>
          <cell r="P192">
            <v>2</v>
          </cell>
        </row>
        <row r="193">
          <cell r="B193" t="str">
            <v>40S</v>
          </cell>
          <cell r="C193">
            <v>1.5</v>
          </cell>
          <cell r="D193">
            <v>3.68</v>
          </cell>
          <cell r="E193">
            <v>1</v>
          </cell>
          <cell r="I193">
            <v>0.15</v>
          </cell>
          <cell r="J193">
            <v>0</v>
          </cell>
          <cell r="K193">
            <v>0.15</v>
          </cell>
          <cell r="P193">
            <v>2</v>
          </cell>
        </row>
        <row r="194">
          <cell r="B194" t="str">
            <v>40S</v>
          </cell>
          <cell r="C194">
            <v>2</v>
          </cell>
          <cell r="D194">
            <v>3.91</v>
          </cell>
          <cell r="E194">
            <v>1</v>
          </cell>
          <cell r="I194">
            <v>0.3</v>
          </cell>
          <cell r="J194">
            <v>0</v>
          </cell>
          <cell r="K194">
            <v>0.3</v>
          </cell>
          <cell r="P194">
            <v>2</v>
          </cell>
        </row>
        <row r="195">
          <cell r="B195" t="str">
            <v>40S</v>
          </cell>
          <cell r="C195">
            <v>2</v>
          </cell>
          <cell r="D195">
            <v>3.91</v>
          </cell>
          <cell r="E195">
            <v>1</v>
          </cell>
          <cell r="I195">
            <v>0.3</v>
          </cell>
          <cell r="J195">
            <v>0</v>
          </cell>
          <cell r="K195">
            <v>0.3</v>
          </cell>
          <cell r="P195">
            <v>2</v>
          </cell>
        </row>
        <row r="196">
          <cell r="B196" t="str">
            <v>40S</v>
          </cell>
          <cell r="C196">
            <v>2</v>
          </cell>
          <cell r="D196">
            <v>3.91</v>
          </cell>
          <cell r="E196">
            <v>1</v>
          </cell>
          <cell r="I196">
            <v>0.3</v>
          </cell>
          <cell r="J196">
            <v>0</v>
          </cell>
          <cell r="K196">
            <v>0.3</v>
          </cell>
          <cell r="P196">
            <v>2</v>
          </cell>
        </row>
        <row r="197">
          <cell r="B197" t="str">
            <v>40S</v>
          </cell>
          <cell r="C197">
            <v>2.5</v>
          </cell>
          <cell r="D197">
            <v>5.16</v>
          </cell>
          <cell r="E197">
            <v>1</v>
          </cell>
          <cell r="I197">
            <v>0.25</v>
          </cell>
          <cell r="J197">
            <v>0.2</v>
          </cell>
          <cell r="K197">
            <v>0.45</v>
          </cell>
          <cell r="P197">
            <v>2</v>
          </cell>
        </row>
        <row r="198">
          <cell r="B198" t="str">
            <v>40S</v>
          </cell>
          <cell r="C198">
            <v>3</v>
          </cell>
          <cell r="D198">
            <v>5.49</v>
          </cell>
          <cell r="E198">
            <v>1</v>
          </cell>
          <cell r="I198">
            <v>0.3</v>
          </cell>
          <cell r="J198">
            <v>0.3</v>
          </cell>
          <cell r="K198">
            <v>0.6</v>
          </cell>
          <cell r="P198">
            <v>2</v>
          </cell>
        </row>
        <row r="199">
          <cell r="B199" t="str">
            <v>40S</v>
          </cell>
          <cell r="C199">
            <v>3.5</v>
          </cell>
          <cell r="D199">
            <v>5.74</v>
          </cell>
          <cell r="E199">
            <v>1</v>
          </cell>
          <cell r="I199">
            <v>0.35</v>
          </cell>
          <cell r="J199">
            <v>0.4</v>
          </cell>
          <cell r="K199">
            <v>0.75</v>
          </cell>
          <cell r="P199">
            <v>3</v>
          </cell>
        </row>
        <row r="200">
          <cell r="B200" t="str">
            <v>40S</v>
          </cell>
          <cell r="C200">
            <v>4</v>
          </cell>
          <cell r="D200">
            <v>6.02</v>
          </cell>
          <cell r="E200">
            <v>1</v>
          </cell>
          <cell r="I200">
            <v>0.41</v>
          </cell>
          <cell r="J200">
            <v>0.49</v>
          </cell>
          <cell r="K200">
            <v>0.89999999999999991</v>
          </cell>
          <cell r="P200">
            <v>3</v>
          </cell>
        </row>
        <row r="201">
          <cell r="B201" t="str">
            <v>40S</v>
          </cell>
          <cell r="C201">
            <v>5</v>
          </cell>
          <cell r="D201">
            <v>6.55</v>
          </cell>
          <cell r="E201">
            <v>1</v>
          </cell>
          <cell r="I201">
            <v>0.51</v>
          </cell>
          <cell r="J201">
            <v>0.54</v>
          </cell>
          <cell r="K201">
            <v>1.05</v>
          </cell>
          <cell r="P201">
            <v>4</v>
          </cell>
        </row>
        <row r="202">
          <cell r="B202" t="str">
            <v>40S</v>
          </cell>
          <cell r="C202">
            <v>6</v>
          </cell>
          <cell r="D202">
            <v>7.11</v>
          </cell>
          <cell r="E202">
            <v>1</v>
          </cell>
          <cell r="I202">
            <v>0.61</v>
          </cell>
          <cell r="J202">
            <v>1.04</v>
          </cell>
          <cell r="K202">
            <v>1.65</v>
          </cell>
          <cell r="P202">
            <v>4</v>
          </cell>
        </row>
        <row r="203">
          <cell r="B203" t="str">
            <v>40S</v>
          </cell>
          <cell r="C203">
            <v>8</v>
          </cell>
          <cell r="D203">
            <v>8.18</v>
          </cell>
          <cell r="E203">
            <v>1</v>
          </cell>
          <cell r="I203">
            <v>0.81</v>
          </cell>
          <cell r="J203">
            <v>1.73</v>
          </cell>
          <cell r="K203">
            <v>2.54</v>
          </cell>
          <cell r="P203">
            <v>4</v>
          </cell>
        </row>
        <row r="204">
          <cell r="B204" t="str">
            <v>40S</v>
          </cell>
          <cell r="C204">
            <v>10</v>
          </cell>
          <cell r="D204">
            <v>9.27</v>
          </cell>
          <cell r="E204">
            <v>1</v>
          </cell>
          <cell r="I204">
            <v>1.01</v>
          </cell>
          <cell r="J204">
            <v>3.04</v>
          </cell>
          <cell r="K204">
            <v>4.05</v>
          </cell>
          <cell r="P204">
            <v>4</v>
          </cell>
        </row>
        <row r="205">
          <cell r="B205" t="str">
            <v>40S</v>
          </cell>
          <cell r="C205">
            <v>12</v>
          </cell>
          <cell r="D205">
            <v>9.5299999999999994</v>
          </cell>
          <cell r="E205">
            <v>1</v>
          </cell>
          <cell r="I205">
            <v>1.22</v>
          </cell>
          <cell r="J205">
            <v>3.28</v>
          </cell>
          <cell r="K205">
            <v>4.5</v>
          </cell>
          <cell r="P205">
            <v>6</v>
          </cell>
        </row>
        <row r="206">
          <cell r="B206">
            <v>60</v>
          </cell>
          <cell r="C206">
            <v>8</v>
          </cell>
          <cell r="D206">
            <v>10.31</v>
          </cell>
          <cell r="E206">
            <v>1.25</v>
          </cell>
          <cell r="I206">
            <v>0.81</v>
          </cell>
          <cell r="J206">
            <v>2.64</v>
          </cell>
          <cell r="K206">
            <v>3.45</v>
          </cell>
          <cell r="P206">
            <v>4</v>
          </cell>
        </row>
        <row r="207">
          <cell r="B207">
            <v>60</v>
          </cell>
          <cell r="C207">
            <v>10</v>
          </cell>
          <cell r="D207">
            <v>12.7</v>
          </cell>
          <cell r="E207">
            <v>1.25</v>
          </cell>
          <cell r="I207">
            <v>1.01</v>
          </cell>
          <cell r="J207">
            <v>5.74</v>
          </cell>
          <cell r="K207">
            <v>6.75</v>
          </cell>
          <cell r="P207">
            <v>4</v>
          </cell>
        </row>
        <row r="208">
          <cell r="B208">
            <v>60</v>
          </cell>
          <cell r="C208">
            <v>12</v>
          </cell>
          <cell r="D208">
            <v>14.27</v>
          </cell>
          <cell r="E208">
            <v>1.25</v>
          </cell>
          <cell r="I208">
            <v>1.22</v>
          </cell>
          <cell r="J208">
            <v>8.3800000000000008</v>
          </cell>
          <cell r="K208">
            <v>9.6000000000000014</v>
          </cell>
          <cell r="P208">
            <v>6</v>
          </cell>
        </row>
        <row r="209">
          <cell r="B209">
            <v>60</v>
          </cell>
          <cell r="C209">
            <v>14</v>
          </cell>
          <cell r="D209">
            <v>15.09</v>
          </cell>
          <cell r="E209">
            <v>1.5</v>
          </cell>
          <cell r="I209">
            <v>1.42</v>
          </cell>
          <cell r="J209">
            <v>9.9700000000000006</v>
          </cell>
          <cell r="K209">
            <v>11.39</v>
          </cell>
          <cell r="P209">
            <v>6</v>
          </cell>
        </row>
        <row r="210">
          <cell r="B210">
            <v>60</v>
          </cell>
          <cell r="C210">
            <v>16</v>
          </cell>
          <cell r="D210">
            <v>16.66</v>
          </cell>
          <cell r="E210">
            <v>1.5</v>
          </cell>
          <cell r="I210">
            <v>1.62</v>
          </cell>
          <cell r="J210">
            <v>14.88</v>
          </cell>
          <cell r="K210">
            <v>16.5</v>
          </cell>
          <cell r="P210">
            <v>6</v>
          </cell>
        </row>
        <row r="211">
          <cell r="B211">
            <v>60</v>
          </cell>
          <cell r="C211">
            <v>18</v>
          </cell>
          <cell r="D211">
            <v>19.05</v>
          </cell>
          <cell r="E211">
            <v>2</v>
          </cell>
          <cell r="I211">
            <v>1.82</v>
          </cell>
          <cell r="J211">
            <v>20.67</v>
          </cell>
          <cell r="K211">
            <v>22.490000000000002</v>
          </cell>
          <cell r="P211">
            <v>6</v>
          </cell>
        </row>
        <row r="212">
          <cell r="B212">
            <v>60</v>
          </cell>
          <cell r="C212">
            <v>20</v>
          </cell>
          <cell r="D212">
            <v>20.62</v>
          </cell>
          <cell r="E212">
            <v>2</v>
          </cell>
          <cell r="I212">
            <v>2.0299999999999998</v>
          </cell>
          <cell r="J212">
            <v>23.47</v>
          </cell>
          <cell r="K212">
            <v>25.5</v>
          </cell>
          <cell r="P212">
            <v>7</v>
          </cell>
        </row>
        <row r="213">
          <cell r="B213">
            <v>60</v>
          </cell>
          <cell r="C213">
            <v>22</v>
          </cell>
          <cell r="D213">
            <v>22.23</v>
          </cell>
          <cell r="E213">
            <v>2</v>
          </cell>
          <cell r="I213">
            <v>2.23</v>
          </cell>
          <cell r="J213">
            <v>29.27</v>
          </cell>
          <cell r="K213">
            <v>31.5</v>
          </cell>
          <cell r="P213">
            <v>8</v>
          </cell>
        </row>
        <row r="214">
          <cell r="B214">
            <v>60</v>
          </cell>
          <cell r="C214">
            <v>24</v>
          </cell>
          <cell r="D214">
            <v>24.61</v>
          </cell>
          <cell r="E214">
            <v>2</v>
          </cell>
          <cell r="I214">
            <v>2.4300000000000002</v>
          </cell>
          <cell r="J214">
            <v>35.07</v>
          </cell>
          <cell r="K214">
            <v>37.5</v>
          </cell>
          <cell r="P214">
            <v>8</v>
          </cell>
        </row>
        <row r="215">
          <cell r="B215">
            <v>80</v>
          </cell>
          <cell r="C215">
            <v>0.125</v>
          </cell>
          <cell r="D215">
            <v>2.41</v>
          </cell>
          <cell r="E215">
            <v>1</v>
          </cell>
          <cell r="I215">
            <v>7.0000000000000007E-2</v>
          </cell>
          <cell r="K215">
            <v>7.0000000000000007E-2</v>
          </cell>
          <cell r="P215">
            <v>2</v>
          </cell>
        </row>
        <row r="216">
          <cell r="B216">
            <v>80</v>
          </cell>
          <cell r="C216">
            <v>0.125</v>
          </cell>
          <cell r="D216">
            <v>2.41</v>
          </cell>
          <cell r="E216">
            <v>1</v>
          </cell>
          <cell r="I216">
            <v>7.0000000000000007E-2</v>
          </cell>
          <cell r="K216">
            <v>7.0000000000000007E-2</v>
          </cell>
          <cell r="P216">
            <v>2</v>
          </cell>
        </row>
        <row r="217">
          <cell r="B217">
            <v>80</v>
          </cell>
          <cell r="C217">
            <v>0.125</v>
          </cell>
          <cell r="D217">
            <v>2.41</v>
          </cell>
          <cell r="E217">
            <v>1</v>
          </cell>
          <cell r="I217">
            <v>7.0000000000000007E-2</v>
          </cell>
          <cell r="K217">
            <v>7.0000000000000007E-2</v>
          </cell>
          <cell r="P217">
            <v>2</v>
          </cell>
        </row>
        <row r="218">
          <cell r="B218">
            <v>80</v>
          </cell>
          <cell r="C218">
            <v>0.25</v>
          </cell>
          <cell r="D218">
            <v>3.02</v>
          </cell>
          <cell r="E218">
            <v>1</v>
          </cell>
          <cell r="I218">
            <v>7.0000000000000007E-2</v>
          </cell>
          <cell r="K218">
            <v>7.0000000000000007E-2</v>
          </cell>
          <cell r="P218">
            <v>2</v>
          </cell>
        </row>
        <row r="219">
          <cell r="B219">
            <v>80</v>
          </cell>
          <cell r="C219">
            <v>0.25</v>
          </cell>
          <cell r="D219">
            <v>3.02</v>
          </cell>
          <cell r="E219">
            <v>1</v>
          </cell>
          <cell r="I219">
            <v>7.0000000000000007E-2</v>
          </cell>
          <cell r="K219">
            <v>7.0000000000000007E-2</v>
          </cell>
          <cell r="P219">
            <v>2</v>
          </cell>
        </row>
        <row r="220">
          <cell r="B220">
            <v>80</v>
          </cell>
          <cell r="C220">
            <v>0.25</v>
          </cell>
          <cell r="D220">
            <v>3.02</v>
          </cell>
          <cell r="E220">
            <v>1</v>
          </cell>
          <cell r="I220">
            <v>7.0000000000000007E-2</v>
          </cell>
          <cell r="K220">
            <v>7.0000000000000007E-2</v>
          </cell>
          <cell r="P220">
            <v>2</v>
          </cell>
        </row>
        <row r="221">
          <cell r="B221">
            <v>80</v>
          </cell>
          <cell r="C221">
            <v>0.375</v>
          </cell>
          <cell r="D221">
            <v>3.2</v>
          </cell>
          <cell r="E221">
            <v>1</v>
          </cell>
          <cell r="I221">
            <v>7.0000000000000007E-2</v>
          </cell>
          <cell r="J221">
            <v>0</v>
          </cell>
          <cell r="K221">
            <v>7.0000000000000007E-2</v>
          </cell>
          <cell r="P221">
            <v>2</v>
          </cell>
        </row>
        <row r="222">
          <cell r="B222">
            <v>80</v>
          </cell>
          <cell r="C222">
            <v>0.375</v>
          </cell>
          <cell r="D222">
            <v>3.2</v>
          </cell>
          <cell r="E222">
            <v>1</v>
          </cell>
          <cell r="I222">
            <v>7.0000000000000007E-2</v>
          </cell>
          <cell r="J222">
            <v>0</v>
          </cell>
          <cell r="K222">
            <v>7.0000000000000007E-2</v>
          </cell>
          <cell r="P222">
            <v>2</v>
          </cell>
        </row>
        <row r="223">
          <cell r="B223">
            <v>80</v>
          </cell>
          <cell r="C223">
            <v>0.375</v>
          </cell>
          <cell r="D223">
            <v>3.2</v>
          </cell>
          <cell r="E223">
            <v>1</v>
          </cell>
          <cell r="I223">
            <v>7.0000000000000007E-2</v>
          </cell>
          <cell r="J223">
            <v>0</v>
          </cell>
          <cell r="K223">
            <v>7.0000000000000007E-2</v>
          </cell>
          <cell r="P223">
            <v>2</v>
          </cell>
        </row>
        <row r="224">
          <cell r="B224">
            <v>80</v>
          </cell>
          <cell r="C224">
            <v>0.5</v>
          </cell>
          <cell r="D224">
            <v>3.73</v>
          </cell>
          <cell r="E224">
            <v>1</v>
          </cell>
          <cell r="I224">
            <v>7.0000000000000007E-2</v>
          </cell>
          <cell r="J224">
            <v>0</v>
          </cell>
          <cell r="K224">
            <v>7.0000000000000007E-2</v>
          </cell>
          <cell r="P224">
            <v>2</v>
          </cell>
        </row>
        <row r="225">
          <cell r="B225">
            <v>80</v>
          </cell>
          <cell r="C225">
            <v>0.5</v>
          </cell>
          <cell r="D225">
            <v>3.73</v>
          </cell>
          <cell r="E225">
            <v>1</v>
          </cell>
          <cell r="I225">
            <v>7.0000000000000007E-2</v>
          </cell>
          <cell r="J225">
            <v>0</v>
          </cell>
          <cell r="K225">
            <v>7.0000000000000007E-2</v>
          </cell>
          <cell r="P225">
            <v>2</v>
          </cell>
        </row>
        <row r="226">
          <cell r="B226">
            <v>80</v>
          </cell>
          <cell r="C226">
            <v>0.5</v>
          </cell>
          <cell r="D226">
            <v>3.73</v>
          </cell>
          <cell r="E226">
            <v>1</v>
          </cell>
          <cell r="I226">
            <v>7.0000000000000007E-2</v>
          </cell>
          <cell r="J226">
            <v>0</v>
          </cell>
          <cell r="K226">
            <v>7.0000000000000007E-2</v>
          </cell>
          <cell r="P226">
            <v>2</v>
          </cell>
        </row>
        <row r="227">
          <cell r="B227">
            <v>80</v>
          </cell>
          <cell r="C227">
            <v>0.75</v>
          </cell>
          <cell r="D227">
            <v>3.91</v>
          </cell>
          <cell r="E227">
            <v>1</v>
          </cell>
          <cell r="I227">
            <v>7.0000000000000007E-2</v>
          </cell>
          <cell r="J227">
            <v>0</v>
          </cell>
          <cell r="K227">
            <v>7.0000000000000007E-2</v>
          </cell>
          <cell r="P227">
            <v>2</v>
          </cell>
        </row>
        <row r="228">
          <cell r="B228">
            <v>80</v>
          </cell>
          <cell r="C228">
            <v>0.75</v>
          </cell>
          <cell r="D228">
            <v>3.91</v>
          </cell>
          <cell r="E228">
            <v>1</v>
          </cell>
          <cell r="I228">
            <v>7.0000000000000007E-2</v>
          </cell>
          <cell r="J228">
            <v>0</v>
          </cell>
          <cell r="K228">
            <v>7.0000000000000007E-2</v>
          </cell>
          <cell r="P228">
            <v>2</v>
          </cell>
        </row>
        <row r="229">
          <cell r="B229">
            <v>80</v>
          </cell>
          <cell r="C229">
            <v>0.75</v>
          </cell>
          <cell r="D229">
            <v>3.91</v>
          </cell>
          <cell r="E229">
            <v>1</v>
          </cell>
          <cell r="I229">
            <v>7.0000000000000007E-2</v>
          </cell>
          <cell r="J229">
            <v>0</v>
          </cell>
          <cell r="K229">
            <v>7.0000000000000007E-2</v>
          </cell>
          <cell r="P229">
            <v>2</v>
          </cell>
        </row>
        <row r="230">
          <cell r="B230">
            <v>80</v>
          </cell>
          <cell r="C230">
            <v>1</v>
          </cell>
          <cell r="D230">
            <v>4.55</v>
          </cell>
          <cell r="E230">
            <v>1</v>
          </cell>
          <cell r="I230">
            <v>0.15</v>
          </cell>
          <cell r="J230">
            <v>0</v>
          </cell>
          <cell r="K230">
            <v>0.15</v>
          </cell>
          <cell r="P230">
            <v>2</v>
          </cell>
        </row>
        <row r="231">
          <cell r="B231">
            <v>80</v>
          </cell>
          <cell r="C231">
            <v>1</v>
          </cell>
          <cell r="D231">
            <v>4.55</v>
          </cell>
          <cell r="E231">
            <v>1</v>
          </cell>
          <cell r="I231">
            <v>0.15</v>
          </cell>
          <cell r="J231">
            <v>0</v>
          </cell>
          <cell r="K231">
            <v>0.15</v>
          </cell>
          <cell r="P231">
            <v>2</v>
          </cell>
        </row>
        <row r="232">
          <cell r="B232">
            <v>80</v>
          </cell>
          <cell r="C232">
            <v>1</v>
          </cell>
          <cell r="D232">
            <v>4.55</v>
          </cell>
          <cell r="E232">
            <v>1</v>
          </cell>
          <cell r="I232">
            <v>0.15</v>
          </cell>
          <cell r="J232">
            <v>0</v>
          </cell>
          <cell r="K232">
            <v>0.15</v>
          </cell>
          <cell r="P232">
            <v>2</v>
          </cell>
        </row>
        <row r="233">
          <cell r="B233">
            <v>80</v>
          </cell>
          <cell r="C233">
            <v>1.25</v>
          </cell>
          <cell r="D233">
            <v>4.8499999999999996</v>
          </cell>
          <cell r="E233">
            <v>1</v>
          </cell>
          <cell r="I233">
            <v>0.13</v>
          </cell>
          <cell r="J233">
            <v>0.17</v>
          </cell>
          <cell r="K233">
            <v>0.30000000000000004</v>
          </cell>
          <cell r="P233">
            <v>2</v>
          </cell>
        </row>
        <row r="234">
          <cell r="B234">
            <v>80</v>
          </cell>
          <cell r="C234">
            <v>1.25</v>
          </cell>
          <cell r="D234">
            <v>4.8499999999999996</v>
          </cell>
          <cell r="E234">
            <v>1</v>
          </cell>
          <cell r="I234">
            <v>0.13</v>
          </cell>
          <cell r="J234">
            <v>0.17</v>
          </cell>
          <cell r="K234">
            <v>0.30000000000000004</v>
          </cell>
          <cell r="P234">
            <v>2</v>
          </cell>
        </row>
        <row r="235">
          <cell r="B235">
            <v>80</v>
          </cell>
          <cell r="C235">
            <v>1.25</v>
          </cell>
          <cell r="D235">
            <v>4.8499999999999996</v>
          </cell>
          <cell r="E235">
            <v>1</v>
          </cell>
          <cell r="I235">
            <v>0.13</v>
          </cell>
          <cell r="J235">
            <v>0.17</v>
          </cell>
          <cell r="K235">
            <v>0.30000000000000004</v>
          </cell>
          <cell r="P235">
            <v>2</v>
          </cell>
        </row>
        <row r="236">
          <cell r="B236">
            <v>80</v>
          </cell>
          <cell r="C236">
            <v>1.5</v>
          </cell>
          <cell r="D236">
            <v>5.08</v>
          </cell>
          <cell r="E236">
            <v>1</v>
          </cell>
          <cell r="I236">
            <v>0.15</v>
          </cell>
          <cell r="J236">
            <v>0.15</v>
          </cell>
          <cell r="K236">
            <v>0.3</v>
          </cell>
          <cell r="P236">
            <v>2</v>
          </cell>
        </row>
        <row r="237">
          <cell r="B237">
            <v>80</v>
          </cell>
          <cell r="C237">
            <v>1.5</v>
          </cell>
          <cell r="D237">
            <v>5.08</v>
          </cell>
          <cell r="E237">
            <v>1</v>
          </cell>
          <cell r="I237">
            <v>0.15</v>
          </cell>
          <cell r="J237">
            <v>0.15</v>
          </cell>
          <cell r="K237">
            <v>0.3</v>
          </cell>
          <cell r="P237">
            <v>2</v>
          </cell>
        </row>
        <row r="238">
          <cell r="B238">
            <v>80</v>
          </cell>
          <cell r="C238">
            <v>1.5</v>
          </cell>
          <cell r="D238">
            <v>5.08</v>
          </cell>
          <cell r="E238">
            <v>1</v>
          </cell>
          <cell r="I238">
            <v>0.15</v>
          </cell>
          <cell r="J238">
            <v>0.15</v>
          </cell>
          <cell r="K238">
            <v>0.3</v>
          </cell>
          <cell r="P238">
            <v>2</v>
          </cell>
        </row>
        <row r="239">
          <cell r="B239">
            <v>80</v>
          </cell>
          <cell r="C239">
            <v>2</v>
          </cell>
          <cell r="D239">
            <v>5.54</v>
          </cell>
          <cell r="E239">
            <v>1</v>
          </cell>
          <cell r="I239">
            <v>0.2</v>
          </cell>
          <cell r="J239">
            <v>0.25</v>
          </cell>
          <cell r="K239">
            <v>0.45</v>
          </cell>
          <cell r="P239">
            <v>2</v>
          </cell>
        </row>
        <row r="240">
          <cell r="B240">
            <v>80</v>
          </cell>
          <cell r="C240">
            <v>2</v>
          </cell>
          <cell r="D240">
            <v>5.54</v>
          </cell>
          <cell r="E240">
            <v>1</v>
          </cell>
          <cell r="I240">
            <v>0.2</v>
          </cell>
          <cell r="J240">
            <v>0.25</v>
          </cell>
          <cell r="K240">
            <v>0.45</v>
          </cell>
          <cell r="P240">
            <v>2</v>
          </cell>
        </row>
        <row r="241">
          <cell r="B241">
            <v>80</v>
          </cell>
          <cell r="C241">
            <v>2</v>
          </cell>
          <cell r="D241">
            <v>5.54</v>
          </cell>
          <cell r="E241">
            <v>1</v>
          </cell>
          <cell r="I241">
            <v>0.2</v>
          </cell>
          <cell r="J241">
            <v>0.25</v>
          </cell>
          <cell r="K241">
            <v>0.45</v>
          </cell>
          <cell r="P241">
            <v>2</v>
          </cell>
        </row>
        <row r="242">
          <cell r="B242">
            <v>80</v>
          </cell>
          <cell r="C242">
            <v>2.5</v>
          </cell>
          <cell r="D242">
            <v>7.01</v>
          </cell>
          <cell r="E242">
            <v>1</v>
          </cell>
          <cell r="I242">
            <v>0.25</v>
          </cell>
          <cell r="J242">
            <v>0.5</v>
          </cell>
          <cell r="K242">
            <v>0.75</v>
          </cell>
          <cell r="P242">
            <v>2</v>
          </cell>
        </row>
        <row r="243">
          <cell r="B243">
            <v>80</v>
          </cell>
          <cell r="C243">
            <v>3</v>
          </cell>
          <cell r="D243">
            <v>7.62</v>
          </cell>
          <cell r="E243">
            <v>1</v>
          </cell>
          <cell r="I243">
            <v>0.3</v>
          </cell>
          <cell r="J243">
            <v>0.6</v>
          </cell>
          <cell r="K243">
            <v>0.89999999999999991</v>
          </cell>
          <cell r="P243">
            <v>2</v>
          </cell>
        </row>
        <row r="244">
          <cell r="B244">
            <v>80</v>
          </cell>
          <cell r="C244">
            <v>3.5</v>
          </cell>
          <cell r="D244">
            <v>8.08</v>
          </cell>
          <cell r="E244">
            <v>1</v>
          </cell>
          <cell r="I244">
            <v>0.35</v>
          </cell>
          <cell r="J244">
            <v>0.85</v>
          </cell>
          <cell r="K244">
            <v>1.2</v>
          </cell>
          <cell r="P244">
            <v>3</v>
          </cell>
        </row>
        <row r="245">
          <cell r="B245">
            <v>80</v>
          </cell>
          <cell r="C245">
            <v>4</v>
          </cell>
          <cell r="D245">
            <v>8.56</v>
          </cell>
          <cell r="E245">
            <v>1</v>
          </cell>
          <cell r="I245">
            <v>0.41</v>
          </cell>
          <cell r="J245">
            <v>0.93</v>
          </cell>
          <cell r="K245">
            <v>1.34</v>
          </cell>
          <cell r="P245">
            <v>3</v>
          </cell>
        </row>
        <row r="246">
          <cell r="B246">
            <v>80</v>
          </cell>
          <cell r="C246">
            <v>5</v>
          </cell>
          <cell r="D246">
            <v>9.5299999999999994</v>
          </cell>
          <cell r="E246">
            <v>1</v>
          </cell>
          <cell r="I246">
            <v>0.51</v>
          </cell>
          <cell r="J246">
            <v>1.59</v>
          </cell>
          <cell r="K246">
            <v>2.1</v>
          </cell>
          <cell r="P246">
            <v>4</v>
          </cell>
        </row>
        <row r="247">
          <cell r="B247">
            <v>80</v>
          </cell>
          <cell r="C247">
            <v>6</v>
          </cell>
          <cell r="D247">
            <v>10.97</v>
          </cell>
          <cell r="E247">
            <v>1.25</v>
          </cell>
          <cell r="I247">
            <v>0.61</v>
          </cell>
          <cell r="J247">
            <v>2.69</v>
          </cell>
          <cell r="K247">
            <v>3.3</v>
          </cell>
          <cell r="P247">
            <v>4</v>
          </cell>
        </row>
        <row r="248">
          <cell r="B248">
            <v>80</v>
          </cell>
          <cell r="C248">
            <v>8</v>
          </cell>
          <cell r="D248">
            <v>12.7</v>
          </cell>
          <cell r="E248">
            <v>1.25</v>
          </cell>
          <cell r="I248">
            <v>0.81</v>
          </cell>
          <cell r="J248">
            <v>4.58</v>
          </cell>
          <cell r="K248">
            <v>5.3900000000000006</v>
          </cell>
          <cell r="P248">
            <v>4</v>
          </cell>
        </row>
        <row r="249">
          <cell r="B249">
            <v>80</v>
          </cell>
          <cell r="C249">
            <v>10</v>
          </cell>
          <cell r="D249">
            <v>15.09</v>
          </cell>
          <cell r="E249">
            <v>1.5</v>
          </cell>
          <cell r="I249">
            <v>1.01</v>
          </cell>
          <cell r="J249">
            <v>7.99</v>
          </cell>
          <cell r="K249">
            <v>9</v>
          </cell>
          <cell r="P249">
            <v>4</v>
          </cell>
        </row>
        <row r="250">
          <cell r="B250">
            <v>80</v>
          </cell>
          <cell r="C250">
            <v>12</v>
          </cell>
          <cell r="D250">
            <v>17.48</v>
          </cell>
          <cell r="E250">
            <v>1.5</v>
          </cell>
          <cell r="I250">
            <v>1.22</v>
          </cell>
          <cell r="J250">
            <v>11.68</v>
          </cell>
          <cell r="K250">
            <v>12.9</v>
          </cell>
          <cell r="P250">
            <v>6</v>
          </cell>
        </row>
        <row r="251">
          <cell r="B251">
            <v>80</v>
          </cell>
          <cell r="C251">
            <v>14</v>
          </cell>
          <cell r="D251">
            <v>19.05</v>
          </cell>
          <cell r="E251">
            <v>2</v>
          </cell>
          <cell r="I251">
            <v>1.42</v>
          </cell>
          <cell r="J251">
            <v>12.68</v>
          </cell>
          <cell r="K251">
            <v>14.1</v>
          </cell>
          <cell r="P251">
            <v>6</v>
          </cell>
        </row>
        <row r="252">
          <cell r="B252">
            <v>80</v>
          </cell>
          <cell r="C252">
            <v>16</v>
          </cell>
          <cell r="D252">
            <v>21.44</v>
          </cell>
          <cell r="E252">
            <v>2</v>
          </cell>
          <cell r="I252">
            <v>1.62</v>
          </cell>
          <cell r="J252">
            <v>19.37</v>
          </cell>
          <cell r="K252">
            <v>20.990000000000002</v>
          </cell>
          <cell r="P252">
            <v>6</v>
          </cell>
        </row>
        <row r="253">
          <cell r="B253">
            <v>80</v>
          </cell>
          <cell r="C253">
            <v>18</v>
          </cell>
          <cell r="D253">
            <v>23.83</v>
          </cell>
          <cell r="E253">
            <v>2</v>
          </cell>
          <cell r="I253">
            <v>1.82</v>
          </cell>
          <cell r="J253">
            <v>26.68</v>
          </cell>
          <cell r="K253">
            <v>28.5</v>
          </cell>
          <cell r="P253">
            <v>6</v>
          </cell>
        </row>
        <row r="254">
          <cell r="B254">
            <v>80</v>
          </cell>
          <cell r="C254">
            <v>20</v>
          </cell>
          <cell r="D254">
            <v>26.19</v>
          </cell>
          <cell r="E254" t="str">
            <v>N</v>
          </cell>
          <cell r="I254">
            <v>2.0299999999999998</v>
          </cell>
          <cell r="J254">
            <v>36.96</v>
          </cell>
          <cell r="K254">
            <v>38.99</v>
          </cell>
          <cell r="P254">
            <v>7</v>
          </cell>
        </row>
        <row r="255">
          <cell r="B255">
            <v>80</v>
          </cell>
          <cell r="C255">
            <v>22</v>
          </cell>
          <cell r="D255">
            <v>28.58</v>
          </cell>
          <cell r="E255" t="str">
            <v>N</v>
          </cell>
          <cell r="I255">
            <v>2.23</v>
          </cell>
          <cell r="J255">
            <v>45.77</v>
          </cell>
          <cell r="K255">
            <v>48</v>
          </cell>
          <cell r="P255">
            <v>8</v>
          </cell>
        </row>
        <row r="256">
          <cell r="B256">
            <v>80</v>
          </cell>
          <cell r="C256">
            <v>24</v>
          </cell>
          <cell r="D256">
            <v>30.96</v>
          </cell>
          <cell r="E256" t="str">
            <v>N</v>
          </cell>
          <cell r="I256">
            <v>2.4300000000000002</v>
          </cell>
          <cell r="J256">
            <v>53.07</v>
          </cell>
          <cell r="K256">
            <v>55.5</v>
          </cell>
          <cell r="P256">
            <v>8</v>
          </cell>
        </row>
        <row r="257">
          <cell r="B257" t="str">
            <v>80S</v>
          </cell>
          <cell r="C257">
            <v>0.125</v>
          </cell>
          <cell r="D257">
            <v>2.41</v>
          </cell>
          <cell r="E257">
            <v>1</v>
          </cell>
          <cell r="I257">
            <v>7.0000000000000007E-2</v>
          </cell>
          <cell r="K257">
            <v>7.0000000000000007E-2</v>
          </cell>
          <cell r="P257">
            <v>2</v>
          </cell>
        </row>
        <row r="258">
          <cell r="B258" t="str">
            <v>80S</v>
          </cell>
          <cell r="C258">
            <v>0.125</v>
          </cell>
          <cell r="D258">
            <v>2.41</v>
          </cell>
          <cell r="E258">
            <v>1</v>
          </cell>
          <cell r="I258">
            <v>7.0000000000000007E-2</v>
          </cell>
          <cell r="K258">
            <v>7.0000000000000007E-2</v>
          </cell>
          <cell r="P258">
            <v>2</v>
          </cell>
        </row>
        <row r="259">
          <cell r="B259" t="str">
            <v>80S</v>
          </cell>
          <cell r="C259">
            <v>0.125</v>
          </cell>
          <cell r="D259">
            <v>2.41</v>
          </cell>
          <cell r="E259">
            <v>1</v>
          </cell>
          <cell r="I259">
            <v>7.0000000000000007E-2</v>
          </cell>
          <cell r="K259">
            <v>7.0000000000000007E-2</v>
          </cell>
          <cell r="P259">
            <v>2</v>
          </cell>
        </row>
        <row r="260">
          <cell r="B260" t="str">
            <v>80S</v>
          </cell>
          <cell r="C260">
            <v>0.25</v>
          </cell>
          <cell r="D260">
            <v>3.02</v>
          </cell>
          <cell r="E260">
            <v>1</v>
          </cell>
          <cell r="I260">
            <v>7.0000000000000007E-2</v>
          </cell>
          <cell r="K260">
            <v>7.0000000000000007E-2</v>
          </cell>
          <cell r="P260">
            <v>2</v>
          </cell>
        </row>
        <row r="261">
          <cell r="B261" t="str">
            <v>80S</v>
          </cell>
          <cell r="C261">
            <v>0.25</v>
          </cell>
          <cell r="D261">
            <v>3.02</v>
          </cell>
          <cell r="E261">
            <v>1</v>
          </cell>
          <cell r="I261">
            <v>7.0000000000000007E-2</v>
          </cell>
          <cell r="K261">
            <v>7.0000000000000007E-2</v>
          </cell>
          <cell r="P261">
            <v>2</v>
          </cell>
        </row>
        <row r="262">
          <cell r="B262" t="str">
            <v>80S</v>
          </cell>
          <cell r="C262">
            <v>0.25</v>
          </cell>
          <cell r="D262">
            <v>3.02</v>
          </cell>
          <cell r="E262">
            <v>1</v>
          </cell>
          <cell r="I262">
            <v>7.0000000000000007E-2</v>
          </cell>
          <cell r="K262">
            <v>7.0000000000000007E-2</v>
          </cell>
          <cell r="P262">
            <v>2</v>
          </cell>
        </row>
        <row r="263">
          <cell r="B263" t="str">
            <v>80S</v>
          </cell>
          <cell r="C263">
            <v>0.375</v>
          </cell>
          <cell r="D263">
            <v>3.2</v>
          </cell>
          <cell r="E263">
            <v>1</v>
          </cell>
          <cell r="I263">
            <v>7.0000000000000007E-2</v>
          </cell>
          <cell r="J263">
            <v>0</v>
          </cell>
          <cell r="K263">
            <v>7.0000000000000007E-2</v>
          </cell>
          <cell r="P263">
            <v>2</v>
          </cell>
        </row>
        <row r="264">
          <cell r="B264" t="str">
            <v>80S</v>
          </cell>
          <cell r="C264">
            <v>0.375</v>
          </cell>
          <cell r="D264">
            <v>3.2</v>
          </cell>
          <cell r="E264">
            <v>1</v>
          </cell>
          <cell r="I264">
            <v>7.0000000000000007E-2</v>
          </cell>
          <cell r="J264">
            <v>0</v>
          </cell>
          <cell r="K264">
            <v>7.0000000000000007E-2</v>
          </cell>
          <cell r="P264">
            <v>2</v>
          </cell>
        </row>
        <row r="265">
          <cell r="B265" t="str">
            <v>80S</v>
          </cell>
          <cell r="C265">
            <v>0.375</v>
          </cell>
          <cell r="D265">
            <v>3.2</v>
          </cell>
          <cell r="E265">
            <v>1</v>
          </cell>
          <cell r="I265">
            <v>7.0000000000000007E-2</v>
          </cell>
          <cell r="J265">
            <v>0</v>
          </cell>
          <cell r="K265">
            <v>7.0000000000000007E-2</v>
          </cell>
          <cell r="P265">
            <v>2</v>
          </cell>
        </row>
        <row r="266">
          <cell r="B266" t="str">
            <v>80S</v>
          </cell>
          <cell r="C266">
            <v>0.5</v>
          </cell>
          <cell r="D266">
            <v>3.73</v>
          </cell>
          <cell r="E266">
            <v>1</v>
          </cell>
          <cell r="I266">
            <v>7.0000000000000007E-2</v>
          </cell>
          <cell r="J266">
            <v>0</v>
          </cell>
          <cell r="K266">
            <v>7.0000000000000007E-2</v>
          </cell>
          <cell r="P266">
            <v>2</v>
          </cell>
        </row>
        <row r="267">
          <cell r="B267" t="str">
            <v>80S</v>
          </cell>
          <cell r="C267">
            <v>0.5</v>
          </cell>
          <cell r="D267">
            <v>3.73</v>
          </cell>
          <cell r="E267">
            <v>1</v>
          </cell>
          <cell r="I267">
            <v>7.0000000000000007E-2</v>
          </cell>
          <cell r="J267">
            <v>0</v>
          </cell>
          <cell r="K267">
            <v>7.0000000000000007E-2</v>
          </cell>
          <cell r="P267">
            <v>2</v>
          </cell>
        </row>
        <row r="268">
          <cell r="B268" t="str">
            <v>80S</v>
          </cell>
          <cell r="C268">
            <v>0.5</v>
          </cell>
          <cell r="D268">
            <v>3.73</v>
          </cell>
          <cell r="E268">
            <v>1</v>
          </cell>
          <cell r="I268">
            <v>7.0000000000000007E-2</v>
          </cell>
          <cell r="J268">
            <v>0</v>
          </cell>
          <cell r="K268">
            <v>7.0000000000000007E-2</v>
          </cell>
          <cell r="P268">
            <v>2</v>
          </cell>
        </row>
        <row r="269">
          <cell r="B269" t="str">
            <v>80S</v>
          </cell>
          <cell r="C269">
            <v>0.75</v>
          </cell>
          <cell r="D269">
            <v>3.91</v>
          </cell>
          <cell r="E269">
            <v>1</v>
          </cell>
          <cell r="I269">
            <v>7.0000000000000007E-2</v>
          </cell>
          <cell r="J269">
            <v>0</v>
          </cell>
          <cell r="K269">
            <v>7.0000000000000007E-2</v>
          </cell>
          <cell r="P269">
            <v>2</v>
          </cell>
        </row>
        <row r="270">
          <cell r="B270" t="str">
            <v>80S</v>
          </cell>
          <cell r="C270">
            <v>0.75</v>
          </cell>
          <cell r="D270">
            <v>3.91</v>
          </cell>
          <cell r="E270">
            <v>1</v>
          </cell>
          <cell r="I270">
            <v>7.0000000000000007E-2</v>
          </cell>
          <cell r="J270">
            <v>0</v>
          </cell>
          <cell r="K270">
            <v>7.0000000000000007E-2</v>
          </cell>
          <cell r="P270">
            <v>2</v>
          </cell>
        </row>
        <row r="271">
          <cell r="B271" t="str">
            <v>80S</v>
          </cell>
          <cell r="C271">
            <v>0.75</v>
          </cell>
          <cell r="D271">
            <v>3.91</v>
          </cell>
          <cell r="E271">
            <v>1</v>
          </cell>
          <cell r="I271">
            <v>7.0000000000000007E-2</v>
          </cell>
          <cell r="J271">
            <v>0</v>
          </cell>
          <cell r="K271">
            <v>7.0000000000000007E-2</v>
          </cell>
          <cell r="P271">
            <v>2</v>
          </cell>
        </row>
        <row r="272">
          <cell r="B272" t="str">
            <v>80S</v>
          </cell>
          <cell r="C272">
            <v>1</v>
          </cell>
          <cell r="D272">
            <v>4.55</v>
          </cell>
          <cell r="E272">
            <v>1</v>
          </cell>
          <cell r="I272">
            <v>0.15</v>
          </cell>
          <cell r="J272">
            <v>0</v>
          </cell>
          <cell r="K272">
            <v>0.15</v>
          </cell>
          <cell r="P272">
            <v>2</v>
          </cell>
        </row>
        <row r="273">
          <cell r="B273" t="str">
            <v>80S</v>
          </cell>
          <cell r="C273">
            <v>1</v>
          </cell>
          <cell r="D273">
            <v>4.55</v>
          </cell>
          <cell r="E273">
            <v>1</v>
          </cell>
          <cell r="I273">
            <v>0.15</v>
          </cell>
          <cell r="J273">
            <v>0</v>
          </cell>
          <cell r="K273">
            <v>0.15</v>
          </cell>
          <cell r="P273">
            <v>2</v>
          </cell>
        </row>
        <row r="274">
          <cell r="B274" t="str">
            <v>80S</v>
          </cell>
          <cell r="C274">
            <v>1</v>
          </cell>
          <cell r="D274">
            <v>4.55</v>
          </cell>
          <cell r="E274">
            <v>1</v>
          </cell>
          <cell r="I274">
            <v>0.15</v>
          </cell>
          <cell r="J274">
            <v>0</v>
          </cell>
          <cell r="K274">
            <v>0.15</v>
          </cell>
          <cell r="P274">
            <v>2</v>
          </cell>
        </row>
        <row r="275">
          <cell r="B275" t="str">
            <v>80S</v>
          </cell>
          <cell r="C275">
            <v>1.25</v>
          </cell>
          <cell r="D275">
            <v>4.8499999999999996</v>
          </cell>
          <cell r="E275">
            <v>1</v>
          </cell>
          <cell r="I275">
            <v>0.13</v>
          </cell>
          <cell r="J275">
            <v>0.17</v>
          </cell>
          <cell r="K275">
            <v>0.30000000000000004</v>
          </cell>
          <cell r="P275">
            <v>2</v>
          </cell>
        </row>
        <row r="276">
          <cell r="B276" t="str">
            <v>80S</v>
          </cell>
          <cell r="C276">
            <v>1.25</v>
          </cell>
          <cell r="D276">
            <v>4.8499999999999996</v>
          </cell>
          <cell r="E276">
            <v>1</v>
          </cell>
          <cell r="I276">
            <v>0.13</v>
          </cell>
          <cell r="J276">
            <v>0.17</v>
          </cell>
          <cell r="K276">
            <v>0.30000000000000004</v>
          </cell>
          <cell r="P276">
            <v>2</v>
          </cell>
        </row>
        <row r="277">
          <cell r="B277" t="str">
            <v>80S</v>
          </cell>
          <cell r="C277">
            <v>1.25</v>
          </cell>
          <cell r="D277">
            <v>4.8499999999999996</v>
          </cell>
          <cell r="E277">
            <v>1</v>
          </cell>
          <cell r="I277">
            <v>0.13</v>
          </cell>
          <cell r="J277">
            <v>0.17</v>
          </cell>
          <cell r="K277">
            <v>0.30000000000000004</v>
          </cell>
          <cell r="P277">
            <v>2</v>
          </cell>
        </row>
        <row r="278">
          <cell r="B278" t="str">
            <v>80S</v>
          </cell>
          <cell r="C278">
            <v>1.5</v>
          </cell>
          <cell r="D278">
            <v>5.08</v>
          </cell>
          <cell r="E278">
            <v>1</v>
          </cell>
          <cell r="I278">
            <v>0.15</v>
          </cell>
          <cell r="J278">
            <v>0.15</v>
          </cell>
          <cell r="K278">
            <v>0.3</v>
          </cell>
          <cell r="P278">
            <v>2</v>
          </cell>
        </row>
        <row r="279">
          <cell r="B279" t="str">
            <v>80S</v>
          </cell>
          <cell r="C279">
            <v>1.5</v>
          </cell>
          <cell r="D279">
            <v>5.08</v>
          </cell>
          <cell r="E279">
            <v>1</v>
          </cell>
          <cell r="I279">
            <v>0.15</v>
          </cell>
          <cell r="J279">
            <v>0.15</v>
          </cell>
          <cell r="K279">
            <v>0.3</v>
          </cell>
          <cell r="P279">
            <v>2</v>
          </cell>
        </row>
        <row r="280">
          <cell r="B280" t="str">
            <v>80S</v>
          </cell>
          <cell r="C280">
            <v>1.5</v>
          </cell>
          <cell r="D280">
            <v>5.08</v>
          </cell>
          <cell r="E280">
            <v>1</v>
          </cell>
          <cell r="I280">
            <v>0.15</v>
          </cell>
          <cell r="J280">
            <v>0.15</v>
          </cell>
          <cell r="K280">
            <v>0.3</v>
          </cell>
          <cell r="P280">
            <v>2</v>
          </cell>
        </row>
        <row r="281">
          <cell r="B281" t="str">
            <v>80S</v>
          </cell>
          <cell r="C281">
            <v>2</v>
          </cell>
          <cell r="D281">
            <v>5.54</v>
          </cell>
          <cell r="E281">
            <v>1</v>
          </cell>
          <cell r="I281">
            <v>0.2</v>
          </cell>
          <cell r="J281">
            <v>0.25</v>
          </cell>
          <cell r="K281">
            <v>0.45</v>
          </cell>
          <cell r="P281">
            <v>2</v>
          </cell>
        </row>
        <row r="282">
          <cell r="B282" t="str">
            <v>80S</v>
          </cell>
          <cell r="C282">
            <v>2</v>
          </cell>
          <cell r="D282">
            <v>5.54</v>
          </cell>
          <cell r="E282">
            <v>1</v>
          </cell>
          <cell r="I282">
            <v>0.2</v>
          </cell>
          <cell r="J282">
            <v>0.25</v>
          </cell>
          <cell r="K282">
            <v>0.45</v>
          </cell>
          <cell r="P282">
            <v>2</v>
          </cell>
        </row>
        <row r="283">
          <cell r="B283" t="str">
            <v>80S</v>
          </cell>
          <cell r="C283">
            <v>2</v>
          </cell>
          <cell r="D283">
            <v>5.54</v>
          </cell>
          <cell r="E283">
            <v>1</v>
          </cell>
          <cell r="I283">
            <v>0.2</v>
          </cell>
          <cell r="J283">
            <v>0.25</v>
          </cell>
          <cell r="K283">
            <v>0.45</v>
          </cell>
          <cell r="P283">
            <v>2</v>
          </cell>
        </row>
        <row r="284">
          <cell r="B284" t="str">
            <v>80S</v>
          </cell>
          <cell r="C284">
            <v>2.5</v>
          </cell>
          <cell r="D284">
            <v>7.01</v>
          </cell>
          <cell r="E284">
            <v>1</v>
          </cell>
          <cell r="I284">
            <v>0.25</v>
          </cell>
          <cell r="J284">
            <v>0.5</v>
          </cell>
          <cell r="K284">
            <v>0.75</v>
          </cell>
          <cell r="P284">
            <v>2</v>
          </cell>
        </row>
        <row r="285">
          <cell r="B285" t="str">
            <v>80S</v>
          </cell>
          <cell r="C285">
            <v>3</v>
          </cell>
          <cell r="D285">
            <v>7.62</v>
          </cell>
          <cell r="E285">
            <v>1</v>
          </cell>
          <cell r="I285">
            <v>0.3</v>
          </cell>
          <cell r="J285">
            <v>0.6</v>
          </cell>
          <cell r="K285">
            <v>0.89999999999999991</v>
          </cell>
          <cell r="P285">
            <v>2</v>
          </cell>
        </row>
        <row r="286">
          <cell r="B286" t="str">
            <v>80S</v>
          </cell>
          <cell r="C286">
            <v>3.5</v>
          </cell>
          <cell r="D286">
            <v>8.08</v>
          </cell>
          <cell r="E286">
            <v>1</v>
          </cell>
          <cell r="I286">
            <v>0.35</v>
          </cell>
          <cell r="J286">
            <v>0.85</v>
          </cell>
          <cell r="K286">
            <v>1.2</v>
          </cell>
          <cell r="P286">
            <v>3</v>
          </cell>
        </row>
        <row r="287">
          <cell r="B287" t="str">
            <v>80S</v>
          </cell>
          <cell r="C287">
            <v>4</v>
          </cell>
          <cell r="D287">
            <v>8.56</v>
          </cell>
          <cell r="E287">
            <v>1</v>
          </cell>
          <cell r="I287">
            <v>0.41</v>
          </cell>
          <cell r="J287">
            <v>0.93</v>
          </cell>
          <cell r="K287">
            <v>1.34</v>
          </cell>
          <cell r="P287">
            <v>3</v>
          </cell>
        </row>
        <row r="288">
          <cell r="B288" t="str">
            <v>80S</v>
          </cell>
          <cell r="C288">
            <v>5</v>
          </cell>
          <cell r="D288">
            <v>9.5299999999999994</v>
          </cell>
          <cell r="E288">
            <v>1</v>
          </cell>
          <cell r="I288">
            <v>0.51</v>
          </cell>
          <cell r="J288">
            <v>1.59</v>
          </cell>
          <cell r="K288">
            <v>2.1</v>
          </cell>
          <cell r="P288">
            <v>4</v>
          </cell>
        </row>
        <row r="289">
          <cell r="B289" t="str">
            <v>80S</v>
          </cell>
          <cell r="C289">
            <v>6</v>
          </cell>
          <cell r="D289">
            <v>10.97</v>
          </cell>
          <cell r="E289">
            <v>1.25</v>
          </cell>
          <cell r="I289">
            <v>0.61</v>
          </cell>
          <cell r="J289">
            <v>2.69</v>
          </cell>
          <cell r="K289">
            <v>3.3</v>
          </cell>
          <cell r="P289">
            <v>4</v>
          </cell>
        </row>
        <row r="290">
          <cell r="B290" t="str">
            <v>80S</v>
          </cell>
          <cell r="C290">
            <v>8</v>
          </cell>
          <cell r="D290">
            <v>12.7</v>
          </cell>
          <cell r="E290">
            <v>1.25</v>
          </cell>
          <cell r="I290">
            <v>0.81</v>
          </cell>
          <cell r="J290">
            <v>4.58</v>
          </cell>
          <cell r="K290">
            <v>5.3900000000000006</v>
          </cell>
          <cell r="P290">
            <v>4</v>
          </cell>
        </row>
        <row r="291">
          <cell r="B291" t="str">
            <v>80S</v>
          </cell>
          <cell r="C291">
            <v>10</v>
          </cell>
          <cell r="D291">
            <v>12.7</v>
          </cell>
          <cell r="E291">
            <v>1.25</v>
          </cell>
          <cell r="I291">
            <v>1.01</v>
          </cell>
          <cell r="J291">
            <v>5.74</v>
          </cell>
          <cell r="K291">
            <v>6.75</v>
          </cell>
          <cell r="P291">
            <v>4</v>
          </cell>
        </row>
        <row r="292">
          <cell r="B292" t="str">
            <v>80S</v>
          </cell>
          <cell r="C292">
            <v>12</v>
          </cell>
          <cell r="D292">
            <v>12.7</v>
          </cell>
          <cell r="E292">
            <v>1.25</v>
          </cell>
          <cell r="I292">
            <v>1.22</v>
          </cell>
          <cell r="J292">
            <v>6.73</v>
          </cell>
          <cell r="K292">
            <v>7.95</v>
          </cell>
          <cell r="P292">
            <v>6</v>
          </cell>
        </row>
        <row r="293">
          <cell r="B293">
            <v>100</v>
          </cell>
          <cell r="C293">
            <v>8</v>
          </cell>
          <cell r="D293">
            <v>15.09</v>
          </cell>
          <cell r="E293">
            <v>1.5</v>
          </cell>
          <cell r="I293">
            <v>0.81</v>
          </cell>
          <cell r="J293">
            <v>6.09</v>
          </cell>
          <cell r="K293">
            <v>6.9</v>
          </cell>
          <cell r="P293">
            <v>4</v>
          </cell>
        </row>
        <row r="294">
          <cell r="B294">
            <v>100</v>
          </cell>
          <cell r="C294">
            <v>10</v>
          </cell>
          <cell r="D294">
            <v>18.260000000000002</v>
          </cell>
          <cell r="E294">
            <v>1.5</v>
          </cell>
          <cell r="I294">
            <v>1.01</v>
          </cell>
          <cell r="J294">
            <v>11.44</v>
          </cell>
          <cell r="K294">
            <v>12.45</v>
          </cell>
          <cell r="P294">
            <v>4</v>
          </cell>
        </row>
        <row r="295">
          <cell r="B295">
            <v>100</v>
          </cell>
          <cell r="C295">
            <v>12</v>
          </cell>
          <cell r="D295">
            <v>21.44</v>
          </cell>
          <cell r="E295">
            <v>2</v>
          </cell>
          <cell r="I295">
            <v>1.22</v>
          </cell>
          <cell r="J295">
            <v>15.28</v>
          </cell>
          <cell r="K295">
            <v>16.5</v>
          </cell>
          <cell r="P295">
            <v>6</v>
          </cell>
        </row>
        <row r="296">
          <cell r="B296">
            <v>100</v>
          </cell>
          <cell r="C296">
            <v>14</v>
          </cell>
          <cell r="D296">
            <v>23.83</v>
          </cell>
          <cell r="E296">
            <v>2</v>
          </cell>
          <cell r="I296">
            <v>1.42</v>
          </cell>
          <cell r="J296">
            <v>21.07</v>
          </cell>
          <cell r="K296">
            <v>22.490000000000002</v>
          </cell>
          <cell r="P296">
            <v>6</v>
          </cell>
        </row>
        <row r="297">
          <cell r="B297">
            <v>100</v>
          </cell>
          <cell r="C297">
            <v>16</v>
          </cell>
          <cell r="D297">
            <v>26.19</v>
          </cell>
          <cell r="E297" t="str">
            <v>N</v>
          </cell>
          <cell r="I297">
            <v>1.62</v>
          </cell>
          <cell r="J297">
            <v>28.38</v>
          </cell>
          <cell r="K297">
            <v>30</v>
          </cell>
          <cell r="P297">
            <v>6</v>
          </cell>
        </row>
        <row r="298">
          <cell r="B298">
            <v>100</v>
          </cell>
          <cell r="C298">
            <v>18</v>
          </cell>
          <cell r="D298">
            <v>29.36</v>
          </cell>
          <cell r="E298" t="str">
            <v>N</v>
          </cell>
          <cell r="I298">
            <v>1.82</v>
          </cell>
          <cell r="J298">
            <v>37.17</v>
          </cell>
          <cell r="K298">
            <v>38.99</v>
          </cell>
          <cell r="P298">
            <v>6</v>
          </cell>
        </row>
        <row r="299">
          <cell r="B299">
            <v>100</v>
          </cell>
          <cell r="C299">
            <v>20</v>
          </cell>
          <cell r="D299">
            <v>32.54</v>
          </cell>
          <cell r="E299" t="str">
            <v>N</v>
          </cell>
          <cell r="I299">
            <v>2.0299999999999998</v>
          </cell>
          <cell r="J299">
            <v>45.97</v>
          </cell>
          <cell r="K299">
            <v>48</v>
          </cell>
          <cell r="P299">
            <v>7</v>
          </cell>
        </row>
        <row r="300">
          <cell r="B300">
            <v>100</v>
          </cell>
          <cell r="C300">
            <v>22</v>
          </cell>
          <cell r="D300">
            <v>34.93</v>
          </cell>
          <cell r="E300" t="str">
            <v>N</v>
          </cell>
          <cell r="I300">
            <v>2.23</v>
          </cell>
          <cell r="J300">
            <v>65.27</v>
          </cell>
          <cell r="K300">
            <v>67.5</v>
          </cell>
          <cell r="P300">
            <v>8</v>
          </cell>
        </row>
        <row r="301">
          <cell r="B301">
            <v>100</v>
          </cell>
          <cell r="C301">
            <v>24</v>
          </cell>
          <cell r="D301">
            <v>38.89</v>
          </cell>
          <cell r="E301" t="str">
            <v>N</v>
          </cell>
          <cell r="I301">
            <v>2.4300000000000002</v>
          </cell>
          <cell r="J301">
            <v>75.56</v>
          </cell>
          <cell r="K301">
            <v>77.990000000000009</v>
          </cell>
          <cell r="P301">
            <v>8</v>
          </cell>
        </row>
        <row r="302">
          <cell r="B302">
            <v>120</v>
          </cell>
          <cell r="C302">
            <v>4</v>
          </cell>
          <cell r="D302">
            <v>11.13</v>
          </cell>
          <cell r="E302">
            <v>1.25</v>
          </cell>
          <cell r="I302">
            <v>0.41</v>
          </cell>
          <cell r="J302">
            <v>1.84</v>
          </cell>
          <cell r="K302">
            <v>2.25</v>
          </cell>
          <cell r="P302">
            <v>4</v>
          </cell>
        </row>
        <row r="303">
          <cell r="B303">
            <v>120</v>
          </cell>
          <cell r="C303">
            <v>5</v>
          </cell>
          <cell r="D303">
            <v>12.7</v>
          </cell>
          <cell r="E303">
            <v>1.25</v>
          </cell>
          <cell r="I303">
            <v>0.51</v>
          </cell>
          <cell r="J303">
            <v>2.94</v>
          </cell>
          <cell r="K303">
            <v>3.45</v>
          </cell>
          <cell r="P303">
            <v>4</v>
          </cell>
        </row>
        <row r="304">
          <cell r="B304">
            <v>120</v>
          </cell>
          <cell r="C304">
            <v>6</v>
          </cell>
          <cell r="D304">
            <v>14.27</v>
          </cell>
          <cell r="E304">
            <v>1.25</v>
          </cell>
          <cell r="I304">
            <v>0.61</v>
          </cell>
          <cell r="J304">
            <v>4.1900000000000004</v>
          </cell>
          <cell r="K304">
            <v>4.8000000000000007</v>
          </cell>
          <cell r="P304">
            <v>4</v>
          </cell>
        </row>
        <row r="305">
          <cell r="B305">
            <v>120</v>
          </cell>
          <cell r="C305">
            <v>8</v>
          </cell>
          <cell r="D305">
            <v>18.260000000000002</v>
          </cell>
          <cell r="E305">
            <v>1.5</v>
          </cell>
          <cell r="I305">
            <v>0.81</v>
          </cell>
          <cell r="J305">
            <v>9.23</v>
          </cell>
          <cell r="K305">
            <v>10.040000000000001</v>
          </cell>
          <cell r="P305">
            <v>4</v>
          </cell>
        </row>
        <row r="306">
          <cell r="B306">
            <v>120</v>
          </cell>
          <cell r="C306">
            <v>10</v>
          </cell>
          <cell r="D306">
            <v>21.44</v>
          </cell>
          <cell r="E306">
            <v>2</v>
          </cell>
          <cell r="I306">
            <v>1.01</v>
          </cell>
          <cell r="J306">
            <v>12.49</v>
          </cell>
          <cell r="K306">
            <v>13.5</v>
          </cell>
          <cell r="P306">
            <v>4</v>
          </cell>
        </row>
        <row r="307">
          <cell r="B307">
            <v>120</v>
          </cell>
          <cell r="C307">
            <v>12</v>
          </cell>
          <cell r="D307">
            <v>25.4</v>
          </cell>
          <cell r="E307" t="str">
            <v>N</v>
          </cell>
          <cell r="I307">
            <v>1.22</v>
          </cell>
          <cell r="J307">
            <v>21.27</v>
          </cell>
          <cell r="K307">
            <v>22.49</v>
          </cell>
          <cell r="P307">
            <v>6</v>
          </cell>
        </row>
        <row r="308">
          <cell r="B308">
            <v>120</v>
          </cell>
          <cell r="C308">
            <v>14</v>
          </cell>
          <cell r="D308">
            <v>27.79</v>
          </cell>
          <cell r="E308" t="str">
            <v>N</v>
          </cell>
          <cell r="I308">
            <v>1.42</v>
          </cell>
          <cell r="J308">
            <v>25.58</v>
          </cell>
          <cell r="K308">
            <v>27</v>
          </cell>
          <cell r="P308">
            <v>6</v>
          </cell>
        </row>
        <row r="309">
          <cell r="B309">
            <v>120</v>
          </cell>
          <cell r="C309">
            <v>16</v>
          </cell>
          <cell r="D309">
            <v>30.96</v>
          </cell>
          <cell r="E309" t="str">
            <v>N</v>
          </cell>
          <cell r="I309">
            <v>1.62</v>
          </cell>
          <cell r="J309">
            <v>35.880000000000003</v>
          </cell>
          <cell r="K309">
            <v>37.5</v>
          </cell>
          <cell r="P309">
            <v>6</v>
          </cell>
        </row>
        <row r="310">
          <cell r="B310">
            <v>120</v>
          </cell>
          <cell r="C310">
            <v>18</v>
          </cell>
          <cell r="D310">
            <v>34.93</v>
          </cell>
          <cell r="E310" t="str">
            <v>N</v>
          </cell>
          <cell r="I310">
            <v>1.82</v>
          </cell>
          <cell r="J310">
            <v>47.68</v>
          </cell>
          <cell r="K310">
            <v>49.5</v>
          </cell>
          <cell r="P310">
            <v>6</v>
          </cell>
        </row>
        <row r="311">
          <cell r="B311">
            <v>120</v>
          </cell>
          <cell r="C311">
            <v>20</v>
          </cell>
          <cell r="D311">
            <v>38.1</v>
          </cell>
          <cell r="E311" t="str">
            <v>N</v>
          </cell>
          <cell r="I311">
            <v>2.0299999999999998</v>
          </cell>
          <cell r="J311">
            <v>62.47</v>
          </cell>
          <cell r="K311">
            <v>64.5</v>
          </cell>
          <cell r="P311">
            <v>7</v>
          </cell>
        </row>
        <row r="312">
          <cell r="B312">
            <v>120</v>
          </cell>
          <cell r="C312">
            <v>22</v>
          </cell>
          <cell r="D312">
            <v>41.28</v>
          </cell>
          <cell r="E312" t="str">
            <v>N</v>
          </cell>
          <cell r="I312">
            <v>2.23</v>
          </cell>
          <cell r="J312">
            <v>84.76</v>
          </cell>
          <cell r="K312">
            <v>86.990000000000009</v>
          </cell>
          <cell r="P312">
            <v>8</v>
          </cell>
        </row>
        <row r="313">
          <cell r="B313">
            <v>120</v>
          </cell>
          <cell r="C313">
            <v>24</v>
          </cell>
          <cell r="D313">
            <v>46.02</v>
          </cell>
          <cell r="E313" t="str">
            <v>N</v>
          </cell>
          <cell r="I313">
            <v>2.4300000000000002</v>
          </cell>
          <cell r="J313">
            <v>98.07</v>
          </cell>
          <cell r="K313">
            <v>100.5</v>
          </cell>
          <cell r="P313">
            <v>8</v>
          </cell>
        </row>
        <row r="314">
          <cell r="B314">
            <v>140</v>
          </cell>
          <cell r="C314">
            <v>8</v>
          </cell>
          <cell r="D314">
            <v>20.62</v>
          </cell>
          <cell r="E314">
            <v>2</v>
          </cell>
          <cell r="I314">
            <v>0.81</v>
          </cell>
          <cell r="J314">
            <v>10.130000000000001</v>
          </cell>
          <cell r="K314">
            <v>10.940000000000001</v>
          </cell>
          <cell r="P314">
            <v>4</v>
          </cell>
        </row>
        <row r="315">
          <cell r="B315">
            <v>140</v>
          </cell>
          <cell r="C315">
            <v>10</v>
          </cell>
          <cell r="D315">
            <v>25.4</v>
          </cell>
          <cell r="E315" t="str">
            <v>N</v>
          </cell>
          <cell r="I315">
            <v>1.01</v>
          </cell>
          <cell r="J315">
            <v>18.48</v>
          </cell>
          <cell r="K315">
            <v>19.490000000000002</v>
          </cell>
          <cell r="P315">
            <v>4</v>
          </cell>
        </row>
        <row r="316">
          <cell r="B316">
            <v>140</v>
          </cell>
          <cell r="C316">
            <v>12</v>
          </cell>
          <cell r="D316">
            <v>28.58</v>
          </cell>
          <cell r="E316" t="str">
            <v>N</v>
          </cell>
          <cell r="I316">
            <v>1.22</v>
          </cell>
          <cell r="J316">
            <v>25.78</v>
          </cell>
          <cell r="K316">
            <v>27</v>
          </cell>
          <cell r="P316">
            <v>6</v>
          </cell>
        </row>
        <row r="317">
          <cell r="B317">
            <v>140</v>
          </cell>
          <cell r="C317">
            <v>14</v>
          </cell>
          <cell r="D317">
            <v>31.75</v>
          </cell>
          <cell r="E317" t="str">
            <v>N</v>
          </cell>
          <cell r="I317">
            <v>1.42</v>
          </cell>
          <cell r="J317">
            <v>31.58</v>
          </cell>
          <cell r="K317">
            <v>33</v>
          </cell>
          <cell r="P317">
            <v>6</v>
          </cell>
        </row>
        <row r="318">
          <cell r="B318">
            <v>140</v>
          </cell>
          <cell r="C318">
            <v>16</v>
          </cell>
          <cell r="D318">
            <v>36.53</v>
          </cell>
          <cell r="E318" t="str">
            <v>N</v>
          </cell>
          <cell r="I318">
            <v>1.62</v>
          </cell>
          <cell r="J318">
            <v>44.87</v>
          </cell>
          <cell r="K318">
            <v>46.489999999999995</v>
          </cell>
          <cell r="P318">
            <v>6</v>
          </cell>
        </row>
        <row r="319">
          <cell r="B319">
            <v>140</v>
          </cell>
          <cell r="C319">
            <v>18</v>
          </cell>
          <cell r="D319">
            <v>39.67</v>
          </cell>
          <cell r="E319" t="str">
            <v>N</v>
          </cell>
          <cell r="I319">
            <v>1.82</v>
          </cell>
          <cell r="J319">
            <v>59.68</v>
          </cell>
          <cell r="K319">
            <v>61.5</v>
          </cell>
          <cell r="P319">
            <v>6</v>
          </cell>
        </row>
        <row r="320">
          <cell r="B320">
            <v>140</v>
          </cell>
          <cell r="C320">
            <v>20</v>
          </cell>
          <cell r="D320">
            <v>44.45</v>
          </cell>
          <cell r="E320" t="str">
            <v>N</v>
          </cell>
          <cell r="I320">
            <v>2.0299999999999998</v>
          </cell>
          <cell r="J320">
            <v>78.959999999999994</v>
          </cell>
          <cell r="K320">
            <v>80.989999999999995</v>
          </cell>
          <cell r="P320">
            <v>7</v>
          </cell>
        </row>
        <row r="321">
          <cell r="B321">
            <v>140</v>
          </cell>
          <cell r="C321">
            <v>22</v>
          </cell>
          <cell r="D321">
            <v>47.63</v>
          </cell>
          <cell r="E321" t="str">
            <v>N</v>
          </cell>
          <cell r="I321">
            <v>2.23</v>
          </cell>
          <cell r="J321">
            <v>108.77</v>
          </cell>
          <cell r="K321">
            <v>111</v>
          </cell>
          <cell r="P321">
            <v>8</v>
          </cell>
        </row>
        <row r="322">
          <cell r="B322">
            <v>140</v>
          </cell>
          <cell r="C322">
            <v>24</v>
          </cell>
          <cell r="D322">
            <v>52.37</v>
          </cell>
          <cell r="E322" t="str">
            <v>N</v>
          </cell>
          <cell r="I322">
            <v>2.4300000000000002</v>
          </cell>
          <cell r="J322">
            <v>126.57</v>
          </cell>
          <cell r="K322">
            <v>129</v>
          </cell>
          <cell r="P322">
            <v>8</v>
          </cell>
        </row>
        <row r="323">
          <cell r="B323">
            <v>160</v>
          </cell>
          <cell r="C323">
            <v>0.5</v>
          </cell>
          <cell r="D323">
            <v>4.78</v>
          </cell>
          <cell r="E323">
            <v>1</v>
          </cell>
          <cell r="I323">
            <v>7.0000000000000007E-2</v>
          </cell>
          <cell r="J323">
            <v>0.08</v>
          </cell>
          <cell r="K323">
            <v>0.15000000000000002</v>
          </cell>
          <cell r="P323">
            <v>2</v>
          </cell>
        </row>
        <row r="324">
          <cell r="B324">
            <v>160</v>
          </cell>
          <cell r="C324">
            <v>0.5</v>
          </cell>
          <cell r="D324">
            <v>4.78</v>
          </cell>
          <cell r="E324">
            <v>1</v>
          </cell>
          <cell r="I324">
            <v>7.0000000000000007E-2</v>
          </cell>
          <cell r="J324">
            <v>0.08</v>
          </cell>
          <cell r="K324">
            <v>0.15000000000000002</v>
          </cell>
          <cell r="P324">
            <v>2</v>
          </cell>
        </row>
        <row r="325">
          <cell r="B325">
            <v>160</v>
          </cell>
          <cell r="C325">
            <v>0.5</v>
          </cell>
          <cell r="D325">
            <v>4.78</v>
          </cell>
          <cell r="E325">
            <v>1</v>
          </cell>
          <cell r="I325">
            <v>7.0000000000000007E-2</v>
          </cell>
          <cell r="J325">
            <v>0.08</v>
          </cell>
          <cell r="K325">
            <v>0.15000000000000002</v>
          </cell>
          <cell r="P325">
            <v>2</v>
          </cell>
        </row>
        <row r="326">
          <cell r="B326">
            <v>160</v>
          </cell>
          <cell r="C326">
            <v>0.75</v>
          </cell>
          <cell r="D326">
            <v>5.56</v>
          </cell>
          <cell r="E326">
            <v>1</v>
          </cell>
          <cell r="I326">
            <v>0.08</v>
          </cell>
          <cell r="J326">
            <v>7.0000000000000007E-2</v>
          </cell>
          <cell r="K326">
            <v>0.15000000000000002</v>
          </cell>
          <cell r="P326">
            <v>2</v>
          </cell>
        </row>
        <row r="327">
          <cell r="B327">
            <v>160</v>
          </cell>
          <cell r="C327">
            <v>0.75</v>
          </cell>
          <cell r="D327">
            <v>5.56</v>
          </cell>
          <cell r="E327">
            <v>1</v>
          </cell>
          <cell r="I327">
            <v>0.08</v>
          </cell>
          <cell r="J327">
            <v>7.0000000000000007E-2</v>
          </cell>
          <cell r="K327">
            <v>0.15000000000000002</v>
          </cell>
          <cell r="P327">
            <v>2</v>
          </cell>
        </row>
        <row r="328">
          <cell r="B328">
            <v>160</v>
          </cell>
          <cell r="C328">
            <v>0.75</v>
          </cell>
          <cell r="D328">
            <v>5.56</v>
          </cell>
          <cell r="E328">
            <v>1</v>
          </cell>
          <cell r="I328">
            <v>0.08</v>
          </cell>
          <cell r="J328">
            <v>7.0000000000000007E-2</v>
          </cell>
          <cell r="K328">
            <v>0.15000000000000002</v>
          </cell>
          <cell r="P328">
            <v>2</v>
          </cell>
        </row>
        <row r="329">
          <cell r="B329">
            <v>160</v>
          </cell>
          <cell r="C329">
            <v>1</v>
          </cell>
          <cell r="D329">
            <v>6.35</v>
          </cell>
          <cell r="E329">
            <v>1</v>
          </cell>
          <cell r="I329">
            <v>0.1</v>
          </cell>
          <cell r="J329">
            <v>0.35</v>
          </cell>
          <cell r="K329">
            <v>0.44999999999999996</v>
          </cell>
          <cell r="P329">
            <v>2</v>
          </cell>
        </row>
        <row r="330">
          <cell r="B330">
            <v>160</v>
          </cell>
          <cell r="C330">
            <v>1</v>
          </cell>
          <cell r="D330">
            <v>6.35</v>
          </cell>
          <cell r="E330">
            <v>1</v>
          </cell>
          <cell r="I330">
            <v>0.1</v>
          </cell>
          <cell r="J330">
            <v>0.35</v>
          </cell>
          <cell r="K330">
            <v>0.44999999999999996</v>
          </cell>
          <cell r="P330">
            <v>2</v>
          </cell>
        </row>
        <row r="331">
          <cell r="B331">
            <v>160</v>
          </cell>
          <cell r="C331">
            <v>1</v>
          </cell>
          <cell r="D331">
            <v>6.35</v>
          </cell>
          <cell r="E331">
            <v>1</v>
          </cell>
          <cell r="I331">
            <v>0.1</v>
          </cell>
          <cell r="J331">
            <v>0.35</v>
          </cell>
          <cell r="K331">
            <v>0.44999999999999996</v>
          </cell>
          <cell r="P331">
            <v>2</v>
          </cell>
        </row>
        <row r="332">
          <cell r="B332">
            <v>160</v>
          </cell>
          <cell r="C332">
            <v>1.25</v>
          </cell>
          <cell r="D332">
            <v>6.35</v>
          </cell>
          <cell r="E332">
            <v>1</v>
          </cell>
          <cell r="I332">
            <v>0.13</v>
          </cell>
          <cell r="J332">
            <v>0.32</v>
          </cell>
          <cell r="K332">
            <v>0.45</v>
          </cell>
          <cell r="P332">
            <v>2</v>
          </cell>
        </row>
        <row r="333">
          <cell r="B333">
            <v>160</v>
          </cell>
          <cell r="C333">
            <v>1.25</v>
          </cell>
          <cell r="D333">
            <v>6.35</v>
          </cell>
          <cell r="E333">
            <v>1</v>
          </cell>
          <cell r="I333">
            <v>0.13</v>
          </cell>
          <cell r="J333">
            <v>0.32</v>
          </cell>
          <cell r="K333">
            <v>0.45</v>
          </cell>
          <cell r="P333">
            <v>2</v>
          </cell>
        </row>
        <row r="334">
          <cell r="B334">
            <v>160</v>
          </cell>
          <cell r="C334">
            <v>1.25</v>
          </cell>
          <cell r="D334">
            <v>6.35</v>
          </cell>
          <cell r="E334">
            <v>1</v>
          </cell>
          <cell r="I334">
            <v>0.13</v>
          </cell>
          <cell r="J334">
            <v>0.32</v>
          </cell>
          <cell r="K334">
            <v>0.45</v>
          </cell>
          <cell r="P334">
            <v>2</v>
          </cell>
        </row>
        <row r="335">
          <cell r="B335">
            <v>160</v>
          </cell>
          <cell r="C335">
            <v>1.5</v>
          </cell>
          <cell r="D335">
            <v>7.14</v>
          </cell>
          <cell r="E335">
            <v>1</v>
          </cell>
          <cell r="I335">
            <v>0.15</v>
          </cell>
          <cell r="J335">
            <v>0.45</v>
          </cell>
          <cell r="K335">
            <v>0.6</v>
          </cell>
          <cell r="P335">
            <v>2</v>
          </cell>
        </row>
        <row r="336">
          <cell r="B336">
            <v>160</v>
          </cell>
          <cell r="C336">
            <v>1.5</v>
          </cell>
          <cell r="D336">
            <v>7.14</v>
          </cell>
          <cell r="E336">
            <v>1</v>
          </cell>
          <cell r="I336">
            <v>0.15</v>
          </cell>
          <cell r="J336">
            <v>0.45</v>
          </cell>
          <cell r="K336">
            <v>0.6</v>
          </cell>
          <cell r="P336">
            <v>2</v>
          </cell>
        </row>
        <row r="337">
          <cell r="B337">
            <v>160</v>
          </cell>
          <cell r="C337">
            <v>1.5</v>
          </cell>
          <cell r="D337">
            <v>7.14</v>
          </cell>
          <cell r="E337">
            <v>1</v>
          </cell>
          <cell r="I337">
            <v>0.15</v>
          </cell>
          <cell r="J337">
            <v>0.45</v>
          </cell>
          <cell r="K337">
            <v>0.6</v>
          </cell>
          <cell r="P337">
            <v>2</v>
          </cell>
        </row>
        <row r="338">
          <cell r="B338">
            <v>160</v>
          </cell>
          <cell r="C338">
            <v>2</v>
          </cell>
          <cell r="D338">
            <v>8.74</v>
          </cell>
          <cell r="E338">
            <v>1</v>
          </cell>
          <cell r="I338">
            <v>0.2</v>
          </cell>
          <cell r="J338">
            <v>0.7</v>
          </cell>
          <cell r="K338">
            <v>0.89999999999999991</v>
          </cell>
          <cell r="P338">
            <v>4</v>
          </cell>
        </row>
        <row r="339">
          <cell r="B339">
            <v>160</v>
          </cell>
          <cell r="C339">
            <v>2</v>
          </cell>
          <cell r="D339">
            <v>8.74</v>
          </cell>
          <cell r="E339">
            <v>1</v>
          </cell>
          <cell r="I339">
            <v>0.2</v>
          </cell>
          <cell r="J339">
            <v>0.7</v>
          </cell>
          <cell r="K339">
            <v>0.89999999999999991</v>
          </cell>
          <cell r="P339">
            <v>4</v>
          </cell>
        </row>
        <row r="340">
          <cell r="B340">
            <v>160</v>
          </cell>
          <cell r="C340">
            <v>2</v>
          </cell>
          <cell r="D340">
            <v>8.74</v>
          </cell>
          <cell r="E340">
            <v>1</v>
          </cell>
          <cell r="I340">
            <v>0.2</v>
          </cell>
          <cell r="J340">
            <v>0.7</v>
          </cell>
          <cell r="K340">
            <v>0.89999999999999991</v>
          </cell>
          <cell r="P340">
            <v>4</v>
          </cell>
        </row>
        <row r="341">
          <cell r="B341">
            <v>160</v>
          </cell>
          <cell r="C341">
            <v>2.5</v>
          </cell>
          <cell r="D341">
            <v>9.5299999999999994</v>
          </cell>
          <cell r="E341">
            <v>1</v>
          </cell>
          <cell r="I341">
            <v>0.25</v>
          </cell>
          <cell r="J341">
            <v>0.8</v>
          </cell>
          <cell r="K341">
            <v>1.05</v>
          </cell>
          <cell r="P341">
            <v>4</v>
          </cell>
        </row>
        <row r="342">
          <cell r="B342">
            <v>160</v>
          </cell>
          <cell r="C342">
            <v>3</v>
          </cell>
          <cell r="D342">
            <v>11.13</v>
          </cell>
          <cell r="E342">
            <v>1.25</v>
          </cell>
          <cell r="I342">
            <v>0.3</v>
          </cell>
          <cell r="J342">
            <v>1.5</v>
          </cell>
          <cell r="K342">
            <v>1.8</v>
          </cell>
          <cell r="P342">
            <v>4</v>
          </cell>
        </row>
        <row r="343">
          <cell r="B343">
            <v>160</v>
          </cell>
          <cell r="C343">
            <v>4</v>
          </cell>
          <cell r="D343">
            <v>13.49</v>
          </cell>
          <cell r="E343">
            <v>1.25</v>
          </cell>
          <cell r="I343">
            <v>0.41</v>
          </cell>
          <cell r="J343">
            <v>2.59</v>
          </cell>
          <cell r="K343">
            <v>3</v>
          </cell>
          <cell r="P343">
            <v>4</v>
          </cell>
        </row>
        <row r="344">
          <cell r="B344">
            <v>160</v>
          </cell>
          <cell r="C344">
            <v>5</v>
          </cell>
          <cell r="D344">
            <v>15.88</v>
          </cell>
          <cell r="E344">
            <v>1.5</v>
          </cell>
          <cell r="I344">
            <v>0.51</v>
          </cell>
          <cell r="J344">
            <v>4.29</v>
          </cell>
          <cell r="K344">
            <v>4.8</v>
          </cell>
          <cell r="P344">
            <v>4</v>
          </cell>
        </row>
        <row r="345">
          <cell r="B345">
            <v>160</v>
          </cell>
          <cell r="C345">
            <v>6</v>
          </cell>
          <cell r="D345">
            <v>18.260000000000002</v>
          </cell>
          <cell r="E345">
            <v>1.5</v>
          </cell>
          <cell r="I345">
            <v>0.61</v>
          </cell>
          <cell r="J345">
            <v>7.04</v>
          </cell>
          <cell r="K345">
            <v>7.65</v>
          </cell>
          <cell r="P345">
            <v>4</v>
          </cell>
        </row>
        <row r="346">
          <cell r="B346">
            <v>160</v>
          </cell>
          <cell r="C346">
            <v>8</v>
          </cell>
          <cell r="D346">
            <v>23.01</v>
          </cell>
          <cell r="E346">
            <v>2</v>
          </cell>
          <cell r="I346">
            <v>0.81</v>
          </cell>
          <cell r="J346">
            <v>11.19</v>
          </cell>
          <cell r="K346">
            <v>12</v>
          </cell>
          <cell r="P346">
            <v>4</v>
          </cell>
        </row>
        <row r="347">
          <cell r="B347">
            <v>160</v>
          </cell>
          <cell r="C347">
            <v>10</v>
          </cell>
          <cell r="D347">
            <v>28.58</v>
          </cell>
          <cell r="E347" t="str">
            <v>N</v>
          </cell>
          <cell r="I347">
            <v>1.01</v>
          </cell>
          <cell r="J347">
            <v>21.48</v>
          </cell>
          <cell r="K347">
            <v>22.490000000000002</v>
          </cell>
          <cell r="P347">
            <v>4</v>
          </cell>
        </row>
        <row r="348">
          <cell r="B348">
            <v>160</v>
          </cell>
          <cell r="C348">
            <v>12</v>
          </cell>
          <cell r="D348">
            <v>33.32</v>
          </cell>
          <cell r="E348" t="str">
            <v>N</v>
          </cell>
          <cell r="I348">
            <v>1.22</v>
          </cell>
          <cell r="J348">
            <v>31.78</v>
          </cell>
          <cell r="K348">
            <v>33</v>
          </cell>
          <cell r="P348">
            <v>6</v>
          </cell>
        </row>
        <row r="349">
          <cell r="B349">
            <v>160</v>
          </cell>
          <cell r="C349">
            <v>14</v>
          </cell>
          <cell r="D349">
            <v>35.71</v>
          </cell>
          <cell r="E349" t="str">
            <v>N</v>
          </cell>
          <cell r="I349">
            <v>1.42</v>
          </cell>
          <cell r="J349">
            <v>39.07</v>
          </cell>
          <cell r="K349">
            <v>40.49</v>
          </cell>
          <cell r="P349">
            <v>6</v>
          </cell>
        </row>
        <row r="350">
          <cell r="B350">
            <v>160</v>
          </cell>
          <cell r="C350">
            <v>16</v>
          </cell>
          <cell r="D350">
            <v>40.49</v>
          </cell>
          <cell r="E350" t="str">
            <v>N</v>
          </cell>
          <cell r="I350">
            <v>1.62</v>
          </cell>
          <cell r="J350">
            <v>53.88</v>
          </cell>
          <cell r="K350">
            <v>55.5</v>
          </cell>
          <cell r="P350">
            <v>6</v>
          </cell>
        </row>
        <row r="351">
          <cell r="B351">
            <v>160</v>
          </cell>
          <cell r="C351">
            <v>18</v>
          </cell>
          <cell r="D351">
            <v>45.24</v>
          </cell>
          <cell r="E351" t="str">
            <v>N</v>
          </cell>
          <cell r="I351">
            <v>1.82</v>
          </cell>
          <cell r="J351">
            <v>71.680000000000007</v>
          </cell>
          <cell r="K351">
            <v>73.5</v>
          </cell>
          <cell r="P351">
            <v>6</v>
          </cell>
        </row>
        <row r="352">
          <cell r="B352">
            <v>160</v>
          </cell>
          <cell r="C352">
            <v>20</v>
          </cell>
          <cell r="D352">
            <v>50.01</v>
          </cell>
          <cell r="E352" t="str">
            <v>N</v>
          </cell>
          <cell r="I352">
            <v>2.0299999999999998</v>
          </cell>
          <cell r="J352">
            <v>93.97</v>
          </cell>
          <cell r="K352">
            <v>96</v>
          </cell>
          <cell r="P352">
            <v>7</v>
          </cell>
        </row>
        <row r="353">
          <cell r="B353">
            <v>160</v>
          </cell>
          <cell r="C353">
            <v>22</v>
          </cell>
          <cell r="D353">
            <v>53.98</v>
          </cell>
          <cell r="E353" t="str">
            <v>N</v>
          </cell>
          <cell r="I353">
            <v>2.23</v>
          </cell>
          <cell r="J353">
            <v>132.77000000000001</v>
          </cell>
          <cell r="K353">
            <v>135</v>
          </cell>
          <cell r="P353">
            <v>8</v>
          </cell>
        </row>
        <row r="354">
          <cell r="B354">
            <v>160</v>
          </cell>
          <cell r="C354">
            <v>24</v>
          </cell>
          <cell r="D354">
            <v>59.54</v>
          </cell>
          <cell r="E354" t="str">
            <v>N</v>
          </cell>
          <cell r="I354">
            <v>2.4300000000000002</v>
          </cell>
          <cell r="J354">
            <v>162.56</v>
          </cell>
          <cell r="K354">
            <v>164.99</v>
          </cell>
          <cell r="P354">
            <v>8</v>
          </cell>
        </row>
        <row r="355">
          <cell r="B355" t="str">
            <v>STD</v>
          </cell>
          <cell r="C355">
            <v>0.125</v>
          </cell>
          <cell r="D355">
            <v>1.73</v>
          </cell>
          <cell r="E355">
            <v>1</v>
          </cell>
          <cell r="I355">
            <v>7.0000000000000007E-2</v>
          </cell>
          <cell r="K355">
            <v>7.0000000000000007E-2</v>
          </cell>
          <cell r="P355">
            <v>2</v>
          </cell>
        </row>
        <row r="356">
          <cell r="B356" t="str">
            <v>STD</v>
          </cell>
          <cell r="C356">
            <v>0.125</v>
          </cell>
          <cell r="D356">
            <v>1.73</v>
          </cell>
          <cell r="E356">
            <v>1</v>
          </cell>
          <cell r="I356">
            <v>7.0000000000000007E-2</v>
          </cell>
          <cell r="K356">
            <v>7.0000000000000007E-2</v>
          </cell>
          <cell r="P356">
            <v>2</v>
          </cell>
        </row>
        <row r="357">
          <cell r="B357" t="str">
            <v>STD</v>
          </cell>
          <cell r="C357">
            <v>0.125</v>
          </cell>
          <cell r="D357">
            <v>1.73</v>
          </cell>
          <cell r="E357">
            <v>1</v>
          </cell>
          <cell r="I357">
            <v>7.0000000000000007E-2</v>
          </cell>
          <cell r="K357">
            <v>7.0000000000000007E-2</v>
          </cell>
          <cell r="P357">
            <v>2</v>
          </cell>
        </row>
        <row r="358">
          <cell r="B358" t="str">
            <v>STD</v>
          </cell>
          <cell r="C358">
            <v>0.25</v>
          </cell>
          <cell r="D358">
            <v>2.2400000000000002</v>
          </cell>
          <cell r="E358">
            <v>1</v>
          </cell>
          <cell r="I358">
            <v>7.0000000000000007E-2</v>
          </cell>
          <cell r="K358">
            <v>7.0000000000000007E-2</v>
          </cell>
          <cell r="P358">
            <v>2</v>
          </cell>
        </row>
        <row r="359">
          <cell r="B359" t="str">
            <v>STD</v>
          </cell>
          <cell r="C359">
            <v>0.25</v>
          </cell>
          <cell r="D359">
            <v>2.2400000000000002</v>
          </cell>
          <cell r="E359">
            <v>1</v>
          </cell>
          <cell r="I359">
            <v>7.0000000000000007E-2</v>
          </cell>
          <cell r="K359">
            <v>7.0000000000000007E-2</v>
          </cell>
          <cell r="P359">
            <v>2</v>
          </cell>
        </row>
        <row r="360">
          <cell r="B360" t="str">
            <v>STD</v>
          </cell>
          <cell r="C360">
            <v>0.25</v>
          </cell>
          <cell r="D360">
            <v>2.2400000000000002</v>
          </cell>
          <cell r="E360">
            <v>1</v>
          </cell>
          <cell r="I360">
            <v>7.0000000000000007E-2</v>
          </cell>
          <cell r="K360">
            <v>7.0000000000000007E-2</v>
          </cell>
          <cell r="P360">
            <v>2</v>
          </cell>
        </row>
        <row r="361">
          <cell r="B361" t="str">
            <v>STD</v>
          </cell>
          <cell r="C361">
            <v>0.375</v>
          </cell>
          <cell r="D361">
            <v>2.31</v>
          </cell>
          <cell r="E361">
            <v>1</v>
          </cell>
          <cell r="I361">
            <v>7.0000000000000007E-2</v>
          </cell>
          <cell r="J361">
            <v>0</v>
          </cell>
          <cell r="K361">
            <v>7.0000000000000007E-2</v>
          </cell>
          <cell r="P361">
            <v>2</v>
          </cell>
        </row>
        <row r="362">
          <cell r="B362" t="str">
            <v>STD</v>
          </cell>
          <cell r="C362">
            <v>0.375</v>
          </cell>
          <cell r="D362">
            <v>2.31</v>
          </cell>
          <cell r="E362">
            <v>1</v>
          </cell>
          <cell r="I362">
            <v>7.0000000000000007E-2</v>
          </cell>
          <cell r="J362">
            <v>0</v>
          </cell>
          <cell r="K362">
            <v>7.0000000000000007E-2</v>
          </cell>
          <cell r="P362">
            <v>2</v>
          </cell>
        </row>
        <row r="363">
          <cell r="B363" t="str">
            <v>STD</v>
          </cell>
          <cell r="C363">
            <v>0.375</v>
          </cell>
          <cell r="D363">
            <v>2.31</v>
          </cell>
          <cell r="E363">
            <v>1</v>
          </cell>
          <cell r="I363">
            <v>7.0000000000000007E-2</v>
          </cell>
          <cell r="J363">
            <v>0</v>
          </cell>
          <cell r="K363">
            <v>7.0000000000000007E-2</v>
          </cell>
          <cell r="P363">
            <v>2</v>
          </cell>
        </row>
        <row r="364">
          <cell r="B364" t="str">
            <v>STD</v>
          </cell>
          <cell r="C364">
            <v>0.5</v>
          </cell>
          <cell r="D364">
            <v>2.77</v>
          </cell>
          <cell r="E364">
            <v>1</v>
          </cell>
          <cell r="I364">
            <v>7.0000000000000007E-2</v>
          </cell>
          <cell r="J364">
            <v>0</v>
          </cell>
          <cell r="K364">
            <v>7.0000000000000007E-2</v>
          </cell>
          <cell r="P364">
            <v>2</v>
          </cell>
        </row>
        <row r="365">
          <cell r="B365" t="str">
            <v>STD</v>
          </cell>
          <cell r="C365">
            <v>0.5</v>
          </cell>
          <cell r="D365">
            <v>2.77</v>
          </cell>
          <cell r="E365">
            <v>1</v>
          </cell>
          <cell r="I365">
            <v>7.0000000000000007E-2</v>
          </cell>
          <cell r="J365">
            <v>0</v>
          </cell>
          <cell r="K365">
            <v>7.0000000000000007E-2</v>
          </cell>
          <cell r="P365">
            <v>2</v>
          </cell>
        </row>
        <row r="366">
          <cell r="B366" t="str">
            <v>STD</v>
          </cell>
          <cell r="C366">
            <v>0.5</v>
          </cell>
          <cell r="D366">
            <v>2.77</v>
          </cell>
          <cell r="E366">
            <v>1</v>
          </cell>
          <cell r="I366">
            <v>7.0000000000000007E-2</v>
          </cell>
          <cell r="J366">
            <v>0</v>
          </cell>
          <cell r="K366">
            <v>7.0000000000000007E-2</v>
          </cell>
          <cell r="P366">
            <v>2</v>
          </cell>
        </row>
        <row r="367">
          <cell r="B367" t="str">
            <v>STD</v>
          </cell>
          <cell r="C367">
            <v>0.75</v>
          </cell>
          <cell r="D367">
            <v>2.87</v>
          </cell>
          <cell r="E367">
            <v>1</v>
          </cell>
          <cell r="I367">
            <v>7.0000000000000007E-2</v>
          </cell>
          <cell r="J367">
            <v>0</v>
          </cell>
          <cell r="K367">
            <v>7.0000000000000007E-2</v>
          </cell>
          <cell r="P367">
            <v>2</v>
          </cell>
        </row>
        <row r="368">
          <cell r="B368" t="str">
            <v>STD</v>
          </cell>
          <cell r="C368">
            <v>0.75</v>
          </cell>
          <cell r="D368">
            <v>2.87</v>
          </cell>
          <cell r="E368">
            <v>1</v>
          </cell>
          <cell r="I368">
            <v>7.0000000000000007E-2</v>
          </cell>
          <cell r="J368">
            <v>0</v>
          </cell>
          <cell r="K368">
            <v>7.0000000000000007E-2</v>
          </cell>
          <cell r="P368">
            <v>2</v>
          </cell>
        </row>
        <row r="369">
          <cell r="B369" t="str">
            <v>STD</v>
          </cell>
          <cell r="C369">
            <v>0.75</v>
          </cell>
          <cell r="D369">
            <v>2.87</v>
          </cell>
          <cell r="E369">
            <v>1</v>
          </cell>
          <cell r="I369">
            <v>7.0000000000000007E-2</v>
          </cell>
          <cell r="J369">
            <v>0</v>
          </cell>
          <cell r="K369">
            <v>7.0000000000000007E-2</v>
          </cell>
          <cell r="P369">
            <v>2</v>
          </cell>
        </row>
        <row r="370">
          <cell r="B370" t="str">
            <v>STD</v>
          </cell>
          <cell r="C370">
            <v>1</v>
          </cell>
          <cell r="D370">
            <v>3.38</v>
          </cell>
          <cell r="E370">
            <v>1</v>
          </cell>
          <cell r="I370">
            <v>0.12</v>
          </cell>
          <cell r="J370">
            <v>0</v>
          </cell>
          <cell r="K370">
            <v>0.12</v>
          </cell>
          <cell r="P370">
            <v>2</v>
          </cell>
        </row>
        <row r="371">
          <cell r="B371" t="str">
            <v>STD</v>
          </cell>
          <cell r="C371">
            <v>1</v>
          </cell>
          <cell r="D371">
            <v>3.38</v>
          </cell>
          <cell r="E371">
            <v>1</v>
          </cell>
          <cell r="I371">
            <v>0.12</v>
          </cell>
          <cell r="J371">
            <v>0</v>
          </cell>
          <cell r="K371">
            <v>0.12</v>
          </cell>
          <cell r="P371">
            <v>2</v>
          </cell>
        </row>
        <row r="372">
          <cell r="B372" t="str">
            <v>STD</v>
          </cell>
          <cell r="C372">
            <v>1</v>
          </cell>
          <cell r="D372">
            <v>3.38</v>
          </cell>
          <cell r="E372">
            <v>1</v>
          </cell>
          <cell r="I372">
            <v>0.12</v>
          </cell>
          <cell r="J372">
            <v>0</v>
          </cell>
          <cell r="K372">
            <v>0.12</v>
          </cell>
          <cell r="P372">
            <v>2</v>
          </cell>
        </row>
        <row r="373">
          <cell r="B373" t="str">
            <v>STD</v>
          </cell>
          <cell r="C373">
            <v>1.25</v>
          </cell>
          <cell r="D373">
            <v>3.56</v>
          </cell>
          <cell r="E373">
            <v>1</v>
          </cell>
          <cell r="I373">
            <v>0.15</v>
          </cell>
          <cell r="K373">
            <v>0.15</v>
          </cell>
          <cell r="P373">
            <v>2</v>
          </cell>
        </row>
        <row r="374">
          <cell r="B374" t="str">
            <v>STD</v>
          </cell>
          <cell r="C374">
            <v>1.25</v>
          </cell>
          <cell r="D374">
            <v>3.56</v>
          </cell>
          <cell r="E374">
            <v>1</v>
          </cell>
          <cell r="I374">
            <v>0.15</v>
          </cell>
          <cell r="K374">
            <v>0.15</v>
          </cell>
          <cell r="P374">
            <v>2</v>
          </cell>
        </row>
        <row r="375">
          <cell r="B375" t="str">
            <v>STD</v>
          </cell>
          <cell r="C375">
            <v>1.25</v>
          </cell>
          <cell r="D375">
            <v>3.56</v>
          </cell>
          <cell r="E375">
            <v>1</v>
          </cell>
          <cell r="I375">
            <v>0.15</v>
          </cell>
          <cell r="K375">
            <v>0.15</v>
          </cell>
          <cell r="P375">
            <v>2</v>
          </cell>
        </row>
        <row r="376">
          <cell r="B376" t="str">
            <v>STD</v>
          </cell>
          <cell r="C376">
            <v>1.5</v>
          </cell>
          <cell r="D376">
            <v>3.68</v>
          </cell>
          <cell r="E376">
            <v>1</v>
          </cell>
          <cell r="I376">
            <v>0.15</v>
          </cell>
          <cell r="J376">
            <v>0</v>
          </cell>
          <cell r="K376">
            <v>0.15</v>
          </cell>
          <cell r="P376">
            <v>2</v>
          </cell>
        </row>
        <row r="377">
          <cell r="B377" t="str">
            <v>STD</v>
          </cell>
          <cell r="C377">
            <v>1.5</v>
          </cell>
          <cell r="D377">
            <v>3.68</v>
          </cell>
          <cell r="E377">
            <v>1</v>
          </cell>
          <cell r="I377">
            <v>0.15</v>
          </cell>
          <cell r="J377">
            <v>0</v>
          </cell>
          <cell r="K377">
            <v>0.15</v>
          </cell>
          <cell r="P377">
            <v>2</v>
          </cell>
        </row>
        <row r="378">
          <cell r="B378" t="str">
            <v>STD</v>
          </cell>
          <cell r="C378">
            <v>1.5</v>
          </cell>
          <cell r="D378">
            <v>3.68</v>
          </cell>
          <cell r="E378">
            <v>1</v>
          </cell>
          <cell r="I378">
            <v>0.15</v>
          </cell>
          <cell r="J378">
            <v>0</v>
          </cell>
          <cell r="K378">
            <v>0.15</v>
          </cell>
          <cell r="P378">
            <v>2</v>
          </cell>
        </row>
        <row r="379">
          <cell r="B379" t="str">
            <v>STD</v>
          </cell>
          <cell r="C379">
            <v>2</v>
          </cell>
          <cell r="D379">
            <v>3.91</v>
          </cell>
          <cell r="E379">
            <v>1</v>
          </cell>
          <cell r="I379">
            <v>0.3</v>
          </cell>
          <cell r="J379">
            <v>0</v>
          </cell>
          <cell r="K379">
            <v>0.3</v>
          </cell>
          <cell r="P379">
            <v>2</v>
          </cell>
        </row>
        <row r="380">
          <cell r="B380" t="str">
            <v>STD</v>
          </cell>
          <cell r="C380">
            <v>2</v>
          </cell>
          <cell r="D380">
            <v>3.91</v>
          </cell>
          <cell r="E380">
            <v>1</v>
          </cell>
          <cell r="I380">
            <v>0.3</v>
          </cell>
          <cell r="J380">
            <v>0</v>
          </cell>
          <cell r="K380">
            <v>0.3</v>
          </cell>
          <cell r="P380">
            <v>2</v>
          </cell>
        </row>
        <row r="381">
          <cell r="B381" t="str">
            <v>STD</v>
          </cell>
          <cell r="C381">
            <v>2</v>
          </cell>
          <cell r="D381">
            <v>3.91</v>
          </cell>
          <cell r="E381">
            <v>1</v>
          </cell>
          <cell r="I381">
            <v>0.3</v>
          </cell>
          <cell r="J381">
            <v>0</v>
          </cell>
          <cell r="K381">
            <v>0.3</v>
          </cell>
          <cell r="P381">
            <v>2</v>
          </cell>
        </row>
        <row r="382">
          <cell r="B382" t="str">
            <v>STD</v>
          </cell>
          <cell r="C382">
            <v>2.5</v>
          </cell>
          <cell r="D382">
            <v>5.16</v>
          </cell>
          <cell r="E382">
            <v>1</v>
          </cell>
          <cell r="I382">
            <v>0.25</v>
          </cell>
          <cell r="J382">
            <v>0.2</v>
          </cell>
          <cell r="K382">
            <v>0.45</v>
          </cell>
          <cell r="P382">
            <v>2</v>
          </cell>
        </row>
        <row r="383">
          <cell r="B383" t="str">
            <v>STD</v>
          </cell>
          <cell r="C383">
            <v>3</v>
          </cell>
          <cell r="D383">
            <v>5.49</v>
          </cell>
          <cell r="E383">
            <v>1</v>
          </cell>
          <cell r="I383">
            <v>0.3</v>
          </cell>
          <cell r="J383">
            <v>0.3</v>
          </cell>
          <cell r="K383">
            <v>0.6</v>
          </cell>
          <cell r="P383">
            <v>2</v>
          </cell>
        </row>
        <row r="384">
          <cell r="B384" t="str">
            <v>STD</v>
          </cell>
          <cell r="C384">
            <v>3.5</v>
          </cell>
          <cell r="D384">
            <v>5.74</v>
          </cell>
          <cell r="E384">
            <v>1</v>
          </cell>
          <cell r="I384">
            <v>0.35</v>
          </cell>
          <cell r="J384">
            <v>0.4</v>
          </cell>
          <cell r="K384">
            <v>0.75</v>
          </cell>
          <cell r="P384">
            <v>3</v>
          </cell>
        </row>
        <row r="385">
          <cell r="B385" t="str">
            <v>STD</v>
          </cell>
          <cell r="C385">
            <v>4</v>
          </cell>
          <cell r="D385">
            <v>6.02</v>
          </cell>
          <cell r="E385">
            <v>1</v>
          </cell>
          <cell r="I385">
            <v>0.41</v>
          </cell>
          <cell r="J385">
            <v>0.49</v>
          </cell>
          <cell r="K385">
            <v>0.89999999999999991</v>
          </cell>
          <cell r="P385">
            <v>3</v>
          </cell>
        </row>
        <row r="386">
          <cell r="B386" t="str">
            <v>STD</v>
          </cell>
          <cell r="C386">
            <v>5</v>
          </cell>
          <cell r="D386">
            <v>6.55</v>
          </cell>
          <cell r="E386">
            <v>1</v>
          </cell>
          <cell r="I386">
            <v>0.51</v>
          </cell>
          <cell r="J386">
            <v>0.54</v>
          </cell>
          <cell r="K386">
            <v>1.05</v>
          </cell>
          <cell r="P386">
            <v>4</v>
          </cell>
        </row>
        <row r="387">
          <cell r="B387" t="str">
            <v>STD</v>
          </cell>
          <cell r="C387">
            <v>6</v>
          </cell>
          <cell r="D387">
            <v>7.11</v>
          </cell>
          <cell r="E387">
            <v>1</v>
          </cell>
          <cell r="I387">
            <v>0.61</v>
          </cell>
          <cell r="J387">
            <v>1.04</v>
          </cell>
          <cell r="K387">
            <v>1.65</v>
          </cell>
          <cell r="P387">
            <v>4</v>
          </cell>
        </row>
        <row r="388">
          <cell r="B388" t="str">
            <v>STD</v>
          </cell>
          <cell r="C388">
            <v>8</v>
          </cell>
          <cell r="D388">
            <v>8.18</v>
          </cell>
          <cell r="E388">
            <v>1</v>
          </cell>
          <cell r="I388">
            <v>0.81</v>
          </cell>
          <cell r="J388">
            <v>1.73</v>
          </cell>
          <cell r="K388">
            <v>2.54</v>
          </cell>
          <cell r="P388">
            <v>4</v>
          </cell>
        </row>
        <row r="389">
          <cell r="B389" t="str">
            <v>STD</v>
          </cell>
          <cell r="C389">
            <v>10</v>
          </cell>
          <cell r="D389">
            <v>9.27</v>
          </cell>
          <cell r="E389">
            <v>1</v>
          </cell>
          <cell r="I389">
            <v>1.01</v>
          </cell>
          <cell r="J389">
            <v>3.04</v>
          </cell>
          <cell r="K389">
            <v>4.05</v>
          </cell>
          <cell r="P389">
            <v>4</v>
          </cell>
        </row>
        <row r="390">
          <cell r="B390" t="str">
            <v>STD</v>
          </cell>
          <cell r="C390">
            <v>12</v>
          </cell>
          <cell r="D390">
            <v>9.5299999999999994</v>
          </cell>
          <cell r="E390">
            <v>1</v>
          </cell>
          <cell r="I390">
            <v>1.22</v>
          </cell>
          <cell r="J390">
            <v>3.28</v>
          </cell>
          <cell r="K390">
            <v>4.5</v>
          </cell>
          <cell r="P390">
            <v>6</v>
          </cell>
        </row>
        <row r="391">
          <cell r="B391" t="str">
            <v>STD</v>
          </cell>
          <cell r="C391">
            <v>14</v>
          </cell>
          <cell r="D391">
            <v>9.5299999999999994</v>
          </cell>
          <cell r="E391">
            <v>1</v>
          </cell>
          <cell r="I391">
            <v>1.42</v>
          </cell>
          <cell r="J391">
            <v>3.97</v>
          </cell>
          <cell r="K391">
            <v>5.3900000000000006</v>
          </cell>
          <cell r="P391">
            <v>6</v>
          </cell>
        </row>
        <row r="392">
          <cell r="B392" t="str">
            <v>STD</v>
          </cell>
          <cell r="C392">
            <v>16</v>
          </cell>
          <cell r="D392">
            <v>9.5299999999999994</v>
          </cell>
          <cell r="E392">
            <v>1</v>
          </cell>
          <cell r="I392">
            <v>1.62</v>
          </cell>
          <cell r="J392">
            <v>4.68</v>
          </cell>
          <cell r="K392">
            <v>6.3</v>
          </cell>
          <cell r="P392">
            <v>6</v>
          </cell>
        </row>
        <row r="393">
          <cell r="B393" t="str">
            <v>STD</v>
          </cell>
          <cell r="C393">
            <v>18</v>
          </cell>
          <cell r="D393">
            <v>9.5299999999999994</v>
          </cell>
          <cell r="E393">
            <v>1</v>
          </cell>
          <cell r="I393">
            <v>1.82</v>
          </cell>
          <cell r="J393">
            <v>5.38</v>
          </cell>
          <cell r="K393">
            <v>7.2</v>
          </cell>
          <cell r="P393">
            <v>6</v>
          </cell>
        </row>
        <row r="394">
          <cell r="B394" t="str">
            <v>STD</v>
          </cell>
          <cell r="C394">
            <v>20</v>
          </cell>
          <cell r="D394">
            <v>9.5299999999999994</v>
          </cell>
          <cell r="E394">
            <v>1</v>
          </cell>
          <cell r="I394">
            <v>2.0299999999999998</v>
          </cell>
          <cell r="J394">
            <v>5.47</v>
          </cell>
          <cell r="K394">
            <v>7.5</v>
          </cell>
          <cell r="P394">
            <v>7</v>
          </cell>
        </row>
        <row r="395">
          <cell r="B395" t="str">
            <v>STD</v>
          </cell>
          <cell r="C395">
            <v>22</v>
          </cell>
          <cell r="D395">
            <v>9.5299999999999994</v>
          </cell>
          <cell r="E395">
            <v>1</v>
          </cell>
          <cell r="I395">
            <v>2.23</v>
          </cell>
          <cell r="J395">
            <v>6.47</v>
          </cell>
          <cell r="K395">
            <v>8.6999999999999993</v>
          </cell>
          <cell r="P395">
            <v>8</v>
          </cell>
        </row>
        <row r="396">
          <cell r="B396" t="str">
            <v>STD</v>
          </cell>
          <cell r="C396">
            <v>24</v>
          </cell>
          <cell r="D396">
            <v>9.5299999999999994</v>
          </cell>
          <cell r="E396">
            <v>1</v>
          </cell>
          <cell r="I396">
            <v>2.4300000000000002</v>
          </cell>
          <cell r="J396">
            <v>6.57</v>
          </cell>
          <cell r="K396">
            <v>9</v>
          </cell>
          <cell r="P396">
            <v>8</v>
          </cell>
        </row>
        <row r="397">
          <cell r="B397" t="str">
            <v>STD</v>
          </cell>
          <cell r="C397">
            <v>26</v>
          </cell>
          <cell r="D397">
            <v>9.5299999999999994</v>
          </cell>
          <cell r="E397">
            <v>1</v>
          </cell>
          <cell r="I397">
            <v>2.64</v>
          </cell>
          <cell r="J397">
            <v>7.7</v>
          </cell>
          <cell r="K397">
            <v>10.34</v>
          </cell>
          <cell r="P397">
            <v>9</v>
          </cell>
        </row>
        <row r="398">
          <cell r="B398" t="str">
            <v>STD</v>
          </cell>
          <cell r="C398">
            <v>28</v>
          </cell>
          <cell r="D398">
            <v>9.5299999999999994</v>
          </cell>
          <cell r="E398">
            <v>1</v>
          </cell>
          <cell r="I398">
            <v>2.84</v>
          </cell>
          <cell r="J398">
            <v>8.25</v>
          </cell>
          <cell r="K398">
            <v>11.09</v>
          </cell>
          <cell r="P398">
            <v>9</v>
          </cell>
        </row>
        <row r="399">
          <cell r="B399" t="str">
            <v>STD</v>
          </cell>
          <cell r="C399">
            <v>30</v>
          </cell>
          <cell r="D399">
            <v>9.5299999999999994</v>
          </cell>
          <cell r="E399">
            <v>1</v>
          </cell>
          <cell r="I399">
            <v>3.04</v>
          </cell>
          <cell r="J399">
            <v>8.9600000000000009</v>
          </cell>
          <cell r="K399">
            <v>12</v>
          </cell>
          <cell r="P399">
            <v>10</v>
          </cell>
        </row>
        <row r="400">
          <cell r="B400" t="str">
            <v>STD</v>
          </cell>
          <cell r="C400">
            <v>32</v>
          </cell>
          <cell r="D400">
            <v>9.5299999999999994</v>
          </cell>
          <cell r="E400">
            <v>1</v>
          </cell>
          <cell r="I400">
            <v>3.24</v>
          </cell>
          <cell r="J400">
            <v>9.51</v>
          </cell>
          <cell r="K400">
            <v>12.75</v>
          </cell>
          <cell r="P400">
            <v>11</v>
          </cell>
        </row>
        <row r="401">
          <cell r="B401" t="str">
            <v>STD</v>
          </cell>
          <cell r="C401">
            <v>34</v>
          </cell>
          <cell r="D401">
            <v>9.5299999999999994</v>
          </cell>
          <cell r="E401">
            <v>1</v>
          </cell>
          <cell r="I401">
            <v>3.45</v>
          </cell>
          <cell r="J401">
            <v>10.050000000000001</v>
          </cell>
          <cell r="K401">
            <v>13.5</v>
          </cell>
          <cell r="P401">
            <v>12</v>
          </cell>
        </row>
        <row r="402">
          <cell r="B402" t="str">
            <v>STD</v>
          </cell>
          <cell r="C402">
            <v>36</v>
          </cell>
          <cell r="D402">
            <v>9.5299999999999994</v>
          </cell>
          <cell r="E402">
            <v>1</v>
          </cell>
          <cell r="I402">
            <v>3.65</v>
          </cell>
          <cell r="J402">
            <v>10.6</v>
          </cell>
          <cell r="K402">
            <v>14.25</v>
          </cell>
          <cell r="P402">
            <v>12</v>
          </cell>
        </row>
        <row r="403">
          <cell r="B403" t="str">
            <v>STD</v>
          </cell>
          <cell r="C403">
            <v>38</v>
          </cell>
          <cell r="D403">
            <v>9.5299999999999994</v>
          </cell>
          <cell r="E403">
            <v>1</v>
          </cell>
          <cell r="I403">
            <v>3.85</v>
          </cell>
          <cell r="J403">
            <v>11.23</v>
          </cell>
          <cell r="K403">
            <v>15.08</v>
          </cell>
          <cell r="P403">
            <v>13</v>
          </cell>
        </row>
        <row r="404">
          <cell r="B404" t="str">
            <v>STD</v>
          </cell>
          <cell r="C404">
            <v>40</v>
          </cell>
          <cell r="D404">
            <v>9.5299999999999994</v>
          </cell>
          <cell r="E404">
            <v>1</v>
          </cell>
          <cell r="I404">
            <v>4.0599999999999996</v>
          </cell>
          <cell r="J404">
            <v>11.66</v>
          </cell>
          <cell r="K404">
            <v>15.719999999999999</v>
          </cell>
          <cell r="P404">
            <v>14</v>
          </cell>
        </row>
        <row r="405">
          <cell r="B405" t="str">
            <v>STD</v>
          </cell>
          <cell r="C405">
            <v>42</v>
          </cell>
          <cell r="D405">
            <v>9.5299999999999994</v>
          </cell>
          <cell r="E405">
            <v>1</v>
          </cell>
          <cell r="I405">
            <v>4.26</v>
          </cell>
          <cell r="J405">
            <v>12.24</v>
          </cell>
          <cell r="K405">
            <v>16.5</v>
          </cell>
          <cell r="P405">
            <v>14</v>
          </cell>
        </row>
        <row r="406">
          <cell r="B406" t="str">
            <v>STD</v>
          </cell>
          <cell r="C406">
            <v>44</v>
          </cell>
          <cell r="D406">
            <v>9.5299999999999994</v>
          </cell>
          <cell r="E406">
            <v>1</v>
          </cell>
          <cell r="I406">
            <v>4.47</v>
          </cell>
          <cell r="J406">
            <v>17.54</v>
          </cell>
          <cell r="K406">
            <v>22.009999999999998</v>
          </cell>
          <cell r="P406">
            <v>15</v>
          </cell>
        </row>
        <row r="407">
          <cell r="B407" t="str">
            <v>STD</v>
          </cell>
          <cell r="C407">
            <v>46</v>
          </cell>
          <cell r="D407">
            <v>9.5299999999999994</v>
          </cell>
          <cell r="E407">
            <v>1</v>
          </cell>
          <cell r="I407">
            <v>4.67</v>
          </cell>
          <cell r="J407">
            <v>18.329999999999998</v>
          </cell>
          <cell r="K407">
            <v>23</v>
          </cell>
          <cell r="P407">
            <v>16</v>
          </cell>
        </row>
        <row r="408">
          <cell r="B408" t="str">
            <v>STD</v>
          </cell>
          <cell r="C408">
            <v>48</v>
          </cell>
          <cell r="D408">
            <v>9.5299999999999994</v>
          </cell>
          <cell r="E408">
            <v>1</v>
          </cell>
          <cell r="I408">
            <v>4.87</v>
          </cell>
          <cell r="J408">
            <v>19.13</v>
          </cell>
          <cell r="K408">
            <v>24</v>
          </cell>
          <cell r="P408">
            <v>16</v>
          </cell>
        </row>
        <row r="409">
          <cell r="B409" t="str">
            <v xml:space="preserve">XS </v>
          </cell>
          <cell r="C409">
            <v>0.125</v>
          </cell>
          <cell r="D409">
            <v>2.41</v>
          </cell>
          <cell r="E409">
            <v>1</v>
          </cell>
          <cell r="I409">
            <v>7.0000000000000007E-2</v>
          </cell>
          <cell r="K409">
            <v>7.0000000000000007E-2</v>
          </cell>
          <cell r="P409">
            <v>2</v>
          </cell>
        </row>
        <row r="410">
          <cell r="B410" t="str">
            <v xml:space="preserve">XS </v>
          </cell>
          <cell r="C410">
            <v>0.125</v>
          </cell>
          <cell r="D410">
            <v>2.41</v>
          </cell>
          <cell r="E410">
            <v>1</v>
          </cell>
          <cell r="I410">
            <v>7.0000000000000007E-2</v>
          </cell>
          <cell r="K410">
            <v>7.0000000000000007E-2</v>
          </cell>
          <cell r="P410">
            <v>2</v>
          </cell>
        </row>
        <row r="411">
          <cell r="B411" t="str">
            <v xml:space="preserve">XS </v>
          </cell>
          <cell r="C411">
            <v>0.125</v>
          </cell>
          <cell r="D411">
            <v>2.41</v>
          </cell>
          <cell r="E411">
            <v>1</v>
          </cell>
          <cell r="I411">
            <v>7.0000000000000007E-2</v>
          </cell>
          <cell r="K411">
            <v>7.0000000000000007E-2</v>
          </cell>
          <cell r="P411">
            <v>2</v>
          </cell>
        </row>
        <row r="412">
          <cell r="B412" t="str">
            <v xml:space="preserve">XS </v>
          </cell>
          <cell r="C412">
            <v>0.25</v>
          </cell>
          <cell r="D412">
            <v>3.02</v>
          </cell>
          <cell r="E412">
            <v>1</v>
          </cell>
          <cell r="I412">
            <v>7.0000000000000007E-2</v>
          </cell>
          <cell r="K412">
            <v>7.0000000000000007E-2</v>
          </cell>
          <cell r="P412">
            <v>2</v>
          </cell>
        </row>
        <row r="413">
          <cell r="B413" t="str">
            <v xml:space="preserve">XS </v>
          </cell>
          <cell r="C413">
            <v>0.25</v>
          </cell>
          <cell r="D413">
            <v>3.02</v>
          </cell>
          <cell r="E413">
            <v>1</v>
          </cell>
          <cell r="I413">
            <v>7.0000000000000007E-2</v>
          </cell>
          <cell r="K413">
            <v>7.0000000000000007E-2</v>
          </cell>
          <cell r="P413">
            <v>2</v>
          </cell>
        </row>
        <row r="414">
          <cell r="B414" t="str">
            <v xml:space="preserve">XS </v>
          </cell>
          <cell r="C414">
            <v>0.25</v>
          </cell>
          <cell r="D414">
            <v>3.02</v>
          </cell>
          <cell r="E414">
            <v>1</v>
          </cell>
          <cell r="I414">
            <v>7.0000000000000007E-2</v>
          </cell>
          <cell r="K414">
            <v>7.0000000000000007E-2</v>
          </cell>
          <cell r="P414">
            <v>2</v>
          </cell>
        </row>
        <row r="415">
          <cell r="B415" t="str">
            <v xml:space="preserve">XS </v>
          </cell>
          <cell r="C415">
            <v>0.375</v>
          </cell>
          <cell r="D415">
            <v>3.2</v>
          </cell>
          <cell r="E415">
            <v>1</v>
          </cell>
          <cell r="I415">
            <v>7.0000000000000007E-2</v>
          </cell>
          <cell r="J415">
            <v>0</v>
          </cell>
          <cell r="K415">
            <v>7.0000000000000007E-2</v>
          </cell>
          <cell r="P415">
            <v>2</v>
          </cell>
        </row>
        <row r="416">
          <cell r="B416" t="str">
            <v xml:space="preserve">XS </v>
          </cell>
          <cell r="C416">
            <v>0.375</v>
          </cell>
          <cell r="D416">
            <v>3.2</v>
          </cell>
          <cell r="E416">
            <v>1</v>
          </cell>
          <cell r="I416">
            <v>7.0000000000000007E-2</v>
          </cell>
          <cell r="J416">
            <v>0</v>
          </cell>
          <cell r="K416">
            <v>7.0000000000000007E-2</v>
          </cell>
          <cell r="P416">
            <v>2</v>
          </cell>
        </row>
        <row r="417">
          <cell r="B417" t="str">
            <v xml:space="preserve">XS </v>
          </cell>
          <cell r="C417">
            <v>0.375</v>
          </cell>
          <cell r="D417">
            <v>3.2</v>
          </cell>
          <cell r="E417">
            <v>1</v>
          </cell>
          <cell r="I417">
            <v>7.0000000000000007E-2</v>
          </cell>
          <cell r="J417">
            <v>0</v>
          </cell>
          <cell r="K417">
            <v>7.0000000000000007E-2</v>
          </cell>
          <cell r="P417">
            <v>2</v>
          </cell>
        </row>
        <row r="418">
          <cell r="B418" t="str">
            <v xml:space="preserve">XS </v>
          </cell>
          <cell r="C418">
            <v>0.5</v>
          </cell>
          <cell r="D418">
            <v>3.73</v>
          </cell>
          <cell r="E418">
            <v>1</v>
          </cell>
          <cell r="I418">
            <v>7.0000000000000007E-2</v>
          </cell>
          <cell r="J418">
            <v>0</v>
          </cell>
          <cell r="K418">
            <v>7.0000000000000007E-2</v>
          </cell>
          <cell r="P418">
            <v>2</v>
          </cell>
        </row>
        <row r="419">
          <cell r="B419" t="str">
            <v xml:space="preserve">XS </v>
          </cell>
          <cell r="C419">
            <v>0.5</v>
          </cell>
          <cell r="D419">
            <v>3.73</v>
          </cell>
          <cell r="E419">
            <v>1</v>
          </cell>
          <cell r="I419">
            <v>7.0000000000000007E-2</v>
          </cell>
          <cell r="J419">
            <v>0</v>
          </cell>
          <cell r="K419">
            <v>7.0000000000000007E-2</v>
          </cell>
          <cell r="P419">
            <v>2</v>
          </cell>
        </row>
        <row r="420">
          <cell r="B420" t="str">
            <v xml:space="preserve">XS </v>
          </cell>
          <cell r="C420">
            <v>0.5</v>
          </cell>
          <cell r="D420">
            <v>3.73</v>
          </cell>
          <cell r="E420">
            <v>1</v>
          </cell>
          <cell r="I420">
            <v>7.0000000000000007E-2</v>
          </cell>
          <cell r="J420">
            <v>0</v>
          </cell>
          <cell r="K420">
            <v>7.0000000000000007E-2</v>
          </cell>
          <cell r="P420">
            <v>2</v>
          </cell>
        </row>
        <row r="421">
          <cell r="B421" t="str">
            <v xml:space="preserve">XS </v>
          </cell>
          <cell r="C421">
            <v>0.75</v>
          </cell>
          <cell r="D421">
            <v>3.91</v>
          </cell>
          <cell r="E421">
            <v>1</v>
          </cell>
          <cell r="I421">
            <v>7.0000000000000007E-2</v>
          </cell>
          <cell r="J421">
            <v>0</v>
          </cell>
          <cell r="K421">
            <v>7.0000000000000007E-2</v>
          </cell>
          <cell r="P421">
            <v>2</v>
          </cell>
        </row>
        <row r="422">
          <cell r="B422" t="str">
            <v xml:space="preserve">XS </v>
          </cell>
          <cell r="C422">
            <v>0.75</v>
          </cell>
          <cell r="D422">
            <v>3.91</v>
          </cell>
          <cell r="E422">
            <v>1</v>
          </cell>
          <cell r="I422">
            <v>7.0000000000000007E-2</v>
          </cell>
          <cell r="J422">
            <v>0</v>
          </cell>
          <cell r="K422">
            <v>7.0000000000000007E-2</v>
          </cell>
          <cell r="P422">
            <v>2</v>
          </cell>
        </row>
        <row r="423">
          <cell r="B423" t="str">
            <v xml:space="preserve">XS </v>
          </cell>
          <cell r="C423">
            <v>0.75</v>
          </cell>
          <cell r="D423">
            <v>3.91</v>
          </cell>
          <cell r="E423">
            <v>1</v>
          </cell>
          <cell r="I423">
            <v>7.0000000000000007E-2</v>
          </cell>
          <cell r="J423">
            <v>0</v>
          </cell>
          <cell r="K423">
            <v>7.0000000000000007E-2</v>
          </cell>
          <cell r="P423">
            <v>2</v>
          </cell>
        </row>
        <row r="424">
          <cell r="B424" t="str">
            <v xml:space="preserve">XS </v>
          </cell>
          <cell r="C424">
            <v>1</v>
          </cell>
          <cell r="D424">
            <v>4.55</v>
          </cell>
          <cell r="E424">
            <v>1</v>
          </cell>
          <cell r="I424">
            <v>0.15</v>
          </cell>
          <cell r="J424">
            <v>0</v>
          </cell>
          <cell r="K424">
            <v>0.15</v>
          </cell>
          <cell r="P424">
            <v>2</v>
          </cell>
        </row>
        <row r="425">
          <cell r="B425" t="str">
            <v xml:space="preserve">XS </v>
          </cell>
          <cell r="C425">
            <v>1</v>
          </cell>
          <cell r="D425">
            <v>4.55</v>
          </cell>
          <cell r="E425">
            <v>1</v>
          </cell>
          <cell r="I425">
            <v>0.15</v>
          </cell>
          <cell r="J425">
            <v>0</v>
          </cell>
          <cell r="K425">
            <v>0.15</v>
          </cell>
          <cell r="P425">
            <v>2</v>
          </cell>
        </row>
        <row r="426">
          <cell r="B426" t="str">
            <v xml:space="preserve">XS </v>
          </cell>
          <cell r="C426">
            <v>1</v>
          </cell>
          <cell r="D426">
            <v>4.55</v>
          </cell>
          <cell r="E426">
            <v>1</v>
          </cell>
          <cell r="I426">
            <v>0.15</v>
          </cell>
          <cell r="J426">
            <v>0</v>
          </cell>
          <cell r="K426">
            <v>0.15</v>
          </cell>
          <cell r="P426">
            <v>2</v>
          </cell>
        </row>
        <row r="427">
          <cell r="B427" t="str">
            <v xml:space="preserve">XS </v>
          </cell>
          <cell r="C427">
            <v>1.25</v>
          </cell>
          <cell r="D427">
            <v>4.8499999999999996</v>
          </cell>
          <cell r="E427">
            <v>1</v>
          </cell>
          <cell r="I427">
            <v>0.13</v>
          </cell>
          <cell r="J427">
            <v>0.17</v>
          </cell>
          <cell r="K427">
            <v>0.30000000000000004</v>
          </cell>
          <cell r="P427">
            <v>2</v>
          </cell>
        </row>
        <row r="428">
          <cell r="B428" t="str">
            <v xml:space="preserve">XS </v>
          </cell>
          <cell r="C428">
            <v>1.25</v>
          </cell>
          <cell r="D428">
            <v>4.8499999999999996</v>
          </cell>
          <cell r="E428">
            <v>1</v>
          </cell>
          <cell r="I428">
            <v>0.13</v>
          </cell>
          <cell r="J428">
            <v>0.17</v>
          </cell>
          <cell r="K428">
            <v>0.30000000000000004</v>
          </cell>
          <cell r="P428">
            <v>2</v>
          </cell>
        </row>
        <row r="429">
          <cell r="B429" t="str">
            <v xml:space="preserve">XS </v>
          </cell>
          <cell r="C429">
            <v>1.25</v>
          </cell>
          <cell r="D429">
            <v>4.8499999999999996</v>
          </cell>
          <cell r="E429">
            <v>1</v>
          </cell>
          <cell r="I429">
            <v>0.13</v>
          </cell>
          <cell r="J429">
            <v>0.17</v>
          </cell>
          <cell r="K429">
            <v>0.30000000000000004</v>
          </cell>
          <cell r="P429">
            <v>2</v>
          </cell>
        </row>
        <row r="430">
          <cell r="B430" t="str">
            <v xml:space="preserve">XS </v>
          </cell>
          <cell r="C430">
            <v>1.5</v>
          </cell>
          <cell r="D430">
            <v>5.08</v>
          </cell>
          <cell r="E430">
            <v>1</v>
          </cell>
          <cell r="I430">
            <v>0.15</v>
          </cell>
          <cell r="J430">
            <v>0.15</v>
          </cell>
          <cell r="K430">
            <v>0.3</v>
          </cell>
          <cell r="P430">
            <v>2</v>
          </cell>
        </row>
        <row r="431">
          <cell r="B431" t="str">
            <v xml:space="preserve">XS </v>
          </cell>
          <cell r="C431">
            <v>1.5</v>
          </cell>
          <cell r="D431">
            <v>5.08</v>
          </cell>
          <cell r="E431">
            <v>1</v>
          </cell>
          <cell r="I431">
            <v>0.15</v>
          </cell>
          <cell r="J431">
            <v>0.15</v>
          </cell>
          <cell r="K431">
            <v>0.3</v>
          </cell>
          <cell r="P431">
            <v>2</v>
          </cell>
        </row>
        <row r="432">
          <cell r="B432" t="str">
            <v xml:space="preserve">XS </v>
          </cell>
          <cell r="C432">
            <v>1.5</v>
          </cell>
          <cell r="D432">
            <v>5.08</v>
          </cell>
          <cell r="E432">
            <v>1</v>
          </cell>
          <cell r="I432">
            <v>0.15</v>
          </cell>
          <cell r="J432">
            <v>0.15</v>
          </cell>
          <cell r="K432">
            <v>0.3</v>
          </cell>
          <cell r="P432">
            <v>2</v>
          </cell>
        </row>
        <row r="433">
          <cell r="B433" t="str">
            <v xml:space="preserve">XS </v>
          </cell>
          <cell r="C433">
            <v>2</v>
          </cell>
          <cell r="D433">
            <v>5.54</v>
          </cell>
          <cell r="E433">
            <v>1</v>
          </cell>
          <cell r="I433">
            <v>0.2</v>
          </cell>
          <cell r="J433">
            <v>0.25</v>
          </cell>
          <cell r="K433">
            <v>0.45</v>
          </cell>
          <cell r="P433">
            <v>2</v>
          </cell>
        </row>
        <row r="434">
          <cell r="B434" t="str">
            <v xml:space="preserve">XS </v>
          </cell>
          <cell r="C434">
            <v>2</v>
          </cell>
          <cell r="D434">
            <v>5.54</v>
          </cell>
          <cell r="E434">
            <v>1</v>
          </cell>
          <cell r="I434">
            <v>0.2</v>
          </cell>
          <cell r="J434">
            <v>0.25</v>
          </cell>
          <cell r="K434">
            <v>0.45</v>
          </cell>
          <cell r="P434">
            <v>2</v>
          </cell>
        </row>
        <row r="435">
          <cell r="B435" t="str">
            <v xml:space="preserve">XS </v>
          </cell>
          <cell r="C435">
            <v>2</v>
          </cell>
          <cell r="D435">
            <v>5.54</v>
          </cell>
          <cell r="E435">
            <v>1</v>
          </cell>
          <cell r="I435">
            <v>0.2</v>
          </cell>
          <cell r="J435">
            <v>0.25</v>
          </cell>
          <cell r="K435">
            <v>0.45</v>
          </cell>
          <cell r="P435">
            <v>2</v>
          </cell>
        </row>
        <row r="436">
          <cell r="B436" t="str">
            <v xml:space="preserve">XS </v>
          </cell>
          <cell r="C436">
            <v>2.5</v>
          </cell>
          <cell r="D436">
            <v>7.01</v>
          </cell>
          <cell r="E436">
            <v>1</v>
          </cell>
          <cell r="I436">
            <v>0.25</v>
          </cell>
          <cell r="J436">
            <v>0.5</v>
          </cell>
          <cell r="K436">
            <v>0.75</v>
          </cell>
          <cell r="P436">
            <v>2</v>
          </cell>
        </row>
        <row r="437">
          <cell r="B437" t="str">
            <v xml:space="preserve">XS </v>
          </cell>
          <cell r="C437">
            <v>3</v>
          </cell>
          <cell r="D437">
            <v>7.62</v>
          </cell>
          <cell r="E437">
            <v>1</v>
          </cell>
          <cell r="I437">
            <v>0.3</v>
          </cell>
          <cell r="J437">
            <v>0.6</v>
          </cell>
          <cell r="K437">
            <v>0.89999999999999991</v>
          </cell>
          <cell r="P437">
            <v>2</v>
          </cell>
        </row>
        <row r="438">
          <cell r="B438" t="str">
            <v xml:space="preserve">XS </v>
          </cell>
          <cell r="C438">
            <v>3.5</v>
          </cell>
          <cell r="D438">
            <v>8.08</v>
          </cell>
          <cell r="E438">
            <v>1</v>
          </cell>
          <cell r="I438">
            <v>0.35</v>
          </cell>
          <cell r="J438">
            <v>0.85</v>
          </cell>
          <cell r="K438">
            <v>1.2</v>
          </cell>
          <cell r="P438">
            <v>3</v>
          </cell>
        </row>
        <row r="439">
          <cell r="B439" t="str">
            <v xml:space="preserve">XS </v>
          </cell>
          <cell r="C439">
            <v>4</v>
          </cell>
          <cell r="D439">
            <v>8.56</v>
          </cell>
          <cell r="E439">
            <v>1</v>
          </cell>
          <cell r="I439">
            <v>0.41</v>
          </cell>
          <cell r="J439">
            <v>0.93</v>
          </cell>
          <cell r="K439">
            <v>1.34</v>
          </cell>
          <cell r="P439">
            <v>3</v>
          </cell>
        </row>
        <row r="440">
          <cell r="B440" t="str">
            <v xml:space="preserve">XS </v>
          </cell>
          <cell r="C440">
            <v>5</v>
          </cell>
          <cell r="D440">
            <v>9.5299999999999994</v>
          </cell>
          <cell r="E440">
            <v>1</v>
          </cell>
          <cell r="I440">
            <v>0.51</v>
          </cell>
          <cell r="J440">
            <v>1.59</v>
          </cell>
          <cell r="K440">
            <v>2.1</v>
          </cell>
          <cell r="P440">
            <v>4</v>
          </cell>
        </row>
        <row r="441">
          <cell r="B441" t="str">
            <v xml:space="preserve">XS </v>
          </cell>
          <cell r="C441">
            <v>6</v>
          </cell>
          <cell r="D441">
            <v>10.97</v>
          </cell>
          <cell r="E441">
            <v>1.25</v>
          </cell>
          <cell r="I441">
            <v>0.61</v>
          </cell>
          <cell r="J441">
            <v>2.69</v>
          </cell>
          <cell r="K441">
            <v>3.3</v>
          </cell>
          <cell r="P441">
            <v>4</v>
          </cell>
        </row>
        <row r="442">
          <cell r="B442" t="str">
            <v xml:space="preserve">XS </v>
          </cell>
          <cell r="C442">
            <v>8</v>
          </cell>
          <cell r="D442">
            <v>12.7</v>
          </cell>
          <cell r="E442">
            <v>1.25</v>
          </cell>
          <cell r="I442">
            <v>0.81</v>
          </cell>
          <cell r="J442">
            <v>4.58</v>
          </cell>
          <cell r="K442">
            <v>5.3900000000000006</v>
          </cell>
          <cell r="P442">
            <v>4</v>
          </cell>
        </row>
        <row r="443">
          <cell r="B443" t="str">
            <v xml:space="preserve">XS </v>
          </cell>
          <cell r="C443">
            <v>10</v>
          </cell>
          <cell r="D443">
            <v>12.7</v>
          </cell>
          <cell r="E443">
            <v>1.25</v>
          </cell>
          <cell r="I443">
            <v>1.01</v>
          </cell>
          <cell r="J443">
            <v>5.74</v>
          </cell>
          <cell r="K443">
            <v>6.75</v>
          </cell>
          <cell r="P443">
            <v>4</v>
          </cell>
        </row>
        <row r="444">
          <cell r="B444" t="str">
            <v xml:space="preserve">XS </v>
          </cell>
          <cell r="C444">
            <v>12</v>
          </cell>
          <cell r="D444">
            <v>12.7</v>
          </cell>
          <cell r="E444">
            <v>1.25</v>
          </cell>
          <cell r="I444">
            <v>1.22</v>
          </cell>
          <cell r="J444">
            <v>6.73</v>
          </cell>
          <cell r="K444">
            <v>7.95</v>
          </cell>
          <cell r="P444">
            <v>6</v>
          </cell>
        </row>
        <row r="445">
          <cell r="B445" t="str">
            <v xml:space="preserve">XS </v>
          </cell>
          <cell r="C445">
            <v>14</v>
          </cell>
          <cell r="D445">
            <v>12.7</v>
          </cell>
          <cell r="E445">
            <v>1.25</v>
          </cell>
          <cell r="I445">
            <v>1.42</v>
          </cell>
          <cell r="J445">
            <v>7.28</v>
          </cell>
          <cell r="K445">
            <v>8.6999999999999993</v>
          </cell>
          <cell r="P445">
            <v>6</v>
          </cell>
        </row>
        <row r="446">
          <cell r="B446" t="str">
            <v xml:space="preserve">XS </v>
          </cell>
          <cell r="C446">
            <v>16</v>
          </cell>
          <cell r="D446">
            <v>12.7</v>
          </cell>
          <cell r="E446">
            <v>1.25</v>
          </cell>
          <cell r="I446">
            <v>1.62</v>
          </cell>
          <cell r="J446">
            <v>8.42</v>
          </cell>
          <cell r="K446">
            <v>10.039999999999999</v>
          </cell>
          <cell r="P446">
            <v>6</v>
          </cell>
        </row>
        <row r="447">
          <cell r="B447" t="str">
            <v xml:space="preserve">XS </v>
          </cell>
          <cell r="C447">
            <v>18</v>
          </cell>
          <cell r="D447">
            <v>12.7</v>
          </cell>
          <cell r="E447">
            <v>1.25</v>
          </cell>
          <cell r="I447">
            <v>1.82</v>
          </cell>
          <cell r="J447">
            <v>9.42</v>
          </cell>
          <cell r="K447">
            <v>11.24</v>
          </cell>
          <cell r="P447">
            <v>6</v>
          </cell>
        </row>
        <row r="448">
          <cell r="B448" t="str">
            <v xml:space="preserve">XS </v>
          </cell>
          <cell r="C448">
            <v>20</v>
          </cell>
          <cell r="D448">
            <v>12.7</v>
          </cell>
          <cell r="E448">
            <v>1.25</v>
          </cell>
          <cell r="I448">
            <v>2.0299999999999998</v>
          </cell>
          <cell r="J448">
            <v>10.42</v>
          </cell>
          <cell r="K448">
            <v>12.45</v>
          </cell>
          <cell r="P448">
            <v>7</v>
          </cell>
        </row>
        <row r="449">
          <cell r="B449" t="str">
            <v xml:space="preserve">XS </v>
          </cell>
          <cell r="C449">
            <v>22</v>
          </cell>
          <cell r="D449">
            <v>12.7</v>
          </cell>
          <cell r="E449">
            <v>1.25</v>
          </cell>
          <cell r="I449">
            <v>2.23</v>
          </cell>
          <cell r="J449">
            <v>11.72</v>
          </cell>
          <cell r="K449">
            <v>13.950000000000001</v>
          </cell>
          <cell r="P449">
            <v>8</v>
          </cell>
        </row>
        <row r="450">
          <cell r="B450" t="str">
            <v xml:space="preserve">XS </v>
          </cell>
          <cell r="C450">
            <v>24</v>
          </cell>
          <cell r="D450">
            <v>12.7</v>
          </cell>
          <cell r="E450">
            <v>1.25</v>
          </cell>
          <cell r="I450">
            <v>2.4300000000000002</v>
          </cell>
          <cell r="J450">
            <v>12.57</v>
          </cell>
          <cell r="K450">
            <v>15</v>
          </cell>
          <cell r="P450">
            <v>8</v>
          </cell>
        </row>
        <row r="451">
          <cell r="B451" t="str">
            <v xml:space="preserve">XS </v>
          </cell>
          <cell r="C451">
            <v>26</v>
          </cell>
          <cell r="D451">
            <v>12.7</v>
          </cell>
          <cell r="E451">
            <v>1.25</v>
          </cell>
          <cell r="I451">
            <v>2.64</v>
          </cell>
          <cell r="J451">
            <v>13.86</v>
          </cell>
          <cell r="K451">
            <v>16.5</v>
          </cell>
          <cell r="P451">
            <v>9</v>
          </cell>
        </row>
        <row r="452">
          <cell r="B452" t="str">
            <v xml:space="preserve">XS </v>
          </cell>
          <cell r="C452">
            <v>28</v>
          </cell>
          <cell r="D452">
            <v>12.7</v>
          </cell>
          <cell r="E452">
            <v>1.25</v>
          </cell>
          <cell r="I452">
            <v>2.84</v>
          </cell>
          <cell r="J452">
            <v>15.16</v>
          </cell>
          <cell r="K452">
            <v>18</v>
          </cell>
          <cell r="P452">
            <v>9</v>
          </cell>
        </row>
        <row r="453">
          <cell r="B453" t="str">
            <v xml:space="preserve">XS </v>
          </cell>
          <cell r="C453">
            <v>30</v>
          </cell>
          <cell r="D453">
            <v>12.7</v>
          </cell>
          <cell r="E453">
            <v>1.25</v>
          </cell>
          <cell r="I453">
            <v>3.04</v>
          </cell>
          <cell r="J453">
            <v>16.45</v>
          </cell>
          <cell r="K453">
            <v>19.489999999999998</v>
          </cell>
          <cell r="P453">
            <v>10</v>
          </cell>
        </row>
        <row r="454">
          <cell r="B454" t="str">
            <v xml:space="preserve">XS </v>
          </cell>
          <cell r="C454">
            <v>32</v>
          </cell>
          <cell r="D454">
            <v>12.7</v>
          </cell>
          <cell r="E454">
            <v>1.25</v>
          </cell>
          <cell r="I454">
            <v>3.24</v>
          </cell>
          <cell r="J454">
            <v>17.75</v>
          </cell>
          <cell r="K454">
            <v>20.990000000000002</v>
          </cell>
          <cell r="P454">
            <v>11</v>
          </cell>
        </row>
        <row r="455">
          <cell r="B455" t="str">
            <v xml:space="preserve">XS </v>
          </cell>
          <cell r="C455">
            <v>34</v>
          </cell>
          <cell r="D455">
            <v>12.7</v>
          </cell>
          <cell r="E455">
            <v>1.25</v>
          </cell>
          <cell r="I455">
            <v>3.45</v>
          </cell>
          <cell r="J455">
            <v>18.54</v>
          </cell>
          <cell r="K455">
            <v>21.99</v>
          </cell>
          <cell r="P455">
            <v>12</v>
          </cell>
        </row>
        <row r="456">
          <cell r="B456" t="str">
            <v xml:space="preserve">XS </v>
          </cell>
          <cell r="C456">
            <v>36</v>
          </cell>
          <cell r="D456">
            <v>12.7</v>
          </cell>
          <cell r="E456">
            <v>1.25</v>
          </cell>
          <cell r="I456">
            <v>3.65</v>
          </cell>
          <cell r="J456">
            <v>18.84</v>
          </cell>
          <cell r="K456">
            <v>22.49</v>
          </cell>
          <cell r="P456">
            <v>12</v>
          </cell>
        </row>
        <row r="457">
          <cell r="B457" t="str">
            <v xml:space="preserve">XS </v>
          </cell>
          <cell r="C457">
            <v>38</v>
          </cell>
          <cell r="D457">
            <v>12.7</v>
          </cell>
          <cell r="E457">
            <v>1.25</v>
          </cell>
          <cell r="I457">
            <v>3.85</v>
          </cell>
          <cell r="J457">
            <v>19.89</v>
          </cell>
          <cell r="K457">
            <v>23.740000000000002</v>
          </cell>
          <cell r="P457">
            <v>13</v>
          </cell>
        </row>
        <row r="458">
          <cell r="B458" t="str">
            <v xml:space="preserve">XS </v>
          </cell>
          <cell r="C458">
            <v>40</v>
          </cell>
          <cell r="D458">
            <v>12.7</v>
          </cell>
          <cell r="E458">
            <v>1.25</v>
          </cell>
          <cell r="I458">
            <v>4.0599999999999996</v>
          </cell>
          <cell r="J458">
            <v>21.66</v>
          </cell>
          <cell r="K458">
            <v>25.72</v>
          </cell>
          <cell r="P458">
            <v>14</v>
          </cell>
        </row>
        <row r="459">
          <cell r="B459" t="str">
            <v xml:space="preserve">XS </v>
          </cell>
          <cell r="C459">
            <v>42</v>
          </cell>
          <cell r="D459">
            <v>12.7</v>
          </cell>
          <cell r="E459">
            <v>1.25</v>
          </cell>
          <cell r="I459">
            <v>4.26</v>
          </cell>
          <cell r="J459">
            <v>22.74</v>
          </cell>
          <cell r="K459">
            <v>27</v>
          </cell>
          <cell r="P459">
            <v>14</v>
          </cell>
        </row>
        <row r="460">
          <cell r="B460" t="str">
            <v xml:space="preserve">XS </v>
          </cell>
          <cell r="C460">
            <v>44</v>
          </cell>
          <cell r="D460">
            <v>12.7</v>
          </cell>
          <cell r="E460">
            <v>1.25</v>
          </cell>
          <cell r="I460">
            <v>4.47</v>
          </cell>
          <cell r="J460">
            <v>27.16</v>
          </cell>
          <cell r="K460">
            <v>31.63</v>
          </cell>
          <cell r="P460">
            <v>15</v>
          </cell>
        </row>
        <row r="461">
          <cell r="B461" t="str">
            <v xml:space="preserve">XS </v>
          </cell>
          <cell r="C461">
            <v>46</v>
          </cell>
          <cell r="D461">
            <v>12.7</v>
          </cell>
          <cell r="E461">
            <v>1.25</v>
          </cell>
          <cell r="I461">
            <v>4.67</v>
          </cell>
          <cell r="J461">
            <v>28.4</v>
          </cell>
          <cell r="K461">
            <v>33.07</v>
          </cell>
          <cell r="P461">
            <v>16</v>
          </cell>
        </row>
        <row r="462">
          <cell r="B462" t="str">
            <v xml:space="preserve">XS </v>
          </cell>
          <cell r="C462">
            <v>48</v>
          </cell>
          <cell r="D462">
            <v>12.7</v>
          </cell>
          <cell r="E462">
            <v>1.25</v>
          </cell>
          <cell r="I462">
            <v>4.87</v>
          </cell>
          <cell r="J462">
            <v>29.63</v>
          </cell>
          <cell r="K462">
            <v>34.5</v>
          </cell>
          <cell r="P462">
            <v>16</v>
          </cell>
        </row>
        <row r="463">
          <cell r="B463" t="str">
            <v>XXS</v>
          </cell>
          <cell r="C463">
            <v>0.5</v>
          </cell>
          <cell r="D463">
            <v>7.47</v>
          </cell>
          <cell r="E463">
            <v>1</v>
          </cell>
          <cell r="I463">
            <v>7.0000000000000007E-2</v>
          </cell>
          <cell r="J463">
            <v>0.23</v>
          </cell>
          <cell r="K463">
            <v>0.30000000000000004</v>
          </cell>
          <cell r="P463">
            <v>2</v>
          </cell>
        </row>
        <row r="464">
          <cell r="B464" t="str">
            <v>XXS</v>
          </cell>
          <cell r="C464">
            <v>0.5</v>
          </cell>
          <cell r="D464">
            <v>7.47</v>
          </cell>
          <cell r="E464">
            <v>1</v>
          </cell>
          <cell r="I464">
            <v>7.0000000000000007E-2</v>
          </cell>
          <cell r="J464">
            <v>0.23</v>
          </cell>
          <cell r="K464">
            <v>0.30000000000000004</v>
          </cell>
          <cell r="P464">
            <v>2</v>
          </cell>
        </row>
        <row r="465">
          <cell r="B465" t="str">
            <v>XXS</v>
          </cell>
          <cell r="C465">
            <v>0.5</v>
          </cell>
          <cell r="D465">
            <v>7.47</v>
          </cell>
          <cell r="E465">
            <v>1</v>
          </cell>
          <cell r="I465">
            <v>7.0000000000000007E-2</v>
          </cell>
          <cell r="J465">
            <v>0.23</v>
          </cell>
          <cell r="K465">
            <v>0.30000000000000004</v>
          </cell>
          <cell r="P465">
            <v>2</v>
          </cell>
        </row>
        <row r="466">
          <cell r="B466" t="str">
            <v>XXS</v>
          </cell>
          <cell r="C466">
            <v>0.75</v>
          </cell>
          <cell r="D466">
            <v>7.82</v>
          </cell>
          <cell r="E466">
            <v>1</v>
          </cell>
          <cell r="I466">
            <v>0.08</v>
          </cell>
          <cell r="J466">
            <v>0.22</v>
          </cell>
          <cell r="K466">
            <v>0.3</v>
          </cell>
          <cell r="P466">
            <v>2</v>
          </cell>
        </row>
        <row r="467">
          <cell r="B467" t="str">
            <v>XXS</v>
          </cell>
          <cell r="C467">
            <v>0.75</v>
          </cell>
          <cell r="D467">
            <v>7.82</v>
          </cell>
          <cell r="E467">
            <v>1</v>
          </cell>
          <cell r="I467">
            <v>0.08</v>
          </cell>
          <cell r="J467">
            <v>0.22</v>
          </cell>
          <cell r="K467">
            <v>0.3</v>
          </cell>
          <cell r="P467">
            <v>2</v>
          </cell>
        </row>
        <row r="468">
          <cell r="B468" t="str">
            <v>XXS</v>
          </cell>
          <cell r="C468">
            <v>0.75</v>
          </cell>
          <cell r="D468">
            <v>7.82</v>
          </cell>
          <cell r="E468">
            <v>1</v>
          </cell>
          <cell r="I468">
            <v>0.08</v>
          </cell>
          <cell r="J468">
            <v>0.22</v>
          </cell>
          <cell r="K468">
            <v>0.3</v>
          </cell>
          <cell r="P468">
            <v>2</v>
          </cell>
        </row>
        <row r="469">
          <cell r="B469" t="str">
            <v>XXS</v>
          </cell>
          <cell r="C469">
            <v>1</v>
          </cell>
          <cell r="D469">
            <v>9.09</v>
          </cell>
          <cell r="E469">
            <v>1</v>
          </cell>
          <cell r="I469">
            <v>0.1</v>
          </cell>
          <cell r="J469">
            <v>0.5</v>
          </cell>
          <cell r="K469">
            <v>0.6</v>
          </cell>
          <cell r="P469">
            <v>2</v>
          </cell>
        </row>
        <row r="470">
          <cell r="B470" t="str">
            <v>XXS</v>
          </cell>
          <cell r="C470">
            <v>1</v>
          </cell>
          <cell r="D470">
            <v>9.09</v>
          </cell>
          <cell r="E470">
            <v>1</v>
          </cell>
          <cell r="I470">
            <v>0.1</v>
          </cell>
          <cell r="J470">
            <v>0.5</v>
          </cell>
          <cell r="K470">
            <v>0.6</v>
          </cell>
          <cell r="P470">
            <v>2</v>
          </cell>
        </row>
        <row r="471">
          <cell r="B471" t="str">
            <v>XXS</v>
          </cell>
          <cell r="C471">
            <v>1</v>
          </cell>
          <cell r="D471">
            <v>9.09</v>
          </cell>
          <cell r="E471">
            <v>1</v>
          </cell>
          <cell r="I471">
            <v>0.1</v>
          </cell>
          <cell r="J471">
            <v>0.5</v>
          </cell>
          <cell r="K471">
            <v>0.6</v>
          </cell>
          <cell r="P471">
            <v>2</v>
          </cell>
        </row>
        <row r="472">
          <cell r="B472" t="str">
            <v>XXS</v>
          </cell>
          <cell r="C472">
            <v>1.25</v>
          </cell>
          <cell r="D472">
            <v>9.6999999999999993</v>
          </cell>
          <cell r="E472">
            <v>1</v>
          </cell>
          <cell r="I472">
            <v>0.13</v>
          </cell>
          <cell r="J472">
            <v>0.67</v>
          </cell>
          <cell r="K472">
            <v>0.8</v>
          </cell>
          <cell r="P472">
            <v>2</v>
          </cell>
        </row>
        <row r="473">
          <cell r="B473" t="str">
            <v>XXS</v>
          </cell>
          <cell r="C473">
            <v>1.25</v>
          </cell>
          <cell r="D473">
            <v>9.6999999999999993</v>
          </cell>
          <cell r="E473">
            <v>1</v>
          </cell>
          <cell r="I473">
            <v>0.13</v>
          </cell>
          <cell r="J473">
            <v>0.67</v>
          </cell>
          <cell r="K473">
            <v>0.8</v>
          </cell>
          <cell r="P473">
            <v>2</v>
          </cell>
        </row>
        <row r="474">
          <cell r="B474" t="str">
            <v>XXS</v>
          </cell>
          <cell r="C474">
            <v>1.25</v>
          </cell>
          <cell r="D474">
            <v>9.6999999999999993</v>
          </cell>
          <cell r="E474">
            <v>1</v>
          </cell>
          <cell r="I474">
            <v>0.13</v>
          </cell>
          <cell r="J474">
            <v>0.67</v>
          </cell>
          <cell r="K474">
            <v>0.8</v>
          </cell>
          <cell r="P474">
            <v>2</v>
          </cell>
        </row>
        <row r="475">
          <cell r="B475" t="str">
            <v>XXS</v>
          </cell>
          <cell r="C475">
            <v>1.5</v>
          </cell>
          <cell r="D475">
            <v>10.15</v>
          </cell>
          <cell r="E475">
            <v>1.25</v>
          </cell>
          <cell r="I475">
            <v>0.15</v>
          </cell>
          <cell r="J475">
            <v>0.75</v>
          </cell>
          <cell r="K475">
            <v>0.9</v>
          </cell>
          <cell r="P475">
            <v>2</v>
          </cell>
        </row>
        <row r="476">
          <cell r="B476" t="str">
            <v>XXS</v>
          </cell>
          <cell r="C476">
            <v>1.5</v>
          </cell>
          <cell r="D476">
            <v>10.15</v>
          </cell>
          <cell r="E476">
            <v>1.25</v>
          </cell>
          <cell r="I476">
            <v>0.15</v>
          </cell>
          <cell r="J476">
            <v>0.75</v>
          </cell>
          <cell r="K476">
            <v>0.9</v>
          </cell>
          <cell r="P476">
            <v>2</v>
          </cell>
        </row>
        <row r="477">
          <cell r="B477" t="str">
            <v>XXS</v>
          </cell>
          <cell r="C477">
            <v>1.5</v>
          </cell>
          <cell r="D477">
            <v>10.15</v>
          </cell>
          <cell r="E477">
            <v>1.25</v>
          </cell>
          <cell r="I477">
            <v>0.15</v>
          </cell>
          <cell r="J477">
            <v>0.75</v>
          </cell>
          <cell r="K477">
            <v>0.9</v>
          </cell>
          <cell r="P477">
            <v>2</v>
          </cell>
        </row>
        <row r="478">
          <cell r="B478" t="str">
            <v>XXS</v>
          </cell>
          <cell r="C478">
            <v>2</v>
          </cell>
          <cell r="D478">
            <v>11.07</v>
          </cell>
          <cell r="E478">
            <v>1.25</v>
          </cell>
          <cell r="I478">
            <v>0.2</v>
          </cell>
          <cell r="J478">
            <v>1</v>
          </cell>
          <cell r="K478">
            <v>1.2</v>
          </cell>
          <cell r="P478">
            <v>4</v>
          </cell>
        </row>
        <row r="479">
          <cell r="B479" t="str">
            <v>XXS</v>
          </cell>
          <cell r="C479">
            <v>2</v>
          </cell>
          <cell r="D479">
            <v>11.07</v>
          </cell>
          <cell r="E479">
            <v>1.25</v>
          </cell>
          <cell r="I479">
            <v>0.2</v>
          </cell>
          <cell r="J479">
            <v>1</v>
          </cell>
          <cell r="K479">
            <v>1.2</v>
          </cell>
          <cell r="P479">
            <v>4</v>
          </cell>
        </row>
        <row r="480">
          <cell r="B480" t="str">
            <v>XXS</v>
          </cell>
          <cell r="C480">
            <v>2</v>
          </cell>
          <cell r="D480">
            <v>11.07</v>
          </cell>
          <cell r="E480">
            <v>1.25</v>
          </cell>
          <cell r="I480">
            <v>0.2</v>
          </cell>
          <cell r="J480">
            <v>1</v>
          </cell>
          <cell r="K480">
            <v>1.2</v>
          </cell>
          <cell r="P480">
            <v>4</v>
          </cell>
        </row>
        <row r="481">
          <cell r="B481" t="str">
            <v>XXS</v>
          </cell>
          <cell r="C481">
            <v>2.5</v>
          </cell>
          <cell r="D481">
            <v>14.02</v>
          </cell>
          <cell r="E481">
            <v>1.25</v>
          </cell>
          <cell r="I481">
            <v>0.25</v>
          </cell>
          <cell r="J481">
            <v>1.7</v>
          </cell>
          <cell r="K481">
            <v>1.95</v>
          </cell>
          <cell r="P481">
            <v>4</v>
          </cell>
        </row>
        <row r="482">
          <cell r="B482" t="str">
            <v>XXS</v>
          </cell>
          <cell r="C482">
            <v>3</v>
          </cell>
          <cell r="D482">
            <v>15.24</v>
          </cell>
          <cell r="E482">
            <v>1.5</v>
          </cell>
          <cell r="I482">
            <v>0.3</v>
          </cell>
          <cell r="J482">
            <v>2.39</v>
          </cell>
          <cell r="K482">
            <v>2.69</v>
          </cell>
          <cell r="P482">
            <v>4</v>
          </cell>
        </row>
        <row r="483">
          <cell r="B483" t="str">
            <v>XXS</v>
          </cell>
          <cell r="C483">
            <v>4</v>
          </cell>
          <cell r="D483">
            <v>17.12</v>
          </cell>
          <cell r="E483">
            <v>1.5</v>
          </cell>
          <cell r="I483">
            <v>0.41</v>
          </cell>
          <cell r="J483">
            <v>4.09</v>
          </cell>
          <cell r="K483">
            <v>4.5</v>
          </cell>
          <cell r="P483">
            <v>4</v>
          </cell>
        </row>
        <row r="484">
          <cell r="B484" t="str">
            <v>XXS</v>
          </cell>
          <cell r="C484">
            <v>5</v>
          </cell>
          <cell r="D484">
            <v>19.05</v>
          </cell>
          <cell r="E484">
            <v>2</v>
          </cell>
          <cell r="I484">
            <v>0.51</v>
          </cell>
          <cell r="J484">
            <v>4.43</v>
          </cell>
          <cell r="K484">
            <v>4.9399999999999995</v>
          </cell>
          <cell r="P484">
            <v>4</v>
          </cell>
        </row>
        <row r="485">
          <cell r="B485" t="str">
            <v>XXS</v>
          </cell>
          <cell r="C485">
            <v>6</v>
          </cell>
          <cell r="D485">
            <v>21.95</v>
          </cell>
          <cell r="E485">
            <v>2</v>
          </cell>
          <cell r="I485">
            <v>0.61</v>
          </cell>
          <cell r="J485">
            <v>8.09</v>
          </cell>
          <cell r="K485">
            <v>8.6999999999999993</v>
          </cell>
          <cell r="P485">
            <v>4</v>
          </cell>
        </row>
        <row r="486">
          <cell r="B486" t="str">
            <v>XXS</v>
          </cell>
          <cell r="C486">
            <v>8</v>
          </cell>
          <cell r="D486">
            <v>22.23</v>
          </cell>
          <cell r="E486">
            <v>2</v>
          </cell>
          <cell r="I486">
            <v>0.81</v>
          </cell>
          <cell r="J486">
            <v>11.49</v>
          </cell>
          <cell r="K486">
            <v>12.3</v>
          </cell>
          <cell r="P486">
            <v>4</v>
          </cell>
        </row>
        <row r="487">
          <cell r="B487" t="str">
            <v>XXS</v>
          </cell>
          <cell r="C487">
            <v>10</v>
          </cell>
          <cell r="D487">
            <v>25.4</v>
          </cell>
          <cell r="E487" t="str">
            <v>N</v>
          </cell>
          <cell r="I487">
            <v>1.01</v>
          </cell>
          <cell r="J487">
            <v>18.489999999999998</v>
          </cell>
          <cell r="K487">
            <v>19.5</v>
          </cell>
          <cell r="P487">
            <v>4</v>
          </cell>
        </row>
        <row r="488">
          <cell r="B488" t="str">
            <v>XXS</v>
          </cell>
          <cell r="C488">
            <v>12</v>
          </cell>
          <cell r="D488">
            <v>25.4</v>
          </cell>
          <cell r="E488" t="str">
            <v>N</v>
          </cell>
          <cell r="I488">
            <v>1.22</v>
          </cell>
          <cell r="J488">
            <v>21.27</v>
          </cell>
          <cell r="K488">
            <v>22.49</v>
          </cell>
          <cell r="P488">
            <v>6</v>
          </cell>
        </row>
        <row r="489">
          <cell r="B489">
            <v>8.73</v>
          </cell>
          <cell r="C489">
            <v>64</v>
          </cell>
          <cell r="D489">
            <v>8.73</v>
          </cell>
          <cell r="E489">
            <v>1</v>
          </cell>
          <cell r="I489">
            <v>6.49</v>
          </cell>
          <cell r="J489">
            <v>20.29</v>
          </cell>
          <cell r="K489">
            <v>26.78</v>
          </cell>
          <cell r="P489">
            <v>21</v>
          </cell>
        </row>
      </sheetData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thop"/>
      <sheetName val="bton"/>
      <sheetName val="DD 10KV"/>
      <sheetName val="TTDD10KV"/>
      <sheetName val="gcsat"/>
      <sheetName val="00000000"/>
      <sheetName val="XL4Popp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thop"/>
      <sheetName val="bton"/>
      <sheetName val="DD 10KV"/>
      <sheetName val="TTDD10KV"/>
      <sheetName val="gcsat"/>
      <sheetName val="00000000"/>
      <sheetName val="XL4Popp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L"/>
      <sheetName val="DG"/>
      <sheetName val="THop"/>
      <sheetName val="TDT"/>
      <sheetName val="Kluong"/>
      <sheetName val="H.so"/>
      <sheetName val="Tvan"/>
    </sheetNames>
    <sheetDataSet>
      <sheetData sheetId="0" refreshError="1"/>
      <sheetData sheetId="1" refreshError="1"/>
      <sheetData sheetId="2" refreshError="1"/>
      <sheetData sheetId="3" refreshError="1">
        <row r="88">
          <cell r="D88">
            <v>118135008251.60049</v>
          </cell>
        </row>
      </sheetData>
      <sheetData sheetId="4" refreshError="1"/>
      <sheetData sheetId="5" refreshError="1"/>
      <sheetData sheetId="6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L"/>
      <sheetName val="DG"/>
      <sheetName val="THop"/>
      <sheetName val="TDT"/>
      <sheetName val="Kluong"/>
      <sheetName val="H.so"/>
      <sheetName val="Tvan"/>
    </sheetNames>
    <sheetDataSet>
      <sheetData sheetId="0" refreshError="1"/>
      <sheetData sheetId="1" refreshError="1"/>
      <sheetData sheetId="2" refreshError="1"/>
      <sheetData sheetId="3" refreshError="1">
        <row r="88">
          <cell r="D88">
            <v>118135008251.60049</v>
          </cell>
        </row>
      </sheetData>
      <sheetData sheetId="4" refreshError="1"/>
      <sheetData sheetId="5" refreshError="1"/>
      <sheetData sheetId="6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REAK DOWN-0615-cn"/>
      <sheetName val="BREAK DOWN-0615"/>
      <sheetName val="SUMMARY"/>
      <sheetName val="BREAK DOWN"/>
      <sheetName val="BREAK DOWN_PQ"/>
    </sheetNames>
    <sheetDataSet>
      <sheetData sheetId="0"/>
      <sheetData sheetId="1"/>
      <sheetData sheetId="2" refreshError="1">
        <row r="16">
          <cell r="I16">
            <v>31.945</v>
          </cell>
        </row>
      </sheetData>
      <sheetData sheetId="3"/>
      <sheetData sheetId="4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ia "/>
      <sheetName val="Thuyet minh"/>
      <sheetName val="Tổng hợp chung"/>
      <sheetName val="GT"/>
      <sheetName val="Tien luong he thong"/>
      <sheetName val="TLDK"/>
      <sheetName val="TH CP lap HSTK"/>
      <sheetName val="CP lap HSTK"/>
      <sheetName val="CP Tham dinh, nghiem thu"/>
      <sheetName val="THDT tu Slave"/>
      <sheetName val="DTCT vo tu Slave"/>
      <sheetName val="Tien luong vo tu Slave"/>
      <sheetName val="DTCT mach dk chop Slave"/>
      <sheetName val="TL mach dk chop Slave"/>
      <sheetName val="DTCT vạt tu lap rap Slave"/>
      <sheetName val="TL vat tu lap rap Slave"/>
      <sheetName val="THDT tu Master"/>
      <sheetName val="DTCT den chop Master"/>
      <sheetName val=" Tien luong den chop Master"/>
      <sheetName val="DTCT vo tu Master"/>
      <sheetName val="Tien luong vo tu Master"/>
      <sheetName val="DTCT mach dk chop Master"/>
      <sheetName val="TL mach dk chop Master"/>
      <sheetName val="DTCT mach Master"/>
      <sheetName val="TL mach master"/>
      <sheetName val="DTCT vạt tu lap rap Master"/>
      <sheetName val="TL vat tu lap rap Master"/>
      <sheetName val="THDT tu đk giam sat"/>
      <sheetName val="DTCT mach dk giam sat"/>
      <sheetName val="TL mach dk giam sat"/>
      <sheetName val="DTCT mach giao tiep"/>
      <sheetName val="TL mach giao tiep"/>
      <sheetName val="DTCT vạt tu lap rap dkgs"/>
      <sheetName val="TL vat tu lap rap dkgs"/>
      <sheetName val="DTCT Vo bo DKGS"/>
      <sheetName val="01 Tien luong bo dkgs"/>
      <sheetName val="Tổng hợp dau den"/>
      <sheetName val="DTCT dau den"/>
      <sheetName val=" Tien luong dau den"/>
      <sheetName val="PTDG"/>
      <sheetName val="lương 2016 (2)"/>
      <sheetName val="Chi phi thu nghiem"/>
      <sheetName val="Van phong pham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>
        <row r="20">
          <cell r="F20">
            <v>1998700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en-do"/>
      <sheetName val="T.toan"/>
      <sheetName val="EIRR"/>
      <sheetName val="Cp&gt;20"/>
      <sheetName val="EIRR&gt; 2"/>
      <sheetName val="Ln&lt;10"/>
      <sheetName val="EIRR&lt; 1"/>
      <sheetName val="Ln&lt;20"/>
      <sheetName val="EIRR&lt;2"/>
      <sheetName val="Cp&gt;10-Ln&lt;10"/>
      <sheetName val="EIRR&gt;1&lt;1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O REV.1(ARMOR)"/>
      <sheetName val="SUM-BQ-REV.1"/>
      <sheetName val="VENDOR-QUOTES"/>
      <sheetName val="HV SWGR &amp; MCC"/>
      <sheetName val="BUILDING ELE."/>
      <sheetName val="PAINTING"/>
      <sheetName val="CATHODIC PROTECTION"/>
      <sheetName val="PAGE-PARTY"/>
      <sheetName val="CCTV"/>
      <sheetName val="WEATHER PROOF LTG. &amp; ROD LTG."/>
      <sheetName val="PVC CONDUIT"/>
      <sheetName val="BOX"/>
      <sheetName val="CABLE TRAY"/>
      <sheetName val="TERMINAL KIT"/>
      <sheetName val="EXP-PROOF EQUIPMENT"/>
      <sheetName val="COVE-PAGE"/>
      <sheetName val="PBD"/>
      <sheetName val="MTO REV.0(NON-ARMOR)"/>
      <sheetName val="MTO REV.0(ARMOR ON SHORE)"/>
      <sheetName val="CABLE"/>
      <sheetName val="MTO REV.2(ARMOR)"/>
      <sheetName val="SUM-BQ-REV.2"/>
      <sheetName val="Congty"/>
      <sheetName val="VPPN"/>
      <sheetName val="XN74"/>
      <sheetName val="XN54"/>
      <sheetName val="XN33"/>
      <sheetName val="NK96"/>
      <sheetName val="XL4Test5"/>
      <sheetName val="CPV"/>
      <sheetName val="DGCM"/>
      <sheetName val="TL-I"/>
      <sheetName val="chitiet"/>
      <sheetName val="THG"/>
      <sheetName val="XL4Poppy"/>
      <sheetName val="chi tiet "/>
      <sheetName val="chi tiet huong"/>
      <sheetName val="TH"/>
      <sheetName val="TH (2)"/>
      <sheetName val="Sheet3"/>
      <sheetName val="nhap"/>
      <sheetName val="TL3-2002"/>
      <sheetName val="9015"/>
      <sheetName val="0502"/>
      <sheetName val="2213"/>
      <sheetName val="7270"/>
      <sheetName val="8672"/>
      <sheetName val="3027"/>
      <sheetName val="3810"/>
      <sheetName val="8523"/>
      <sheetName val="MAU"/>
      <sheetName val="Hoan thanh"/>
      <sheetName val="Khoach"/>
      <sheetName val="hoan th 15"/>
      <sheetName val="Khoach 15"/>
      <sheetName val="HT 22"/>
      <sheetName val="KH 22"/>
      <sheetName val="KH29"/>
      <sheetName val="KH T8"/>
      <sheetName val="T11"/>
      <sheetName val="T10"/>
      <sheetName val="T8"/>
      <sheetName val="T7"/>
      <sheetName val="Kh48"/>
      <sheetName val="Ht 48"/>
      <sheetName val="Ht128"/>
      <sheetName val="ht12"/>
      <sheetName val="Kh 12"/>
      <sheetName val="ht 20-10"/>
      <sheetName val="ht 24-11"/>
      <sheetName val="kh20-1"/>
      <sheetName val="Ht 20-1"/>
      <sheetName val="KH 12-1"/>
      <sheetName val="HT 12-1"/>
      <sheetName val="KH 5-1"/>
      <sheetName val="HT 5-1"/>
      <sheetName val="Kh29-12"/>
      <sheetName val="Ht29-12"/>
      <sheetName val="KH22-12"/>
      <sheetName val="Ht 22-12"/>
      <sheetName val="KH15-12"/>
      <sheetName val="Ht 15-12"/>
      <sheetName val="kh 7-12"/>
      <sheetName val="ht 7-12"/>
      <sheetName val="kh 30-11"/>
      <sheetName val="ht 30-11"/>
      <sheetName val="kh24-11"/>
      <sheetName val="kh 17-11"/>
      <sheetName val="ht 17-11"/>
      <sheetName val="kh 10-11"/>
      <sheetName val="ht 10-11"/>
      <sheetName val="kh 2-11"/>
      <sheetName val="ht 02-11"/>
      <sheetName val="kh 27-10"/>
      <sheetName val="ht 27-10"/>
      <sheetName val="kh28-10"/>
      <sheetName val="Kh 6-10"/>
      <sheetName val="06-10"/>
      <sheetName val="29-9"/>
      <sheetName val="22-9"/>
      <sheetName val="16-9"/>
      <sheetName val="8-9"/>
      <sheetName val="1-9"/>
      <sheetName val="26-8"/>
      <sheetName val="n198"/>
      <sheetName val="kh128"/>
      <sheetName val="HT29"/>
      <sheetName val="VENDOR-QUKTES"/>
      <sheetName val="Sheet5"/>
      <sheetName val="Sheet1"/>
      <sheetName val="Sheet2"/>
      <sheetName val="KHQ II"/>
      <sheetName val="00000000"/>
      <sheetName val="Gia VL"/>
      <sheetName val="Bang gia ca may"/>
      <sheetName val="Bang luong CB"/>
      <sheetName val="Bang P.tich CT"/>
      <sheetName val="D.toan chi tiet"/>
      <sheetName val="Bang TH Dtoan"/>
      <sheetName val="XXXXXXXX"/>
      <sheetName val="Sheet4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Sheet17"/>
      <sheetName val="Sheet18"/>
      <sheetName val="Sheet19"/>
      <sheetName val="Sheet20"/>
      <sheetName val="Sheet21"/>
      <sheetName val="Sheet22"/>
      <sheetName val="Sheet23"/>
      <sheetName val="Sheet24"/>
      <sheetName val="Sheet25"/>
      <sheetName val="Sheet26"/>
      <sheetName val="Sheet27"/>
      <sheetName val="Sheet28"/>
      <sheetName val="Sheet29"/>
      <sheetName val="Sheet30"/>
      <sheetName val="Cauchinh"/>
      <sheetName val="Dongnai"/>
      <sheetName val="TKenh"/>
      <sheetName val="Mhang"/>
      <sheetName val="Duong"/>
      <sheetName val="Chop"/>
      <sheetName val="Huydong"/>
      <sheetName val="THop"/>
      <sheetName val="CtinhCT"/>
      <sheetName val="DBT(h)"/>
      <sheetName val="BP"/>
      <sheetName val="CTduong"/>
      <sheetName val="CTCHop"/>
      <sheetName val="asphal"/>
      <sheetName val="Gvua"/>
      <sheetName val="Cmay"/>
      <sheetName val="VL (2)"/>
      <sheetName val="May (2)"/>
      <sheetName val="GVLBo"/>
      <sheetName val="ᄀ_x0000__x0000_䅀ᄀ_x0000__x0000_䅀ᄀ_x0000__x0000_䅀ᄀ_x0000__x0000_䅀ᄀ_x0000__x0000_䅀_x0000_䅀ᘀŀ_x0000_䅀ᘀŀ_x0000_䅀ᘀ"/>
      <sheetName val="HR SWGR &amp; MCC"/>
      <sheetName val="kl"/>
      <sheetName val="Che co"/>
      <sheetName val="chiet tinh che co"/>
      <sheetName val="ban cao"/>
      <sheetName val="Chiet tinh bancao"/>
      <sheetName val="ban cuon"/>
      <sheetName val="chiet tinh ban cuon"/>
      <sheetName val="ban lai"/>
      <sheetName val="chiet tinh ban lai"/>
      <sheetName val="na khoa"/>
      <sheetName val="chiet tinh nakhoa"/>
      <sheetName val="na ngam"/>
      <sheetName val="chiet tinh nangam"/>
      <sheetName val="chiet tinh phia lem"/>
      <sheetName val="phi lem"/>
      <sheetName val="km338+00-km338+100(2)"/>
      <sheetName val="km337+136-km337-350"/>
      <sheetName val="km346+600-km346+820 (2)"/>
      <sheetName val="km346+330-km346+600 (2)"/>
      <sheetName val="km346+00-km346+240 (2)"/>
      <sheetName val="km345+661-km345+000 (2)"/>
      <sheetName val="km345+661-km345+000"/>
      <sheetName val="km338+60-km338+130"/>
      <sheetName val="km338+176-km338+230"/>
      <sheetName val="km342+376.41- km342+520.29"/>
      <sheetName val="km338+439-km388+571.89"/>
      <sheetName val="km342+297.58-km342+376.41"/>
      <sheetName val="km338+571.89-km338+652"/>
      <sheetName val="km337+533.60-km338 (2)"/>
      <sheetName val="km341+275-km341+350"/>
      <sheetName val="km341+913-km341+963"/>
      <sheetName val="km341+1077 -km341+1177.61"/>
      <sheetName val="km341+612-341+682"/>
      <sheetName val="km345+400-km345+500 (3) (2)"/>
      <sheetName val="km345+400-km345+500 (6')"/>
      <sheetName val="km345+400-km345+500 (4)"/>
      <sheetName val="km345+400-km345+500 (9)"/>
      <sheetName val="km345+400-km345+500 (6)"/>
      <sheetName val="km342+520-km342+690 (2)"/>
      <sheetName val="km341.26-km341+200 (2)"/>
      <sheetName val="Duong cong vu hcm (2)"/>
      <sheetName val="Duong cong vu hcm (4)"/>
      <sheetName val="Duong cong vu hcm (5)"/>
      <sheetName val="Duong cong vu hcm (9)"/>
      <sheetName val="Duong cong vu hcm (4;) (2)"/>
      <sheetName val="Duong cong vu hcm (7)"/>
      <sheetName val="Duong cong vu hcm (8)"/>
      <sheetName val="Duong cong vu hcm (6)"/>
      <sheetName val="Duong cong vu hcm (3)"/>
      <sheetName val="Duong cong vu hcm (2;) (2)"/>
      <sheetName val="Duong cong vu hcm (9;) (2)"/>
      <sheetName val="Duong cong vu hcm (8;) (2)"/>
      <sheetName val="Duong cong vu hcm (7;) (2)"/>
      <sheetName val="Duong cong vu hcm (13;) (2)"/>
      <sheetName val="Duong cong vu hcm( Lmat;0) (2)"/>
      <sheetName val="Duong cong vu hcm( Lmat;1) (2)"/>
      <sheetName val="Duong cong vu hcm( Lmat;2)"/>
      <sheetName val="Duong cong vu hcm (10)"/>
      <sheetName val="Duong cong vu hcm (67)"/>
      <sheetName val="Duong cong vu hcm (11)"/>
      <sheetName val="Duong cong vu hcm (12)"/>
      <sheetName val="Duong cong vu hcm"/>
      <sheetName val="KT Cap phoi"/>
      <sheetName val="btnhtrung"/>
      <sheetName val="CTY CAU THANH THUY"/>
      <sheetName val="VINACONEX 15 A"/>
      <sheetName val="NNGT-XMHM2"/>
      <sheetName val="NNGT-XMNS CTXDSO 6(6)"/>
      <sheetName val="892"/>
      <sheetName val="NNGT-XMNS (2)"/>
      <sheetName val="NNGT-XMNS (3)"/>
      <sheetName val="NNGT-XMNS (4)"/>
      <sheetName val="NNGT-XMNS (5)"/>
      <sheetName val="NNGT-XMBS (2)"/>
      <sheetName val="NNGT-XMHM"/>
      <sheetName val="da-1x2 ru muout Tong thuy"/>
      <sheetName val="cat nam dan (4)"/>
      <sheetName val="cat nam dan (5)"/>
      <sheetName val="cat nghia dan(3)"/>
      <sheetName val="DC1605"/>
      <sheetName val="DcnamTV"/>
      <sheetName val="ppnamdaibieu"/>
      <sheetName val="TyleAdreyanop"/>
      <sheetName val="ppAdreyanop"/>
      <sheetName val="ketqua"/>
      <sheetName val="maxminth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Dautu"/>
      <sheetName val="Dautu1"/>
      <sheetName val="BaDinh"/>
      <sheetName val="BaDinh1"/>
      <sheetName val="Nongnghiep"/>
      <sheetName val="Nongnghiep 1"/>
      <sheetName val="BaDinhvay"/>
      <sheetName val="BaDinhvay1"/>
      <sheetName val="Dautuvay"/>
      <sheetName val="BaDinhtrano"/>
      <sheetName val="Daututrano"/>
      <sheetName val="Tranodaihan"/>
      <sheetName val="Tranodaihan 1"/>
      <sheetName val="Daututhang6"/>
      <sheetName val="Daututhang7"/>
      <sheetName val="Daututhang8"/>
      <sheetName val="Daututhang9"/>
      <sheetName val="Daututhang10 "/>
      <sheetName val="Daututhang11"/>
      <sheetName val="Daututhang12"/>
      <sheetName val="BaDinhthang6"/>
      <sheetName val="BaDinhthang7"/>
      <sheetName val="BaDinhthang8"/>
      <sheetName val="BaDinhthang9"/>
      <sheetName val="BaDinhthang10"/>
      <sheetName val="BaDinhthang11"/>
      <sheetName val="BaDinhthang12"/>
      <sheetName val="Nongnghiep8"/>
      <sheetName val="Nongnghiep9"/>
      <sheetName val="Nongnghiep10"/>
      <sheetName val="Nongnghiep11"/>
      <sheetName val="Nongnghiep12"/>
      <sheetName val="Bangkevay"/>
      <sheetName val="UNCBD"/>
      <sheetName val="UNCNN"/>
      <sheetName val="UNCBD1"/>
      <sheetName val="5 nam (tach)"/>
      <sheetName val="5 nam (tach) (2)"/>
      <sheetName val="KH 2003"/>
      <sheetName val="10000000"/>
      <sheetName val="20000000"/>
      <sheetName val="MTO REV_2_ARMOR_"/>
      <sheetName val="tong hop"/>
      <sheetName val="phan tich DG"/>
      <sheetName val="gia vat lieu"/>
      <sheetName val="gia xe may"/>
      <sheetName val="gia nhan cong"/>
      <sheetName val="ThietKe"/>
      <sheetName val="HoSoMT"/>
      <sheetName val="GiamSat"/>
      <sheetName val="ThamDinhTKKT"/>
      <sheetName val="ThamDinhDT"/>
      <sheetName val="QLDA"/>
      <sheetName val="TM"/>
      <sheetName val="TM (2)"/>
      <sheetName val="KPTH"/>
      <sheetName val="KPTH (2)"/>
      <sheetName val="Noi Suy"/>
      <sheetName val="Bia"/>
      <sheetName val="Bia (2)"/>
      <sheetName val="Gia NC"/>
      <sheetName val="00000001"/>
      <sheetName val="00000002"/>
      <sheetName val="30000000"/>
      <sheetName val="Co quan TCT"/>
      <sheetName val="BOT"/>
      <sheetName val="BOT (PA chon)"/>
      <sheetName val="Yaly &amp; Ri Ninh"/>
      <sheetName val="Thuy dien Na Loi"/>
      <sheetName val="bang so sanh tong hop"/>
      <sheetName val="bang so sanh tong hop (ty le)"/>
      <sheetName val="thu nhap binh quan (2)"/>
      <sheetName val="dang huong"/>
      <sheetName val="phuong an 1"/>
      <sheetName val="phuong an 1 (2)"/>
      <sheetName val="phuong an2"/>
      <sheetName val="tong hop BQ"/>
      <sheetName val="Binhquan3"/>
      <sheetName val="tong hop BQ-1"/>
      <sheetName val="phuong an chon"/>
      <sheetName val="bang so sanh tong hop ( PA chon"/>
      <sheetName val="dang ap dung"/>
      <sheetName val="bang tong hop (dang huong)"/>
      <sheetName val="KM20-21"/>
      <sheetName val="KM21-22"/>
      <sheetName val="KM22-23"/>
      <sheetName val="KM23-24"/>
      <sheetName val="KM24-25"/>
      <sheetName val="KM25-26"/>
      <sheetName val="KM26-27"/>
      <sheetName val="KM27-28"/>
      <sheetName val="KM28-29"/>
      <sheetName val="TCB2km27-28(T)"/>
      <sheetName val="TCB2km27-28 (R)"/>
      <sheetName val="။H 12-1"/>
      <sheetName val="Suachua"/>
      <sheetName val="PhanTienXuan"/>
      <sheetName val="Quy"/>
      <sheetName val="NguyenHuyen"/>
      <sheetName val="LeVanDung"/>
      <sheetName val="Co gioi- Nam Mu"/>
      <sheetName val="Co gioi -Na Hang"/>
      <sheetName val="PVNA"/>
      <sheetName val="ToDien"/>
      <sheetName val="Le Thanh Buong"/>
      <sheetName val="B ay"/>
      <sheetName val="S y"/>
      <sheetName val="Gian tiep"/>
      <sheetName val="Ky Thuat"/>
      <sheetName val="Tonghop"/>
      <sheetName val="Km63 Ql8A"/>
      <sheetName val="BSQL8"/>
      <sheetName val="QL7t6"/>
      <sheetName val="BSQL7"/>
      <sheetName val="Dchau"/>
      <sheetName val="BSDien chau"/>
      <sheetName val="LTG"/>
      <sheetName val="L GT"/>
      <sheetName val="L lai xe"/>
      <sheetName val="XD1"/>
      <sheetName val="XD2"/>
      <sheetName val="XD3"/>
      <sheetName val="Xmay"/>
      <sheetName val="ong sang"/>
      <sheetName val="OS"/>
      <sheetName val="Thue ng"/>
      <sheetName val="THL"/>
      <sheetName val="Tr BH"/>
      <sheetName val="km66 ql8a"/>
      <sheetName val="Vuot ql1a"/>
      <sheetName val="BS vuot 1A"/>
      <sheetName val="Tru BH"/>
      <sheetName val="BSQL7A"/>
      <sheetName val="Duong cong vuðYcm( Lmat;0) (2)"/>
      <sheetName val="TH-CD"/>
      <sheetName val="TH-CDB"/>
      <sheetName val="KL-CD"/>
      <sheetName val="chiakhoi"/>
      <sheetName val="CDP3"/>
      <sheetName val="CD7"/>
      <sheetName val="CD6"/>
      <sheetName val="CD5"/>
      <sheetName val="CD4"/>
      <sheetName val="CD3"/>
      <sheetName val="CD2"/>
      <sheetName val="CD1"/>
      <sheetName val="CDP4"/>
      <sheetName val="CDB5"/>
      <sheetName val="CDB4"/>
      <sheetName val="CDB3"/>
      <sheetName val="CDB2"/>
      <sheetName val="CDB1"/>
      <sheetName val="CDP4(KT)"/>
      <sheetName val="CDB5(KT)"/>
      <sheetName val="CDB4(KT)"/>
      <sheetName val="CDB3(KT)"/>
      <sheetName val="CDB2(KT)"/>
      <sheetName val="CDB1(KT)"/>
      <sheetName val="WEATHER P_x0003__x0000_OF LTG. &amp; ROD LTG."/>
      <sheetName val="DTCT"/>
      <sheetName val="PTVT"/>
      <sheetName val="THDT"/>
      <sheetName val="THVT"/>
      <sheetName val="THGT"/>
      <sheetName val="RUILDING ELE."/>
      <sheetName val="gia nhan cong_x0000__x0000__x0000__x0000__x0000__x0000__x0000__x0000__x0000__x0000__x0000__x0000_傰_x0000__x0004__x0000__x0000_"/>
      <sheetName val="Duong cong vu hci (9;) (2)"/>
      <sheetName val="Sheet!4"/>
      <sheetName val="Hoan ã,anh"/>
      <sheetName val="TH4"/>
      <sheetName val="TB4"/>
      <sheetName val="CT4"/>
      <sheetName val="CT3"/>
      <sheetName val="TH3"/>
      <sheetName val="TB3"/>
      <sheetName val="CT2"/>
      <sheetName val="TH2"/>
      <sheetName val="TB2"/>
      <sheetName val="CT1"/>
      <sheetName val="TH1"/>
      <sheetName val="TB1"/>
      <sheetName val="20000000_x0000__x0000__x0000__x0000__x0000__x0000__x0000__x0000__x0000__x0000__x0000_♸Ģ_x0000__x0004__x0000__x0000__x0000__x0000__x0000__x0000_怨Ģ"/>
      <sheetName val="TK 911"/>
      <sheetName val="TK 711"/>
      <sheetName val="TK 632"/>
      <sheetName val="TK642"/>
      <sheetName val="TK627"/>
      <sheetName val="TK623"/>
      <sheetName val="TK622"/>
      <sheetName val="TK621"/>
      <sheetName val="Chi tiet 511"/>
      <sheetName val="TK 511"/>
      <sheetName val="TK421"/>
      <sheetName val="TK411"/>
      <sheetName val="TK 342 ( thue T.C )"/>
      <sheetName val="TK338"/>
      <sheetName val="Phat sinh 2005"/>
      <sheetName val="TK334"/>
      <sheetName val="TK333"/>
      <sheetName val="TK331"/>
      <sheetName val="TK 341vay dai han "/>
      <sheetName val="TK311"/>
      <sheetName val="TK 214"/>
      <sheetName val="TK 212"/>
      <sheetName val="Chi tiet TK 211"/>
      <sheetName val="TK 211"/>
      <sheetName val="TK 154"/>
      <sheetName val="TK153"/>
      <sheetName val="Chi tiet TK 152"/>
      <sheetName val="Can Doi TK"/>
      <sheetName val="TK 152"/>
      <sheetName val="Chung tu ghi so "/>
      <sheetName val="TK 142"/>
      <sheetName val="TK 141"/>
      <sheetName val="TK 133"/>
      <sheetName val="Chi tiet TK131"/>
      <sheetName val="TK 131"/>
      <sheetName val="TK 112"/>
      <sheetName val="TK 111"/>
      <sheetName val="Phieu thu"/>
      <sheetName val="Phieu chi "/>
      <sheetName val="Phieu nhap VTu "/>
      <sheetName val="Phieu xuat VTu"/>
      <sheetName val="Can doi vat tu nhap xuat "/>
      <sheetName val="Vat tu nhapxuat nam 2005"/>
      <sheetName val="Ca may can dung nam 2005"/>
      <sheetName val="Vat Tu can cho CT nam 2005"/>
      <sheetName val="HD thu mua hang NLS "/>
      <sheetName val="HD thu mua cat soi "/>
      <sheetName val="TLy HD mua ban "/>
      <sheetName val="Bien ban Nthu GK"/>
      <sheetName val="T. Ly HD giao khoan "/>
      <sheetName val="Hop dong giao khoan"/>
      <sheetName val="giay tam ung "/>
      <sheetName val="Bang ke T.toan "/>
      <sheetName val="Hoa don ban hang "/>
      <sheetName val="Bang phan bo tien luong 2005"/>
      <sheetName val="Bang cham cong "/>
      <sheetName val="Bang T.T Luong CB chu Chot2005"/>
      <sheetName val="Bang T.T luong CN lai xe"/>
      <sheetName val="Bang thanh toan luong 2005"/>
      <sheetName val="Nhan cong cho CT nam 2005"/>
      <sheetName val="Dinh Muc tieu hao VL 2005"/>
      <sheetName val="Dang Ky chi tiet KH 2005"/>
      <sheetName val="Bang phan bo NVL nam 2005"/>
      <sheetName val="Bang phan bo K.Hao 2005"/>
      <sheetName val="Dang Ky Khau hao 2005"/>
      <sheetName val="Phu luc so 3( TNDN)"/>
      <sheetName val="PhuLuc so 1(TNDN)"/>
      <sheetName val="Mau so 04 TNDN"/>
      <sheetName val="Mau so 02C"/>
      <sheetName val="Mau so 02B"/>
      <sheetName val="Mau so 02A"/>
      <sheetName val="Mau 01B"/>
      <sheetName val="To khai Mau 11"/>
      <sheetName val="Don xin khat nop thue nam 04"/>
      <sheetName val="Su dung hoa don mau 26"/>
      <sheetName val="QToan hoa don "/>
      <sheetName val="Mau so 01"/>
      <sheetName val="Mau so 02"/>
      <sheetName val="Chi tiet Mau 03 ( mua vao )"/>
      <sheetName val="Mau so 03"/>
      <sheetName val="Mau so 04"/>
      <sheetName val="Mau 05"/>
      <sheetName val="De nghi giai dap ve thue "/>
      <sheetName val="the duc"/>
      <sheetName val="Bao cao thong ke "/>
      <sheetName val="Phieu DTra Van Tai ( 01 TKe )"/>
      <sheetName val="TK111"/>
      <sheetName val="thang 1"/>
      <sheetName val="Thang 2"/>
      <sheetName val="thang 3"/>
      <sheetName val="thang 4"/>
      <sheetName val="thang 5"/>
      <sheetName val="thang 6"/>
      <sheetName val="thang 7"/>
      <sheetName val=""/>
      <sheetName val="Duong cong vၵ hcm (7)"/>
      <sheetName val="SUM=BQ-REV.2"/>
      <sheetName val="NC"/>
      <sheetName val="dgnc1"/>
      <sheetName val="Gia VL den chan CT"/>
      <sheetName val="VL"/>
      <sheetName val="Khoi_Luong"/>
      <sheetName val="Don_Gia"/>
      <sheetName val="TB"/>
      <sheetName val="BT-Vua"/>
      <sheetName val="PHU LUC"/>
      <sheetName val="DcfamTV"/>
      <sheetName val="MTO REV..............nRE)"/>
      <sheetName val="K259 Subbase_x0000__x0000__x0000__x0000__x0000__x0000__x0000__x0000__x0000__x0000__x0000_悰ĺ_x0000__x0004__x0000__x0000__x0000__x0000_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/>
      <sheetData sheetId="21" refreshError="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 refreshError="1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 refreshError="1"/>
      <sheetData sheetId="166" refreshError="1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 refreshError="1"/>
      <sheetData sheetId="230" refreshError="1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 refreshError="1"/>
      <sheetData sheetId="442"/>
      <sheetData sheetId="443"/>
      <sheetData sheetId="444"/>
      <sheetData sheetId="445"/>
      <sheetData sheetId="446"/>
      <sheetData sheetId="447" refreshError="1"/>
      <sheetData sheetId="448"/>
      <sheetData sheetId="449"/>
      <sheetData sheetId="450" refreshError="1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 refreshError="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 refreshError="1"/>
      <sheetData sheetId="573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O REV.1(ARMOR)"/>
      <sheetName val="SUM-BQ-REV.1"/>
      <sheetName val="VENDOR-QUOTES"/>
      <sheetName val="HV SWGR &amp; MCC"/>
      <sheetName val="BUILDING ELE."/>
      <sheetName val="PAINTING"/>
      <sheetName val="CATHODIC PROTECTION"/>
      <sheetName val="PAGE-PARTY"/>
      <sheetName val="CCTV"/>
      <sheetName val="WEATHER PROOF LTG. &amp; ROD LTG."/>
      <sheetName val="PVC CONDUIT"/>
      <sheetName val="BOX"/>
      <sheetName val="CABLE TRAY"/>
      <sheetName val="TERMINAL KIT"/>
      <sheetName val="EXP-PROOF EQUIPMENT"/>
      <sheetName val="COVE-PAGE"/>
      <sheetName val="PBD"/>
      <sheetName val="MTO REV.0(NON-ARMOR)"/>
      <sheetName val="MTO REV.0(ARMOR ON SHORE)"/>
      <sheetName val="CABLE"/>
      <sheetName val="MTO REV.2(ARMOR)"/>
      <sheetName val="SUM-BQ-REV.2"/>
      <sheetName val="Congty"/>
      <sheetName val="VPPN"/>
      <sheetName val="XN74"/>
      <sheetName val="XN54"/>
      <sheetName val="XN33"/>
      <sheetName val="NK96"/>
      <sheetName val="XL4Test5"/>
      <sheetName val="CPV"/>
      <sheetName val="DGCM"/>
      <sheetName val="TL-I"/>
      <sheetName val="chitiet"/>
      <sheetName val="THG"/>
      <sheetName val="XL4Poppy"/>
      <sheetName val="chi tiet "/>
      <sheetName val="chi tiet huong"/>
      <sheetName val="TH"/>
      <sheetName val="TH (2)"/>
      <sheetName val="Sheet3"/>
      <sheetName val="nhap"/>
      <sheetName val="TL3-2002"/>
      <sheetName val="9015"/>
      <sheetName val="0502"/>
      <sheetName val="2213"/>
      <sheetName val="7270"/>
      <sheetName val="8672"/>
      <sheetName val="3027"/>
      <sheetName val="3810"/>
      <sheetName val="8523"/>
      <sheetName val="MAU"/>
      <sheetName val="Hoan thanh"/>
      <sheetName val="Khoach"/>
      <sheetName val="hoan th 15"/>
      <sheetName val="Khoach 15"/>
      <sheetName val="HT 22"/>
      <sheetName val="KH 22"/>
      <sheetName val="KH29"/>
      <sheetName val="KH T8"/>
      <sheetName val="T11"/>
      <sheetName val="T10"/>
      <sheetName val="T8"/>
      <sheetName val="T7"/>
      <sheetName val="Kh48"/>
      <sheetName val="Ht 48"/>
      <sheetName val="Ht128"/>
      <sheetName val="ht12"/>
      <sheetName val="Kh 12"/>
      <sheetName val="ht 20-10"/>
      <sheetName val="ht 24-11"/>
      <sheetName val="kh20-1"/>
      <sheetName val="Ht 20-1"/>
      <sheetName val="KH 12-1"/>
      <sheetName val="HT 12-1"/>
      <sheetName val="KH 5-1"/>
      <sheetName val="HT 5-1"/>
      <sheetName val="Kh29-12"/>
      <sheetName val="Ht29-12"/>
      <sheetName val="KH22-12"/>
      <sheetName val="Ht 22-12"/>
      <sheetName val="KH15-12"/>
      <sheetName val="Ht 15-12"/>
      <sheetName val="kh 7-12"/>
      <sheetName val="ht 7-12"/>
      <sheetName val="kh 30-11"/>
      <sheetName val="ht 30-11"/>
      <sheetName val="kh24-11"/>
      <sheetName val="kh 17-11"/>
      <sheetName val="ht 17-11"/>
      <sheetName val="kh 10-11"/>
      <sheetName val="ht 10-11"/>
      <sheetName val="kh 2-11"/>
      <sheetName val="ht 02-11"/>
      <sheetName val="kh 27-10"/>
      <sheetName val="ht 27-10"/>
      <sheetName val="kh28-10"/>
      <sheetName val="Kh 6-10"/>
      <sheetName val="06-10"/>
      <sheetName val="29-9"/>
      <sheetName val="22-9"/>
      <sheetName val="16-9"/>
      <sheetName val="8-9"/>
      <sheetName val="1-9"/>
      <sheetName val="26-8"/>
      <sheetName val="n198"/>
      <sheetName val="kh128"/>
      <sheetName val="HT29"/>
      <sheetName val="VENDOR-QUKTES"/>
      <sheetName val="Sheet5"/>
      <sheetName val="Sheet1"/>
      <sheetName val="Sheet2"/>
      <sheetName val="KHQ II"/>
      <sheetName val="00000000"/>
      <sheetName val="Gia VL"/>
      <sheetName val="Bang gia ca may"/>
      <sheetName val="Bang luong CB"/>
      <sheetName val="Bang P.tich CT"/>
      <sheetName val="D.toan chi tiet"/>
      <sheetName val="Bang TH Dtoan"/>
      <sheetName val="XXXXXXXX"/>
      <sheetName val="Sheet4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Sheet17"/>
      <sheetName val="Sheet18"/>
      <sheetName val="Sheet19"/>
      <sheetName val="Sheet20"/>
      <sheetName val="Sheet21"/>
      <sheetName val="Sheet22"/>
      <sheetName val="Sheet23"/>
      <sheetName val="Sheet24"/>
      <sheetName val="Sheet25"/>
      <sheetName val="Sheet26"/>
      <sheetName val="Sheet27"/>
      <sheetName val="Sheet28"/>
      <sheetName val="Sheet29"/>
      <sheetName val="Sheet30"/>
      <sheetName val="Cauchinh"/>
      <sheetName val="Dongnai"/>
      <sheetName val="TKenh"/>
      <sheetName val="Mhang"/>
      <sheetName val="Duong"/>
      <sheetName val="Chop"/>
      <sheetName val="Huydong"/>
      <sheetName val="THop"/>
      <sheetName val="CtinhCT"/>
      <sheetName val="DBT(h)"/>
      <sheetName val="BP"/>
      <sheetName val="CTduong"/>
      <sheetName val="CTCHop"/>
      <sheetName val="asphal"/>
      <sheetName val="Gvua"/>
      <sheetName val="Cmay"/>
      <sheetName val="VL (2)"/>
      <sheetName val="May (2)"/>
      <sheetName val="GVLBo"/>
      <sheetName val="ᄀ_x0000__x0000_䅀ᄀ_x0000__x0000_䅀ᄀ_x0000__x0000_䅀ᄀ_x0000__x0000_䅀ᄀ_x0000__x0000_䅀_x0000_䅀ᘀŀ_x0000_䅀ᘀŀ_x0000_䅀ᘀ"/>
      <sheetName val="HR SWGR &amp; MCC"/>
      <sheetName val="kl"/>
      <sheetName val="Che co"/>
      <sheetName val="chiet tinh che co"/>
      <sheetName val="ban cao"/>
      <sheetName val="Chiet tinh bancao"/>
      <sheetName val="ban cuon"/>
      <sheetName val="chiet tinh ban cuon"/>
      <sheetName val="ban lai"/>
      <sheetName val="chiet tinh ban lai"/>
      <sheetName val="na khoa"/>
      <sheetName val="chiet tinh nakhoa"/>
      <sheetName val="na ngam"/>
      <sheetName val="chiet tinh nangam"/>
      <sheetName val="chiet tinh phia lem"/>
      <sheetName val="phi lem"/>
      <sheetName val="km338+00-km338+100(2)"/>
      <sheetName val="km337+136-km337-350"/>
      <sheetName val="km346+600-km346+820 (2)"/>
      <sheetName val="km346+330-km346+600 (2)"/>
      <sheetName val="km346+00-km346+240 (2)"/>
      <sheetName val="km345+661-km345+000 (2)"/>
      <sheetName val="km345+661-km345+000"/>
      <sheetName val="km338+60-km338+130"/>
      <sheetName val="km338+176-km338+230"/>
      <sheetName val="km342+376.41- km342+520.29"/>
      <sheetName val="km338+439-km388+571.89"/>
      <sheetName val="km342+297.58-km342+376.41"/>
      <sheetName val="km338+571.89-km338+652"/>
      <sheetName val="km337+533.60-km338 (2)"/>
      <sheetName val="km341+275-km341+350"/>
      <sheetName val="km341+913-km341+963"/>
      <sheetName val="km341+1077 -km341+1177.61"/>
      <sheetName val="km341+612-341+682"/>
      <sheetName val="km345+400-km345+500 (3) (2)"/>
      <sheetName val="km345+400-km345+500 (6')"/>
      <sheetName val="km345+400-km345+500 (4)"/>
      <sheetName val="km345+400-km345+500 (9)"/>
      <sheetName val="km345+400-km345+500 (6)"/>
      <sheetName val="km342+520-km342+690 (2)"/>
      <sheetName val="km341.26-km341+200 (2)"/>
      <sheetName val="Duong cong vu hcm (2)"/>
      <sheetName val="Duong cong vu hcm (4)"/>
      <sheetName val="Duong cong vu hcm (5)"/>
      <sheetName val="Duong cong vu hcm (9)"/>
      <sheetName val="Duong cong vu hcm (4;) (2)"/>
      <sheetName val="Duong cong vu hcm (7)"/>
      <sheetName val="Duong cong vu hcm (8)"/>
      <sheetName val="Duong cong vu hcm (6)"/>
      <sheetName val="Duong cong vu hcm (3)"/>
      <sheetName val="Duong cong vu hcm (2;) (2)"/>
      <sheetName val="Duong cong vu hcm (9;) (2)"/>
      <sheetName val="Duong cong vu hcm (8;) (2)"/>
      <sheetName val="Duong cong vu hcm (7;) (2)"/>
      <sheetName val="Duong cong vu hcm (13;) (2)"/>
      <sheetName val="Duong cong vu hcm( Lmat;0) (2)"/>
      <sheetName val="Duong cong vu hcm( Lmat;1) (2)"/>
      <sheetName val="Duong cong vu hcm( Lmat;2)"/>
      <sheetName val="Duong cong vu hcm (10)"/>
      <sheetName val="Duong cong vu hcm (67)"/>
      <sheetName val="Duong cong vu hcm (11)"/>
      <sheetName val="Duong cong vu hcm (12)"/>
      <sheetName val="Duong cong vu hcm"/>
      <sheetName val="KT Cap phoi"/>
      <sheetName val="btnhtrung"/>
      <sheetName val="CTY CAU THANH THUY"/>
      <sheetName val="VINACONEX 15 A"/>
      <sheetName val="NNGT-XMHM2"/>
      <sheetName val="NNGT-XMNS CTXDSO 6(6)"/>
      <sheetName val="892"/>
      <sheetName val="NNGT-XMNS (2)"/>
      <sheetName val="NNGT-XMNS (3)"/>
      <sheetName val="NNGT-XMNS (4)"/>
      <sheetName val="NNGT-XMNS (5)"/>
      <sheetName val="NNGT-XMBS (2)"/>
      <sheetName val="NNGT-XMHM"/>
      <sheetName val="da-1x2 ru muout Tong thuy"/>
      <sheetName val="cat nam dan (4)"/>
      <sheetName val="cat nam dan (5)"/>
      <sheetName val="cat nghia dan(3)"/>
      <sheetName val="DC1605"/>
      <sheetName val="DcnamTV"/>
      <sheetName val="ppnamdaibieu"/>
      <sheetName val="TyleAdreyanop"/>
      <sheetName val="ppAdreyanop"/>
      <sheetName val="ketqua"/>
      <sheetName val="maxminth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Dautu"/>
      <sheetName val="Dautu1"/>
      <sheetName val="BaDinh"/>
      <sheetName val="BaDinh1"/>
      <sheetName val="Nongnghiep"/>
      <sheetName val="Nongnghiep 1"/>
      <sheetName val="BaDinhvay"/>
      <sheetName val="BaDinhvay1"/>
      <sheetName val="Dautuvay"/>
      <sheetName val="BaDinhtrano"/>
      <sheetName val="Daututrano"/>
      <sheetName val="Tranodaihan"/>
      <sheetName val="Tranodaihan 1"/>
      <sheetName val="Daututhang6"/>
      <sheetName val="Daututhang7"/>
      <sheetName val="Daututhang8"/>
      <sheetName val="Daututhang9"/>
      <sheetName val="Daututhang10 "/>
      <sheetName val="Daututhang11"/>
      <sheetName val="Daututhang12"/>
      <sheetName val="BaDinhthang6"/>
      <sheetName val="BaDinhthang7"/>
      <sheetName val="BaDinhthang8"/>
      <sheetName val="BaDinhthang9"/>
      <sheetName val="BaDinhthang10"/>
      <sheetName val="BaDinhthang11"/>
      <sheetName val="BaDinhthang12"/>
      <sheetName val="Nongnghiep8"/>
      <sheetName val="Nongnghiep9"/>
      <sheetName val="Nongnghiep10"/>
      <sheetName val="Nongnghiep11"/>
      <sheetName val="Nongnghiep12"/>
      <sheetName val="Bangkevay"/>
      <sheetName val="UNCBD"/>
      <sheetName val="UNCNN"/>
      <sheetName val="UNCBD1"/>
      <sheetName val="5 nam (tach)"/>
      <sheetName val="5 nam (tach) (2)"/>
      <sheetName val="KH 2003"/>
      <sheetName val="10000000"/>
      <sheetName val="20000000"/>
      <sheetName val="MTO REV_2_ARMOR_"/>
      <sheetName val="tong hop"/>
      <sheetName val="phan tich DG"/>
      <sheetName val="gia vat lieu"/>
      <sheetName val="gia xe may"/>
      <sheetName val="gia nhan cong"/>
      <sheetName val="ThietKe"/>
      <sheetName val="HoSoMT"/>
      <sheetName val="GiamSat"/>
      <sheetName val="ThamDinhTKKT"/>
      <sheetName val="ThamDinhDT"/>
      <sheetName val="QLDA"/>
      <sheetName val="TM"/>
      <sheetName val="TM (2)"/>
      <sheetName val="KPTH"/>
      <sheetName val="KPTH (2)"/>
      <sheetName val="Noi Suy"/>
      <sheetName val="Bia"/>
      <sheetName val="Bia (2)"/>
      <sheetName val="Gia NC"/>
      <sheetName val="00000001"/>
      <sheetName val="00000002"/>
      <sheetName val="30000000"/>
      <sheetName val="Co quan TCT"/>
      <sheetName val="BOT"/>
      <sheetName val="BOT (PA chon)"/>
      <sheetName val="Yaly &amp; Ri Ninh"/>
      <sheetName val="Thuy dien Na Loi"/>
      <sheetName val="bang so sanh tong hop"/>
      <sheetName val="bang so sanh tong hop (ty le)"/>
      <sheetName val="thu nhap binh quan (2)"/>
      <sheetName val="dang huong"/>
      <sheetName val="phuong an 1"/>
      <sheetName val="phuong an 1 (2)"/>
      <sheetName val="phuong an2"/>
      <sheetName val="tong hop BQ"/>
      <sheetName val="Binhquan3"/>
      <sheetName val="tong hop BQ-1"/>
      <sheetName val="phuong an chon"/>
      <sheetName val="bang so sanh tong hop ( PA chon"/>
      <sheetName val="dang ap dung"/>
      <sheetName val="bang tong hop (dang huong)"/>
      <sheetName val="KM20-21"/>
      <sheetName val="KM21-22"/>
      <sheetName val="KM22-23"/>
      <sheetName val="KM23-24"/>
      <sheetName val="KM24-25"/>
      <sheetName val="KM25-26"/>
      <sheetName val="KM26-27"/>
      <sheetName val="KM27-28"/>
      <sheetName val="KM28-29"/>
      <sheetName val="TCB2km27-28(T)"/>
      <sheetName val="TCB2km27-28 (R)"/>
      <sheetName val="။H 12-1"/>
      <sheetName val="Suachua"/>
      <sheetName val="PhanTienXuan"/>
      <sheetName val="Quy"/>
      <sheetName val="NguyenHuyen"/>
      <sheetName val="LeVanDung"/>
      <sheetName val="Co gioi- Nam Mu"/>
      <sheetName val="Co gioi -Na Hang"/>
      <sheetName val="PVNA"/>
      <sheetName val="ToDien"/>
      <sheetName val="Le Thanh Buong"/>
      <sheetName val="B ay"/>
      <sheetName val="S y"/>
      <sheetName val="Gian tiep"/>
      <sheetName val="Ky Thuat"/>
      <sheetName val="Tonghop"/>
      <sheetName val="Km63 Ql8A"/>
      <sheetName val="BSQL8"/>
      <sheetName val="QL7t6"/>
      <sheetName val="BSQL7"/>
      <sheetName val="Dchau"/>
      <sheetName val="BSDien chau"/>
      <sheetName val="LTG"/>
      <sheetName val="L GT"/>
      <sheetName val="L lai xe"/>
      <sheetName val="XD1"/>
      <sheetName val="XD2"/>
      <sheetName val="XD3"/>
      <sheetName val="Xmay"/>
      <sheetName val="ong sang"/>
      <sheetName val="OS"/>
      <sheetName val="Thue ng"/>
      <sheetName val="THL"/>
      <sheetName val="Tr BH"/>
      <sheetName val="km66 ql8a"/>
      <sheetName val="Vuot ql1a"/>
      <sheetName val="BS vuot 1A"/>
      <sheetName val="Tru BH"/>
      <sheetName val="BSQL7A"/>
      <sheetName val="Duong cong vuðYcm( Lmat;0) (2)"/>
      <sheetName val="TH-CD"/>
      <sheetName val="TH-CDB"/>
      <sheetName val="KL-CD"/>
      <sheetName val="chiakhoi"/>
      <sheetName val="CDP3"/>
      <sheetName val="CD7"/>
      <sheetName val="CD6"/>
      <sheetName val="CD5"/>
      <sheetName val="CD4"/>
      <sheetName val="CD3"/>
      <sheetName val="CD2"/>
      <sheetName val="CD1"/>
      <sheetName val="CDP4"/>
      <sheetName val="CDB5"/>
      <sheetName val="CDB4"/>
      <sheetName val="CDB3"/>
      <sheetName val="CDB2"/>
      <sheetName val="CDB1"/>
      <sheetName val="CDP4(KT)"/>
      <sheetName val="CDB5(KT)"/>
      <sheetName val="CDB4(KT)"/>
      <sheetName val="CDB3(KT)"/>
      <sheetName val="CDB2(KT)"/>
      <sheetName val="CDB1(KT)"/>
      <sheetName val="WEATHER P_x0003__x0000_OF LTG. &amp; ROD LTG."/>
      <sheetName val="DTCT"/>
      <sheetName val="PTVT"/>
      <sheetName val="THDT"/>
      <sheetName val="THVT"/>
      <sheetName val="THGT"/>
      <sheetName val="RUILDING ELE."/>
      <sheetName val="gia nhan cong_x0000__x0000__x0000__x0000__x0000__x0000__x0000__x0000__x0000__x0000__x0000__x0000_傰_x0000__x0004__x0000__x0000_"/>
      <sheetName val="Duong cong vu hci (9;) (2)"/>
      <sheetName val="Sheet!4"/>
      <sheetName val="Hoan ã,anh"/>
      <sheetName val="TH4"/>
      <sheetName val="TB4"/>
      <sheetName val="CT4"/>
      <sheetName val="CT3"/>
      <sheetName val="TH3"/>
      <sheetName val="TB3"/>
      <sheetName val="CT2"/>
      <sheetName val="TH2"/>
      <sheetName val="TB2"/>
      <sheetName val="CT1"/>
      <sheetName val="TH1"/>
      <sheetName val="TB1"/>
      <sheetName val="20000000_x0000__x0000__x0000__x0000__x0000__x0000__x0000__x0000__x0000__x0000__x0000_♸Ģ_x0000__x0004__x0000__x0000__x0000__x0000__x0000__x0000_怨Ģ"/>
      <sheetName val="TK 911"/>
      <sheetName val="TK 711"/>
      <sheetName val="TK 632"/>
      <sheetName val="TK642"/>
      <sheetName val="TK627"/>
      <sheetName val="TK623"/>
      <sheetName val="TK622"/>
      <sheetName val="TK621"/>
      <sheetName val="Chi tiet 511"/>
      <sheetName val="TK 511"/>
      <sheetName val="TK421"/>
      <sheetName val="TK411"/>
      <sheetName val="TK 342 ( thue T.C )"/>
      <sheetName val="TK338"/>
      <sheetName val="Phat sinh 2005"/>
      <sheetName val="TK334"/>
      <sheetName val="TK333"/>
      <sheetName val="TK331"/>
      <sheetName val="TK 341vay dai han "/>
      <sheetName val="TK311"/>
      <sheetName val="TK 214"/>
      <sheetName val="TK 212"/>
      <sheetName val="Chi tiet TK 211"/>
      <sheetName val="TK 211"/>
      <sheetName val="TK 154"/>
      <sheetName val="TK153"/>
      <sheetName val="Chi tiet TK 152"/>
      <sheetName val="Can Doi TK"/>
      <sheetName val="TK 152"/>
      <sheetName val="Chung tu ghi so "/>
      <sheetName val="TK 142"/>
      <sheetName val="TK 141"/>
      <sheetName val="TK 133"/>
      <sheetName val="Chi tiet TK131"/>
      <sheetName val="TK 131"/>
      <sheetName val="TK 112"/>
      <sheetName val="TK 111"/>
      <sheetName val="Phieu thu"/>
      <sheetName val="Phieu chi "/>
      <sheetName val="Phieu nhap VTu "/>
      <sheetName val="Phieu xuat VTu"/>
      <sheetName val="Can doi vat tu nhap xuat "/>
      <sheetName val="Vat tu nhapxuat nam 2005"/>
      <sheetName val="Ca may can dung nam 2005"/>
      <sheetName val="Vat Tu can cho CT nam 2005"/>
      <sheetName val="HD thu mua hang NLS "/>
      <sheetName val="HD thu mua cat soi "/>
      <sheetName val="TLy HD mua ban "/>
      <sheetName val="Bien ban Nthu GK"/>
      <sheetName val="T. Ly HD giao khoan "/>
      <sheetName val="Hop dong giao khoan"/>
      <sheetName val="giay tam ung "/>
      <sheetName val="Bang ke T.toan "/>
      <sheetName val="Hoa don ban hang "/>
      <sheetName val="Bang phan bo tien luong 2005"/>
      <sheetName val="Bang cham cong "/>
      <sheetName val="Bang T.T Luong CB chu Chot2005"/>
      <sheetName val="Bang T.T luong CN lai xe"/>
      <sheetName val="Bang thanh toan luong 2005"/>
      <sheetName val="Nhan cong cho CT nam 2005"/>
      <sheetName val="Dinh Muc tieu hao VL 2005"/>
      <sheetName val="Dang Ky chi tiet KH 2005"/>
      <sheetName val="Bang phan bo NVL nam 2005"/>
      <sheetName val="Bang phan bo K.Hao 2005"/>
      <sheetName val="Dang Ky Khau hao 2005"/>
      <sheetName val="Phu luc so 3( TNDN)"/>
      <sheetName val="PhuLuc so 1(TNDN)"/>
      <sheetName val="Mau so 04 TNDN"/>
      <sheetName val="Mau so 02C"/>
      <sheetName val="Mau so 02B"/>
      <sheetName val="Mau so 02A"/>
      <sheetName val="Mau 01B"/>
      <sheetName val="To khai Mau 11"/>
      <sheetName val="Don xin khat nop thue nam 04"/>
      <sheetName val="Su dung hoa don mau 26"/>
      <sheetName val="QToan hoa don "/>
      <sheetName val="Mau so 01"/>
      <sheetName val="Mau so 02"/>
      <sheetName val="Chi tiet Mau 03 ( mua vao )"/>
      <sheetName val="Mau so 03"/>
      <sheetName val="Mau so 04"/>
      <sheetName val="Mau 05"/>
      <sheetName val="De nghi giai dap ve thue "/>
      <sheetName val="the duc"/>
      <sheetName val="Bao cao thong ke "/>
      <sheetName val="Phieu DTra Van Tai ( 01 TKe )"/>
      <sheetName val="TK111"/>
      <sheetName val="thang 1"/>
      <sheetName val="Thang 2"/>
      <sheetName val="thang 3"/>
      <sheetName val="thang 4"/>
      <sheetName val="thang 5"/>
      <sheetName val="thang 6"/>
      <sheetName val="thang 7"/>
      <sheetName val=""/>
      <sheetName val="Duong cong vၵ hcm (7)"/>
      <sheetName val="SUM=BQ-REV.2"/>
      <sheetName val="NC"/>
      <sheetName val="dgnc1"/>
      <sheetName val="Gia VL den chan CT"/>
      <sheetName val="VL"/>
      <sheetName val="Khoi_Luong"/>
      <sheetName val="Don_Gia"/>
      <sheetName val="TB"/>
      <sheetName val="BT-Vua"/>
      <sheetName val="PHU LUC"/>
      <sheetName val="DcfamTV"/>
      <sheetName val="MTO REV..............nRE)"/>
      <sheetName val="K259 Subbase_x0000__x0000__x0000__x0000__x0000__x0000__x0000__x0000__x0000__x0000__x0000_悰ĺ_x0000__x0004__x0000__x0000__x0000__x0000_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/>
      <sheetData sheetId="21" refreshError="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 refreshError="1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 refreshError="1"/>
      <sheetData sheetId="166" refreshError="1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 refreshError="1"/>
      <sheetData sheetId="230" refreshError="1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 refreshError="1"/>
      <sheetData sheetId="442"/>
      <sheetData sheetId="443"/>
      <sheetData sheetId="444"/>
      <sheetData sheetId="445"/>
      <sheetData sheetId="446"/>
      <sheetData sheetId="447" refreshError="1"/>
      <sheetData sheetId="448"/>
      <sheetData sheetId="449"/>
      <sheetData sheetId="450" refreshError="1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 refreshError="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 refreshError="1"/>
      <sheetData sheetId="573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en-do"/>
      <sheetName val="T.toan"/>
      <sheetName val="EIRR"/>
      <sheetName val="Cp&gt;20"/>
      <sheetName val="EIRR&gt; 2"/>
      <sheetName val="Ln&lt;10"/>
      <sheetName val="EIRR&lt; 1"/>
      <sheetName val="Ln&lt;20"/>
      <sheetName val="EIRR&lt;2"/>
      <sheetName val="Cp&gt;10-Ln&lt;10"/>
      <sheetName val="EIRR&gt;1&lt;1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en-do"/>
      <sheetName val="T.toan"/>
      <sheetName val="EIRR"/>
      <sheetName val="Cp&gt;20"/>
      <sheetName val="EIRR&gt; 2"/>
      <sheetName val="Ln&lt;10"/>
      <sheetName val="EIRR&lt; 1"/>
      <sheetName val="Ln&lt;20"/>
      <sheetName val="EIRR&lt;2"/>
      <sheetName val="Cp&gt;10-Ln&lt;10"/>
      <sheetName val="EIRR&gt;1&lt;1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s"/>
      <sheetName val="Sheet1"/>
      <sheetName val="COST"/>
      <sheetName val="U_P BASE"/>
      <sheetName val="MTL(UG)"/>
      <sheetName val="MTL(AG)"/>
      <sheetName val="MTL(AG-FF)"/>
      <sheetName val="MTL(FF)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M39"/>
  <sheetViews>
    <sheetView showRuler="0" topLeftCell="A31" zoomScale="80" zoomScaleNormal="80" workbookViewId="0">
      <selection activeCell="M7" sqref="M7"/>
    </sheetView>
  </sheetViews>
  <sheetFormatPr defaultColWidth="8.85546875" defaultRowHeight="12.75"/>
  <cols>
    <col min="1" max="1" width="7.85546875" customWidth="1"/>
    <col min="2" max="2" width="43.7109375" customWidth="1"/>
    <col min="3" max="3" width="6" customWidth="1"/>
    <col min="4" max="5" width="5.28515625" customWidth="1"/>
    <col min="6" max="6" width="14.7109375" customWidth="1"/>
    <col min="7" max="9" width="20" customWidth="1"/>
    <col min="10" max="10" width="14.28515625" hidden="1" customWidth="1"/>
    <col min="12" max="13" width="12" bestFit="1" customWidth="1"/>
  </cols>
  <sheetData>
    <row r="1" spans="1:13" ht="27" customHeight="1">
      <c r="A1" s="223" t="s">
        <v>134</v>
      </c>
      <c r="B1" s="223"/>
      <c r="C1" s="223"/>
      <c r="D1" s="223"/>
      <c r="E1" s="223"/>
      <c r="F1" s="223"/>
      <c r="G1" s="223"/>
      <c r="H1" s="223"/>
      <c r="I1" s="223"/>
      <c r="J1" s="223"/>
    </row>
    <row r="2" spans="1:13" ht="26.25" customHeight="1">
      <c r="A2" s="16"/>
      <c r="B2" s="224" t="e">
        <f>#REF!</f>
        <v>#REF!</v>
      </c>
      <c r="C2" s="224"/>
      <c r="D2" s="224"/>
      <c r="E2" s="224"/>
      <c r="F2" s="224"/>
      <c r="G2" s="224"/>
      <c r="H2" s="224"/>
      <c r="I2" s="224"/>
      <c r="J2" s="224"/>
    </row>
    <row r="3" spans="1:13" ht="15.75">
      <c r="A3" s="4"/>
    </row>
    <row r="4" spans="1:13" ht="33.75" customHeight="1">
      <c r="A4" s="17" t="s">
        <v>2</v>
      </c>
      <c r="B4" s="17" t="s">
        <v>42</v>
      </c>
      <c r="C4" s="225" t="s">
        <v>4</v>
      </c>
      <c r="D4" s="226"/>
      <c r="E4" s="226"/>
      <c r="F4" s="227"/>
      <c r="G4" s="17" t="s">
        <v>46</v>
      </c>
      <c r="H4" s="17" t="s">
        <v>47</v>
      </c>
      <c r="I4" s="17" t="s">
        <v>48</v>
      </c>
      <c r="J4" s="17" t="s">
        <v>49</v>
      </c>
    </row>
    <row r="5" spans="1:13" ht="33.75" customHeight="1">
      <c r="A5" s="23" t="s">
        <v>5</v>
      </c>
      <c r="B5" s="24" t="s">
        <v>52</v>
      </c>
      <c r="C5" s="228" t="s">
        <v>54</v>
      </c>
      <c r="D5" s="229"/>
      <c r="E5" s="229"/>
      <c r="F5" s="230"/>
      <c r="G5" s="22" t="e">
        <f>G6+G10+G13+G16+G19+G22+G23+G24+G25+G26+G27</f>
        <v>#REF!</v>
      </c>
      <c r="H5" s="22" t="e">
        <f>H6+H10+H13+H16+H19+H22+H23+H24+H25+H26+H27</f>
        <v>#REF!</v>
      </c>
      <c r="I5" s="22" t="e">
        <f>I6+I10+I13+I16+I19+I22+I23+I24+I25+I26+I27</f>
        <v>#REF!</v>
      </c>
      <c r="J5" s="23"/>
      <c r="L5" s="41"/>
      <c r="M5" s="41"/>
    </row>
    <row r="6" spans="1:13" s="35" customFormat="1" ht="24" customHeight="1">
      <c r="A6" s="20">
        <v>1</v>
      </c>
      <c r="B6" s="18" t="s">
        <v>57</v>
      </c>
      <c r="C6" s="231"/>
      <c r="D6" s="232"/>
      <c r="E6" s="232"/>
      <c r="F6" s="233"/>
      <c r="G6" s="22" t="e">
        <f>SUM(G7:G8)</f>
        <v>#REF!</v>
      </c>
      <c r="H6" s="22" t="e">
        <f>SUM(H7:H8)</f>
        <v>#REF!</v>
      </c>
      <c r="I6" s="22" t="e">
        <f>SUM(I7:I8)</f>
        <v>#REF!</v>
      </c>
      <c r="J6" s="22">
        <f>SUM(J7:J8)</f>
        <v>0</v>
      </c>
    </row>
    <row r="7" spans="1:13" s="34" customFormat="1" ht="24" customHeight="1">
      <c r="A7" s="28"/>
      <c r="B7" s="7" t="s">
        <v>66</v>
      </c>
      <c r="C7" s="25">
        <v>1</v>
      </c>
      <c r="D7" s="26" t="s">
        <v>50</v>
      </c>
      <c r="E7" s="26" t="s">
        <v>51</v>
      </c>
      <c r="F7" s="27" t="e">
        <f>#REF!</f>
        <v>#REF!</v>
      </c>
      <c r="G7" s="21" t="e">
        <f>C7*F7/1.1</f>
        <v>#REF!</v>
      </c>
      <c r="H7" s="21" t="e">
        <f>G7*10%</f>
        <v>#REF!</v>
      </c>
      <c r="I7" s="21" t="e">
        <f>SUM(G7:H7)</f>
        <v>#REF!</v>
      </c>
      <c r="J7" s="33"/>
      <c r="L7" s="163"/>
    </row>
    <row r="8" spans="1:13" s="34" customFormat="1" ht="24" customHeight="1">
      <c r="A8" s="28"/>
      <c r="B8" s="7" t="s">
        <v>56</v>
      </c>
      <c r="C8" s="25">
        <v>1</v>
      </c>
      <c r="D8" s="26" t="s">
        <v>50</v>
      </c>
      <c r="E8" s="26" t="s">
        <v>51</v>
      </c>
      <c r="F8" s="27" t="e">
        <f>#REF!</f>
        <v>#REF!</v>
      </c>
      <c r="G8" s="21" t="e">
        <f>C8*F8/1.1</f>
        <v>#REF!</v>
      </c>
      <c r="H8" s="21" t="e">
        <f>G8*10%</f>
        <v>#REF!</v>
      </c>
      <c r="I8" s="21" t="e">
        <f>SUM(G8:H8)</f>
        <v>#REF!</v>
      </c>
      <c r="J8" s="33"/>
    </row>
    <row r="9" spans="1:13" s="34" customFormat="1" ht="24" customHeight="1">
      <c r="A9" s="20">
        <v>2</v>
      </c>
      <c r="B9" s="18" t="s">
        <v>58</v>
      </c>
      <c r="C9" s="3"/>
      <c r="D9" s="2"/>
      <c r="E9" s="2"/>
      <c r="F9" s="1"/>
      <c r="G9" s="22"/>
      <c r="H9" s="22"/>
      <c r="I9" s="22"/>
      <c r="J9" s="33"/>
    </row>
    <row r="10" spans="1:13" s="5" customFormat="1" ht="37.5" customHeight="1">
      <c r="A10" s="28">
        <v>2.1</v>
      </c>
      <c r="B10" s="29" t="s">
        <v>60</v>
      </c>
      <c r="C10" s="30"/>
      <c r="D10" s="31"/>
      <c r="E10" s="31"/>
      <c r="F10" s="36"/>
      <c r="G10" s="32" t="e">
        <f>SUM(G11:G12)</f>
        <v>#REF!</v>
      </c>
      <c r="H10" s="32" t="e">
        <f>SUM(H11:H12)</f>
        <v>#REF!</v>
      </c>
      <c r="I10" s="32" t="e">
        <f>SUM(I11:I12)</f>
        <v>#REF!</v>
      </c>
      <c r="J10" s="19"/>
    </row>
    <row r="11" spans="1:13" s="34" customFormat="1" ht="38.25" customHeight="1">
      <c r="A11" s="28"/>
      <c r="B11" s="7" t="s">
        <v>65</v>
      </c>
      <c r="C11" s="25">
        <v>1</v>
      </c>
      <c r="D11" s="26" t="s">
        <v>50</v>
      </c>
      <c r="E11" s="26" t="s">
        <v>51</v>
      </c>
      <c r="F11" s="27" t="e">
        <f>#REF!</f>
        <v>#REF!</v>
      </c>
      <c r="G11" s="21" t="e">
        <f>C11*F11/1.1</f>
        <v>#REF!</v>
      </c>
      <c r="H11" s="21" t="e">
        <f>G11*10%</f>
        <v>#REF!</v>
      </c>
      <c r="I11" s="21" t="e">
        <f>SUM(G11:H11)</f>
        <v>#REF!</v>
      </c>
      <c r="J11" s="33"/>
    </row>
    <row r="12" spans="1:13" s="9" customFormat="1" ht="32.25" customHeight="1">
      <c r="A12" s="6"/>
      <c r="B12" s="7" t="s">
        <v>61</v>
      </c>
      <c r="C12" s="25">
        <v>1</v>
      </c>
      <c r="D12" s="26" t="s">
        <v>50</v>
      </c>
      <c r="E12" s="26" t="s">
        <v>51</v>
      </c>
      <c r="F12" s="38" t="e">
        <f>#REF!</f>
        <v>#REF!</v>
      </c>
      <c r="G12" s="21" t="e">
        <f>C12*F12/1.1</f>
        <v>#REF!</v>
      </c>
      <c r="H12" s="21" t="e">
        <f>G12*10%</f>
        <v>#REF!</v>
      </c>
      <c r="I12" s="21" t="e">
        <f>SUM(G12:H12)</f>
        <v>#REF!</v>
      </c>
      <c r="J12" s="8"/>
    </row>
    <row r="13" spans="1:13" s="5" customFormat="1" ht="37.5" customHeight="1">
      <c r="A13" s="28">
        <v>2.2000000000000002</v>
      </c>
      <c r="B13" s="29" t="s">
        <v>62</v>
      </c>
      <c r="C13" s="30"/>
      <c r="D13" s="31"/>
      <c r="E13" s="31"/>
      <c r="F13" s="39"/>
      <c r="G13" s="32" t="e">
        <f>SUM(G14:G15)</f>
        <v>#REF!</v>
      </c>
      <c r="H13" s="32" t="e">
        <f>SUM(H14:H15)</f>
        <v>#REF!</v>
      </c>
      <c r="I13" s="32" t="e">
        <f>SUM(I14:I15)</f>
        <v>#REF!</v>
      </c>
      <c r="J13" s="19"/>
    </row>
    <row r="14" spans="1:13" s="34" customFormat="1" ht="42" customHeight="1">
      <c r="A14" s="28"/>
      <c r="B14" s="7" t="s">
        <v>67</v>
      </c>
      <c r="C14" s="25">
        <v>1</v>
      </c>
      <c r="D14" s="26" t="s">
        <v>50</v>
      </c>
      <c r="E14" s="26" t="s">
        <v>51</v>
      </c>
      <c r="F14" s="38" t="e">
        <f>#REF!</f>
        <v>#REF!</v>
      </c>
      <c r="G14" s="21" t="e">
        <f>C14*F14/1.1</f>
        <v>#REF!</v>
      </c>
      <c r="H14" s="21" t="e">
        <f>G14*10%</f>
        <v>#REF!</v>
      </c>
      <c r="I14" s="21" t="e">
        <f>SUM(G14:H14)</f>
        <v>#REF!</v>
      </c>
      <c r="J14" s="33"/>
    </row>
    <row r="15" spans="1:13" s="9" customFormat="1" ht="32.25" customHeight="1">
      <c r="A15" s="6"/>
      <c r="B15" s="7" t="s">
        <v>63</v>
      </c>
      <c r="C15" s="25">
        <v>1</v>
      </c>
      <c r="D15" s="26" t="s">
        <v>50</v>
      </c>
      <c r="E15" s="26" t="s">
        <v>51</v>
      </c>
      <c r="F15" s="38" t="e">
        <f>#REF!</f>
        <v>#REF!</v>
      </c>
      <c r="G15" s="21" t="e">
        <f>C15*F15/1.1</f>
        <v>#REF!</v>
      </c>
      <c r="H15" s="21" t="e">
        <f>G15*10%</f>
        <v>#REF!</v>
      </c>
      <c r="I15" s="21" t="e">
        <f>SUM(G15:H15)</f>
        <v>#REF!</v>
      </c>
      <c r="J15" s="8"/>
    </row>
    <row r="16" spans="1:13" s="9" customFormat="1" ht="32.25" customHeight="1">
      <c r="A16" s="28">
        <v>2.2999999999999998</v>
      </c>
      <c r="B16" s="29" t="s">
        <v>74</v>
      </c>
      <c r="C16" s="30"/>
      <c r="D16" s="31"/>
      <c r="E16" s="31"/>
      <c r="F16" s="36"/>
      <c r="G16" s="32" t="e">
        <f>SUM(G17:G18)</f>
        <v>#REF!</v>
      </c>
      <c r="H16" s="32" t="e">
        <f>SUM(H17:H18)</f>
        <v>#REF!</v>
      </c>
      <c r="I16" s="32" t="e">
        <f>SUM(I17:I18)</f>
        <v>#REF!</v>
      </c>
      <c r="J16" s="8"/>
    </row>
    <row r="17" spans="1:13" s="9" customFormat="1" ht="32.25" customHeight="1">
      <c r="A17" s="28"/>
      <c r="B17" s="7" t="s">
        <v>65</v>
      </c>
      <c r="C17" s="25">
        <v>1</v>
      </c>
      <c r="D17" s="26" t="s">
        <v>50</v>
      </c>
      <c r="E17" s="26" t="s">
        <v>51</v>
      </c>
      <c r="F17" s="27" t="e">
        <f>#REF!</f>
        <v>#REF!</v>
      </c>
      <c r="G17" s="21" t="e">
        <f>C17*F17/1.1</f>
        <v>#REF!</v>
      </c>
      <c r="H17" s="21" t="e">
        <f>G17*10%</f>
        <v>#REF!</v>
      </c>
      <c r="I17" s="21" t="e">
        <f>SUM(G17:H17)</f>
        <v>#REF!</v>
      </c>
      <c r="J17" s="8"/>
    </row>
    <row r="18" spans="1:13" s="9" customFormat="1" ht="32.25" customHeight="1">
      <c r="A18" s="6"/>
      <c r="B18" s="7" t="s">
        <v>61</v>
      </c>
      <c r="C18" s="25">
        <v>1</v>
      </c>
      <c r="D18" s="26" t="s">
        <v>50</v>
      </c>
      <c r="E18" s="26" t="s">
        <v>51</v>
      </c>
      <c r="F18" s="38" t="e">
        <f>#REF!</f>
        <v>#REF!</v>
      </c>
      <c r="G18" s="21" t="e">
        <f>C18*F18/1.1</f>
        <v>#REF!</v>
      </c>
      <c r="H18" s="21" t="e">
        <f>G18*10%</f>
        <v>#REF!</v>
      </c>
      <c r="I18" s="21" t="e">
        <f>SUM(G18:H18)</f>
        <v>#REF!</v>
      </c>
      <c r="J18" s="8"/>
    </row>
    <row r="19" spans="1:13" s="5" customFormat="1" ht="37.5" customHeight="1">
      <c r="A19" s="28">
        <v>2.4</v>
      </c>
      <c r="B19" s="29" t="s">
        <v>64</v>
      </c>
      <c r="C19" s="30"/>
      <c r="D19" s="31"/>
      <c r="E19" s="31"/>
      <c r="F19" s="39"/>
      <c r="G19" s="32" t="e">
        <f>SUM(G20:G21)</f>
        <v>#REF!</v>
      </c>
      <c r="H19" s="32" t="e">
        <f>SUM(H20:H21)</f>
        <v>#REF!</v>
      </c>
      <c r="I19" s="32" t="e">
        <f>SUM(I20:I21)</f>
        <v>#REF!</v>
      </c>
      <c r="J19" s="19"/>
    </row>
    <row r="20" spans="1:13" s="34" customFormat="1" ht="31.5">
      <c r="A20" s="28"/>
      <c r="B20" s="7" t="s">
        <v>68</v>
      </c>
      <c r="C20" s="25">
        <v>1</v>
      </c>
      <c r="D20" s="26" t="s">
        <v>50</v>
      </c>
      <c r="E20" s="26" t="s">
        <v>51</v>
      </c>
      <c r="F20" s="38" t="e">
        <f>#REF!</f>
        <v>#REF!</v>
      </c>
      <c r="G20" s="21" t="e">
        <f t="shared" ref="G20:G26" si="0">C20*F20/1.1</f>
        <v>#REF!</v>
      </c>
      <c r="H20" s="21" t="e">
        <f t="shared" ref="H20:H26" si="1">G20*10%</f>
        <v>#REF!</v>
      </c>
      <c r="I20" s="21" t="e">
        <f t="shared" ref="I20:I29" si="2">SUM(G20:H20)</f>
        <v>#REF!</v>
      </c>
      <c r="J20" s="33"/>
    </row>
    <row r="21" spans="1:13" s="9" customFormat="1" ht="32.25" customHeight="1">
      <c r="A21" s="6"/>
      <c r="B21" s="7" t="s">
        <v>69</v>
      </c>
      <c r="C21" s="25">
        <v>1</v>
      </c>
      <c r="D21" s="26" t="s">
        <v>50</v>
      </c>
      <c r="E21" s="26" t="s">
        <v>51</v>
      </c>
      <c r="F21" s="38" t="e">
        <f>#REF!</f>
        <v>#REF!</v>
      </c>
      <c r="G21" s="21" t="e">
        <f t="shared" si="0"/>
        <v>#REF!</v>
      </c>
      <c r="H21" s="21" t="e">
        <f t="shared" si="1"/>
        <v>#REF!</v>
      </c>
      <c r="I21" s="21" t="e">
        <f t="shared" si="2"/>
        <v>#REF!</v>
      </c>
      <c r="J21" s="8"/>
    </row>
    <row r="22" spans="1:13" s="9" customFormat="1" ht="60" customHeight="1">
      <c r="A22" s="28">
        <v>2.5</v>
      </c>
      <c r="B22" s="29" t="s">
        <v>79</v>
      </c>
      <c r="C22" s="30">
        <v>1</v>
      </c>
      <c r="D22" s="31" t="s">
        <v>50</v>
      </c>
      <c r="E22" s="31" t="s">
        <v>51</v>
      </c>
      <c r="F22" s="39" t="e">
        <f>#REF!</f>
        <v>#REF!</v>
      </c>
      <c r="G22" s="32" t="e">
        <f>C22*F22/1.1</f>
        <v>#REF!</v>
      </c>
      <c r="H22" s="32" t="e">
        <f>G22*10%</f>
        <v>#REF!</v>
      </c>
      <c r="I22" s="32" t="e">
        <f>SUM(G22:H22)</f>
        <v>#REF!</v>
      </c>
      <c r="J22" s="8"/>
    </row>
    <row r="23" spans="1:13" s="48" customFormat="1" ht="32.25" customHeight="1">
      <c r="A23" s="28">
        <v>3</v>
      </c>
      <c r="B23" s="29" t="s">
        <v>70</v>
      </c>
      <c r="C23" s="30">
        <v>1</v>
      </c>
      <c r="D23" s="31" t="s">
        <v>50</v>
      </c>
      <c r="E23" s="31" t="s">
        <v>51</v>
      </c>
      <c r="F23" s="36" t="e">
        <f>#REF!</f>
        <v>#REF!</v>
      </c>
      <c r="G23" s="32" t="e">
        <f t="shared" si="0"/>
        <v>#REF!</v>
      </c>
      <c r="H23" s="32" t="e">
        <f t="shared" si="1"/>
        <v>#REF!</v>
      </c>
      <c r="I23" s="32" t="e">
        <f t="shared" si="2"/>
        <v>#REF!</v>
      </c>
      <c r="J23" s="33"/>
    </row>
    <row r="24" spans="1:13" s="48" customFormat="1" ht="32.25" customHeight="1">
      <c r="A24" s="28">
        <f>+A23+1</f>
        <v>4</v>
      </c>
      <c r="B24" s="29" t="s">
        <v>71</v>
      </c>
      <c r="C24" s="30">
        <v>1</v>
      </c>
      <c r="D24" s="31" t="s">
        <v>50</v>
      </c>
      <c r="E24" s="31" t="s">
        <v>51</v>
      </c>
      <c r="F24" s="36" t="e">
        <f>#REF!</f>
        <v>#REF!</v>
      </c>
      <c r="G24" s="32" t="e">
        <f t="shared" si="0"/>
        <v>#REF!</v>
      </c>
      <c r="H24" s="32" t="e">
        <f t="shared" si="1"/>
        <v>#REF!</v>
      </c>
      <c r="I24" s="32" t="e">
        <f t="shared" si="2"/>
        <v>#REF!</v>
      </c>
      <c r="J24" s="47"/>
    </row>
    <row r="25" spans="1:13" s="48" customFormat="1" ht="32.25" customHeight="1">
      <c r="A25" s="28">
        <f>+A24+1</f>
        <v>5</v>
      </c>
      <c r="B25" s="29" t="s">
        <v>72</v>
      </c>
      <c r="C25" s="30">
        <v>1</v>
      </c>
      <c r="D25" s="31" t="s">
        <v>50</v>
      </c>
      <c r="E25" s="31" t="s">
        <v>51</v>
      </c>
      <c r="F25" s="36" t="e">
        <f>#REF!</f>
        <v>#REF!</v>
      </c>
      <c r="G25" s="32" t="e">
        <f t="shared" si="0"/>
        <v>#REF!</v>
      </c>
      <c r="H25" s="32" t="e">
        <f t="shared" si="1"/>
        <v>#REF!</v>
      </c>
      <c r="I25" s="32" t="e">
        <f t="shared" si="2"/>
        <v>#REF!</v>
      </c>
      <c r="J25" s="47"/>
    </row>
    <row r="26" spans="1:13" s="49" customFormat="1" ht="32.25" customHeight="1">
      <c r="A26" s="28">
        <f>+A25+1</f>
        <v>6</v>
      </c>
      <c r="B26" s="29" t="s">
        <v>129</v>
      </c>
      <c r="C26" s="30">
        <v>1</v>
      </c>
      <c r="D26" s="31" t="s">
        <v>50</v>
      </c>
      <c r="E26" s="31" t="s">
        <v>51</v>
      </c>
      <c r="F26" s="36" t="e">
        <f>#REF!</f>
        <v>#REF!</v>
      </c>
      <c r="G26" s="36" t="e">
        <f t="shared" si="0"/>
        <v>#REF!</v>
      </c>
      <c r="H26" s="36" t="e">
        <f t="shared" si="1"/>
        <v>#REF!</v>
      </c>
      <c r="I26" s="36" t="e">
        <f t="shared" si="2"/>
        <v>#REF!</v>
      </c>
      <c r="J26" s="47"/>
      <c r="M26" s="162"/>
    </row>
    <row r="27" spans="1:13" s="49" customFormat="1" ht="32.25" customHeight="1">
      <c r="A27" s="28">
        <v>7</v>
      </c>
      <c r="B27" s="170" t="s">
        <v>80</v>
      </c>
      <c r="C27" s="220" t="s">
        <v>126</v>
      </c>
      <c r="D27" s="221"/>
      <c r="E27" s="221"/>
      <c r="F27" s="222"/>
      <c r="G27" s="171" t="e">
        <f>#REF!</f>
        <v>#REF!</v>
      </c>
      <c r="H27" s="171" t="e">
        <f>G27*0.1</f>
        <v>#REF!</v>
      </c>
      <c r="I27" s="171" t="e">
        <f>G27+H27</f>
        <v>#REF!</v>
      </c>
      <c r="J27" s="169"/>
      <c r="M27" s="162"/>
    </row>
    <row r="28" spans="1:13" s="37" customFormat="1" ht="32.25" customHeight="1">
      <c r="A28" s="139" t="s">
        <v>82</v>
      </c>
      <c r="B28" s="140" t="s">
        <v>109</v>
      </c>
      <c r="C28" s="237" t="s">
        <v>124</v>
      </c>
      <c r="D28" s="238"/>
      <c r="E28" s="238"/>
      <c r="F28" s="239"/>
      <c r="G28" s="136" t="e">
        <f>G5*0.02936</f>
        <v>#REF!</v>
      </c>
      <c r="H28" s="136"/>
      <c r="I28" s="136" t="e">
        <f t="shared" si="2"/>
        <v>#REF!</v>
      </c>
      <c r="J28" s="141"/>
      <c r="M28" s="40"/>
    </row>
    <row r="29" spans="1:13" s="37" customFormat="1" ht="32.25" customHeight="1">
      <c r="A29" s="142" t="s">
        <v>8</v>
      </c>
      <c r="B29" s="143" t="s">
        <v>125</v>
      </c>
      <c r="C29" s="240" t="e">
        <f>F30+F31</f>
        <v>#REF!</v>
      </c>
      <c r="D29" s="241"/>
      <c r="E29" s="241"/>
      <c r="F29" s="242"/>
      <c r="G29" s="136" t="e">
        <f>C29</f>
        <v>#REF!</v>
      </c>
      <c r="H29" s="136"/>
      <c r="I29" s="136" t="e">
        <f t="shared" si="2"/>
        <v>#REF!</v>
      </c>
      <c r="J29" s="144"/>
      <c r="M29" s="40"/>
    </row>
    <row r="30" spans="1:13" s="37" customFormat="1" ht="32.25" customHeight="1">
      <c r="A30" s="145">
        <v>1</v>
      </c>
      <c r="B30" s="146" t="s">
        <v>81</v>
      </c>
      <c r="C30" s="147"/>
      <c r="D30" s="148"/>
      <c r="E30" s="148"/>
      <c r="F30" s="149" t="e">
        <f>#REF!</f>
        <v>#REF!</v>
      </c>
      <c r="G30" s="172" t="e">
        <f>F30</f>
        <v>#REF!</v>
      </c>
      <c r="H30" s="173"/>
      <c r="I30" s="172" t="e">
        <f>G30</f>
        <v>#REF!</v>
      </c>
      <c r="J30" s="150"/>
      <c r="M30" s="40"/>
    </row>
    <row r="31" spans="1:13" s="37" customFormat="1" ht="32.25" customHeight="1">
      <c r="A31" s="145">
        <v>2</v>
      </c>
      <c r="B31" s="146" t="s">
        <v>78</v>
      </c>
      <c r="C31" s="151"/>
      <c r="D31" s="152"/>
      <c r="E31" s="152"/>
      <c r="F31" s="153" t="e">
        <f>#REF!</f>
        <v>#REF!</v>
      </c>
      <c r="G31" s="154" t="e">
        <f>F31/1</f>
        <v>#REF!</v>
      </c>
      <c r="H31" s="154"/>
      <c r="I31" s="154" t="e">
        <f>SUM(G31:H31)</f>
        <v>#REF!</v>
      </c>
      <c r="J31" s="150"/>
      <c r="M31" s="40"/>
    </row>
    <row r="32" spans="1:13" s="37" customFormat="1" ht="32.25" customHeight="1">
      <c r="A32" s="139" t="s">
        <v>94</v>
      </c>
      <c r="B32" s="140" t="s">
        <v>45</v>
      </c>
      <c r="C32" s="237"/>
      <c r="D32" s="238"/>
      <c r="E32" s="238"/>
      <c r="F32" s="239"/>
      <c r="G32" s="136">
        <f>SUM(G33:G33)</f>
        <v>1816999.9999999998</v>
      </c>
      <c r="H32" s="136">
        <f>H33</f>
        <v>181700</v>
      </c>
      <c r="I32" s="136">
        <f>G32+H32</f>
        <v>1998699.9999999998</v>
      </c>
      <c r="J32" s="155"/>
      <c r="M32" s="40"/>
    </row>
    <row r="33" spans="1:13" s="37" customFormat="1" ht="32.25" customHeight="1">
      <c r="A33" s="156">
        <v>1</v>
      </c>
      <c r="B33" s="157" t="s">
        <v>59</v>
      </c>
      <c r="C33" s="151">
        <v>1</v>
      </c>
      <c r="D33" s="152" t="s">
        <v>127</v>
      </c>
      <c r="E33" s="152" t="s">
        <v>51</v>
      </c>
      <c r="F33" s="153">
        <f>'[38]Van phong pham'!$F$20</f>
        <v>1998700</v>
      </c>
      <c r="G33" s="154">
        <f>C33*F33/1.1</f>
        <v>1816999.9999999998</v>
      </c>
      <c r="H33" s="154">
        <f>G33*10%</f>
        <v>181700</v>
      </c>
      <c r="I33" s="154">
        <f>SUM(G33:H33)</f>
        <v>1998699.9999999998</v>
      </c>
      <c r="J33" s="155"/>
      <c r="L33" s="164"/>
      <c r="M33" s="40"/>
    </row>
    <row r="34" spans="1:13" s="37" customFormat="1" ht="32.25" customHeight="1">
      <c r="A34" s="139" t="s">
        <v>131</v>
      </c>
      <c r="B34" s="140" t="s">
        <v>53</v>
      </c>
      <c r="C34" s="237" t="s">
        <v>130</v>
      </c>
      <c r="D34" s="238"/>
      <c r="E34" s="238"/>
      <c r="F34" s="239"/>
      <c r="G34" s="136" t="e">
        <f>5%*(G5+G28+G29+G32)</f>
        <v>#REF!</v>
      </c>
      <c r="H34" s="136" t="e">
        <f>G34*5%</f>
        <v>#REF!</v>
      </c>
      <c r="I34" s="136" t="e">
        <f>SUM(G34:H34)</f>
        <v>#REF!</v>
      </c>
      <c r="J34" s="155"/>
      <c r="M34" s="40"/>
    </row>
    <row r="35" spans="1:13" s="9" customFormat="1" ht="32.25" customHeight="1">
      <c r="A35" s="158"/>
      <c r="B35" s="159" t="s">
        <v>55</v>
      </c>
      <c r="C35" s="234" t="s">
        <v>128</v>
      </c>
      <c r="D35" s="235"/>
      <c r="E35" s="235"/>
      <c r="F35" s="236"/>
      <c r="G35" s="160" t="e">
        <f>G34+G32+G29+G28+G5+1</f>
        <v>#REF!</v>
      </c>
      <c r="H35" s="160" t="e">
        <f>H34+H32+H5</f>
        <v>#REF!</v>
      </c>
      <c r="I35" s="160" t="e">
        <f>G35+H35</f>
        <v>#REF!</v>
      </c>
      <c r="J35" s="161"/>
      <c r="L35" s="41" t="e">
        <f>I34+I32+I29+I28+I5</f>
        <v>#REF!</v>
      </c>
    </row>
    <row r="39" spans="1:13">
      <c r="L39" s="41"/>
    </row>
  </sheetData>
  <mergeCells count="11">
    <mergeCell ref="C35:F35"/>
    <mergeCell ref="C28:F28"/>
    <mergeCell ref="C29:F29"/>
    <mergeCell ref="C32:F32"/>
    <mergeCell ref="C34:F34"/>
    <mergeCell ref="C27:F27"/>
    <mergeCell ref="A1:J1"/>
    <mergeCell ref="B2:J2"/>
    <mergeCell ref="C4:F4"/>
    <mergeCell ref="C5:F5"/>
    <mergeCell ref="C6:F6"/>
  </mergeCells>
  <phoneticPr fontId="4" type="noConversion"/>
  <printOptions horizontalCentered="1"/>
  <pageMargins left="0.79" right="0.59" top="0.79" bottom="0.79" header="0.3" footer="0.3"/>
  <pageSetup paperSize="9" scale="8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6"/>
  <sheetViews>
    <sheetView topLeftCell="A7" workbookViewId="0">
      <selection activeCell="H9" sqref="H9"/>
    </sheetView>
  </sheetViews>
  <sheetFormatPr defaultRowHeight="16.5"/>
  <cols>
    <col min="1" max="1" width="16.28515625" style="134" customWidth="1"/>
    <col min="2" max="2" width="42.85546875" style="131" customWidth="1"/>
    <col min="3" max="3" width="20.7109375" style="133" customWidth="1"/>
    <col min="4" max="4" width="17.42578125" style="133" customWidth="1"/>
    <col min="5" max="5" width="20" style="133" customWidth="1"/>
    <col min="6" max="6" width="25.140625" style="134" customWidth="1"/>
    <col min="7" max="7" width="13.28515625" style="134" bestFit="1" customWidth="1"/>
    <col min="8" max="8" width="13.28515625" style="131" bestFit="1" customWidth="1"/>
    <col min="9" max="9" width="9.7109375" style="131" bestFit="1" customWidth="1"/>
    <col min="10" max="16384" width="9.140625" style="131"/>
  </cols>
  <sheetData>
    <row r="1" spans="1:8" s="70" customFormat="1" ht="22.5">
      <c r="A1" s="243" t="s">
        <v>135</v>
      </c>
      <c r="B1" s="243"/>
      <c r="C1" s="243"/>
      <c r="D1" s="243"/>
      <c r="E1" s="243"/>
      <c r="F1" s="243"/>
    </row>
    <row r="2" spans="1:8" s="70" customFormat="1" ht="20.25" customHeight="1">
      <c r="A2" s="244" t="s">
        <v>132</v>
      </c>
      <c r="B2" s="244"/>
      <c r="C2" s="244"/>
      <c r="D2" s="244"/>
      <c r="E2" s="244"/>
      <c r="F2" s="244"/>
      <c r="G2" s="71"/>
    </row>
    <row r="4" spans="1:8" s="73" customFormat="1" ht="47.25">
      <c r="A4" s="72" t="s">
        <v>0</v>
      </c>
      <c r="B4" s="72" t="s">
        <v>103</v>
      </c>
      <c r="C4" s="72" t="s">
        <v>104</v>
      </c>
      <c r="D4" s="72" t="s">
        <v>105</v>
      </c>
      <c r="E4" s="72" t="s">
        <v>106</v>
      </c>
      <c r="F4" s="72" t="s">
        <v>49</v>
      </c>
    </row>
    <row r="5" spans="1:8" s="80" customFormat="1" ht="24" customHeight="1">
      <c r="A5" s="74" t="s">
        <v>9</v>
      </c>
      <c r="B5" s="75" t="s">
        <v>107</v>
      </c>
      <c r="C5" s="76" t="e">
        <f>ROUND(C11,-3)</f>
        <v>#REF!</v>
      </c>
      <c r="D5" s="77"/>
      <c r="E5" s="76" t="e">
        <f>ROUND(E11,-3)</f>
        <v>#REF!</v>
      </c>
      <c r="F5" s="78"/>
      <c r="G5" s="79"/>
      <c r="H5" s="166"/>
    </row>
    <row r="6" spans="1:8" s="80" customFormat="1" ht="24" customHeight="1">
      <c r="A6" s="81">
        <v>1</v>
      </c>
      <c r="B6" s="82" t="s">
        <v>108</v>
      </c>
      <c r="C6" s="83" t="e">
        <f>'Tổng hợp chung'!I5</f>
        <v>#REF!</v>
      </c>
      <c r="D6" s="84"/>
      <c r="E6" s="84" t="e">
        <f>D6+C6</f>
        <v>#REF!</v>
      </c>
      <c r="F6" s="85"/>
      <c r="G6" s="86"/>
    </row>
    <row r="7" spans="1:8" s="80" customFormat="1" ht="24" customHeight="1">
      <c r="A7" s="81">
        <f>+A6+1</f>
        <v>2</v>
      </c>
      <c r="B7" s="87" t="s">
        <v>109</v>
      </c>
      <c r="C7" s="83" t="e">
        <f>'Tổng hợp chung'!G28</f>
        <v>#REF!</v>
      </c>
      <c r="D7" s="84"/>
      <c r="E7" s="84" t="e">
        <f>D7+C7</f>
        <v>#REF!</v>
      </c>
      <c r="F7" s="85"/>
      <c r="G7" s="86"/>
    </row>
    <row r="8" spans="1:8" s="80" customFormat="1" ht="24" customHeight="1">
      <c r="A8" s="81">
        <f>+A7+1</f>
        <v>3</v>
      </c>
      <c r="B8" s="88" t="s">
        <v>110</v>
      </c>
      <c r="C8" s="83" t="e">
        <f>'Tổng hợp chung'!C29:F29</f>
        <v>#REF!</v>
      </c>
      <c r="D8" s="84"/>
      <c r="E8" s="84" t="e">
        <f>D8+C8</f>
        <v>#REF!</v>
      </c>
      <c r="F8" s="81"/>
      <c r="G8" s="86"/>
    </row>
    <row r="9" spans="1:8" s="80" customFormat="1" ht="24" customHeight="1">
      <c r="A9" s="81">
        <f>+A8+1</f>
        <v>4</v>
      </c>
      <c r="B9" s="88" t="s">
        <v>45</v>
      </c>
      <c r="C9" s="83">
        <f>'Tổng hợp chung'!I32</f>
        <v>1998699.9999999998</v>
      </c>
      <c r="D9" s="84"/>
      <c r="E9" s="84">
        <f>D9+C9</f>
        <v>1998699.9999999998</v>
      </c>
      <c r="F9" s="81"/>
      <c r="G9" s="86"/>
    </row>
    <row r="10" spans="1:8" s="80" customFormat="1" ht="24" customHeight="1">
      <c r="A10" s="81">
        <f>+A9+1</f>
        <v>5</v>
      </c>
      <c r="B10" s="89" t="s">
        <v>53</v>
      </c>
      <c r="C10" s="90" t="e">
        <f>'Tổng hợp chung'!I34</f>
        <v>#REF!</v>
      </c>
      <c r="D10" s="91"/>
      <c r="E10" s="91" t="e">
        <f>D10+C10</f>
        <v>#REF!</v>
      </c>
      <c r="F10" s="92"/>
      <c r="G10" s="86"/>
      <c r="H10" s="166"/>
    </row>
    <row r="11" spans="1:8" s="80" customFormat="1" ht="24" customHeight="1">
      <c r="A11" s="93"/>
      <c r="B11" s="72" t="s">
        <v>111</v>
      </c>
      <c r="C11" s="94" t="e">
        <f>SUM(C6:C10)+1</f>
        <v>#REF!</v>
      </c>
      <c r="D11" s="95"/>
      <c r="E11" s="94" t="e">
        <f>ROUND(SUM(E6:E10),0)+1</f>
        <v>#REF!</v>
      </c>
      <c r="F11" s="93"/>
      <c r="G11" s="86"/>
    </row>
    <row r="12" spans="1:8" s="80" customFormat="1" ht="20.25" customHeight="1">
      <c r="A12" s="74" t="s">
        <v>10</v>
      </c>
      <c r="B12" s="74" t="s">
        <v>112</v>
      </c>
      <c r="C12" s="76"/>
      <c r="D12" s="76"/>
      <c r="E12" s="76"/>
      <c r="F12" s="96"/>
      <c r="G12" s="79"/>
    </row>
    <row r="13" spans="1:8" s="80" customFormat="1" ht="20.25" customHeight="1">
      <c r="A13" s="97" t="s">
        <v>5</v>
      </c>
      <c r="B13" s="98" t="s">
        <v>113</v>
      </c>
      <c r="C13" s="99" t="e">
        <f>C14</f>
        <v>#REF!</v>
      </c>
      <c r="D13" s="99"/>
      <c r="E13" s="99" t="e">
        <f>E14</f>
        <v>#REF!</v>
      </c>
      <c r="F13" s="100"/>
      <c r="G13" s="79"/>
      <c r="H13" s="166"/>
    </row>
    <row r="14" spans="1:8" s="105" customFormat="1" ht="31.5" customHeight="1">
      <c r="A14" s="102"/>
      <c r="B14" s="82" t="s">
        <v>133</v>
      </c>
      <c r="C14" s="101" t="e">
        <f>#REF!</f>
        <v>#REF!</v>
      </c>
      <c r="D14" s="101"/>
      <c r="E14" s="101" t="e">
        <f>D14+C14</f>
        <v>#REF!</v>
      </c>
      <c r="F14" s="103"/>
      <c r="G14" s="104"/>
    </row>
    <row r="15" spans="1:8" s="80" customFormat="1" ht="48.75" customHeight="1">
      <c r="A15" s="97" t="s">
        <v>6</v>
      </c>
      <c r="B15" s="106" t="s">
        <v>114</v>
      </c>
      <c r="C15" s="99" t="e">
        <f>C16+C17+C19+C21</f>
        <v>#REF!</v>
      </c>
      <c r="D15" s="99"/>
      <c r="E15" s="99" t="e">
        <f>SUM(E16,E17,E19,E21)</f>
        <v>#REF!</v>
      </c>
      <c r="F15" s="107"/>
      <c r="G15" s="86"/>
      <c r="H15" s="166"/>
    </row>
    <row r="16" spans="1:8" s="80" customFormat="1" ht="21" customHeight="1">
      <c r="A16" s="108">
        <v>1</v>
      </c>
      <c r="B16" s="109" t="s">
        <v>115</v>
      </c>
      <c r="C16" s="110" t="e">
        <f>'Tổng hợp chung'!G28</f>
        <v>#REF!</v>
      </c>
      <c r="D16" s="110"/>
      <c r="E16" s="110" t="e">
        <f>ROUND(D16+C16,0)</f>
        <v>#REF!</v>
      </c>
      <c r="F16" s="111"/>
      <c r="G16" s="79"/>
    </row>
    <row r="17" spans="1:8" s="105" customFormat="1" ht="21" customHeight="1">
      <c r="A17" s="108">
        <f>+A16+1</f>
        <v>2</v>
      </c>
      <c r="B17" s="112" t="s">
        <v>116</v>
      </c>
      <c r="C17" s="110" t="e">
        <f>C18</f>
        <v>#REF!</v>
      </c>
      <c r="D17" s="110"/>
      <c r="E17" s="110" t="e">
        <f t="shared" ref="E17" si="0">D17+C17</f>
        <v>#REF!</v>
      </c>
      <c r="F17" s="111"/>
      <c r="G17" s="113"/>
    </row>
    <row r="18" spans="1:8" s="105" customFormat="1" ht="36" customHeight="1">
      <c r="A18" s="114"/>
      <c r="B18" s="82" t="s">
        <v>117</v>
      </c>
      <c r="C18" s="115" t="e">
        <f>#REF!</f>
        <v>#REF!</v>
      </c>
      <c r="D18" s="115"/>
      <c r="E18" s="115" t="e">
        <f>ROUND(D18+C18,0)</f>
        <v>#REF!</v>
      </c>
      <c r="F18" s="116"/>
      <c r="G18" s="104"/>
    </row>
    <row r="19" spans="1:8" s="105" customFormat="1" ht="23.25" customHeight="1">
      <c r="A19" s="108">
        <f>+A17+1</f>
        <v>3</v>
      </c>
      <c r="B19" s="112" t="s">
        <v>118</v>
      </c>
      <c r="C19" s="110" t="e">
        <f>C20</f>
        <v>#REF!</v>
      </c>
      <c r="D19" s="110"/>
      <c r="E19" s="110" t="e">
        <f>C19</f>
        <v>#REF!</v>
      </c>
      <c r="F19" s="111"/>
      <c r="G19" s="104"/>
    </row>
    <row r="20" spans="1:8" s="105" customFormat="1" ht="23.25" customHeight="1">
      <c r="A20" s="114"/>
      <c r="B20" s="82" t="s">
        <v>119</v>
      </c>
      <c r="C20" s="101" t="e">
        <f>#REF!</f>
        <v>#REF!</v>
      </c>
      <c r="D20" s="101"/>
      <c r="E20" s="101" t="e">
        <f t="shared" ref="E20" si="1">C20</f>
        <v>#REF!</v>
      </c>
      <c r="F20" s="111"/>
      <c r="G20" s="104"/>
    </row>
    <row r="21" spans="1:8" s="105" customFormat="1" ht="23.25" customHeight="1">
      <c r="A21" s="108">
        <f>+A19+1</f>
        <v>4</v>
      </c>
      <c r="B21" s="118" t="s">
        <v>120</v>
      </c>
      <c r="C21" s="110" t="e">
        <f>'Tổng hợp chung'!I34-D23</f>
        <v>#REF!</v>
      </c>
      <c r="D21" s="110"/>
      <c r="E21" s="110" t="e">
        <f t="shared" ref="E21" si="2">D21+C21</f>
        <v>#REF!</v>
      </c>
      <c r="F21" s="119"/>
      <c r="G21" s="104"/>
      <c r="H21" s="120"/>
    </row>
    <row r="22" spans="1:8" s="125" customFormat="1" ht="36.75" customHeight="1">
      <c r="A22" s="97" t="s">
        <v>8</v>
      </c>
      <c r="B22" s="121" t="s">
        <v>121</v>
      </c>
      <c r="C22" s="99" t="e">
        <f>ROUND(SUM(C23:C23),0)</f>
        <v>#REF!</v>
      </c>
      <c r="D22" s="99" t="e">
        <f>D23</f>
        <v>#REF!</v>
      </c>
      <c r="E22" s="99" t="e">
        <f>C22+D22</f>
        <v>#REF!</v>
      </c>
      <c r="F22" s="122"/>
      <c r="G22" s="123"/>
      <c r="H22" s="124"/>
    </row>
    <row r="23" spans="1:8" s="105" customFormat="1" ht="34.5" customHeight="1">
      <c r="A23" s="126" t="s">
        <v>122</v>
      </c>
      <c r="B23" s="127" t="s">
        <v>123</v>
      </c>
      <c r="C23" s="115" t="e">
        <f>ROUND('Tổng hợp chung'!I5,0)</f>
        <v>#REF!</v>
      </c>
      <c r="D23" s="115" t="e">
        <f>ROUND(C23*0.05,0)</f>
        <v>#REF!</v>
      </c>
      <c r="E23" s="115" t="e">
        <f>C23+D23</f>
        <v>#REF!</v>
      </c>
      <c r="F23" s="117"/>
      <c r="G23" s="104"/>
    </row>
    <row r="24" spans="1:8" s="80" customFormat="1" ht="18.75" customHeight="1">
      <c r="A24" s="93"/>
      <c r="B24" s="72" t="s">
        <v>55</v>
      </c>
      <c r="C24" s="128" t="e">
        <f>C22+C15+C13</f>
        <v>#REF!</v>
      </c>
      <c r="D24" s="128" t="e">
        <f>D21+D22</f>
        <v>#REF!</v>
      </c>
      <c r="E24" s="128" t="e">
        <f>E13+E15+E22+1</f>
        <v>#REF!</v>
      </c>
      <c r="F24" s="129"/>
      <c r="G24" s="130"/>
      <c r="H24" s="124"/>
    </row>
    <row r="25" spans="1:8">
      <c r="A25" s="131"/>
      <c r="B25" s="132"/>
      <c r="H25" s="124"/>
    </row>
    <row r="26" spans="1:8">
      <c r="A26" s="131"/>
      <c r="B26" s="135"/>
      <c r="H26" s="136"/>
    </row>
    <row r="27" spans="1:8">
      <c r="A27" s="131"/>
      <c r="B27" s="132"/>
      <c r="F27" s="165"/>
      <c r="G27" s="168"/>
    </row>
    <row r="28" spans="1:8">
      <c r="A28" s="131"/>
      <c r="B28" s="135"/>
    </row>
    <row r="29" spans="1:8">
      <c r="A29" s="131"/>
      <c r="B29" s="137"/>
    </row>
    <row r="30" spans="1:8" s="134" customFormat="1">
      <c r="B30" s="131"/>
      <c r="C30" s="138"/>
      <c r="D30" s="138"/>
      <c r="E30" s="138"/>
      <c r="H30" s="131"/>
    </row>
    <row r="31" spans="1:8" s="134" customFormat="1">
      <c r="B31" s="131"/>
      <c r="C31" s="133"/>
      <c r="D31" s="133"/>
      <c r="E31" s="133"/>
      <c r="H31" s="131"/>
    </row>
    <row r="32" spans="1:8" s="134" customFormat="1">
      <c r="B32" s="131"/>
      <c r="C32" s="133"/>
      <c r="D32" s="133"/>
      <c r="E32" s="133"/>
      <c r="H32" s="131"/>
    </row>
    <row r="33" spans="1:8" s="134" customFormat="1">
      <c r="B33" s="131"/>
      <c r="C33" s="133"/>
      <c r="D33" s="133"/>
      <c r="E33" s="133"/>
      <c r="H33" s="131"/>
    </row>
    <row r="34" spans="1:8" s="134" customFormat="1">
      <c r="B34" s="131"/>
      <c r="C34" s="133"/>
      <c r="D34" s="133"/>
      <c r="E34" s="133"/>
      <c r="H34" s="131"/>
    </row>
    <row r="35" spans="1:8" s="134" customFormat="1">
      <c r="B35" s="131"/>
      <c r="C35" s="133"/>
      <c r="D35" s="133"/>
      <c r="E35" s="133"/>
      <c r="H35" s="131"/>
    </row>
    <row r="36" spans="1:8" s="134" customFormat="1">
      <c r="B36" s="131"/>
      <c r="C36" s="133"/>
      <c r="D36" s="133"/>
      <c r="E36" s="133"/>
      <c r="H36" s="131"/>
    </row>
    <row r="37" spans="1:8" s="134" customFormat="1">
      <c r="B37" s="131"/>
      <c r="C37" s="133"/>
      <c r="D37" s="133"/>
      <c r="E37" s="133"/>
      <c r="H37" s="131"/>
    </row>
    <row r="38" spans="1:8" s="134" customFormat="1">
      <c r="B38" s="131"/>
      <c r="C38" s="133"/>
      <c r="D38" s="133"/>
      <c r="E38" s="133"/>
      <c r="H38" s="131"/>
    </row>
    <row r="39" spans="1:8" s="134" customFormat="1">
      <c r="B39" s="131"/>
      <c r="C39" s="133"/>
      <c r="D39" s="133"/>
      <c r="E39" s="133"/>
      <c r="H39" s="131"/>
    </row>
    <row r="40" spans="1:8" s="134" customFormat="1">
      <c r="B40" s="131"/>
      <c r="C40" s="133"/>
      <c r="D40" s="133"/>
      <c r="E40" s="133"/>
      <c r="H40" s="131"/>
    </row>
    <row r="41" spans="1:8" s="134" customFormat="1">
      <c r="B41" s="131"/>
      <c r="C41" s="133"/>
      <c r="D41" s="133"/>
      <c r="E41" s="133"/>
      <c r="H41" s="131"/>
    </row>
    <row r="42" spans="1:8" s="134" customFormat="1">
      <c r="B42" s="131"/>
      <c r="C42" s="133"/>
      <c r="D42" s="133"/>
      <c r="E42" s="133"/>
      <c r="H42" s="131"/>
    </row>
    <row r="43" spans="1:8" s="134" customFormat="1">
      <c r="B43" s="131"/>
      <c r="C43" s="133"/>
      <c r="D43" s="133"/>
      <c r="E43" s="133"/>
      <c r="H43" s="131"/>
    </row>
    <row r="44" spans="1:8" s="134" customFormat="1">
      <c r="B44" s="131"/>
      <c r="C44" s="133"/>
      <c r="D44" s="133"/>
      <c r="E44" s="133"/>
      <c r="H44" s="131"/>
    </row>
    <row r="45" spans="1:8" s="134" customFormat="1">
      <c r="B45" s="131"/>
      <c r="C45" s="133"/>
      <c r="D45" s="133"/>
      <c r="E45" s="133"/>
      <c r="H45" s="131"/>
    </row>
    <row r="46" spans="1:8">
      <c r="A46" s="131"/>
    </row>
    <row r="47" spans="1:8">
      <c r="A47" s="131"/>
    </row>
    <row r="48" spans="1:8">
      <c r="A48" s="131"/>
    </row>
    <row r="49" spans="1:1">
      <c r="A49" s="131"/>
    </row>
    <row r="50" spans="1:1">
      <c r="A50" s="131"/>
    </row>
    <row r="51" spans="1:1">
      <c r="A51" s="131"/>
    </row>
    <row r="52" spans="1:1">
      <c r="A52" s="131"/>
    </row>
    <row r="53" spans="1:1">
      <c r="A53" s="131"/>
    </row>
    <row r="54" spans="1:1">
      <c r="A54" s="131"/>
    </row>
    <row r="55" spans="1:1">
      <c r="A55" s="131"/>
    </row>
    <row r="56" spans="1:1">
      <c r="A56" s="131"/>
    </row>
  </sheetData>
  <mergeCells count="2">
    <mergeCell ref="A1:F1"/>
    <mergeCell ref="A2:F2"/>
  </mergeCells>
  <printOptions horizontalCentered="1"/>
  <pageMargins left="0.15748031496063" right="0.15748031496063" top="0.49" bottom="0.31" header="0.31496062992126" footer="0.16"/>
  <pageSetup paperSize="9" scale="95" orientation="landscape" r:id="rId1"/>
  <headerFooter>
    <oddFooter>Page &amp;P&amp;R&amp;A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topLeftCell="A25" workbookViewId="0">
      <selection activeCell="K41" sqref="K41"/>
    </sheetView>
  </sheetViews>
  <sheetFormatPr defaultRowHeight="12.75"/>
  <cols>
    <col min="1" max="1" width="8.42578125" style="50" customWidth="1"/>
    <col min="2" max="2" width="33.7109375" style="50" customWidth="1"/>
    <col min="3" max="3" width="11.85546875" style="50" customWidth="1"/>
    <col min="4" max="4" width="17.42578125" style="50" customWidth="1"/>
    <col min="5" max="5" width="16" style="50" customWidth="1"/>
    <col min="6" max="6" width="22.85546875" style="50" customWidth="1"/>
    <col min="7" max="8" width="9.140625" style="50"/>
    <col min="9" max="9" width="11.28515625" style="50" bestFit="1" customWidth="1"/>
    <col min="10" max="256" width="9.140625" style="50"/>
    <col min="257" max="257" width="8.42578125" style="50" customWidth="1"/>
    <col min="258" max="258" width="33.7109375" style="50" customWidth="1"/>
    <col min="259" max="259" width="11.85546875" style="50" customWidth="1"/>
    <col min="260" max="260" width="17.42578125" style="50" customWidth="1"/>
    <col min="261" max="261" width="16" style="50" customWidth="1"/>
    <col min="262" max="262" width="22.85546875" style="50" customWidth="1"/>
    <col min="263" max="512" width="9.140625" style="50"/>
    <col min="513" max="513" width="8.42578125" style="50" customWidth="1"/>
    <col min="514" max="514" width="33.7109375" style="50" customWidth="1"/>
    <col min="515" max="515" width="11.85546875" style="50" customWidth="1"/>
    <col min="516" max="516" width="17.42578125" style="50" customWidth="1"/>
    <col min="517" max="517" width="16" style="50" customWidth="1"/>
    <col min="518" max="518" width="22.85546875" style="50" customWidth="1"/>
    <col min="519" max="768" width="9.140625" style="50"/>
    <col min="769" max="769" width="8.42578125" style="50" customWidth="1"/>
    <col min="770" max="770" width="33.7109375" style="50" customWidth="1"/>
    <col min="771" max="771" width="11.85546875" style="50" customWidth="1"/>
    <col min="772" max="772" width="17.42578125" style="50" customWidth="1"/>
    <col min="773" max="773" width="16" style="50" customWidth="1"/>
    <col min="774" max="774" width="22.85546875" style="50" customWidth="1"/>
    <col min="775" max="1024" width="9.140625" style="50"/>
    <col min="1025" max="1025" width="8.42578125" style="50" customWidth="1"/>
    <col min="1026" max="1026" width="33.7109375" style="50" customWidth="1"/>
    <col min="1027" max="1027" width="11.85546875" style="50" customWidth="1"/>
    <col min="1028" max="1028" width="17.42578125" style="50" customWidth="1"/>
    <col min="1029" max="1029" width="16" style="50" customWidth="1"/>
    <col min="1030" max="1030" width="22.85546875" style="50" customWidth="1"/>
    <col min="1031" max="1280" width="9.140625" style="50"/>
    <col min="1281" max="1281" width="8.42578125" style="50" customWidth="1"/>
    <col min="1282" max="1282" width="33.7109375" style="50" customWidth="1"/>
    <col min="1283" max="1283" width="11.85546875" style="50" customWidth="1"/>
    <col min="1284" max="1284" width="17.42578125" style="50" customWidth="1"/>
    <col min="1285" max="1285" width="16" style="50" customWidth="1"/>
    <col min="1286" max="1286" width="22.85546875" style="50" customWidth="1"/>
    <col min="1287" max="1536" width="9.140625" style="50"/>
    <col min="1537" max="1537" width="8.42578125" style="50" customWidth="1"/>
    <col min="1538" max="1538" width="33.7109375" style="50" customWidth="1"/>
    <col min="1539" max="1539" width="11.85546875" style="50" customWidth="1"/>
    <col min="1540" max="1540" width="17.42578125" style="50" customWidth="1"/>
    <col min="1541" max="1541" width="16" style="50" customWidth="1"/>
    <col min="1542" max="1542" width="22.85546875" style="50" customWidth="1"/>
    <col min="1543" max="1792" width="9.140625" style="50"/>
    <col min="1793" max="1793" width="8.42578125" style="50" customWidth="1"/>
    <col min="1794" max="1794" width="33.7109375" style="50" customWidth="1"/>
    <col min="1795" max="1795" width="11.85546875" style="50" customWidth="1"/>
    <col min="1796" max="1796" width="17.42578125" style="50" customWidth="1"/>
    <col min="1797" max="1797" width="16" style="50" customWidth="1"/>
    <col min="1798" max="1798" width="22.85546875" style="50" customWidth="1"/>
    <col min="1799" max="2048" width="9.140625" style="50"/>
    <col min="2049" max="2049" width="8.42578125" style="50" customWidth="1"/>
    <col min="2050" max="2050" width="33.7109375" style="50" customWidth="1"/>
    <col min="2051" max="2051" width="11.85546875" style="50" customWidth="1"/>
    <col min="2052" max="2052" width="17.42578125" style="50" customWidth="1"/>
    <col min="2053" max="2053" width="16" style="50" customWidth="1"/>
    <col min="2054" max="2054" width="22.85546875" style="50" customWidth="1"/>
    <col min="2055" max="2304" width="9.140625" style="50"/>
    <col min="2305" max="2305" width="8.42578125" style="50" customWidth="1"/>
    <col min="2306" max="2306" width="33.7109375" style="50" customWidth="1"/>
    <col min="2307" max="2307" width="11.85546875" style="50" customWidth="1"/>
    <col min="2308" max="2308" width="17.42578125" style="50" customWidth="1"/>
    <col min="2309" max="2309" width="16" style="50" customWidth="1"/>
    <col min="2310" max="2310" width="22.85546875" style="50" customWidth="1"/>
    <col min="2311" max="2560" width="9.140625" style="50"/>
    <col min="2561" max="2561" width="8.42578125" style="50" customWidth="1"/>
    <col min="2562" max="2562" width="33.7109375" style="50" customWidth="1"/>
    <col min="2563" max="2563" width="11.85546875" style="50" customWidth="1"/>
    <col min="2564" max="2564" width="17.42578125" style="50" customWidth="1"/>
    <col min="2565" max="2565" width="16" style="50" customWidth="1"/>
    <col min="2566" max="2566" width="22.85546875" style="50" customWidth="1"/>
    <col min="2567" max="2816" width="9.140625" style="50"/>
    <col min="2817" max="2817" width="8.42578125" style="50" customWidth="1"/>
    <col min="2818" max="2818" width="33.7109375" style="50" customWidth="1"/>
    <col min="2819" max="2819" width="11.85546875" style="50" customWidth="1"/>
    <col min="2820" max="2820" width="17.42578125" style="50" customWidth="1"/>
    <col min="2821" max="2821" width="16" style="50" customWidth="1"/>
    <col min="2822" max="2822" width="22.85546875" style="50" customWidth="1"/>
    <col min="2823" max="3072" width="9.140625" style="50"/>
    <col min="3073" max="3073" width="8.42578125" style="50" customWidth="1"/>
    <col min="3074" max="3074" width="33.7109375" style="50" customWidth="1"/>
    <col min="3075" max="3075" width="11.85546875" style="50" customWidth="1"/>
    <col min="3076" max="3076" width="17.42578125" style="50" customWidth="1"/>
    <col min="3077" max="3077" width="16" style="50" customWidth="1"/>
    <col min="3078" max="3078" width="22.85546875" style="50" customWidth="1"/>
    <col min="3079" max="3328" width="9.140625" style="50"/>
    <col min="3329" max="3329" width="8.42578125" style="50" customWidth="1"/>
    <col min="3330" max="3330" width="33.7109375" style="50" customWidth="1"/>
    <col min="3331" max="3331" width="11.85546875" style="50" customWidth="1"/>
    <col min="3332" max="3332" width="17.42578125" style="50" customWidth="1"/>
    <col min="3333" max="3333" width="16" style="50" customWidth="1"/>
    <col min="3334" max="3334" width="22.85546875" style="50" customWidth="1"/>
    <col min="3335" max="3584" width="9.140625" style="50"/>
    <col min="3585" max="3585" width="8.42578125" style="50" customWidth="1"/>
    <col min="3586" max="3586" width="33.7109375" style="50" customWidth="1"/>
    <col min="3587" max="3587" width="11.85546875" style="50" customWidth="1"/>
    <col min="3588" max="3588" width="17.42578125" style="50" customWidth="1"/>
    <col min="3589" max="3589" width="16" style="50" customWidth="1"/>
    <col min="3590" max="3590" width="22.85546875" style="50" customWidth="1"/>
    <col min="3591" max="3840" width="9.140625" style="50"/>
    <col min="3841" max="3841" width="8.42578125" style="50" customWidth="1"/>
    <col min="3842" max="3842" width="33.7109375" style="50" customWidth="1"/>
    <col min="3843" max="3843" width="11.85546875" style="50" customWidth="1"/>
    <col min="3844" max="3844" width="17.42578125" style="50" customWidth="1"/>
    <col min="3845" max="3845" width="16" style="50" customWidth="1"/>
    <col min="3846" max="3846" width="22.85546875" style="50" customWidth="1"/>
    <col min="3847" max="4096" width="9.140625" style="50"/>
    <col min="4097" max="4097" width="8.42578125" style="50" customWidth="1"/>
    <col min="4098" max="4098" width="33.7109375" style="50" customWidth="1"/>
    <col min="4099" max="4099" width="11.85546875" style="50" customWidth="1"/>
    <col min="4100" max="4100" width="17.42578125" style="50" customWidth="1"/>
    <col min="4101" max="4101" width="16" style="50" customWidth="1"/>
    <col min="4102" max="4102" width="22.85546875" style="50" customWidth="1"/>
    <col min="4103" max="4352" width="9.140625" style="50"/>
    <col min="4353" max="4353" width="8.42578125" style="50" customWidth="1"/>
    <col min="4354" max="4354" width="33.7109375" style="50" customWidth="1"/>
    <col min="4355" max="4355" width="11.85546875" style="50" customWidth="1"/>
    <col min="4356" max="4356" width="17.42578125" style="50" customWidth="1"/>
    <col min="4357" max="4357" width="16" style="50" customWidth="1"/>
    <col min="4358" max="4358" width="22.85546875" style="50" customWidth="1"/>
    <col min="4359" max="4608" width="9.140625" style="50"/>
    <col min="4609" max="4609" width="8.42578125" style="50" customWidth="1"/>
    <col min="4610" max="4610" width="33.7109375" style="50" customWidth="1"/>
    <col min="4611" max="4611" width="11.85546875" style="50" customWidth="1"/>
    <col min="4612" max="4612" width="17.42578125" style="50" customWidth="1"/>
    <col min="4613" max="4613" width="16" style="50" customWidth="1"/>
    <col min="4614" max="4614" width="22.85546875" style="50" customWidth="1"/>
    <col min="4615" max="4864" width="9.140625" style="50"/>
    <col min="4865" max="4865" width="8.42578125" style="50" customWidth="1"/>
    <col min="4866" max="4866" width="33.7109375" style="50" customWidth="1"/>
    <col min="4867" max="4867" width="11.85546875" style="50" customWidth="1"/>
    <col min="4868" max="4868" width="17.42578125" style="50" customWidth="1"/>
    <col min="4869" max="4869" width="16" style="50" customWidth="1"/>
    <col min="4870" max="4870" width="22.85546875" style="50" customWidth="1"/>
    <col min="4871" max="5120" width="9.140625" style="50"/>
    <col min="5121" max="5121" width="8.42578125" style="50" customWidth="1"/>
    <col min="5122" max="5122" width="33.7109375" style="50" customWidth="1"/>
    <col min="5123" max="5123" width="11.85546875" style="50" customWidth="1"/>
    <col min="5124" max="5124" width="17.42578125" style="50" customWidth="1"/>
    <col min="5125" max="5125" width="16" style="50" customWidth="1"/>
    <col min="5126" max="5126" width="22.85546875" style="50" customWidth="1"/>
    <col min="5127" max="5376" width="9.140625" style="50"/>
    <col min="5377" max="5377" width="8.42578125" style="50" customWidth="1"/>
    <col min="5378" max="5378" width="33.7109375" style="50" customWidth="1"/>
    <col min="5379" max="5379" width="11.85546875" style="50" customWidth="1"/>
    <col min="5380" max="5380" width="17.42578125" style="50" customWidth="1"/>
    <col min="5381" max="5381" width="16" style="50" customWidth="1"/>
    <col min="5382" max="5382" width="22.85546875" style="50" customWidth="1"/>
    <col min="5383" max="5632" width="9.140625" style="50"/>
    <col min="5633" max="5633" width="8.42578125" style="50" customWidth="1"/>
    <col min="5634" max="5634" width="33.7109375" style="50" customWidth="1"/>
    <col min="5635" max="5635" width="11.85546875" style="50" customWidth="1"/>
    <col min="5636" max="5636" width="17.42578125" style="50" customWidth="1"/>
    <col min="5637" max="5637" width="16" style="50" customWidth="1"/>
    <col min="5638" max="5638" width="22.85546875" style="50" customWidth="1"/>
    <col min="5639" max="5888" width="9.140625" style="50"/>
    <col min="5889" max="5889" width="8.42578125" style="50" customWidth="1"/>
    <col min="5890" max="5890" width="33.7109375" style="50" customWidth="1"/>
    <col min="5891" max="5891" width="11.85546875" style="50" customWidth="1"/>
    <col min="5892" max="5892" width="17.42578125" style="50" customWidth="1"/>
    <col min="5893" max="5893" width="16" style="50" customWidth="1"/>
    <col min="5894" max="5894" width="22.85546875" style="50" customWidth="1"/>
    <col min="5895" max="6144" width="9.140625" style="50"/>
    <col min="6145" max="6145" width="8.42578125" style="50" customWidth="1"/>
    <col min="6146" max="6146" width="33.7109375" style="50" customWidth="1"/>
    <col min="6147" max="6147" width="11.85546875" style="50" customWidth="1"/>
    <col min="6148" max="6148" width="17.42578125" style="50" customWidth="1"/>
    <col min="6149" max="6149" width="16" style="50" customWidth="1"/>
    <col min="6150" max="6150" width="22.85546875" style="50" customWidth="1"/>
    <col min="6151" max="6400" width="9.140625" style="50"/>
    <col min="6401" max="6401" width="8.42578125" style="50" customWidth="1"/>
    <col min="6402" max="6402" width="33.7109375" style="50" customWidth="1"/>
    <col min="6403" max="6403" width="11.85546875" style="50" customWidth="1"/>
    <col min="6404" max="6404" width="17.42578125" style="50" customWidth="1"/>
    <col min="6405" max="6405" width="16" style="50" customWidth="1"/>
    <col min="6406" max="6406" width="22.85546875" style="50" customWidth="1"/>
    <col min="6407" max="6656" width="9.140625" style="50"/>
    <col min="6657" max="6657" width="8.42578125" style="50" customWidth="1"/>
    <col min="6658" max="6658" width="33.7109375" style="50" customWidth="1"/>
    <col min="6659" max="6659" width="11.85546875" style="50" customWidth="1"/>
    <col min="6660" max="6660" width="17.42578125" style="50" customWidth="1"/>
    <col min="6661" max="6661" width="16" style="50" customWidth="1"/>
    <col min="6662" max="6662" width="22.85546875" style="50" customWidth="1"/>
    <col min="6663" max="6912" width="9.140625" style="50"/>
    <col min="6913" max="6913" width="8.42578125" style="50" customWidth="1"/>
    <col min="6914" max="6914" width="33.7109375" style="50" customWidth="1"/>
    <col min="6915" max="6915" width="11.85546875" style="50" customWidth="1"/>
    <col min="6916" max="6916" width="17.42578125" style="50" customWidth="1"/>
    <col min="6917" max="6917" width="16" style="50" customWidth="1"/>
    <col min="6918" max="6918" width="22.85546875" style="50" customWidth="1"/>
    <col min="6919" max="7168" width="9.140625" style="50"/>
    <col min="7169" max="7169" width="8.42578125" style="50" customWidth="1"/>
    <col min="7170" max="7170" width="33.7109375" style="50" customWidth="1"/>
    <col min="7171" max="7171" width="11.85546875" style="50" customWidth="1"/>
    <col min="7172" max="7172" width="17.42578125" style="50" customWidth="1"/>
    <col min="7173" max="7173" width="16" style="50" customWidth="1"/>
    <col min="7174" max="7174" width="22.85546875" style="50" customWidth="1"/>
    <col min="7175" max="7424" width="9.140625" style="50"/>
    <col min="7425" max="7425" width="8.42578125" style="50" customWidth="1"/>
    <col min="7426" max="7426" width="33.7109375" style="50" customWidth="1"/>
    <col min="7427" max="7427" width="11.85546875" style="50" customWidth="1"/>
    <col min="7428" max="7428" width="17.42578125" style="50" customWidth="1"/>
    <col min="7429" max="7429" width="16" style="50" customWidth="1"/>
    <col min="7430" max="7430" width="22.85546875" style="50" customWidth="1"/>
    <col min="7431" max="7680" width="9.140625" style="50"/>
    <col min="7681" max="7681" width="8.42578125" style="50" customWidth="1"/>
    <col min="7682" max="7682" width="33.7109375" style="50" customWidth="1"/>
    <col min="7683" max="7683" width="11.85546875" style="50" customWidth="1"/>
    <col min="7684" max="7684" width="17.42578125" style="50" customWidth="1"/>
    <col min="7685" max="7685" width="16" style="50" customWidth="1"/>
    <col min="7686" max="7686" width="22.85546875" style="50" customWidth="1"/>
    <col min="7687" max="7936" width="9.140625" style="50"/>
    <col min="7937" max="7937" width="8.42578125" style="50" customWidth="1"/>
    <col min="7938" max="7938" width="33.7109375" style="50" customWidth="1"/>
    <col min="7939" max="7939" width="11.85546875" style="50" customWidth="1"/>
    <col min="7940" max="7940" width="17.42578125" style="50" customWidth="1"/>
    <col min="7941" max="7941" width="16" style="50" customWidth="1"/>
    <col min="7942" max="7942" width="22.85546875" style="50" customWidth="1"/>
    <col min="7943" max="8192" width="9.140625" style="50"/>
    <col min="8193" max="8193" width="8.42578125" style="50" customWidth="1"/>
    <col min="8194" max="8194" width="33.7109375" style="50" customWidth="1"/>
    <col min="8195" max="8195" width="11.85546875" style="50" customWidth="1"/>
    <col min="8196" max="8196" width="17.42578125" style="50" customWidth="1"/>
    <col min="8197" max="8197" width="16" style="50" customWidth="1"/>
    <col min="8198" max="8198" width="22.85546875" style="50" customWidth="1"/>
    <col min="8199" max="8448" width="9.140625" style="50"/>
    <col min="8449" max="8449" width="8.42578125" style="50" customWidth="1"/>
    <col min="8450" max="8450" width="33.7109375" style="50" customWidth="1"/>
    <col min="8451" max="8451" width="11.85546875" style="50" customWidth="1"/>
    <col min="8452" max="8452" width="17.42578125" style="50" customWidth="1"/>
    <col min="8453" max="8453" width="16" style="50" customWidth="1"/>
    <col min="8454" max="8454" width="22.85546875" style="50" customWidth="1"/>
    <col min="8455" max="8704" width="9.140625" style="50"/>
    <col min="8705" max="8705" width="8.42578125" style="50" customWidth="1"/>
    <col min="8706" max="8706" width="33.7109375" style="50" customWidth="1"/>
    <col min="8707" max="8707" width="11.85546875" style="50" customWidth="1"/>
    <col min="8708" max="8708" width="17.42578125" style="50" customWidth="1"/>
    <col min="8709" max="8709" width="16" style="50" customWidth="1"/>
    <col min="8710" max="8710" width="22.85546875" style="50" customWidth="1"/>
    <col min="8711" max="8960" width="9.140625" style="50"/>
    <col min="8961" max="8961" width="8.42578125" style="50" customWidth="1"/>
    <col min="8962" max="8962" width="33.7109375" style="50" customWidth="1"/>
    <col min="8963" max="8963" width="11.85546875" style="50" customWidth="1"/>
    <col min="8964" max="8964" width="17.42578125" style="50" customWidth="1"/>
    <col min="8965" max="8965" width="16" style="50" customWidth="1"/>
    <col min="8966" max="8966" width="22.85546875" style="50" customWidth="1"/>
    <col min="8967" max="9216" width="9.140625" style="50"/>
    <col min="9217" max="9217" width="8.42578125" style="50" customWidth="1"/>
    <col min="9218" max="9218" width="33.7109375" style="50" customWidth="1"/>
    <col min="9219" max="9219" width="11.85546875" style="50" customWidth="1"/>
    <col min="9220" max="9220" width="17.42578125" style="50" customWidth="1"/>
    <col min="9221" max="9221" width="16" style="50" customWidth="1"/>
    <col min="9222" max="9222" width="22.85546875" style="50" customWidth="1"/>
    <col min="9223" max="9472" width="9.140625" style="50"/>
    <col min="9473" max="9473" width="8.42578125" style="50" customWidth="1"/>
    <col min="9474" max="9474" width="33.7109375" style="50" customWidth="1"/>
    <col min="9475" max="9475" width="11.85546875" style="50" customWidth="1"/>
    <col min="9476" max="9476" width="17.42578125" style="50" customWidth="1"/>
    <col min="9477" max="9477" width="16" style="50" customWidth="1"/>
    <col min="9478" max="9478" width="22.85546875" style="50" customWidth="1"/>
    <col min="9479" max="9728" width="9.140625" style="50"/>
    <col min="9729" max="9729" width="8.42578125" style="50" customWidth="1"/>
    <col min="9730" max="9730" width="33.7109375" style="50" customWidth="1"/>
    <col min="9731" max="9731" width="11.85546875" style="50" customWidth="1"/>
    <col min="9732" max="9732" width="17.42578125" style="50" customWidth="1"/>
    <col min="9733" max="9733" width="16" style="50" customWidth="1"/>
    <col min="9734" max="9734" width="22.85546875" style="50" customWidth="1"/>
    <col min="9735" max="9984" width="9.140625" style="50"/>
    <col min="9985" max="9985" width="8.42578125" style="50" customWidth="1"/>
    <col min="9986" max="9986" width="33.7109375" style="50" customWidth="1"/>
    <col min="9987" max="9987" width="11.85546875" style="50" customWidth="1"/>
    <col min="9988" max="9988" width="17.42578125" style="50" customWidth="1"/>
    <col min="9989" max="9989" width="16" style="50" customWidth="1"/>
    <col min="9990" max="9990" width="22.85546875" style="50" customWidth="1"/>
    <col min="9991" max="10240" width="9.140625" style="50"/>
    <col min="10241" max="10241" width="8.42578125" style="50" customWidth="1"/>
    <col min="10242" max="10242" width="33.7109375" style="50" customWidth="1"/>
    <col min="10243" max="10243" width="11.85546875" style="50" customWidth="1"/>
    <col min="10244" max="10244" width="17.42578125" style="50" customWidth="1"/>
    <col min="10245" max="10245" width="16" style="50" customWidth="1"/>
    <col min="10246" max="10246" width="22.85546875" style="50" customWidth="1"/>
    <col min="10247" max="10496" width="9.140625" style="50"/>
    <col min="10497" max="10497" width="8.42578125" style="50" customWidth="1"/>
    <col min="10498" max="10498" width="33.7109375" style="50" customWidth="1"/>
    <col min="10499" max="10499" width="11.85546875" style="50" customWidth="1"/>
    <col min="10500" max="10500" width="17.42578125" style="50" customWidth="1"/>
    <col min="10501" max="10501" width="16" style="50" customWidth="1"/>
    <col min="10502" max="10502" width="22.85546875" style="50" customWidth="1"/>
    <col min="10503" max="10752" width="9.140625" style="50"/>
    <col min="10753" max="10753" width="8.42578125" style="50" customWidth="1"/>
    <col min="10754" max="10754" width="33.7109375" style="50" customWidth="1"/>
    <col min="10755" max="10755" width="11.85546875" style="50" customWidth="1"/>
    <col min="10756" max="10756" width="17.42578125" style="50" customWidth="1"/>
    <col min="10757" max="10757" width="16" style="50" customWidth="1"/>
    <col min="10758" max="10758" width="22.85546875" style="50" customWidth="1"/>
    <col min="10759" max="11008" width="9.140625" style="50"/>
    <col min="11009" max="11009" width="8.42578125" style="50" customWidth="1"/>
    <col min="11010" max="11010" width="33.7109375" style="50" customWidth="1"/>
    <col min="11011" max="11011" width="11.85546875" style="50" customWidth="1"/>
    <col min="11012" max="11012" width="17.42578125" style="50" customWidth="1"/>
    <col min="11013" max="11013" width="16" style="50" customWidth="1"/>
    <col min="11014" max="11014" width="22.85546875" style="50" customWidth="1"/>
    <col min="11015" max="11264" width="9.140625" style="50"/>
    <col min="11265" max="11265" width="8.42578125" style="50" customWidth="1"/>
    <col min="11266" max="11266" width="33.7109375" style="50" customWidth="1"/>
    <col min="11267" max="11267" width="11.85546875" style="50" customWidth="1"/>
    <col min="11268" max="11268" width="17.42578125" style="50" customWidth="1"/>
    <col min="11269" max="11269" width="16" style="50" customWidth="1"/>
    <col min="11270" max="11270" width="22.85546875" style="50" customWidth="1"/>
    <col min="11271" max="11520" width="9.140625" style="50"/>
    <col min="11521" max="11521" width="8.42578125" style="50" customWidth="1"/>
    <col min="11522" max="11522" width="33.7109375" style="50" customWidth="1"/>
    <col min="11523" max="11523" width="11.85546875" style="50" customWidth="1"/>
    <col min="11524" max="11524" width="17.42578125" style="50" customWidth="1"/>
    <col min="11525" max="11525" width="16" style="50" customWidth="1"/>
    <col min="11526" max="11526" width="22.85546875" style="50" customWidth="1"/>
    <col min="11527" max="11776" width="9.140625" style="50"/>
    <col min="11777" max="11777" width="8.42578125" style="50" customWidth="1"/>
    <col min="11778" max="11778" width="33.7109375" style="50" customWidth="1"/>
    <col min="11779" max="11779" width="11.85546875" style="50" customWidth="1"/>
    <col min="11780" max="11780" width="17.42578125" style="50" customWidth="1"/>
    <col min="11781" max="11781" width="16" style="50" customWidth="1"/>
    <col min="11782" max="11782" width="22.85546875" style="50" customWidth="1"/>
    <col min="11783" max="12032" width="9.140625" style="50"/>
    <col min="12033" max="12033" width="8.42578125" style="50" customWidth="1"/>
    <col min="12034" max="12034" width="33.7109375" style="50" customWidth="1"/>
    <col min="12035" max="12035" width="11.85546875" style="50" customWidth="1"/>
    <col min="12036" max="12036" width="17.42578125" style="50" customWidth="1"/>
    <col min="12037" max="12037" width="16" style="50" customWidth="1"/>
    <col min="12038" max="12038" width="22.85546875" style="50" customWidth="1"/>
    <col min="12039" max="12288" width="9.140625" style="50"/>
    <col min="12289" max="12289" width="8.42578125" style="50" customWidth="1"/>
    <col min="12290" max="12290" width="33.7109375" style="50" customWidth="1"/>
    <col min="12291" max="12291" width="11.85546875" style="50" customWidth="1"/>
    <col min="12292" max="12292" width="17.42578125" style="50" customWidth="1"/>
    <col min="12293" max="12293" width="16" style="50" customWidth="1"/>
    <col min="12294" max="12294" width="22.85546875" style="50" customWidth="1"/>
    <col min="12295" max="12544" width="9.140625" style="50"/>
    <col min="12545" max="12545" width="8.42578125" style="50" customWidth="1"/>
    <col min="12546" max="12546" width="33.7109375" style="50" customWidth="1"/>
    <col min="12547" max="12547" width="11.85546875" style="50" customWidth="1"/>
    <col min="12548" max="12548" width="17.42578125" style="50" customWidth="1"/>
    <col min="12549" max="12549" width="16" style="50" customWidth="1"/>
    <col min="12550" max="12550" width="22.85546875" style="50" customWidth="1"/>
    <col min="12551" max="12800" width="9.140625" style="50"/>
    <col min="12801" max="12801" width="8.42578125" style="50" customWidth="1"/>
    <col min="12802" max="12802" width="33.7109375" style="50" customWidth="1"/>
    <col min="12803" max="12803" width="11.85546875" style="50" customWidth="1"/>
    <col min="12804" max="12804" width="17.42578125" style="50" customWidth="1"/>
    <col min="12805" max="12805" width="16" style="50" customWidth="1"/>
    <col min="12806" max="12806" width="22.85546875" style="50" customWidth="1"/>
    <col min="12807" max="13056" width="9.140625" style="50"/>
    <col min="13057" max="13057" width="8.42578125" style="50" customWidth="1"/>
    <col min="13058" max="13058" width="33.7109375" style="50" customWidth="1"/>
    <col min="13059" max="13059" width="11.85546875" style="50" customWidth="1"/>
    <col min="13060" max="13060" width="17.42578125" style="50" customWidth="1"/>
    <col min="13061" max="13061" width="16" style="50" customWidth="1"/>
    <col min="13062" max="13062" width="22.85546875" style="50" customWidth="1"/>
    <col min="13063" max="13312" width="9.140625" style="50"/>
    <col min="13313" max="13313" width="8.42578125" style="50" customWidth="1"/>
    <col min="13314" max="13314" width="33.7109375" style="50" customWidth="1"/>
    <col min="13315" max="13315" width="11.85546875" style="50" customWidth="1"/>
    <col min="13316" max="13316" width="17.42578125" style="50" customWidth="1"/>
    <col min="13317" max="13317" width="16" style="50" customWidth="1"/>
    <col min="13318" max="13318" width="22.85546875" style="50" customWidth="1"/>
    <col min="13319" max="13568" width="9.140625" style="50"/>
    <col min="13569" max="13569" width="8.42578125" style="50" customWidth="1"/>
    <col min="13570" max="13570" width="33.7109375" style="50" customWidth="1"/>
    <col min="13571" max="13571" width="11.85546875" style="50" customWidth="1"/>
    <col min="13572" max="13572" width="17.42578125" style="50" customWidth="1"/>
    <col min="13573" max="13573" width="16" style="50" customWidth="1"/>
    <col min="13574" max="13574" width="22.85546875" style="50" customWidth="1"/>
    <col min="13575" max="13824" width="9.140625" style="50"/>
    <col min="13825" max="13825" width="8.42578125" style="50" customWidth="1"/>
    <col min="13826" max="13826" width="33.7109375" style="50" customWidth="1"/>
    <col min="13827" max="13827" width="11.85546875" style="50" customWidth="1"/>
    <col min="13828" max="13828" width="17.42578125" style="50" customWidth="1"/>
    <col min="13829" max="13829" width="16" style="50" customWidth="1"/>
    <col min="13830" max="13830" width="22.85546875" style="50" customWidth="1"/>
    <col min="13831" max="14080" width="9.140625" style="50"/>
    <col min="14081" max="14081" width="8.42578125" style="50" customWidth="1"/>
    <col min="14082" max="14082" width="33.7109375" style="50" customWidth="1"/>
    <col min="14083" max="14083" width="11.85546875" style="50" customWidth="1"/>
    <col min="14084" max="14084" width="17.42578125" style="50" customWidth="1"/>
    <col min="14085" max="14085" width="16" style="50" customWidth="1"/>
    <col min="14086" max="14086" width="22.85546875" style="50" customWidth="1"/>
    <col min="14087" max="14336" width="9.140625" style="50"/>
    <col min="14337" max="14337" width="8.42578125" style="50" customWidth="1"/>
    <col min="14338" max="14338" width="33.7109375" style="50" customWidth="1"/>
    <col min="14339" max="14339" width="11.85546875" style="50" customWidth="1"/>
    <col min="14340" max="14340" width="17.42578125" style="50" customWidth="1"/>
    <col min="14341" max="14341" width="16" style="50" customWidth="1"/>
    <col min="14342" max="14342" width="22.85546875" style="50" customWidth="1"/>
    <col min="14343" max="14592" width="9.140625" style="50"/>
    <col min="14593" max="14593" width="8.42578125" style="50" customWidth="1"/>
    <col min="14594" max="14594" width="33.7109375" style="50" customWidth="1"/>
    <col min="14595" max="14595" width="11.85546875" style="50" customWidth="1"/>
    <col min="14596" max="14596" width="17.42578125" style="50" customWidth="1"/>
    <col min="14597" max="14597" width="16" style="50" customWidth="1"/>
    <col min="14598" max="14598" width="22.85546875" style="50" customWidth="1"/>
    <col min="14599" max="14848" width="9.140625" style="50"/>
    <col min="14849" max="14849" width="8.42578125" style="50" customWidth="1"/>
    <col min="14850" max="14850" width="33.7109375" style="50" customWidth="1"/>
    <col min="14851" max="14851" width="11.85546875" style="50" customWidth="1"/>
    <col min="14852" max="14852" width="17.42578125" style="50" customWidth="1"/>
    <col min="14853" max="14853" width="16" style="50" customWidth="1"/>
    <col min="14854" max="14854" width="22.85546875" style="50" customWidth="1"/>
    <col min="14855" max="15104" width="9.140625" style="50"/>
    <col min="15105" max="15105" width="8.42578125" style="50" customWidth="1"/>
    <col min="15106" max="15106" width="33.7109375" style="50" customWidth="1"/>
    <col min="15107" max="15107" width="11.85546875" style="50" customWidth="1"/>
    <col min="15108" max="15108" width="17.42578125" style="50" customWidth="1"/>
    <col min="15109" max="15109" width="16" style="50" customWidth="1"/>
    <col min="15110" max="15110" width="22.85546875" style="50" customWidth="1"/>
    <col min="15111" max="15360" width="9.140625" style="50"/>
    <col min="15361" max="15361" width="8.42578125" style="50" customWidth="1"/>
    <col min="15362" max="15362" width="33.7109375" style="50" customWidth="1"/>
    <col min="15363" max="15363" width="11.85546875" style="50" customWidth="1"/>
    <col min="15364" max="15364" width="17.42578125" style="50" customWidth="1"/>
    <col min="15365" max="15365" width="16" style="50" customWidth="1"/>
    <col min="15366" max="15366" width="22.85546875" style="50" customWidth="1"/>
    <col min="15367" max="15616" width="9.140625" style="50"/>
    <col min="15617" max="15617" width="8.42578125" style="50" customWidth="1"/>
    <col min="15618" max="15618" width="33.7109375" style="50" customWidth="1"/>
    <col min="15619" max="15619" width="11.85546875" style="50" customWidth="1"/>
    <col min="15620" max="15620" width="17.42578125" style="50" customWidth="1"/>
    <col min="15621" max="15621" width="16" style="50" customWidth="1"/>
    <col min="15622" max="15622" width="22.85546875" style="50" customWidth="1"/>
    <col min="15623" max="15872" width="9.140625" style="50"/>
    <col min="15873" max="15873" width="8.42578125" style="50" customWidth="1"/>
    <col min="15874" max="15874" width="33.7109375" style="50" customWidth="1"/>
    <col min="15875" max="15875" width="11.85546875" style="50" customWidth="1"/>
    <col min="15876" max="15876" width="17.42578125" style="50" customWidth="1"/>
    <col min="15877" max="15877" width="16" style="50" customWidth="1"/>
    <col min="15878" max="15878" width="22.85546875" style="50" customWidth="1"/>
    <col min="15879" max="16128" width="9.140625" style="50"/>
    <col min="16129" max="16129" width="8.42578125" style="50" customWidth="1"/>
    <col min="16130" max="16130" width="33.7109375" style="50" customWidth="1"/>
    <col min="16131" max="16131" width="11.85546875" style="50" customWidth="1"/>
    <col min="16132" max="16132" width="17.42578125" style="50" customWidth="1"/>
    <col min="16133" max="16133" width="16" style="50" customWidth="1"/>
    <col min="16134" max="16134" width="22.85546875" style="50" customWidth="1"/>
    <col min="16135" max="16384" width="9.140625" style="50"/>
  </cols>
  <sheetData>
    <row r="1" spans="1:6" ht="25.5">
      <c r="A1" s="246" t="s">
        <v>75</v>
      </c>
      <c r="B1" s="246"/>
      <c r="C1" s="246"/>
      <c r="D1" s="246"/>
      <c r="E1" s="246"/>
      <c r="F1" s="246"/>
    </row>
    <row r="2" spans="1:6" ht="18.75">
      <c r="A2" s="247" t="s">
        <v>77</v>
      </c>
      <c r="B2" s="247"/>
      <c r="C2" s="247"/>
      <c r="D2" s="247"/>
      <c r="E2" s="247"/>
      <c r="F2" s="247"/>
    </row>
    <row r="3" spans="1:6" ht="16.5">
      <c r="A3" s="248" t="s">
        <v>83</v>
      </c>
      <c r="B3" s="249"/>
      <c r="C3" s="249"/>
      <c r="D3" s="249"/>
      <c r="E3" s="249"/>
      <c r="F3" s="249"/>
    </row>
    <row r="4" spans="1:6" ht="15.75">
      <c r="A4" s="42"/>
      <c r="B4" s="43"/>
      <c r="C4" s="44"/>
      <c r="D4" s="43"/>
      <c r="E4" s="250"/>
      <c r="F4" s="250"/>
    </row>
    <row r="5" spans="1:6" ht="12.75" customHeight="1">
      <c r="A5" s="251" t="s">
        <v>2</v>
      </c>
      <c r="B5" s="253" t="s">
        <v>42</v>
      </c>
      <c r="C5" s="253" t="s">
        <v>73</v>
      </c>
      <c r="D5" s="253" t="s">
        <v>84</v>
      </c>
      <c r="E5" s="254" t="s">
        <v>43</v>
      </c>
      <c r="F5" s="255" t="s">
        <v>44</v>
      </c>
    </row>
    <row r="6" spans="1:6" ht="38.25" customHeight="1">
      <c r="A6" s="252"/>
      <c r="B6" s="253"/>
      <c r="C6" s="253"/>
      <c r="D6" s="253"/>
      <c r="E6" s="254"/>
      <c r="F6" s="255"/>
    </row>
    <row r="7" spans="1:6" ht="16.5">
      <c r="A7" s="45" t="s">
        <v>23</v>
      </c>
      <c r="B7" s="46" t="s">
        <v>24</v>
      </c>
      <c r="C7" s="46" t="s">
        <v>25</v>
      </c>
      <c r="D7" s="46" t="s">
        <v>26</v>
      </c>
      <c r="E7" s="46" t="s">
        <v>27</v>
      </c>
      <c r="F7" s="46" t="s">
        <v>76</v>
      </c>
    </row>
    <row r="8" spans="1:6" ht="16.5">
      <c r="A8" s="51" t="s">
        <v>5</v>
      </c>
      <c r="B8" s="52" t="s">
        <v>85</v>
      </c>
      <c r="C8" s="46" t="s">
        <v>86</v>
      </c>
      <c r="D8" s="46"/>
      <c r="E8" s="46"/>
      <c r="F8" s="53">
        <f>SUM(F9:F12)</f>
        <v>3450000</v>
      </c>
    </row>
    <row r="9" spans="1:6" ht="16.5">
      <c r="A9" s="45">
        <v>1</v>
      </c>
      <c r="B9" s="54" t="s">
        <v>87</v>
      </c>
      <c r="C9" s="46"/>
      <c r="D9" s="46">
        <v>1</v>
      </c>
      <c r="E9" s="55">
        <v>500000</v>
      </c>
      <c r="F9" s="55">
        <f>D9*E9</f>
        <v>500000</v>
      </c>
    </row>
    <row r="10" spans="1:6" ht="16.5">
      <c r="A10" s="45">
        <v>2</v>
      </c>
      <c r="B10" s="54" t="s">
        <v>88</v>
      </c>
      <c r="C10" s="46"/>
      <c r="D10" s="46">
        <v>7</v>
      </c>
      <c r="E10" s="55">
        <v>350000</v>
      </c>
      <c r="F10" s="55">
        <f t="shared" ref="F10:F12" si="0">D10*E10</f>
        <v>2450000</v>
      </c>
    </row>
    <row r="11" spans="1:6" ht="16.5">
      <c r="A11" s="45">
        <v>3</v>
      </c>
      <c r="B11" s="54" t="s">
        <v>89</v>
      </c>
      <c r="C11" s="46"/>
      <c r="D11" s="46">
        <v>1</v>
      </c>
      <c r="E11" s="55">
        <v>200000</v>
      </c>
      <c r="F11" s="55">
        <f t="shared" si="0"/>
        <v>200000</v>
      </c>
    </row>
    <row r="12" spans="1:6" ht="33">
      <c r="A12" s="45">
        <v>4</v>
      </c>
      <c r="B12" s="54" t="s">
        <v>90</v>
      </c>
      <c r="C12" s="46"/>
      <c r="D12" s="46">
        <v>2</v>
      </c>
      <c r="E12" s="55">
        <v>150000</v>
      </c>
      <c r="F12" s="55">
        <f t="shared" si="0"/>
        <v>300000</v>
      </c>
    </row>
    <row r="13" spans="1:6" ht="16.5">
      <c r="A13" s="51" t="s">
        <v>6</v>
      </c>
      <c r="B13" s="52" t="s">
        <v>91</v>
      </c>
      <c r="C13" s="46" t="s">
        <v>86</v>
      </c>
      <c r="D13" s="46"/>
      <c r="E13" s="46"/>
      <c r="F13" s="53">
        <f>SUM(F14:F17)</f>
        <v>3450000</v>
      </c>
    </row>
    <row r="14" spans="1:6" ht="16.5">
      <c r="A14" s="45">
        <v>1</v>
      </c>
      <c r="B14" s="54" t="s">
        <v>87</v>
      </c>
      <c r="C14" s="46"/>
      <c r="D14" s="46">
        <v>1</v>
      </c>
      <c r="E14" s="55">
        <v>500000</v>
      </c>
      <c r="F14" s="55">
        <f>D14*E14</f>
        <v>500000</v>
      </c>
    </row>
    <row r="15" spans="1:6" ht="16.5">
      <c r="A15" s="45">
        <v>2</v>
      </c>
      <c r="B15" s="54" t="s">
        <v>88</v>
      </c>
      <c r="C15" s="46"/>
      <c r="D15" s="46">
        <v>7</v>
      </c>
      <c r="E15" s="55">
        <v>350000</v>
      </c>
      <c r="F15" s="55">
        <f t="shared" ref="F15:F17" si="1">D15*E15</f>
        <v>2450000</v>
      </c>
    </row>
    <row r="16" spans="1:6" ht="16.5">
      <c r="A16" s="45">
        <v>3</v>
      </c>
      <c r="B16" s="54" t="s">
        <v>89</v>
      </c>
      <c r="C16" s="46"/>
      <c r="D16" s="46">
        <v>1</v>
      </c>
      <c r="E16" s="55">
        <v>200000</v>
      </c>
      <c r="F16" s="55">
        <f t="shared" si="1"/>
        <v>200000</v>
      </c>
    </row>
    <row r="17" spans="1:9" ht="33">
      <c r="A17" s="45">
        <v>4</v>
      </c>
      <c r="B17" s="54" t="s">
        <v>92</v>
      </c>
      <c r="C17" s="46"/>
      <c r="D17" s="46">
        <v>2</v>
      </c>
      <c r="E17" s="55">
        <v>150000</v>
      </c>
      <c r="F17" s="55">
        <f t="shared" si="1"/>
        <v>300000</v>
      </c>
    </row>
    <row r="18" spans="1:9" ht="33">
      <c r="A18" s="51" t="s">
        <v>8</v>
      </c>
      <c r="B18" s="52" t="s">
        <v>93</v>
      </c>
      <c r="C18" s="46" t="s">
        <v>86</v>
      </c>
      <c r="D18" s="46"/>
      <c r="E18" s="46"/>
      <c r="F18" s="53">
        <f>SUM(F19:F22)</f>
        <v>3450000</v>
      </c>
    </row>
    <row r="19" spans="1:9" ht="16.5">
      <c r="A19" s="45">
        <v>1</v>
      </c>
      <c r="B19" s="54" t="s">
        <v>87</v>
      </c>
      <c r="C19" s="46"/>
      <c r="D19" s="46">
        <v>1</v>
      </c>
      <c r="E19" s="55">
        <v>500000</v>
      </c>
      <c r="F19" s="55">
        <f>D19*E19</f>
        <v>500000</v>
      </c>
    </row>
    <row r="20" spans="1:9" ht="16.5">
      <c r="A20" s="45">
        <v>2</v>
      </c>
      <c r="B20" s="54" t="s">
        <v>88</v>
      </c>
      <c r="C20" s="46"/>
      <c r="D20" s="46">
        <v>7</v>
      </c>
      <c r="E20" s="55">
        <v>350000</v>
      </c>
      <c r="F20" s="55">
        <f t="shared" ref="F20:F22" si="2">D20*E20</f>
        <v>2450000</v>
      </c>
    </row>
    <row r="21" spans="1:9" ht="16.5">
      <c r="A21" s="45">
        <v>3</v>
      </c>
      <c r="B21" s="54" t="s">
        <v>89</v>
      </c>
      <c r="C21" s="46"/>
      <c r="D21" s="46">
        <v>1</v>
      </c>
      <c r="E21" s="55">
        <v>200000</v>
      </c>
      <c r="F21" s="55">
        <f t="shared" si="2"/>
        <v>200000</v>
      </c>
    </row>
    <row r="22" spans="1:9" ht="33">
      <c r="A22" s="45">
        <v>4</v>
      </c>
      <c r="B22" s="54" t="s">
        <v>92</v>
      </c>
      <c r="C22" s="46"/>
      <c r="D22" s="46">
        <v>2</v>
      </c>
      <c r="E22" s="55">
        <v>150000</v>
      </c>
      <c r="F22" s="55">
        <f t="shared" si="2"/>
        <v>300000</v>
      </c>
    </row>
    <row r="23" spans="1:9" ht="16.5">
      <c r="A23" s="51" t="s">
        <v>94</v>
      </c>
      <c r="B23" s="52" t="s">
        <v>95</v>
      </c>
      <c r="C23" s="46" t="s">
        <v>86</v>
      </c>
      <c r="D23" s="46"/>
      <c r="E23" s="46"/>
      <c r="F23" s="53">
        <f>F24+F29</f>
        <v>5900000</v>
      </c>
    </row>
    <row r="24" spans="1:9" s="64" customFormat="1" ht="17.25">
      <c r="A24" s="60"/>
      <c r="B24" s="61" t="s">
        <v>96</v>
      </c>
      <c r="C24" s="62"/>
      <c r="D24" s="62"/>
      <c r="E24" s="62"/>
      <c r="F24" s="63">
        <f>SUM(F25:F28)</f>
        <v>3850000</v>
      </c>
    </row>
    <row r="25" spans="1:9" ht="16.5">
      <c r="A25" s="45">
        <v>1</v>
      </c>
      <c r="B25" s="54" t="s">
        <v>97</v>
      </c>
      <c r="C25" s="46"/>
      <c r="D25" s="46">
        <v>1</v>
      </c>
      <c r="E25" s="55">
        <v>1000000</v>
      </c>
      <c r="F25" s="55">
        <f>D25*E25</f>
        <v>1000000</v>
      </c>
    </row>
    <row r="26" spans="1:9" ht="16.5">
      <c r="A26" s="45">
        <v>2</v>
      </c>
      <c r="B26" s="54" t="s">
        <v>98</v>
      </c>
      <c r="C26" s="46"/>
      <c r="D26" s="46">
        <v>3</v>
      </c>
      <c r="E26" s="55">
        <v>650000</v>
      </c>
      <c r="F26" s="55">
        <f t="shared" ref="F26:F31" si="3">D26*E26</f>
        <v>1950000</v>
      </c>
    </row>
    <row r="27" spans="1:9" s="65" customFormat="1" ht="16.5">
      <c r="A27" s="45">
        <v>3</v>
      </c>
      <c r="B27" s="54" t="s">
        <v>99</v>
      </c>
      <c r="C27" s="46"/>
      <c r="D27" s="46">
        <v>3</v>
      </c>
      <c r="E27" s="55">
        <v>200000</v>
      </c>
      <c r="F27" s="55">
        <f t="shared" si="3"/>
        <v>600000</v>
      </c>
    </row>
    <row r="28" spans="1:9" s="65" customFormat="1" ht="33">
      <c r="A28" s="45">
        <v>4</v>
      </c>
      <c r="B28" s="54" t="s">
        <v>92</v>
      </c>
      <c r="C28" s="46"/>
      <c r="D28" s="46">
        <v>2</v>
      </c>
      <c r="E28" s="55">
        <v>150000</v>
      </c>
      <c r="F28" s="55">
        <f t="shared" si="3"/>
        <v>300000</v>
      </c>
    </row>
    <row r="29" spans="1:9" s="64" customFormat="1" ht="17.25">
      <c r="A29" s="60"/>
      <c r="B29" s="61" t="s">
        <v>100</v>
      </c>
      <c r="C29" s="62"/>
      <c r="D29" s="62"/>
      <c r="E29" s="55"/>
      <c r="F29" s="66">
        <f>SUM(F30:F31)</f>
        <v>2050000</v>
      </c>
    </row>
    <row r="30" spans="1:9" s="65" customFormat="1" ht="33">
      <c r="A30" s="45">
        <v>1</v>
      </c>
      <c r="B30" s="54" t="s">
        <v>101</v>
      </c>
      <c r="C30" s="46"/>
      <c r="D30" s="46">
        <v>3</v>
      </c>
      <c r="E30" s="55">
        <v>350000</v>
      </c>
      <c r="F30" s="55">
        <f t="shared" si="3"/>
        <v>1050000</v>
      </c>
    </row>
    <row r="31" spans="1:9" s="65" customFormat="1" ht="33">
      <c r="A31" s="67">
        <v>2</v>
      </c>
      <c r="B31" s="54" t="s">
        <v>102</v>
      </c>
      <c r="C31" s="68"/>
      <c r="D31" s="67">
        <v>2</v>
      </c>
      <c r="E31" s="55">
        <v>500000</v>
      </c>
      <c r="F31" s="55">
        <f t="shared" si="3"/>
        <v>1000000</v>
      </c>
    </row>
    <row r="32" spans="1:9" ht="16.5">
      <c r="A32" s="56"/>
      <c r="B32" s="69" t="s">
        <v>55</v>
      </c>
      <c r="C32" s="57"/>
      <c r="D32" s="57"/>
      <c r="E32" s="55"/>
      <c r="F32" s="58">
        <f>F23+F18+F13+F8</f>
        <v>16250000</v>
      </c>
      <c r="I32" s="167">
        <f>F32-F8</f>
        <v>12800000</v>
      </c>
    </row>
    <row r="33" spans="1:6" ht="20.25" customHeight="1">
      <c r="A33" s="59"/>
      <c r="B33" s="245"/>
      <c r="C33" s="245"/>
      <c r="D33" s="245"/>
      <c r="E33" s="245"/>
      <c r="F33" s="245"/>
    </row>
  </sheetData>
  <mergeCells count="11">
    <mergeCell ref="B33:F33"/>
    <mergeCell ref="A1:F1"/>
    <mergeCell ref="A2:F2"/>
    <mergeCell ref="A3:F3"/>
    <mergeCell ref="E4:F4"/>
    <mergeCell ref="A5:A6"/>
    <mergeCell ref="B5:B6"/>
    <mergeCell ref="C5:C6"/>
    <mergeCell ref="D5:D6"/>
    <mergeCell ref="E5:E6"/>
    <mergeCell ref="F5:F6"/>
  </mergeCells>
  <printOptions horizontalCentered="1"/>
  <pageMargins left="0.7" right="0.7" top="0.75" bottom="0.75" header="0.3" footer="0.3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35"/>
  <sheetViews>
    <sheetView tabSelected="1" zoomScale="69" zoomScaleNormal="69" zoomScalePageLayoutView="75" workbookViewId="0">
      <selection activeCell="D17" sqref="D17"/>
    </sheetView>
  </sheetViews>
  <sheetFormatPr defaultRowHeight="18"/>
  <cols>
    <col min="1" max="1" width="8.28515625" style="10" customWidth="1"/>
    <col min="2" max="2" width="67.28515625" style="10" customWidth="1"/>
    <col min="3" max="3" width="17.85546875" style="10" customWidth="1"/>
    <col min="4" max="4" width="17.5703125" style="10" customWidth="1"/>
    <col min="5" max="5" width="13.140625" style="10" customWidth="1"/>
    <col min="6" max="6" width="11.140625" style="10" customWidth="1"/>
    <col min="7" max="7" width="11.85546875" style="10" customWidth="1"/>
    <col min="8" max="8" width="16.42578125" style="10" customWidth="1"/>
    <col min="9" max="9" width="13.85546875" style="10" customWidth="1"/>
    <col min="10" max="10" width="13.42578125" style="10" customWidth="1"/>
    <col min="11" max="11" width="67.5703125" style="15" customWidth="1"/>
    <col min="12" max="12" width="19.85546875" style="10" customWidth="1"/>
    <col min="13" max="13" width="22.42578125" style="10" customWidth="1"/>
    <col min="14" max="14" width="25.42578125" style="10" customWidth="1"/>
    <col min="15" max="15" width="9.140625" style="10" customWidth="1"/>
    <col min="16" max="16" width="17.140625" style="10" bestFit="1" customWidth="1"/>
    <col min="17" max="16384" width="9.140625" style="10"/>
  </cols>
  <sheetData>
    <row r="1" spans="1:256" s="184" customFormat="1" ht="32.25" customHeight="1">
      <c r="A1" s="203"/>
      <c r="B1" s="203"/>
      <c r="C1" s="203"/>
      <c r="D1" s="203"/>
      <c r="E1" s="203"/>
      <c r="F1" s="203"/>
    </row>
    <row r="2" spans="1:256" s="180" customFormat="1" ht="63" customHeight="1">
      <c r="A2" s="256" t="s">
        <v>142</v>
      </c>
      <c r="B2" s="256"/>
      <c r="C2" s="256"/>
      <c r="D2" s="256"/>
      <c r="E2" s="256"/>
      <c r="F2" s="256"/>
      <c r="G2" s="256"/>
      <c r="H2" s="256"/>
      <c r="I2" s="256"/>
      <c r="J2" s="256"/>
      <c r="K2" s="204" t="s">
        <v>143</v>
      </c>
      <c r="L2" s="205"/>
      <c r="M2" s="206"/>
      <c r="N2" s="206"/>
      <c r="O2" s="206"/>
      <c r="P2" s="206"/>
      <c r="Q2" s="206"/>
      <c r="R2" s="206"/>
      <c r="S2" s="206"/>
      <c r="T2" s="206"/>
      <c r="U2" s="206"/>
      <c r="V2" s="206"/>
      <c r="W2" s="206"/>
      <c r="X2" s="206"/>
      <c r="Y2" s="206"/>
      <c r="Z2" s="206"/>
      <c r="AA2" s="206"/>
      <c r="AB2" s="206"/>
      <c r="AC2" s="206"/>
      <c r="AD2" s="206"/>
      <c r="AE2" s="206"/>
      <c r="AF2" s="206"/>
      <c r="AG2" s="206"/>
      <c r="AH2" s="206"/>
      <c r="AI2" s="206"/>
      <c r="AJ2" s="206"/>
      <c r="AK2" s="206"/>
      <c r="AL2" s="206"/>
      <c r="AM2" s="206"/>
      <c r="AN2" s="206"/>
      <c r="AO2" s="206"/>
      <c r="AP2" s="206"/>
      <c r="AQ2" s="206"/>
      <c r="AR2" s="206"/>
      <c r="AS2" s="206"/>
      <c r="AT2" s="206"/>
      <c r="AU2" s="206"/>
      <c r="AV2" s="206"/>
      <c r="AW2" s="206"/>
      <c r="AX2" s="206"/>
      <c r="AY2" s="206"/>
      <c r="AZ2" s="206"/>
      <c r="BA2" s="206"/>
      <c r="BB2" s="206"/>
      <c r="BC2" s="206"/>
      <c r="BD2" s="206"/>
      <c r="BE2" s="206"/>
      <c r="BF2" s="206"/>
      <c r="BG2" s="206"/>
      <c r="BH2" s="206"/>
      <c r="BI2" s="206"/>
      <c r="BJ2" s="206"/>
      <c r="BK2" s="206"/>
      <c r="BL2" s="206"/>
      <c r="BM2" s="206"/>
      <c r="BN2" s="206"/>
      <c r="BO2" s="206"/>
      <c r="BP2" s="206"/>
      <c r="BQ2" s="206"/>
      <c r="BR2" s="206"/>
      <c r="BS2" s="206"/>
      <c r="BT2" s="206"/>
      <c r="BU2" s="206"/>
      <c r="BV2" s="206"/>
      <c r="BW2" s="206"/>
      <c r="BX2" s="206"/>
      <c r="BY2" s="206"/>
      <c r="BZ2" s="206"/>
      <c r="CA2" s="206"/>
      <c r="CB2" s="206"/>
      <c r="CC2" s="206"/>
      <c r="CD2" s="206"/>
      <c r="CE2" s="206"/>
      <c r="CF2" s="206"/>
      <c r="CG2" s="206"/>
      <c r="CH2" s="206"/>
      <c r="CI2" s="206"/>
      <c r="CJ2" s="206"/>
      <c r="CK2" s="206"/>
      <c r="CL2" s="206"/>
      <c r="CM2" s="206"/>
      <c r="CN2" s="206"/>
      <c r="CO2" s="206"/>
      <c r="CP2" s="206"/>
      <c r="CQ2" s="206"/>
      <c r="CR2" s="206"/>
      <c r="CS2" s="206"/>
      <c r="CT2" s="206"/>
      <c r="CU2" s="206"/>
      <c r="CV2" s="206"/>
      <c r="CW2" s="206"/>
      <c r="CX2" s="206"/>
      <c r="CY2" s="206"/>
      <c r="CZ2" s="206"/>
      <c r="DA2" s="206"/>
      <c r="DB2" s="206"/>
      <c r="DC2" s="206"/>
      <c r="DD2" s="206"/>
      <c r="DE2" s="206"/>
      <c r="DF2" s="206"/>
      <c r="DG2" s="206"/>
      <c r="DH2" s="206"/>
      <c r="DI2" s="206"/>
      <c r="DJ2" s="206"/>
      <c r="DK2" s="206"/>
      <c r="DL2" s="206"/>
      <c r="DM2" s="206"/>
      <c r="DN2" s="206"/>
      <c r="DO2" s="206"/>
      <c r="DP2" s="206"/>
      <c r="DQ2" s="206"/>
      <c r="DR2" s="206"/>
      <c r="DS2" s="206"/>
      <c r="DT2" s="206"/>
      <c r="DU2" s="206"/>
      <c r="DV2" s="206"/>
      <c r="DW2" s="206"/>
      <c r="DX2" s="206"/>
      <c r="DY2" s="206"/>
      <c r="DZ2" s="206"/>
      <c r="EA2" s="206"/>
      <c r="EB2" s="206"/>
      <c r="EC2" s="206"/>
      <c r="ED2" s="206"/>
      <c r="EE2" s="206"/>
      <c r="EF2" s="206"/>
      <c r="EG2" s="206"/>
      <c r="EH2" s="206"/>
      <c r="EI2" s="206"/>
      <c r="EJ2" s="206"/>
      <c r="EK2" s="206"/>
      <c r="EL2" s="206"/>
      <c r="EM2" s="206"/>
      <c r="EN2" s="206"/>
      <c r="EO2" s="206"/>
      <c r="EP2" s="206"/>
      <c r="EQ2" s="206"/>
      <c r="ER2" s="206"/>
      <c r="ES2" s="206"/>
      <c r="ET2" s="206"/>
      <c r="EU2" s="206"/>
      <c r="EV2" s="206"/>
      <c r="EW2" s="206"/>
      <c r="EX2" s="206"/>
      <c r="EY2" s="206"/>
      <c r="EZ2" s="206"/>
      <c r="FA2" s="206"/>
      <c r="FB2" s="206"/>
      <c r="FC2" s="206"/>
      <c r="FD2" s="206"/>
      <c r="FE2" s="206"/>
      <c r="FF2" s="206"/>
      <c r="FG2" s="206"/>
      <c r="FH2" s="206"/>
      <c r="FI2" s="206"/>
      <c r="FJ2" s="206"/>
      <c r="FK2" s="206"/>
      <c r="FL2" s="206"/>
      <c r="FM2" s="206"/>
      <c r="FN2" s="206"/>
      <c r="FO2" s="206"/>
      <c r="FP2" s="206"/>
      <c r="FQ2" s="206"/>
      <c r="FR2" s="206"/>
      <c r="FS2" s="206"/>
      <c r="FT2" s="206"/>
      <c r="FU2" s="206"/>
      <c r="FV2" s="206"/>
      <c r="FW2" s="206"/>
      <c r="FX2" s="206"/>
      <c r="FY2" s="206"/>
      <c r="FZ2" s="206"/>
      <c r="GA2" s="206"/>
      <c r="GB2" s="206"/>
      <c r="GC2" s="206"/>
      <c r="GD2" s="206"/>
      <c r="GE2" s="206"/>
      <c r="GF2" s="206"/>
      <c r="GG2" s="206"/>
      <c r="GH2" s="206"/>
      <c r="GI2" s="206"/>
      <c r="GJ2" s="206"/>
      <c r="GK2" s="206"/>
      <c r="GL2" s="206"/>
      <c r="GM2" s="206"/>
      <c r="GN2" s="206"/>
      <c r="GO2" s="206"/>
      <c r="GP2" s="206"/>
      <c r="GQ2" s="206"/>
      <c r="GR2" s="206"/>
      <c r="GS2" s="206"/>
      <c r="GT2" s="206"/>
      <c r="GU2" s="206"/>
      <c r="GV2" s="206"/>
      <c r="GW2" s="206"/>
      <c r="GX2" s="206"/>
      <c r="GY2" s="206"/>
      <c r="GZ2" s="206"/>
      <c r="HA2" s="206"/>
      <c r="HB2" s="206"/>
      <c r="HC2" s="206"/>
      <c r="HD2" s="206"/>
      <c r="HE2" s="206"/>
      <c r="HF2" s="206"/>
      <c r="HG2" s="206"/>
      <c r="HH2" s="206"/>
      <c r="HI2" s="206"/>
      <c r="HJ2" s="206"/>
      <c r="HK2" s="206"/>
      <c r="HL2" s="206"/>
      <c r="HM2" s="206"/>
      <c r="HN2" s="206"/>
      <c r="HO2" s="206"/>
      <c r="HP2" s="206"/>
      <c r="HQ2" s="206"/>
      <c r="HR2" s="206"/>
      <c r="HS2" s="206"/>
      <c r="HT2" s="206"/>
      <c r="HU2" s="206"/>
      <c r="HV2" s="206"/>
      <c r="HW2" s="206"/>
      <c r="HX2" s="206"/>
      <c r="HY2" s="206"/>
      <c r="HZ2" s="206"/>
      <c r="IA2" s="206"/>
      <c r="IB2" s="206"/>
      <c r="IC2" s="206"/>
      <c r="ID2" s="206"/>
      <c r="IE2" s="206"/>
      <c r="IF2" s="206"/>
      <c r="IG2" s="206"/>
      <c r="IH2" s="206"/>
      <c r="II2" s="206"/>
      <c r="IJ2" s="206"/>
      <c r="IK2" s="206"/>
      <c r="IL2" s="206"/>
      <c r="IM2" s="206"/>
      <c r="IN2" s="206"/>
      <c r="IO2" s="206"/>
      <c r="IP2" s="206"/>
      <c r="IQ2" s="206"/>
      <c r="IR2" s="206"/>
      <c r="IS2" s="206"/>
      <c r="IT2" s="206"/>
      <c r="IU2" s="206"/>
      <c r="IV2" s="206"/>
    </row>
    <row r="3" spans="1:256" s="184" customFormat="1" ht="32.25" customHeight="1">
      <c r="A3" s="203"/>
      <c r="B3" s="203"/>
      <c r="C3" s="203"/>
      <c r="D3" s="203"/>
      <c r="E3" s="203"/>
      <c r="F3" s="203"/>
    </row>
    <row r="4" spans="1:256" ht="40.5" customHeight="1">
      <c r="A4" s="262" t="s">
        <v>12</v>
      </c>
      <c r="B4" s="262"/>
      <c r="C4" s="262"/>
      <c r="D4" s="262"/>
      <c r="E4" s="262"/>
      <c r="F4" s="262"/>
      <c r="G4" s="262"/>
      <c r="H4" s="262"/>
      <c r="I4" s="262"/>
      <c r="J4" s="262"/>
      <c r="K4" s="262"/>
    </row>
    <row r="5" spans="1:256" ht="30.75" customHeight="1">
      <c r="B5" s="263" t="s">
        <v>144</v>
      </c>
      <c r="C5" s="263"/>
      <c r="D5" s="264"/>
      <c r="E5" s="264"/>
      <c r="F5" s="264"/>
      <c r="G5" s="264"/>
      <c r="H5" s="264"/>
      <c r="I5" s="264"/>
      <c r="J5" s="264"/>
      <c r="K5" s="264"/>
    </row>
    <row r="6" spans="1:256" s="11" customFormat="1" ht="30.75" customHeight="1">
      <c r="B6" s="185" t="s">
        <v>152</v>
      </c>
      <c r="C6" s="185"/>
      <c r="D6" s="186"/>
      <c r="E6" s="186"/>
      <c r="F6" s="186"/>
      <c r="G6" s="186"/>
      <c r="H6" s="186"/>
      <c r="I6" s="186"/>
      <c r="J6" s="186"/>
      <c r="K6" s="186"/>
    </row>
    <row r="7" spans="1:256" ht="30.75" customHeight="1">
      <c r="B7" s="265" t="s">
        <v>141</v>
      </c>
      <c r="C7" s="265"/>
      <c r="D7" s="265"/>
      <c r="E7" s="265"/>
      <c r="F7" s="265"/>
      <c r="G7" s="265"/>
      <c r="H7" s="265"/>
      <c r="I7" s="265"/>
      <c r="J7" s="265"/>
      <c r="K7" s="265"/>
    </row>
    <row r="8" spans="1:256">
      <c r="A8" s="261" t="s">
        <v>0</v>
      </c>
      <c r="B8" s="261" t="s">
        <v>13</v>
      </c>
      <c r="C8" s="261" t="s">
        <v>1</v>
      </c>
      <c r="D8" s="261" t="s">
        <v>14</v>
      </c>
      <c r="E8" s="261" t="s">
        <v>15</v>
      </c>
      <c r="F8" s="261" t="s">
        <v>16</v>
      </c>
      <c r="G8" s="261"/>
      <c r="H8" s="261"/>
      <c r="I8" s="261" t="s">
        <v>17</v>
      </c>
      <c r="J8" s="261" t="s">
        <v>18</v>
      </c>
      <c r="K8" s="261" t="s">
        <v>19</v>
      </c>
    </row>
    <row r="9" spans="1:256" ht="54">
      <c r="A9" s="261"/>
      <c r="B9" s="261"/>
      <c r="C9" s="261"/>
      <c r="D9" s="261"/>
      <c r="E9" s="261"/>
      <c r="F9" s="187" t="s">
        <v>20</v>
      </c>
      <c r="G9" s="187" t="s">
        <v>21</v>
      </c>
      <c r="H9" s="187" t="s">
        <v>22</v>
      </c>
      <c r="I9" s="261"/>
      <c r="J9" s="261"/>
      <c r="K9" s="261"/>
    </row>
    <row r="10" spans="1:256" ht="30.75" customHeight="1">
      <c r="A10" s="188" t="s">
        <v>23</v>
      </c>
      <c r="B10" s="188" t="s">
        <v>24</v>
      </c>
      <c r="C10" s="188" t="s">
        <v>25</v>
      </c>
      <c r="D10" s="188" t="s">
        <v>26</v>
      </c>
      <c r="E10" s="188" t="s">
        <v>27</v>
      </c>
      <c r="F10" s="188" t="s">
        <v>28</v>
      </c>
      <c r="G10" s="188" t="s">
        <v>29</v>
      </c>
      <c r="H10" s="188" t="s">
        <v>30</v>
      </c>
      <c r="I10" s="188" t="s">
        <v>31</v>
      </c>
      <c r="J10" s="188" t="s">
        <v>32</v>
      </c>
      <c r="K10" s="189" t="s">
        <v>33</v>
      </c>
    </row>
    <row r="11" spans="1:256" s="211" customFormat="1" ht="25.5" customHeight="1">
      <c r="A11" s="207" t="s">
        <v>9</v>
      </c>
      <c r="B11" s="208" t="s">
        <v>34</v>
      </c>
      <c r="C11" s="209"/>
      <c r="D11" s="209"/>
      <c r="E11" s="209"/>
      <c r="F11" s="209"/>
      <c r="G11" s="209"/>
      <c r="H11" s="209"/>
      <c r="I11" s="209"/>
      <c r="J11" s="209"/>
      <c r="K11" s="210"/>
    </row>
    <row r="12" spans="1:256" s="211" customFormat="1" ht="25.5" customHeight="1">
      <c r="A12" s="207" t="s">
        <v>5</v>
      </c>
      <c r="B12" s="208" t="s">
        <v>146</v>
      </c>
      <c r="C12" s="209"/>
      <c r="D12" s="209"/>
      <c r="E12" s="209"/>
      <c r="F12" s="209"/>
      <c r="G12" s="209"/>
      <c r="H12" s="209"/>
      <c r="I12" s="209"/>
      <c r="J12" s="209"/>
      <c r="K12" s="210"/>
    </row>
    <row r="13" spans="1:256" s="214" customFormat="1" ht="25.5" customHeight="1">
      <c r="A13" s="212">
        <v>1</v>
      </c>
      <c r="B13" s="213" t="s">
        <v>147</v>
      </c>
      <c r="C13" s="212"/>
      <c r="D13" s="212"/>
      <c r="E13" s="212"/>
      <c r="F13" s="212"/>
      <c r="G13" s="212"/>
      <c r="H13" s="212"/>
      <c r="I13" s="212"/>
      <c r="J13" s="212"/>
      <c r="K13" s="213"/>
    </row>
    <row r="14" spans="1:256" s="214" customFormat="1" ht="36" customHeight="1">
      <c r="A14" s="215"/>
      <c r="B14" s="213" t="s">
        <v>153</v>
      </c>
      <c r="C14" s="212" t="s">
        <v>148</v>
      </c>
      <c r="D14" s="212" t="s">
        <v>35</v>
      </c>
      <c r="E14" s="212">
        <v>1</v>
      </c>
      <c r="F14" s="212">
        <v>200</v>
      </c>
      <c r="G14" s="212">
        <v>100</v>
      </c>
      <c r="H14" s="212">
        <v>20</v>
      </c>
      <c r="I14" s="216">
        <f>E14*F14*G14*H14*1.44/1000000</f>
        <v>0.57599999999999996</v>
      </c>
      <c r="J14" s="216">
        <f>E14*F14*G14*2/1000000</f>
        <v>0.04</v>
      </c>
      <c r="K14" s="217"/>
      <c r="L14" s="218"/>
      <c r="M14" s="219"/>
    </row>
    <row r="15" spans="1:256" s="214" customFormat="1" ht="25.5" customHeight="1">
      <c r="A15" s="212">
        <v>2</v>
      </c>
      <c r="B15" s="213" t="s">
        <v>149</v>
      </c>
      <c r="C15" s="212"/>
      <c r="D15" s="212"/>
      <c r="E15" s="212"/>
      <c r="F15" s="212"/>
      <c r="G15" s="212"/>
      <c r="H15" s="212"/>
      <c r="I15" s="212"/>
      <c r="J15" s="212"/>
      <c r="K15" s="213"/>
    </row>
    <row r="16" spans="1:256" s="214" customFormat="1" ht="36" customHeight="1">
      <c r="A16" s="215"/>
      <c r="B16" s="213" t="s">
        <v>154</v>
      </c>
      <c r="C16" s="212" t="s">
        <v>148</v>
      </c>
      <c r="D16" s="212" t="s">
        <v>35</v>
      </c>
      <c r="E16" s="212">
        <v>1</v>
      </c>
      <c r="F16" s="212">
        <v>200</v>
      </c>
      <c r="G16" s="212">
        <v>100</v>
      </c>
      <c r="H16" s="212">
        <v>10</v>
      </c>
      <c r="I16" s="216">
        <f>E16*F16*G16*H16*1.44/1000000</f>
        <v>0.28799999999999998</v>
      </c>
      <c r="J16" s="216">
        <f>E16*F16*G16*2/1000000</f>
        <v>0.04</v>
      </c>
      <c r="K16" s="217"/>
      <c r="L16" s="218"/>
      <c r="M16" s="219"/>
    </row>
    <row r="17" spans="1:255" s="180" customFormat="1" ht="30.75" customHeight="1">
      <c r="A17" s="174" t="s">
        <v>5</v>
      </c>
      <c r="B17" s="175" t="s">
        <v>136</v>
      </c>
      <c r="C17" s="176"/>
      <c r="D17" s="176"/>
      <c r="E17" s="176"/>
      <c r="F17" s="176"/>
      <c r="G17" s="176"/>
      <c r="H17" s="176"/>
      <c r="I17" s="177"/>
      <c r="J17" s="177"/>
      <c r="K17" s="178"/>
      <c r="L17" s="179"/>
    </row>
    <row r="18" spans="1:255" s="180" customFormat="1" ht="30.75" customHeight="1">
      <c r="A18" s="181">
        <v>1</v>
      </c>
      <c r="B18" s="178" t="s">
        <v>137</v>
      </c>
      <c r="C18" s="182"/>
      <c r="D18" s="182" t="s">
        <v>3</v>
      </c>
      <c r="E18" s="181">
        <v>5</v>
      </c>
      <c r="F18" s="182"/>
      <c r="G18" s="182"/>
      <c r="H18" s="182"/>
      <c r="I18" s="183"/>
      <c r="J18" s="183"/>
      <c r="K18" s="178"/>
      <c r="L18" s="179"/>
    </row>
    <row r="19" spans="1:255" s="180" customFormat="1" ht="30.75" customHeight="1">
      <c r="A19" s="181">
        <v>2</v>
      </c>
      <c r="B19" s="178" t="s">
        <v>138</v>
      </c>
      <c r="C19" s="182"/>
      <c r="D19" s="182" t="s">
        <v>3</v>
      </c>
      <c r="E19" s="181">
        <v>0.5</v>
      </c>
      <c r="F19" s="182"/>
      <c r="G19" s="182"/>
      <c r="H19" s="182"/>
      <c r="I19" s="183"/>
      <c r="J19" s="183"/>
      <c r="K19" s="178"/>
      <c r="L19" s="179"/>
    </row>
    <row r="20" spans="1:255" s="268" customFormat="1" ht="25.5" customHeight="1">
      <c r="A20" s="266" t="s">
        <v>10</v>
      </c>
      <c r="B20" s="267" t="s">
        <v>155</v>
      </c>
      <c r="C20" s="267"/>
      <c r="D20" s="267"/>
      <c r="E20" s="267"/>
      <c r="F20" s="267"/>
      <c r="G20" s="267"/>
      <c r="H20" s="267"/>
      <c r="I20" s="267"/>
      <c r="J20" s="267"/>
      <c r="K20" s="267"/>
    </row>
    <row r="21" spans="1:255" s="274" customFormat="1" ht="42" customHeight="1">
      <c r="A21" s="269">
        <v>1</v>
      </c>
      <c r="B21" s="270" t="s">
        <v>156</v>
      </c>
      <c r="C21" s="271"/>
      <c r="D21" s="269" t="s">
        <v>35</v>
      </c>
      <c r="E21" s="272">
        <v>1</v>
      </c>
      <c r="F21" s="271"/>
      <c r="G21" s="271"/>
      <c r="H21" s="271"/>
      <c r="I21" s="273"/>
      <c r="J21" s="271"/>
      <c r="K21" s="271"/>
    </row>
    <row r="22" spans="1:255" ht="37.5" customHeight="1">
      <c r="A22" s="187" t="s">
        <v>7</v>
      </c>
      <c r="B22" s="193" t="s">
        <v>36</v>
      </c>
      <c r="C22" s="193"/>
      <c r="D22" s="193"/>
      <c r="E22" s="193"/>
      <c r="F22" s="193"/>
      <c r="G22" s="193"/>
      <c r="H22" s="193"/>
      <c r="I22" s="193"/>
      <c r="J22" s="193"/>
      <c r="K22" s="193"/>
    </row>
    <row r="23" spans="1:255" ht="42.75" customHeight="1">
      <c r="A23" s="187" t="s">
        <v>5</v>
      </c>
      <c r="B23" s="193" t="s">
        <v>37</v>
      </c>
      <c r="C23" s="193"/>
      <c r="D23" s="193"/>
      <c r="E23" s="193"/>
      <c r="F23" s="193"/>
      <c r="G23" s="193"/>
      <c r="H23" s="193"/>
      <c r="I23" s="193"/>
      <c r="J23" s="193"/>
      <c r="K23" s="193"/>
    </row>
    <row r="24" spans="1:255" ht="35.25" customHeight="1">
      <c r="A24" s="192" t="s">
        <v>38</v>
      </c>
      <c r="B24" s="194" t="s">
        <v>150</v>
      </c>
      <c r="C24" s="190" t="s">
        <v>140</v>
      </c>
      <c r="D24" s="195" t="s">
        <v>35</v>
      </c>
      <c r="E24" s="190">
        <v>2</v>
      </c>
      <c r="F24" s="196"/>
      <c r="G24" s="196"/>
      <c r="H24" s="196"/>
      <c r="I24" s="196"/>
      <c r="J24" s="196"/>
      <c r="K24" s="196"/>
      <c r="L24" s="12"/>
      <c r="M24" s="13"/>
    </row>
    <row r="25" spans="1:255" s="14" customFormat="1" ht="47.25" customHeight="1">
      <c r="A25" s="192" t="s">
        <v>39</v>
      </c>
      <c r="B25" s="194" t="s">
        <v>151</v>
      </c>
      <c r="C25" s="190" t="s">
        <v>140</v>
      </c>
      <c r="D25" s="195" t="s">
        <v>35</v>
      </c>
      <c r="E25" s="190">
        <v>4</v>
      </c>
      <c r="F25" s="190"/>
      <c r="G25" s="190"/>
      <c r="H25" s="190"/>
      <c r="I25" s="190"/>
      <c r="J25" s="190"/>
      <c r="K25" s="191"/>
      <c r="L25" s="12"/>
      <c r="M25" s="13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0"/>
      <c r="BA25" s="10"/>
      <c r="BB25" s="10"/>
      <c r="BC25" s="10"/>
      <c r="BD25" s="10"/>
      <c r="BE25" s="10"/>
      <c r="BF25" s="10"/>
      <c r="BG25" s="10"/>
      <c r="BH25" s="10"/>
      <c r="BI25" s="10"/>
      <c r="BJ25" s="10"/>
      <c r="BK25" s="10"/>
      <c r="BL25" s="10"/>
      <c r="BM25" s="10"/>
      <c r="BN25" s="10"/>
      <c r="BO25" s="10"/>
      <c r="BP25" s="10"/>
      <c r="BQ25" s="10"/>
      <c r="BR25" s="10"/>
      <c r="BS25" s="10"/>
      <c r="BT25" s="10"/>
      <c r="BU25" s="10"/>
      <c r="BV25" s="10"/>
      <c r="BW25" s="10"/>
      <c r="BX25" s="10"/>
      <c r="BY25" s="10"/>
      <c r="BZ25" s="10"/>
      <c r="CA25" s="10"/>
      <c r="CB25" s="10"/>
      <c r="CC25" s="10"/>
      <c r="CD25" s="10"/>
      <c r="CE25" s="10"/>
      <c r="CF25" s="10"/>
      <c r="CG25" s="10"/>
      <c r="CH25" s="10"/>
      <c r="CI25" s="10"/>
      <c r="CJ25" s="10"/>
      <c r="CK25" s="10"/>
      <c r="CL25" s="10"/>
      <c r="CM25" s="10"/>
      <c r="CN25" s="10"/>
      <c r="CO25" s="10"/>
      <c r="CP25" s="10"/>
      <c r="CQ25" s="10"/>
      <c r="CR25" s="10"/>
      <c r="CS25" s="10"/>
      <c r="CT25" s="10"/>
      <c r="CU25" s="10"/>
      <c r="CV25" s="10"/>
      <c r="CW25" s="10"/>
      <c r="CX25" s="10"/>
      <c r="CY25" s="10"/>
      <c r="CZ25" s="10"/>
      <c r="DA25" s="10"/>
      <c r="DB25" s="10"/>
      <c r="DC25" s="10"/>
      <c r="DD25" s="10"/>
      <c r="DE25" s="10"/>
      <c r="DF25" s="10"/>
      <c r="DG25" s="10"/>
      <c r="DH25" s="10"/>
      <c r="DI25" s="10"/>
      <c r="DJ25" s="10"/>
      <c r="DK25" s="10"/>
      <c r="DL25" s="10"/>
      <c r="DM25" s="10"/>
      <c r="DN25" s="10"/>
      <c r="DO25" s="10"/>
      <c r="DP25" s="10"/>
      <c r="DQ25" s="10"/>
      <c r="DR25" s="10"/>
      <c r="DS25" s="10"/>
      <c r="DT25" s="10"/>
      <c r="DU25" s="10"/>
      <c r="DV25" s="10"/>
      <c r="DW25" s="10"/>
      <c r="DX25" s="10"/>
      <c r="DY25" s="10"/>
      <c r="DZ25" s="10"/>
      <c r="EA25" s="10"/>
      <c r="EB25" s="10"/>
      <c r="EC25" s="10"/>
      <c r="ED25" s="10"/>
      <c r="EE25" s="10"/>
      <c r="EF25" s="10"/>
      <c r="EG25" s="10"/>
      <c r="EH25" s="10"/>
      <c r="EI25" s="10"/>
      <c r="EJ25" s="10"/>
      <c r="EK25" s="10"/>
      <c r="EL25" s="10"/>
      <c r="EM25" s="10"/>
      <c r="EN25" s="10"/>
      <c r="EO25" s="10"/>
      <c r="EP25" s="10"/>
      <c r="EQ25" s="10"/>
      <c r="ER25" s="10"/>
      <c r="ES25" s="10"/>
      <c r="ET25" s="10"/>
      <c r="EU25" s="10"/>
      <c r="EV25" s="10"/>
      <c r="EW25" s="10"/>
      <c r="EX25" s="10"/>
      <c r="EY25" s="10"/>
      <c r="EZ25" s="10"/>
      <c r="FA25" s="10"/>
      <c r="FB25" s="10"/>
      <c r="FC25" s="10"/>
      <c r="FD25" s="10"/>
      <c r="FE25" s="10"/>
      <c r="FF25" s="10"/>
      <c r="FG25" s="10"/>
      <c r="FH25" s="10"/>
      <c r="FI25" s="10"/>
      <c r="FJ25" s="10"/>
      <c r="FK25" s="10"/>
      <c r="FL25" s="10"/>
      <c r="FM25" s="10"/>
      <c r="FN25" s="10"/>
      <c r="FO25" s="10"/>
      <c r="FP25" s="10"/>
      <c r="FQ25" s="10"/>
      <c r="FR25" s="10"/>
      <c r="FS25" s="10"/>
      <c r="FT25" s="10"/>
      <c r="FU25" s="10"/>
      <c r="FV25" s="10"/>
      <c r="FW25" s="10"/>
      <c r="FX25" s="10"/>
      <c r="FY25" s="10"/>
      <c r="FZ25" s="10"/>
      <c r="GA25" s="10"/>
      <c r="GB25" s="10"/>
      <c r="GC25" s="10"/>
      <c r="GD25" s="10"/>
      <c r="GE25" s="10"/>
      <c r="GF25" s="10"/>
      <c r="GG25" s="10"/>
      <c r="GH25" s="10"/>
      <c r="GI25" s="10"/>
      <c r="GJ25" s="10"/>
      <c r="GK25" s="10"/>
      <c r="GL25" s="10"/>
      <c r="GM25" s="10"/>
      <c r="GN25" s="10"/>
      <c r="GO25" s="10"/>
      <c r="GP25" s="10"/>
      <c r="GQ25" s="10"/>
      <c r="GR25" s="10"/>
      <c r="GS25" s="10"/>
      <c r="GT25" s="10"/>
      <c r="GU25" s="10"/>
      <c r="GV25" s="10"/>
      <c r="GW25" s="10"/>
      <c r="GX25" s="10"/>
      <c r="GY25" s="10"/>
      <c r="GZ25" s="10"/>
      <c r="HA25" s="10"/>
      <c r="HB25" s="10"/>
      <c r="HC25" s="10"/>
      <c r="HD25" s="10"/>
      <c r="HE25" s="10"/>
      <c r="HF25" s="10"/>
      <c r="HG25" s="10"/>
      <c r="HH25" s="10"/>
      <c r="HI25" s="10"/>
      <c r="HJ25" s="10"/>
      <c r="HK25" s="10"/>
      <c r="HL25" s="10"/>
      <c r="HM25" s="10"/>
      <c r="HN25" s="10"/>
      <c r="HO25" s="10"/>
      <c r="HP25" s="10"/>
      <c r="HQ25" s="10"/>
      <c r="HR25" s="10"/>
      <c r="HS25" s="10"/>
      <c r="HT25" s="10"/>
      <c r="HU25" s="10"/>
      <c r="HV25" s="10"/>
      <c r="HW25" s="10"/>
      <c r="HX25" s="10"/>
      <c r="HY25" s="10"/>
      <c r="HZ25" s="10"/>
      <c r="IA25" s="10"/>
      <c r="IB25" s="10"/>
      <c r="IC25" s="10"/>
      <c r="ID25" s="10"/>
      <c r="IE25" s="10"/>
      <c r="IF25" s="10"/>
      <c r="IG25" s="10"/>
      <c r="IH25" s="10"/>
      <c r="II25" s="10"/>
      <c r="IJ25" s="10"/>
      <c r="IK25" s="10"/>
      <c r="IL25" s="10"/>
      <c r="IM25" s="10"/>
      <c r="IN25" s="10"/>
      <c r="IO25" s="10"/>
      <c r="IP25" s="10"/>
      <c r="IQ25" s="10"/>
      <c r="IR25" s="10"/>
      <c r="IS25" s="10"/>
      <c r="IT25" s="10"/>
      <c r="IU25" s="10"/>
    </row>
    <row r="26" spans="1:255" s="180" customFormat="1" ht="42.75" customHeight="1">
      <c r="A26" s="174" t="s">
        <v>6</v>
      </c>
      <c r="B26" s="175" t="s">
        <v>139</v>
      </c>
      <c r="C26" s="176"/>
      <c r="D26" s="176"/>
      <c r="E26" s="176"/>
      <c r="F26" s="176"/>
      <c r="G26" s="176"/>
      <c r="H26" s="176"/>
      <c r="I26" s="177"/>
      <c r="J26" s="177"/>
      <c r="K26" s="178"/>
      <c r="L26" s="179"/>
    </row>
    <row r="27" spans="1:255" s="180" customFormat="1" ht="26.25" customHeight="1">
      <c r="A27" s="181">
        <v>1</v>
      </c>
      <c r="B27" s="178" t="s">
        <v>137</v>
      </c>
      <c r="C27" s="182"/>
      <c r="D27" s="182" t="s">
        <v>3</v>
      </c>
      <c r="E27" s="181">
        <v>0.1</v>
      </c>
      <c r="F27" s="182"/>
      <c r="G27" s="182"/>
      <c r="H27" s="182"/>
      <c r="I27" s="183"/>
      <c r="J27" s="183"/>
      <c r="K27" s="178"/>
      <c r="L27" s="179"/>
    </row>
    <row r="28" spans="1:255" s="180" customFormat="1" ht="26.25" customHeight="1">
      <c r="A28" s="181">
        <v>2</v>
      </c>
      <c r="B28" s="178" t="s">
        <v>138</v>
      </c>
      <c r="C28" s="182"/>
      <c r="D28" s="182" t="s">
        <v>3</v>
      </c>
      <c r="E28" s="181">
        <v>0.05</v>
      </c>
      <c r="F28" s="182"/>
      <c r="G28" s="182"/>
      <c r="H28" s="182"/>
      <c r="I28" s="183"/>
      <c r="J28" s="183"/>
      <c r="K28" s="178"/>
      <c r="L28" s="179"/>
    </row>
    <row r="29" spans="1:255">
      <c r="A29" s="197"/>
      <c r="B29" s="197"/>
      <c r="C29" s="197"/>
      <c r="D29" s="197"/>
      <c r="E29" s="197"/>
      <c r="F29" s="197"/>
      <c r="G29" s="197"/>
      <c r="H29" s="197"/>
      <c r="I29" s="197"/>
      <c r="J29" s="197"/>
      <c r="K29" s="198"/>
      <c r="N29" s="13"/>
      <c r="P29" s="13"/>
    </row>
    <row r="30" spans="1:255">
      <c r="A30" s="197"/>
      <c r="B30" s="197"/>
      <c r="C30" s="197"/>
      <c r="D30" s="197"/>
      <c r="E30" s="260" t="s">
        <v>145</v>
      </c>
      <c r="F30" s="260"/>
      <c r="G30" s="260"/>
      <c r="H30" s="260"/>
      <c r="I30" s="260"/>
      <c r="J30" s="260"/>
      <c r="K30" s="260"/>
    </row>
    <row r="31" spans="1:255">
      <c r="A31" s="197"/>
      <c r="B31" s="199" t="s">
        <v>40</v>
      </c>
      <c r="C31" s="200"/>
      <c r="D31" s="200"/>
      <c r="E31" s="257" t="s">
        <v>11</v>
      </c>
      <c r="F31" s="257"/>
      <c r="G31" s="257"/>
      <c r="H31" s="257"/>
      <c r="I31" s="257"/>
      <c r="J31" s="257"/>
      <c r="K31" s="257"/>
    </row>
    <row r="32" spans="1:255">
      <c r="A32" s="197"/>
      <c r="B32" s="197"/>
      <c r="C32" s="197"/>
      <c r="D32" s="197"/>
      <c r="E32" s="197"/>
      <c r="F32" s="197"/>
      <c r="G32" s="197"/>
      <c r="H32" s="197"/>
      <c r="I32" s="197"/>
      <c r="J32" s="197"/>
      <c r="K32" s="198"/>
    </row>
    <row r="33" spans="1:11" ht="48.75" customHeight="1">
      <c r="A33" s="197"/>
      <c r="B33" s="197"/>
      <c r="C33" s="197"/>
      <c r="D33" s="197"/>
      <c r="E33" s="197"/>
      <c r="F33" s="197"/>
      <c r="G33" s="197"/>
      <c r="H33" s="197"/>
      <c r="I33" s="197"/>
      <c r="J33" s="197"/>
      <c r="K33" s="198"/>
    </row>
    <row r="34" spans="1:11" ht="18.75">
      <c r="A34" s="197"/>
      <c r="B34" s="201"/>
      <c r="C34" s="202"/>
      <c r="D34" s="202"/>
      <c r="E34" s="258" t="s">
        <v>41</v>
      </c>
      <c r="F34" s="258"/>
      <c r="G34" s="258"/>
      <c r="H34" s="258"/>
      <c r="I34" s="258"/>
      <c r="J34" s="258"/>
      <c r="K34" s="258"/>
    </row>
    <row r="35" spans="1:11">
      <c r="D35" s="259"/>
      <c r="E35" s="259"/>
      <c r="F35" s="259"/>
      <c r="G35" s="259"/>
    </row>
  </sheetData>
  <mergeCells count="18">
    <mergeCell ref="E8:E9"/>
    <mergeCell ref="B20:K20"/>
    <mergeCell ref="A2:J2"/>
    <mergeCell ref="E31:K31"/>
    <mergeCell ref="E34:K34"/>
    <mergeCell ref="D35:G35"/>
    <mergeCell ref="E30:K30"/>
    <mergeCell ref="F8:H8"/>
    <mergeCell ref="I8:I9"/>
    <mergeCell ref="J8:J9"/>
    <mergeCell ref="K8:K9"/>
    <mergeCell ref="A4:K4"/>
    <mergeCell ref="B5:K5"/>
    <mergeCell ref="B7:K7"/>
    <mergeCell ref="A8:A9"/>
    <mergeCell ref="B8:B9"/>
    <mergeCell ref="C8:C9"/>
    <mergeCell ref="D8:D9"/>
  </mergeCells>
  <phoneticPr fontId="4" type="noConversion"/>
  <printOptions horizontalCentered="1"/>
  <pageMargins left="0.54" right="0.34" top="0.54" bottom="0.54" header="0.3" footer="0.3"/>
  <pageSetup paperSize="9" scale="54" orientation="landscape" r:id="rId1"/>
  <colBreaks count="1" manualBreakCount="1">
    <brk id="11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7</vt:i4>
      </vt:variant>
    </vt:vector>
  </HeadingPairs>
  <TitlesOfParts>
    <vt:vector size="11" baseType="lpstr">
      <vt:lpstr>Tổng hợp chung</vt:lpstr>
      <vt:lpstr>GT</vt:lpstr>
      <vt:lpstr>CP Tham dinh, nghiem thu</vt:lpstr>
      <vt:lpstr>Tien luong hop remote</vt:lpstr>
      <vt:lpstr>'CP Tham dinh, nghiem thu'!Print_Area</vt:lpstr>
      <vt:lpstr>GT!Print_Area</vt:lpstr>
      <vt:lpstr>'Tien luong hop remote'!Print_Area</vt:lpstr>
      <vt:lpstr>'Tổng hợp chung'!Print_Area</vt:lpstr>
      <vt:lpstr>GT!Print_Titles</vt:lpstr>
      <vt:lpstr>'Tien luong hop remote'!Print_Titles</vt:lpstr>
      <vt:lpstr>'Tổng hợp chung'!Print_Titles</vt:lpstr>
    </vt:vector>
  </TitlesOfParts>
  <Company>ATTECH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Computer</dc:creator>
  <cp:lastModifiedBy>Hung</cp:lastModifiedBy>
  <cp:lastPrinted>2017-05-30T03:46:09Z</cp:lastPrinted>
  <dcterms:created xsi:type="dcterms:W3CDTF">2016-08-26T01:57:52Z</dcterms:created>
  <dcterms:modified xsi:type="dcterms:W3CDTF">2018-11-19T06:49:19Z</dcterms:modified>
</cp:coreProperties>
</file>